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24226"/>
  <mc:AlternateContent xmlns:mc="http://schemas.openxmlformats.org/markup-compatibility/2006">
    <mc:Choice Requires="x15">
      <x15ac:absPath xmlns:x15ac="http://schemas.microsoft.com/office/spreadsheetml/2010/11/ac" url="/Users/olga/Desktop/Rating2021/"/>
    </mc:Choice>
  </mc:AlternateContent>
  <xr:revisionPtr revIDLastSave="0" documentId="13_ncr:1_{B45175C9-BBCB-5A41-8292-FCC53CE4A656}" xr6:coauthVersionLast="47" xr6:coauthVersionMax="47" xr10:uidLastSave="{00000000-0000-0000-0000-000000000000}"/>
  <bookViews>
    <workbookView xWindow="27460" yWindow="3960" windowWidth="36020" windowHeight="19580" tabRatio="847" activeTab="1" xr2:uid="{00000000-000D-0000-FFFF-FFFF00000000}"/>
  </bookViews>
  <sheets>
    <sheet name="Рейтинг (раздел 10)" sheetId="89" r:id="rId1"/>
    <sheet name="Оценка (раздел 10)" sheetId="12" r:id="rId2"/>
    <sheet name="Методика (раздел 10)" sheetId="31" r:id="rId3"/>
    <sheet name="10.1" sheetId="85" r:id="rId4"/>
    <sheet name="10.2" sheetId="86" r:id="rId5"/>
  </sheets>
  <definedNames>
    <definedName name="_xlnm._FilterDatabase" localSheetId="3" hidden="1">'10.1'!$A$7:$V$102</definedName>
    <definedName name="_xlnm._FilterDatabase" localSheetId="4" hidden="1">'10.2'!$A$7:$S$100</definedName>
    <definedName name="_xlnm._FilterDatabase" localSheetId="1" hidden="1">'Оценка (раздел 10)'!$A$6:$E$29</definedName>
    <definedName name="_xlnm._FilterDatabase" localSheetId="0" hidden="1">'Рейтинг (раздел 10)'!$A$7:$E$30</definedName>
    <definedName name="_Toc262683" localSheetId="2">'Методика (раздел 10)'!#REF!</definedName>
    <definedName name="_Toc32672483" localSheetId="2">'Методика (раздел 10)'!#REF!</definedName>
    <definedName name="_Toc477267685" localSheetId="2">'Методика (раздел 10)'!#REF!</definedName>
    <definedName name="_Toc510692579" localSheetId="2">'Методика (раздел 10)'!#REF!</definedName>
    <definedName name="_Toc67321832" localSheetId="2">'Методика (раздел 10)'!$B$4</definedName>
    <definedName name="_xlnm.Print_Titles" localSheetId="3">'10.1'!$3:$6</definedName>
    <definedName name="_xlnm.Print_Titles" localSheetId="4">'10.2'!$3:$6</definedName>
    <definedName name="_xlnm.Print_Titles" localSheetId="2">'Методика (раздел 10)'!$2:$3</definedName>
    <definedName name="_xlnm.Print_Titles" localSheetId="1">'Оценка (раздел 10)'!$A:$A,'Оценка (раздел 10)'!$3:$4</definedName>
    <definedName name="_xlnm.Print_Titles" localSheetId="0">'Рейтинг (раздел 10)'!$A:$A,'Рейтинг (раздел 10)'!$3:$4</definedName>
    <definedName name="_xlnm.Print_Area" localSheetId="3">'10.1'!$A$1:$V$102</definedName>
    <definedName name="_xlnm.Print_Area" localSheetId="4">'10.2'!$A$1:$P$100</definedName>
    <definedName name="_xlnm.Print_Area" localSheetId="2">'Методика (раздел 10)'!$A$1:$E$21</definedName>
    <definedName name="_xlnm.Print_Area" localSheetId="1">'Оценка (раздел 10)'!$A$1:$E$98</definedName>
    <definedName name="_xlnm.Print_Area" localSheetId="0">'Рейтинг (раздел 10)'!$A$1:$E$95</definedName>
    <definedName name="sub_184133" localSheetId="2">'Методика (раздел 10)'!#REF!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9" i="89" l="1"/>
  <c r="E69" i="89"/>
  <c r="E60" i="89"/>
  <c r="D60" i="89"/>
  <c r="C60" i="89" s="1"/>
  <c r="E59" i="89"/>
  <c r="D59" i="89"/>
  <c r="C59" i="89" s="1"/>
  <c r="E17" i="89"/>
  <c r="D17" i="89"/>
  <c r="E95" i="89"/>
  <c r="D95" i="89"/>
  <c r="E16" i="89"/>
  <c r="D16" i="89"/>
  <c r="E40" i="89"/>
  <c r="D40" i="89"/>
  <c r="E31" i="89"/>
  <c r="D31" i="89"/>
  <c r="E30" i="89"/>
  <c r="D30" i="89"/>
  <c r="E58" i="89"/>
  <c r="D58" i="89"/>
  <c r="E94" i="89"/>
  <c r="D94" i="89"/>
  <c r="E57" i="89"/>
  <c r="D57" i="89"/>
  <c r="E15" i="89"/>
  <c r="D15" i="89"/>
  <c r="E29" i="89"/>
  <c r="D29" i="89"/>
  <c r="E93" i="89"/>
  <c r="D93" i="89"/>
  <c r="E75" i="89"/>
  <c r="D75" i="89"/>
  <c r="E92" i="89"/>
  <c r="D92" i="89"/>
  <c r="E56" i="89"/>
  <c r="D56" i="89"/>
  <c r="E67" i="89"/>
  <c r="D67" i="89"/>
  <c r="E28" i="89"/>
  <c r="D28" i="89"/>
  <c r="E66" i="89"/>
  <c r="D66" i="89"/>
  <c r="E14" i="89"/>
  <c r="D14" i="89"/>
  <c r="E39" i="89"/>
  <c r="D39" i="89"/>
  <c r="E27" i="89"/>
  <c r="D27" i="89"/>
  <c r="E65" i="89"/>
  <c r="D65" i="89"/>
  <c r="E64" i="89"/>
  <c r="D64" i="89"/>
  <c r="E47" i="89"/>
  <c r="D47" i="89"/>
  <c r="E38" i="89"/>
  <c r="D38" i="89"/>
  <c r="E37" i="89"/>
  <c r="D37" i="89"/>
  <c r="E13" i="89"/>
  <c r="D13" i="89"/>
  <c r="E12" i="89"/>
  <c r="D12" i="89"/>
  <c r="C12" i="89" s="1"/>
  <c r="E46" i="89"/>
  <c r="D46" i="89"/>
  <c r="E26" i="89"/>
  <c r="D26" i="89"/>
  <c r="E45" i="89"/>
  <c r="D45" i="89"/>
  <c r="C45" i="89" s="1"/>
  <c r="E55" i="89"/>
  <c r="D55" i="89"/>
  <c r="E54" i="89"/>
  <c r="D54" i="89"/>
  <c r="E74" i="89"/>
  <c r="D74" i="89"/>
  <c r="E25" i="89"/>
  <c r="D25" i="89"/>
  <c r="C25" i="89" s="1"/>
  <c r="E91" i="89"/>
  <c r="D91" i="89"/>
  <c r="E63" i="89"/>
  <c r="D63" i="89"/>
  <c r="E90" i="89"/>
  <c r="D90" i="89"/>
  <c r="E11" i="89"/>
  <c r="D11" i="89"/>
  <c r="E89" i="89"/>
  <c r="D89" i="89"/>
  <c r="E88" i="89"/>
  <c r="D88" i="89"/>
  <c r="E73" i="89"/>
  <c r="D73" i="89"/>
  <c r="E87" i="89"/>
  <c r="D87" i="89"/>
  <c r="C87" i="89" s="1"/>
  <c r="E24" i="89"/>
  <c r="D24" i="89"/>
  <c r="E72" i="89"/>
  <c r="D72" i="89"/>
  <c r="E86" i="89"/>
  <c r="D86" i="89"/>
  <c r="E53" i="89"/>
  <c r="D53" i="89"/>
  <c r="C53" i="89" s="1"/>
  <c r="E36" i="89"/>
  <c r="D36" i="89"/>
  <c r="E85" i="89"/>
  <c r="D85" i="89"/>
  <c r="E84" i="89"/>
  <c r="D84" i="89"/>
  <c r="E44" i="89"/>
  <c r="D44" i="89"/>
  <c r="C44" i="89" s="1"/>
  <c r="E35" i="89"/>
  <c r="D35" i="89"/>
  <c r="E83" i="89"/>
  <c r="D83" i="89"/>
  <c r="E23" i="89"/>
  <c r="D23" i="89"/>
  <c r="E43" i="89"/>
  <c r="D43" i="89"/>
  <c r="E22" i="89"/>
  <c r="D22" i="89"/>
  <c r="E82" i="89"/>
  <c r="D82" i="89"/>
  <c r="E71" i="89"/>
  <c r="D71" i="89"/>
  <c r="E42" i="89"/>
  <c r="D42" i="89"/>
  <c r="E34" i="89"/>
  <c r="D34" i="89"/>
  <c r="E10" i="89"/>
  <c r="D10" i="89"/>
  <c r="E9" i="89"/>
  <c r="D9" i="89"/>
  <c r="E52" i="89"/>
  <c r="D52" i="89"/>
  <c r="E8" i="89"/>
  <c r="D8" i="89"/>
  <c r="E33" i="89"/>
  <c r="D33" i="89"/>
  <c r="E70" i="89"/>
  <c r="D70" i="89"/>
  <c r="E21" i="89"/>
  <c r="D21" i="89"/>
  <c r="C21" i="89" s="1"/>
  <c r="E81" i="89"/>
  <c r="D81" i="89"/>
  <c r="E80" i="89"/>
  <c r="D80" i="89"/>
  <c r="E62" i="89"/>
  <c r="D62" i="89"/>
  <c r="E79" i="89"/>
  <c r="D79" i="89"/>
  <c r="E51" i="89"/>
  <c r="D51" i="89"/>
  <c r="E50" i="89"/>
  <c r="D50" i="89"/>
  <c r="E7" i="89"/>
  <c r="D7" i="89"/>
  <c r="E78" i="89"/>
  <c r="D78" i="89"/>
  <c r="C78" i="89" s="1"/>
  <c r="E49" i="89"/>
  <c r="D49" i="89"/>
  <c r="E61" i="89"/>
  <c r="D61" i="89"/>
  <c r="E32" i="89"/>
  <c r="D32" i="89"/>
  <c r="E20" i="89"/>
  <c r="D20" i="89"/>
  <c r="C20" i="89" s="1"/>
  <c r="E76" i="89"/>
  <c r="D76" i="89"/>
  <c r="E19" i="89"/>
  <c r="D19" i="89"/>
  <c r="E77" i="89"/>
  <c r="D77" i="89"/>
  <c r="C77" i="89" s="1"/>
  <c r="C5" i="89"/>
  <c r="C69" i="89" l="1"/>
  <c r="B69" i="89" s="1"/>
  <c r="C10" i="89"/>
  <c r="C82" i="89"/>
  <c r="C72" i="89"/>
  <c r="B72" i="89" s="1"/>
  <c r="C88" i="89"/>
  <c r="B88" i="89" s="1"/>
  <c r="C7" i="89"/>
  <c r="B7" i="89" s="1"/>
  <c r="C71" i="89"/>
  <c r="B71" i="89" s="1"/>
  <c r="C64" i="89"/>
  <c r="B64" i="89" s="1"/>
  <c r="C14" i="89"/>
  <c r="B14" i="89" s="1"/>
  <c r="C29" i="89"/>
  <c r="C16" i="89"/>
  <c r="B16" i="89" s="1"/>
  <c r="C49" i="89"/>
  <c r="B49" i="89" s="1"/>
  <c r="C8" i="89"/>
  <c r="B8" i="89" s="1"/>
  <c r="C55" i="89"/>
  <c r="C38" i="89"/>
  <c r="B38" i="89" s="1"/>
  <c r="C27" i="89"/>
  <c r="B27" i="89" s="1"/>
  <c r="C31" i="89"/>
  <c r="B31" i="89" s="1"/>
  <c r="C17" i="89"/>
  <c r="C34" i="89"/>
  <c r="C46" i="89"/>
  <c r="B46" i="89" s="1"/>
  <c r="C52" i="89"/>
  <c r="B52" i="89" s="1"/>
  <c r="C61" i="89"/>
  <c r="B61" i="89" s="1"/>
  <c r="C50" i="89"/>
  <c r="B50" i="89" s="1"/>
  <c r="C80" i="89"/>
  <c r="B80" i="89" s="1"/>
  <c r="C23" i="89"/>
  <c r="B23" i="89" s="1"/>
  <c r="C73" i="89"/>
  <c r="B73" i="89" s="1"/>
  <c r="C26" i="89"/>
  <c r="B26" i="89" s="1"/>
  <c r="C9" i="89"/>
  <c r="B9" i="89" s="1"/>
  <c r="C43" i="89"/>
  <c r="B43" i="89" s="1"/>
  <c r="C75" i="89"/>
  <c r="B75" i="89" s="1"/>
  <c r="C57" i="89"/>
  <c r="B57" i="89" s="1"/>
  <c r="C56" i="89"/>
  <c r="B56" i="89" s="1"/>
  <c r="C54" i="89"/>
  <c r="C66" i="89"/>
  <c r="B66" i="89" s="1"/>
  <c r="C15" i="89"/>
  <c r="B15" i="89" s="1"/>
  <c r="C24" i="89"/>
  <c r="B24" i="89" s="1"/>
  <c r="C63" i="89"/>
  <c r="B63" i="89" s="1"/>
  <c r="C37" i="89"/>
  <c r="C93" i="89"/>
  <c r="B93" i="89" s="1"/>
  <c r="C65" i="89"/>
  <c r="B65" i="89" s="1"/>
  <c r="C33" i="89"/>
  <c r="B33" i="89" s="1"/>
  <c r="C32" i="89"/>
  <c r="B32" i="89" s="1"/>
  <c r="C79" i="89"/>
  <c r="B79" i="89" s="1"/>
  <c r="C83" i="89"/>
  <c r="B83" i="89" s="1"/>
  <c r="C86" i="89"/>
  <c r="B86" i="89" s="1"/>
  <c r="C11" i="89"/>
  <c r="B11" i="89" s="1"/>
  <c r="C92" i="89"/>
  <c r="B92" i="89" s="1"/>
  <c r="C58" i="89"/>
  <c r="B58" i="89" s="1"/>
  <c r="C62" i="89"/>
  <c r="B62" i="89" s="1"/>
  <c r="C85" i="89"/>
  <c r="B85" i="89" s="1"/>
  <c r="C90" i="89"/>
  <c r="B90" i="89" s="1"/>
  <c r="C28" i="89"/>
  <c r="B28" i="89" s="1"/>
  <c r="C30" i="89"/>
  <c r="B30" i="89" s="1"/>
  <c r="C76" i="89"/>
  <c r="B76" i="89" s="1"/>
  <c r="C42" i="89"/>
  <c r="B42" i="89" s="1"/>
  <c r="C36" i="89"/>
  <c r="B36" i="89" s="1"/>
  <c r="C74" i="89"/>
  <c r="B74" i="89" s="1"/>
  <c r="C13" i="89"/>
  <c r="B13" i="89" s="1"/>
  <c r="C67" i="89"/>
  <c r="C95" i="89"/>
  <c r="B95" i="89" s="1"/>
  <c r="B37" i="89"/>
  <c r="B55" i="89"/>
  <c r="C81" i="89"/>
  <c r="B81" i="89" s="1"/>
  <c r="C35" i="89"/>
  <c r="B35" i="89" s="1"/>
  <c r="C91" i="89"/>
  <c r="B91" i="89" s="1"/>
  <c r="C39" i="89"/>
  <c r="B39" i="89" s="1"/>
  <c r="C40" i="89"/>
  <c r="B40" i="89" s="1"/>
  <c r="B34" i="89"/>
  <c r="C19" i="89"/>
  <c r="B19" i="89" s="1"/>
  <c r="C70" i="89"/>
  <c r="B70" i="89" s="1"/>
  <c r="C84" i="89"/>
  <c r="B84" i="89" s="1"/>
  <c r="B67" i="89"/>
  <c r="B59" i="89"/>
  <c r="B12" i="89"/>
  <c r="C51" i="89"/>
  <c r="B51" i="89" s="1"/>
  <c r="C22" i="89"/>
  <c r="B22" i="89" s="1"/>
  <c r="C89" i="89"/>
  <c r="B89" i="89" s="1"/>
  <c r="C47" i="89"/>
  <c r="B47" i="89" s="1"/>
  <c r="C94" i="89"/>
  <c r="B94" i="89" s="1"/>
  <c r="B60" i="89"/>
  <c r="B17" i="89"/>
  <c r="B77" i="89"/>
  <c r="B20" i="89"/>
  <c r="B78" i="89"/>
  <c r="B21" i="89"/>
  <c r="B10" i="89"/>
  <c r="B82" i="89"/>
  <c r="B44" i="89"/>
  <c r="B53" i="89"/>
  <c r="B87" i="89"/>
  <c r="B25" i="89"/>
  <c r="B54" i="89"/>
  <c r="B45" i="89"/>
  <c r="B29" i="89"/>
  <c r="I9" i="86"/>
  <c r="I10" i="86"/>
  <c r="I11" i="86"/>
  <c r="I12" i="86"/>
  <c r="I13" i="86"/>
  <c r="I14" i="86"/>
  <c r="I15" i="86"/>
  <c r="I16" i="86"/>
  <c r="I17" i="86"/>
  <c r="I18" i="86"/>
  <c r="I19" i="86"/>
  <c r="I20" i="86"/>
  <c r="I21" i="86"/>
  <c r="I22" i="86"/>
  <c r="I23" i="86"/>
  <c r="I24" i="86"/>
  <c r="I25" i="86"/>
  <c r="I27" i="86"/>
  <c r="I28" i="86"/>
  <c r="I29" i="86"/>
  <c r="I30" i="86"/>
  <c r="I31" i="86"/>
  <c r="I32" i="86"/>
  <c r="I33" i="86"/>
  <c r="I34" i="86"/>
  <c r="I35" i="86"/>
  <c r="I36" i="86"/>
  <c r="I37" i="86"/>
  <c r="I39" i="86"/>
  <c r="I40" i="86"/>
  <c r="I41" i="86"/>
  <c r="I42" i="86"/>
  <c r="I43" i="86"/>
  <c r="I44" i="86"/>
  <c r="I45" i="86"/>
  <c r="I46" i="86"/>
  <c r="I48" i="86"/>
  <c r="I49" i="86"/>
  <c r="I50" i="86"/>
  <c r="I51" i="86"/>
  <c r="I52" i="86"/>
  <c r="I53" i="86"/>
  <c r="I54" i="86"/>
  <c r="I56" i="86"/>
  <c r="I57" i="86"/>
  <c r="I58" i="86"/>
  <c r="I59" i="86"/>
  <c r="I60" i="86"/>
  <c r="I61" i="86"/>
  <c r="I62" i="86"/>
  <c r="I63" i="86"/>
  <c r="I64" i="86"/>
  <c r="I65" i="86"/>
  <c r="I66" i="86"/>
  <c r="I67" i="86"/>
  <c r="I68" i="86"/>
  <c r="I69" i="86"/>
  <c r="I71" i="86"/>
  <c r="I72" i="86"/>
  <c r="I73" i="86"/>
  <c r="I74" i="86"/>
  <c r="I75" i="86"/>
  <c r="I76" i="86"/>
  <c r="I78" i="86"/>
  <c r="I79" i="86"/>
  <c r="I80" i="86"/>
  <c r="I81" i="86"/>
  <c r="I82" i="86"/>
  <c r="I83" i="86"/>
  <c r="I84" i="86"/>
  <c r="I85" i="86"/>
  <c r="I86" i="86"/>
  <c r="I87" i="86"/>
  <c r="I89" i="86"/>
  <c r="I90" i="86"/>
  <c r="I91" i="86"/>
  <c r="I92" i="86"/>
  <c r="I93" i="86"/>
  <c r="I94" i="86"/>
  <c r="I95" i="86"/>
  <c r="I96" i="86"/>
  <c r="I97" i="86"/>
  <c r="I98" i="86"/>
  <c r="I99" i="86"/>
  <c r="I8" i="86"/>
  <c r="H9" i="86"/>
  <c r="H10" i="86"/>
  <c r="H11" i="86"/>
  <c r="H12" i="86"/>
  <c r="H13" i="86"/>
  <c r="H14" i="86"/>
  <c r="H15" i="86"/>
  <c r="H16" i="86"/>
  <c r="H17" i="86"/>
  <c r="H18" i="86"/>
  <c r="H19" i="86"/>
  <c r="H20" i="86"/>
  <c r="H21" i="86"/>
  <c r="H22" i="86"/>
  <c r="H23" i="86"/>
  <c r="H24" i="86"/>
  <c r="H25" i="86"/>
  <c r="H27" i="86"/>
  <c r="H28" i="86"/>
  <c r="H29" i="86"/>
  <c r="H30" i="86"/>
  <c r="H31" i="86"/>
  <c r="H32" i="86"/>
  <c r="H33" i="86"/>
  <c r="H34" i="86"/>
  <c r="H35" i="86"/>
  <c r="H36" i="86"/>
  <c r="H37" i="86"/>
  <c r="H39" i="86"/>
  <c r="H40" i="86"/>
  <c r="H41" i="86"/>
  <c r="H42" i="86"/>
  <c r="H43" i="86"/>
  <c r="H44" i="86"/>
  <c r="H45" i="86"/>
  <c r="H46" i="86"/>
  <c r="H48" i="86"/>
  <c r="H49" i="86"/>
  <c r="H50" i="86"/>
  <c r="H51" i="86"/>
  <c r="H52" i="86"/>
  <c r="H53" i="86"/>
  <c r="H54" i="86"/>
  <c r="H56" i="86"/>
  <c r="H57" i="86"/>
  <c r="H58" i="86"/>
  <c r="H59" i="86"/>
  <c r="H60" i="86"/>
  <c r="H61" i="86"/>
  <c r="H62" i="86"/>
  <c r="H63" i="86"/>
  <c r="H64" i="86"/>
  <c r="H65" i="86"/>
  <c r="H66" i="86"/>
  <c r="H67" i="86"/>
  <c r="H68" i="86"/>
  <c r="H69" i="86"/>
  <c r="H71" i="86"/>
  <c r="H72" i="86"/>
  <c r="H73" i="86"/>
  <c r="H74" i="86"/>
  <c r="H75" i="86"/>
  <c r="H76" i="86"/>
  <c r="H78" i="86"/>
  <c r="H79" i="86"/>
  <c r="H80" i="86"/>
  <c r="H81" i="86"/>
  <c r="H82" i="86"/>
  <c r="H83" i="86"/>
  <c r="H84" i="86"/>
  <c r="H85" i="86"/>
  <c r="H86" i="86"/>
  <c r="H87" i="86"/>
  <c r="H89" i="86"/>
  <c r="H90" i="86"/>
  <c r="H91" i="86"/>
  <c r="H92" i="86"/>
  <c r="H93" i="86"/>
  <c r="H94" i="86"/>
  <c r="H95" i="86"/>
  <c r="H96" i="86"/>
  <c r="H97" i="86"/>
  <c r="H98" i="86"/>
  <c r="H99" i="86"/>
  <c r="H8" i="86"/>
  <c r="C9" i="86"/>
  <c r="F9" i="86" s="1"/>
  <c r="C10" i="86"/>
  <c r="F10" i="86" s="1"/>
  <c r="C11" i="86"/>
  <c r="F11" i="86" s="1"/>
  <c r="C12" i="86"/>
  <c r="F12" i="86" s="1"/>
  <c r="C13" i="86"/>
  <c r="F13" i="86" s="1"/>
  <c r="C14" i="86"/>
  <c r="F14" i="86" s="1"/>
  <c r="C15" i="86"/>
  <c r="F15" i="86" s="1"/>
  <c r="C16" i="86"/>
  <c r="F16" i="86" s="1"/>
  <c r="C17" i="86"/>
  <c r="F17" i="86" s="1"/>
  <c r="C18" i="86"/>
  <c r="F18" i="86" s="1"/>
  <c r="C19" i="86"/>
  <c r="F19" i="86" s="1"/>
  <c r="C20" i="86"/>
  <c r="F20" i="86" s="1"/>
  <c r="C21" i="86"/>
  <c r="F21" i="86" s="1"/>
  <c r="C22" i="86"/>
  <c r="F22" i="86" s="1"/>
  <c r="C23" i="86"/>
  <c r="F23" i="86" s="1"/>
  <c r="C24" i="86"/>
  <c r="F24" i="86" s="1"/>
  <c r="C25" i="86"/>
  <c r="F25" i="86" s="1"/>
  <c r="C27" i="86"/>
  <c r="F27" i="86" s="1"/>
  <c r="C28" i="86"/>
  <c r="F28" i="86" s="1"/>
  <c r="C29" i="86"/>
  <c r="F29" i="86" s="1"/>
  <c r="C30" i="86"/>
  <c r="F30" i="86" s="1"/>
  <c r="C31" i="86"/>
  <c r="F31" i="86" s="1"/>
  <c r="C32" i="86"/>
  <c r="F32" i="86" s="1"/>
  <c r="C33" i="86"/>
  <c r="F33" i="86" s="1"/>
  <c r="C34" i="86"/>
  <c r="F34" i="86" s="1"/>
  <c r="C35" i="86"/>
  <c r="F35" i="86" s="1"/>
  <c r="C36" i="86"/>
  <c r="F36" i="86" s="1"/>
  <c r="C37" i="86"/>
  <c r="F37" i="86" s="1"/>
  <c r="C39" i="86"/>
  <c r="F39" i="86" s="1"/>
  <c r="C40" i="86"/>
  <c r="F40" i="86" s="1"/>
  <c r="C41" i="86"/>
  <c r="F41" i="86" s="1"/>
  <c r="C42" i="86"/>
  <c r="F42" i="86" s="1"/>
  <c r="C43" i="86"/>
  <c r="F43" i="86" s="1"/>
  <c r="C44" i="86"/>
  <c r="F44" i="86" s="1"/>
  <c r="C45" i="86"/>
  <c r="F45" i="86" s="1"/>
  <c r="C46" i="86"/>
  <c r="F46" i="86" s="1"/>
  <c r="C48" i="86"/>
  <c r="F48" i="86" s="1"/>
  <c r="C49" i="86"/>
  <c r="F49" i="86" s="1"/>
  <c r="C50" i="86"/>
  <c r="F50" i="86" s="1"/>
  <c r="C51" i="86"/>
  <c r="F51" i="86" s="1"/>
  <c r="C52" i="86"/>
  <c r="F52" i="86" s="1"/>
  <c r="C53" i="86"/>
  <c r="F53" i="86" s="1"/>
  <c r="C54" i="86"/>
  <c r="F54" i="86" s="1"/>
  <c r="C56" i="86"/>
  <c r="F56" i="86" s="1"/>
  <c r="C57" i="86"/>
  <c r="F57" i="86" s="1"/>
  <c r="C58" i="86"/>
  <c r="F58" i="86" s="1"/>
  <c r="C59" i="86"/>
  <c r="F59" i="86" s="1"/>
  <c r="C60" i="86"/>
  <c r="F60" i="86" s="1"/>
  <c r="C61" i="86"/>
  <c r="F61" i="86" s="1"/>
  <c r="C62" i="86"/>
  <c r="F62" i="86" s="1"/>
  <c r="C63" i="86"/>
  <c r="F63" i="86" s="1"/>
  <c r="C64" i="86"/>
  <c r="F64" i="86" s="1"/>
  <c r="C65" i="86"/>
  <c r="F65" i="86" s="1"/>
  <c r="C66" i="86"/>
  <c r="F66" i="86" s="1"/>
  <c r="C67" i="86"/>
  <c r="F67" i="86" s="1"/>
  <c r="C68" i="86"/>
  <c r="F68" i="86" s="1"/>
  <c r="C69" i="86"/>
  <c r="F69" i="86" s="1"/>
  <c r="C71" i="86"/>
  <c r="F71" i="86" s="1"/>
  <c r="C72" i="86"/>
  <c r="F72" i="86" s="1"/>
  <c r="C73" i="86"/>
  <c r="F73" i="86" s="1"/>
  <c r="C74" i="86"/>
  <c r="F74" i="86" s="1"/>
  <c r="C75" i="86"/>
  <c r="F75" i="86" s="1"/>
  <c r="C76" i="86"/>
  <c r="F76" i="86" s="1"/>
  <c r="C78" i="86"/>
  <c r="F78" i="86" s="1"/>
  <c r="C79" i="86"/>
  <c r="F79" i="86" s="1"/>
  <c r="C80" i="86"/>
  <c r="F80" i="86" s="1"/>
  <c r="C81" i="86"/>
  <c r="F81" i="86" s="1"/>
  <c r="C82" i="86"/>
  <c r="F82" i="86" s="1"/>
  <c r="C83" i="86"/>
  <c r="F83" i="86" s="1"/>
  <c r="C84" i="86"/>
  <c r="F84" i="86" s="1"/>
  <c r="C85" i="86"/>
  <c r="F85" i="86" s="1"/>
  <c r="C86" i="86"/>
  <c r="F86" i="86" s="1"/>
  <c r="C87" i="86"/>
  <c r="F87" i="86" s="1"/>
  <c r="C89" i="86"/>
  <c r="F89" i="86" s="1"/>
  <c r="C90" i="86"/>
  <c r="F90" i="86" s="1"/>
  <c r="C91" i="86"/>
  <c r="F91" i="86" s="1"/>
  <c r="C92" i="86"/>
  <c r="F92" i="86" s="1"/>
  <c r="C93" i="86"/>
  <c r="F93" i="86" s="1"/>
  <c r="C94" i="86"/>
  <c r="F94" i="86" s="1"/>
  <c r="C95" i="86"/>
  <c r="F95" i="86" s="1"/>
  <c r="C96" i="86"/>
  <c r="F96" i="86" s="1"/>
  <c r="C97" i="86"/>
  <c r="F97" i="86" s="1"/>
  <c r="C98" i="86"/>
  <c r="F98" i="86" s="1"/>
  <c r="C99" i="86"/>
  <c r="F99" i="86" s="1"/>
  <c r="C8" i="86"/>
  <c r="F8" i="86" s="1"/>
  <c r="B6" i="86"/>
  <c r="B5" i="86"/>
  <c r="B4" i="86"/>
  <c r="C9" i="85"/>
  <c r="G9" i="86" s="1"/>
  <c r="C10" i="85"/>
  <c r="G10" i="86" s="1"/>
  <c r="C11" i="85"/>
  <c r="F11" i="85" s="1"/>
  <c r="C12" i="85"/>
  <c r="F12" i="85" s="1"/>
  <c r="C13" i="85"/>
  <c r="G13" i="86" s="1"/>
  <c r="C14" i="85"/>
  <c r="F14" i="85" s="1"/>
  <c r="C15" i="85"/>
  <c r="F15" i="85" s="1"/>
  <c r="C16" i="85"/>
  <c r="F16" i="85" s="1"/>
  <c r="C17" i="85"/>
  <c r="G17" i="86" s="1"/>
  <c r="C18" i="85"/>
  <c r="F18" i="85" s="1"/>
  <c r="C19" i="85"/>
  <c r="G19" i="86" s="1"/>
  <c r="C20" i="85"/>
  <c r="F20" i="85" s="1"/>
  <c r="C21" i="85"/>
  <c r="G21" i="86" s="1"/>
  <c r="C22" i="85"/>
  <c r="F22" i="85" s="1"/>
  <c r="C23" i="85"/>
  <c r="G23" i="86" s="1"/>
  <c r="C24" i="85"/>
  <c r="F24" i="85" s="1"/>
  <c r="C25" i="85"/>
  <c r="G25" i="86" s="1"/>
  <c r="C27" i="85"/>
  <c r="F27" i="85" s="1"/>
  <c r="C28" i="85"/>
  <c r="F28" i="85" s="1"/>
  <c r="C29" i="85"/>
  <c r="G29" i="86" s="1"/>
  <c r="C30" i="85"/>
  <c r="F30" i="85" s="1"/>
  <c r="C31" i="85"/>
  <c r="F31" i="85" s="1"/>
  <c r="C32" i="85"/>
  <c r="F32" i="85" s="1"/>
  <c r="C33" i="85"/>
  <c r="G33" i="86" s="1"/>
  <c r="C34" i="85"/>
  <c r="F34" i="85" s="1"/>
  <c r="C35" i="85"/>
  <c r="G35" i="86" s="1"/>
  <c r="C36" i="85"/>
  <c r="F36" i="85" s="1"/>
  <c r="C37" i="85"/>
  <c r="G37" i="86" s="1"/>
  <c r="C39" i="85"/>
  <c r="G39" i="86" s="1"/>
  <c r="C40" i="85"/>
  <c r="C41" i="85"/>
  <c r="G41" i="86" s="1"/>
  <c r="C42" i="85"/>
  <c r="F42" i="85" s="1"/>
  <c r="C43" i="85"/>
  <c r="F43" i="85" s="1"/>
  <c r="C44" i="85"/>
  <c r="F44" i="85" s="1"/>
  <c r="C45" i="85"/>
  <c r="G45" i="86" s="1"/>
  <c r="C46" i="85"/>
  <c r="F46" i="85" s="1"/>
  <c r="C48" i="85"/>
  <c r="F48" i="85" s="1"/>
  <c r="C49" i="85"/>
  <c r="G49" i="86" s="1"/>
  <c r="C50" i="85"/>
  <c r="F50" i="85" s="1"/>
  <c r="C51" i="85"/>
  <c r="F51" i="85" s="1"/>
  <c r="C52" i="85"/>
  <c r="F52" i="85" s="1"/>
  <c r="C53" i="85"/>
  <c r="G53" i="86" s="1"/>
  <c r="C54" i="85"/>
  <c r="F54" i="85" s="1"/>
  <c r="C56" i="85"/>
  <c r="F56" i="85" s="1"/>
  <c r="C57" i="85"/>
  <c r="G57" i="86" s="1"/>
  <c r="C58" i="85"/>
  <c r="F58" i="85" s="1"/>
  <c r="C59" i="85"/>
  <c r="F59" i="85" s="1"/>
  <c r="C60" i="85"/>
  <c r="F60" i="85" s="1"/>
  <c r="C61" i="85"/>
  <c r="G61" i="86" s="1"/>
  <c r="C62" i="85"/>
  <c r="G62" i="86" s="1"/>
  <c r="C63" i="85"/>
  <c r="F63" i="85" s="1"/>
  <c r="C64" i="85"/>
  <c r="F64" i="85" s="1"/>
  <c r="C65" i="85"/>
  <c r="G65" i="86" s="1"/>
  <c r="C66" i="85"/>
  <c r="F66" i="85" s="1"/>
  <c r="C67" i="85"/>
  <c r="G67" i="86" s="1"/>
  <c r="C68" i="85"/>
  <c r="F68" i="85" s="1"/>
  <c r="C69" i="85"/>
  <c r="G69" i="86" s="1"/>
  <c r="C71" i="85"/>
  <c r="G71" i="86" s="1"/>
  <c r="C72" i="85"/>
  <c r="F72" i="85" s="1"/>
  <c r="C73" i="85"/>
  <c r="G73" i="86" s="1"/>
  <c r="C74" i="85"/>
  <c r="F74" i="85" s="1"/>
  <c r="C75" i="85"/>
  <c r="F75" i="85" s="1"/>
  <c r="C76" i="85"/>
  <c r="F76" i="85" s="1"/>
  <c r="C78" i="85"/>
  <c r="F78" i="85" s="1"/>
  <c r="C79" i="85"/>
  <c r="F79" i="85" s="1"/>
  <c r="C80" i="85"/>
  <c r="F80" i="85" s="1"/>
  <c r="C81" i="85"/>
  <c r="G81" i="86" s="1"/>
  <c r="C82" i="85"/>
  <c r="F82" i="85" s="1"/>
  <c r="C83" i="85"/>
  <c r="G83" i="86" s="1"/>
  <c r="C84" i="85"/>
  <c r="F84" i="85" s="1"/>
  <c r="C85" i="85"/>
  <c r="G85" i="86" s="1"/>
  <c r="C86" i="85"/>
  <c r="F86" i="85" s="1"/>
  <c r="C87" i="85"/>
  <c r="G87" i="86" s="1"/>
  <c r="C89" i="85"/>
  <c r="G89" i="86" s="1"/>
  <c r="C90" i="85"/>
  <c r="F90" i="85" s="1"/>
  <c r="C91" i="85"/>
  <c r="F91" i="85" s="1"/>
  <c r="C92" i="85"/>
  <c r="F92" i="85" s="1"/>
  <c r="C93" i="85"/>
  <c r="G93" i="86" s="1"/>
  <c r="C94" i="85"/>
  <c r="F94" i="85" s="1"/>
  <c r="C95" i="85"/>
  <c r="F95" i="85" s="1"/>
  <c r="C96" i="85"/>
  <c r="F96" i="85" s="1"/>
  <c r="C97" i="85"/>
  <c r="G97" i="86" s="1"/>
  <c r="C98" i="85"/>
  <c r="F98" i="85" s="1"/>
  <c r="C99" i="85"/>
  <c r="F99" i="85" s="1"/>
  <c r="C8" i="85"/>
  <c r="F8" i="85" s="1"/>
  <c r="B6" i="85"/>
  <c r="B5" i="85"/>
  <c r="B4" i="85"/>
  <c r="D73" i="12" l="1"/>
  <c r="D98" i="12"/>
  <c r="D63" i="12"/>
  <c r="C63" i="12" s="1"/>
  <c r="D11" i="12"/>
  <c r="D97" i="12"/>
  <c r="D53" i="12"/>
  <c r="D83" i="12"/>
  <c r="D74" i="12"/>
  <c r="C74" i="12" s="1"/>
  <c r="D65" i="12"/>
  <c r="D57" i="12"/>
  <c r="D30" i="12"/>
  <c r="C30" i="12" s="1"/>
  <c r="D21" i="12"/>
  <c r="D13" i="12"/>
  <c r="D47" i="12"/>
  <c r="D19" i="12"/>
  <c r="D7" i="12"/>
  <c r="D55" i="12"/>
  <c r="D35" i="12"/>
  <c r="D90" i="12"/>
  <c r="D45" i="12"/>
  <c r="C45" i="12" s="1"/>
  <c r="D62" i="12"/>
  <c r="D43" i="12"/>
  <c r="D33" i="12"/>
  <c r="D91" i="12"/>
  <c r="C91" i="12" s="1"/>
  <c r="D29" i="12"/>
  <c r="D10" i="12"/>
  <c r="D79" i="12"/>
  <c r="D26" i="12"/>
  <c r="D95" i="12"/>
  <c r="D51" i="12"/>
  <c r="D85" i="12"/>
  <c r="C85" i="12" s="1"/>
  <c r="D67" i="12"/>
  <c r="D50" i="12"/>
  <c r="D15" i="12"/>
  <c r="D81" i="12"/>
  <c r="D89" i="12"/>
  <c r="C89" i="12" s="1"/>
  <c r="D27" i="12"/>
  <c r="D17" i="12"/>
  <c r="D78" i="12"/>
  <c r="D42" i="12"/>
  <c r="D94" i="12"/>
  <c r="D77" i="12"/>
  <c r="D41" i="12"/>
  <c r="D23" i="12"/>
  <c r="D93" i="12"/>
  <c r="D75" i="12"/>
  <c r="D58" i="12"/>
  <c r="C58" i="12" s="1"/>
  <c r="D49" i="12"/>
  <c r="D31" i="12"/>
  <c r="D59" i="12"/>
  <c r="D14" i="12"/>
  <c r="D71" i="12"/>
  <c r="E98" i="12"/>
  <c r="E94" i="12"/>
  <c r="C94" i="12" s="1"/>
  <c r="E90" i="12"/>
  <c r="E85" i="12"/>
  <c r="E81" i="12"/>
  <c r="E77" i="12"/>
  <c r="C77" i="12" s="1"/>
  <c r="E72" i="12"/>
  <c r="E67" i="12"/>
  <c r="E63" i="12"/>
  <c r="E59" i="12"/>
  <c r="C59" i="12" s="1"/>
  <c r="E55" i="12"/>
  <c r="C55" i="12" s="1"/>
  <c r="E50" i="12"/>
  <c r="E45" i="12"/>
  <c r="E41" i="12"/>
  <c r="E36" i="12"/>
  <c r="E32" i="12"/>
  <c r="E23" i="12"/>
  <c r="E19" i="12"/>
  <c r="E15" i="12"/>
  <c r="E11" i="12"/>
  <c r="E97" i="12"/>
  <c r="C97" i="12" s="1"/>
  <c r="E93" i="12"/>
  <c r="E89" i="12"/>
  <c r="E84" i="12"/>
  <c r="E80" i="12"/>
  <c r="E75" i="12"/>
  <c r="C75" i="12" s="1"/>
  <c r="E71" i="12"/>
  <c r="E66" i="12"/>
  <c r="E62" i="12"/>
  <c r="E58" i="12"/>
  <c r="E53" i="12"/>
  <c r="C53" i="12" s="1"/>
  <c r="E49" i="12"/>
  <c r="C49" i="12" s="1"/>
  <c r="E44" i="12"/>
  <c r="E40" i="12"/>
  <c r="E35" i="12"/>
  <c r="E31" i="12"/>
  <c r="E27" i="12"/>
  <c r="C27" i="12" s="1"/>
  <c r="E22" i="12"/>
  <c r="E18" i="12"/>
  <c r="E14" i="12"/>
  <c r="E10" i="12"/>
  <c r="E96" i="12"/>
  <c r="E92" i="12"/>
  <c r="E88" i="12"/>
  <c r="E83" i="12"/>
  <c r="E79" i="12"/>
  <c r="E74" i="12"/>
  <c r="E70" i="12"/>
  <c r="E65" i="12"/>
  <c r="E61" i="12"/>
  <c r="E57" i="12"/>
  <c r="E52" i="12"/>
  <c r="E48" i="12"/>
  <c r="E43" i="12"/>
  <c r="E39" i="12"/>
  <c r="E34" i="12"/>
  <c r="E30" i="12"/>
  <c r="E26" i="12"/>
  <c r="E21" i="12"/>
  <c r="C21" i="12" s="1"/>
  <c r="E17" i="12"/>
  <c r="E13" i="12"/>
  <c r="C13" i="12" s="1"/>
  <c r="E9" i="12"/>
  <c r="E7" i="12"/>
  <c r="C7" i="12" s="1"/>
  <c r="E95" i="12"/>
  <c r="E91" i="12"/>
  <c r="E86" i="12"/>
  <c r="E82" i="12"/>
  <c r="E78" i="12"/>
  <c r="E73" i="12"/>
  <c r="C73" i="12" s="1"/>
  <c r="E68" i="12"/>
  <c r="E64" i="12"/>
  <c r="E60" i="12"/>
  <c r="E56" i="12"/>
  <c r="E51" i="12"/>
  <c r="E47" i="12"/>
  <c r="C47" i="12" s="1"/>
  <c r="E42" i="12"/>
  <c r="C42" i="12" s="1"/>
  <c r="E38" i="12"/>
  <c r="E33" i="12"/>
  <c r="E29" i="12"/>
  <c r="C29" i="12" s="1"/>
  <c r="E24" i="12"/>
  <c r="E20" i="12"/>
  <c r="E16" i="12"/>
  <c r="E12" i="12"/>
  <c r="E8" i="12"/>
  <c r="E28" i="12"/>
  <c r="F9" i="85"/>
  <c r="F40" i="85"/>
  <c r="G40" i="86"/>
  <c r="F73" i="85"/>
  <c r="F62" i="85"/>
  <c r="F89" i="85"/>
  <c r="F61" i="85"/>
  <c r="F49" i="85"/>
  <c r="F35" i="85"/>
  <c r="F23" i="85"/>
  <c r="F85" i="85"/>
  <c r="F69" i="85"/>
  <c r="F57" i="85"/>
  <c r="F45" i="85"/>
  <c r="F33" i="85"/>
  <c r="F21" i="85"/>
  <c r="F97" i="85"/>
  <c r="F81" i="85"/>
  <c r="F65" i="85"/>
  <c r="F41" i="85"/>
  <c r="F29" i="85"/>
  <c r="F17" i="85"/>
  <c r="G68" i="86"/>
  <c r="F93" i="85"/>
  <c r="F53" i="85"/>
  <c r="F37" i="85"/>
  <c r="F25" i="85"/>
  <c r="F13" i="85"/>
  <c r="G64" i="86"/>
  <c r="G24" i="86"/>
  <c r="G20" i="86"/>
  <c r="F10" i="85"/>
  <c r="G99" i="86"/>
  <c r="G51" i="86"/>
  <c r="F83" i="85"/>
  <c r="G95" i="86"/>
  <c r="F39" i="85"/>
  <c r="F19" i="85"/>
  <c r="G91" i="86"/>
  <c r="G60" i="86"/>
  <c r="G16" i="86"/>
  <c r="F71" i="85"/>
  <c r="F87" i="85"/>
  <c r="F67" i="85"/>
  <c r="G56" i="86"/>
  <c r="G12" i="86"/>
  <c r="G86" i="86"/>
  <c r="G82" i="86"/>
  <c r="G78" i="86"/>
  <c r="G46" i="86"/>
  <c r="G42" i="86"/>
  <c r="G98" i="86"/>
  <c r="G94" i="86"/>
  <c r="G76" i="86"/>
  <c r="G72" i="86"/>
  <c r="G63" i="86"/>
  <c r="G59" i="86"/>
  <c r="G54" i="86"/>
  <c r="G50" i="86"/>
  <c r="G36" i="86"/>
  <c r="G32" i="86"/>
  <c r="G28" i="86"/>
  <c r="G15" i="86"/>
  <c r="G11" i="86"/>
  <c r="G84" i="86"/>
  <c r="G80" i="86"/>
  <c r="G75" i="86"/>
  <c r="G66" i="86"/>
  <c r="G58" i="86"/>
  <c r="G44" i="86"/>
  <c r="G31" i="86"/>
  <c r="G27" i="86"/>
  <c r="G22" i="86"/>
  <c r="G18" i="86"/>
  <c r="G14" i="86"/>
  <c r="G8" i="86"/>
  <c r="G96" i="86"/>
  <c r="G92" i="86"/>
  <c r="G79" i="86"/>
  <c r="G74" i="86"/>
  <c r="G52" i="86"/>
  <c r="G48" i="86"/>
  <c r="G43" i="86"/>
  <c r="G34" i="86"/>
  <c r="G30" i="86"/>
  <c r="C95" i="12"/>
  <c r="C51" i="12"/>
  <c r="C17" i="12"/>
  <c r="C90" i="12"/>
  <c r="C67" i="12"/>
  <c r="C50" i="12"/>
  <c r="C15" i="12"/>
  <c r="C11" i="12"/>
  <c r="C65" i="12"/>
  <c r="C93" i="12"/>
  <c r="C62" i="12"/>
  <c r="C35" i="12"/>
  <c r="C31" i="12"/>
  <c r="C10" i="12"/>
  <c r="C43" i="12"/>
  <c r="C26" i="12"/>
  <c r="C57" i="12"/>
  <c r="C78" i="12" l="1"/>
  <c r="C14" i="12"/>
  <c r="D8" i="12"/>
  <c r="C8" i="12" s="1"/>
  <c r="C33" i="12"/>
  <c r="C79" i="12"/>
  <c r="C19" i="12"/>
  <c r="C41" i="12"/>
  <c r="C83" i="12"/>
  <c r="C23" i="12"/>
  <c r="C81" i="12"/>
  <c r="C98" i="12"/>
  <c r="C71" i="12"/>
  <c r="D80" i="12"/>
  <c r="C80" i="12" s="1"/>
  <c r="D88" i="12"/>
  <c r="C88" i="12" s="1"/>
  <c r="D66" i="12"/>
  <c r="C66" i="12" s="1"/>
  <c r="D9" i="12"/>
  <c r="C9" i="12" s="1"/>
  <c r="D12" i="12"/>
  <c r="C12" i="12" s="1"/>
  <c r="D92" i="12"/>
  <c r="C92" i="12" s="1"/>
  <c r="D40" i="12"/>
  <c r="C40" i="12" s="1"/>
  <c r="D20" i="12"/>
  <c r="C20" i="12" s="1"/>
  <c r="D68" i="12"/>
  <c r="C68" i="12" s="1"/>
  <c r="D48" i="12"/>
  <c r="C48" i="12" s="1"/>
  <c r="D72" i="12"/>
  <c r="C72" i="12" s="1"/>
  <c r="D18" i="12"/>
  <c r="C18" i="12" s="1"/>
  <c r="D36" i="12"/>
  <c r="C36" i="12" s="1"/>
  <c r="D44" i="12"/>
  <c r="C44" i="12" s="1"/>
  <c r="D39" i="12"/>
  <c r="C39" i="12" s="1"/>
  <c r="D86" i="12"/>
  <c r="C86" i="12" s="1"/>
  <c r="B86" i="12" s="1"/>
  <c r="D82" i="12"/>
  <c r="C82" i="12" s="1"/>
  <c r="D24" i="12"/>
  <c r="C24" i="12" s="1"/>
  <c r="D64" i="12"/>
  <c r="C64" i="12" s="1"/>
  <c r="D32" i="12"/>
  <c r="C32" i="12" s="1"/>
  <c r="B32" i="12" s="1"/>
  <c r="D84" i="12"/>
  <c r="C84" i="12" s="1"/>
  <c r="D60" i="12"/>
  <c r="C60" i="12" s="1"/>
  <c r="D70" i="12"/>
  <c r="C70" i="12" s="1"/>
  <c r="D16" i="12"/>
  <c r="C16" i="12" s="1"/>
  <c r="D22" i="12"/>
  <c r="C22" i="12" s="1"/>
  <c r="D38" i="12"/>
  <c r="C38" i="12" s="1"/>
  <c r="D52" i="12"/>
  <c r="C52" i="12" s="1"/>
  <c r="D28" i="12"/>
  <c r="C28" i="12" s="1"/>
  <c r="D96" i="12"/>
  <c r="C96" i="12" s="1"/>
  <c r="D56" i="12"/>
  <c r="C56" i="12" s="1"/>
  <c r="D34" i="12"/>
  <c r="C34" i="12" s="1"/>
  <c r="D61" i="12"/>
  <c r="C61" i="12" s="1"/>
  <c r="B80" i="12"/>
  <c r="B58" i="12"/>
  <c r="B93" i="12"/>
  <c r="B13" i="12"/>
  <c r="B27" i="12"/>
  <c r="B65" i="12"/>
  <c r="B81" i="12"/>
  <c r="B40" i="12"/>
  <c r="C5" i="12"/>
  <c r="B55" i="12" s="1"/>
  <c r="B51" i="12" l="1"/>
  <c r="B43" i="12"/>
  <c r="B29" i="12"/>
  <c r="B96" i="12"/>
  <c r="B92" i="12"/>
  <c r="B34" i="12"/>
  <c r="B62" i="12"/>
  <c r="B39" i="12"/>
  <c r="B9" i="12"/>
  <c r="B33" i="12"/>
  <c r="B59" i="12"/>
  <c r="B97" i="12"/>
  <c r="B61" i="12"/>
  <c r="B73" i="12"/>
  <c r="B31" i="12"/>
  <c r="B52" i="12"/>
  <c r="B88" i="12"/>
  <c r="B28" i="12"/>
  <c r="B71" i="12"/>
  <c r="B57" i="12"/>
  <c r="B12" i="12"/>
  <c r="B79" i="12"/>
  <c r="B16" i="12"/>
  <c r="B78" i="12"/>
  <c r="B90" i="12"/>
  <c r="B77" i="12"/>
  <c r="B35" i="12"/>
  <c r="B64" i="12"/>
  <c r="B19" i="12"/>
  <c r="B41" i="12"/>
  <c r="B21" i="12"/>
  <c r="B49" i="12"/>
  <c r="B22" i="12"/>
  <c r="B42" i="12"/>
  <c r="B30" i="12"/>
  <c r="B10" i="12"/>
  <c r="B82" i="12"/>
  <c r="B84" i="12"/>
  <c r="B70" i="12"/>
  <c r="B23" i="12"/>
  <c r="B85" i="12"/>
  <c r="B66" i="12"/>
  <c r="B8" i="12"/>
  <c r="B75" i="12"/>
  <c r="B74" i="12"/>
  <c r="B17" i="12"/>
  <c r="B91" i="12"/>
  <c r="B94" i="12"/>
  <c r="B11" i="12"/>
  <c r="B60" i="12"/>
  <c r="B63" i="12"/>
  <c r="B36" i="12"/>
  <c r="B67" i="12"/>
  <c r="B68" i="12"/>
  <c r="B95" i="12"/>
  <c r="B98" i="12"/>
  <c r="B15" i="12"/>
  <c r="B53" i="12"/>
  <c r="B7" i="12"/>
  <c r="B45" i="12"/>
  <c r="B56" i="12"/>
  <c r="B47" i="12"/>
  <c r="B72" i="12"/>
  <c r="B48" i="12"/>
  <c r="B14" i="12"/>
  <c r="B24" i="12"/>
  <c r="B83" i="12"/>
  <c r="B44" i="12"/>
  <c r="B18" i="12"/>
  <c r="B20" i="12"/>
  <c r="B50" i="12"/>
  <c r="B89" i="12"/>
  <c r="B26" i="12"/>
  <c r="B38" i="12"/>
</calcChain>
</file>

<file path=xl/sharedStrings.xml><?xml version="1.0" encoding="utf-8"?>
<sst xmlns="http://schemas.openxmlformats.org/spreadsheetml/2006/main" count="2394" uniqueCount="691">
  <si>
    <t>Центральный федеральный округ</t>
  </si>
  <si>
    <t>Белгородская область</t>
  </si>
  <si>
    <t>Рязанская область</t>
  </si>
  <si>
    <t>Тульская область</t>
  </si>
  <si>
    <t>Ярославская область</t>
  </si>
  <si>
    <t>Северо-Западный федеральный округ</t>
  </si>
  <si>
    <t>Вологодская область</t>
  </si>
  <si>
    <t>Ленинградская область</t>
  </si>
  <si>
    <t>Мурманская область</t>
  </si>
  <si>
    <t>Южный федеральный округ</t>
  </si>
  <si>
    <t>Краснодарский край</t>
  </si>
  <si>
    <t>Приволжский федеральный округ</t>
  </si>
  <si>
    <t>Удмуртская Республика</t>
  </si>
  <si>
    <t>Оренбургская область</t>
  </si>
  <si>
    <t>Саратовская область</t>
  </si>
  <si>
    <t>Сибирский федеральный округ</t>
  </si>
  <si>
    <t>Республика Алтай</t>
  </si>
  <si>
    <t>Красноярский край</t>
  </si>
  <si>
    <t>Омская область</t>
  </si>
  <si>
    <t>Томская область</t>
  </si>
  <si>
    <t>Дальневосточный федеральный округ</t>
  </si>
  <si>
    <t xml:space="preserve">Приморский край </t>
  </si>
  <si>
    <t>Хабаровский край</t>
  </si>
  <si>
    <t>Единица измерения</t>
  </si>
  <si>
    <t>баллов</t>
  </si>
  <si>
    <t>Вопросы и варианты ответов</t>
  </si>
  <si>
    <t>Баллы</t>
  </si>
  <si>
    <t>Понижающие коэффициенты</t>
  </si>
  <si>
    <t>Республика Крым</t>
  </si>
  <si>
    <t>Наименование субъекта                                                  Российской Федерации</t>
  </si>
  <si>
    <t>Итого</t>
  </si>
  <si>
    <t>баллы</t>
  </si>
  <si>
    <t>Наименование субъекта                                               Российской Федерации</t>
  </si>
  <si>
    <t>К1</t>
  </si>
  <si>
    <t>Максимальное количество баллов</t>
  </si>
  <si>
    <t>%</t>
  </si>
  <si>
    <t xml:space="preserve">№ п/п </t>
  </si>
  <si>
    <t>К2</t>
  </si>
  <si>
    <t>Да, размещается сводная оценка уровня открытости бюджетных данных и оценки в разрезе показателей</t>
  </si>
  <si>
    <t>Да, размещается сводная оценка уровня открытости бюджетных данных или оценки в разрезе показателей</t>
  </si>
  <si>
    <r>
      <t>Нет, результаты оценки не размещаются или не отвечают требованиям</t>
    </r>
    <r>
      <rPr>
        <i/>
        <sz val="11"/>
        <color theme="1"/>
        <rFont val="Times New Roman"/>
        <family val="1"/>
        <charset val="204"/>
      </rPr>
      <t xml:space="preserve"> </t>
    </r>
  </si>
  <si>
    <t>10.1</t>
  </si>
  <si>
    <t>10.2</t>
  </si>
  <si>
    <t>Оценка показателя 10.1</t>
  </si>
  <si>
    <t>Оценка показателя 10.2</t>
  </si>
  <si>
    <t>Комментарий</t>
  </si>
  <si>
    <t>Источник данных</t>
  </si>
  <si>
    <t>Используемый формат для размещения результатов оценки</t>
  </si>
  <si>
    <t>Результаты оценки размещены вместе с правовым актом</t>
  </si>
  <si>
    <t>% от максимального количества баллов по разделу 10</t>
  </si>
  <si>
    <t>Итого по разделу 10</t>
  </si>
  <si>
    <t>Ростовская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</si>
  <si>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</si>
  <si>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</si>
  <si>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</si>
  <si>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</si>
  <si>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</si>
  <si>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</si>
  <si>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</si>
  <si>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</si>
  <si>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</si>
  <si>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</si>
  <si>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Смоленская область</t>
  </si>
  <si>
    <t>Тамбовская область</t>
  </si>
  <si>
    <t>Тверская область</t>
  </si>
  <si>
    <t xml:space="preserve">г. Москва </t>
  </si>
  <si>
    <t>Республика Карелия</t>
  </si>
  <si>
    <t>Республика Коми</t>
  </si>
  <si>
    <t>Архангельская область</t>
  </si>
  <si>
    <t>Калининградская область</t>
  </si>
  <si>
    <t>Новгородская область</t>
  </si>
  <si>
    <t>Псковская область</t>
  </si>
  <si>
    <t>г. Санкт-Петербург</t>
  </si>
  <si>
    <t>Ненецкий автономный округ</t>
  </si>
  <si>
    <t>Республика Адыгея (Адыгея)</t>
  </si>
  <si>
    <t>Республика Калмыкия</t>
  </si>
  <si>
    <t>Астраханская область</t>
  </si>
  <si>
    <t>Волгоградская область</t>
  </si>
  <si>
    <t>г. Севастополь</t>
  </si>
  <si>
    <t>Северо-Кавказский федеральный округ</t>
  </si>
  <si>
    <t>Республика Дагестан</t>
  </si>
  <si>
    <t xml:space="preserve">Республика Ингушетия </t>
  </si>
  <si>
    <t>Кабардино-Балкарская Республика</t>
  </si>
  <si>
    <t>Карачаево-Черкесская Республика</t>
  </si>
  <si>
    <t>Республика Северная Осетия - Алания</t>
  </si>
  <si>
    <t>Чеченская Республика</t>
  </si>
  <si>
    <t>Ставропольский край</t>
  </si>
  <si>
    <t>Республика Башкортостан</t>
  </si>
  <si>
    <t>Республика Марий-Эл</t>
  </si>
  <si>
    <t>Республика Мордовия</t>
  </si>
  <si>
    <t>Республика Татарстан (Татарстан)</t>
  </si>
  <si>
    <t>Чувашская Республика - Чувашия</t>
  </si>
  <si>
    <t>Пермский край</t>
  </si>
  <si>
    <t>Кировская область</t>
  </si>
  <si>
    <t>Нижегородская область</t>
  </si>
  <si>
    <t>Пензенская область</t>
  </si>
  <si>
    <t>Самарская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</si>
  <si>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</si>
  <si>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</si>
  <si>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</si>
  <si>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</si>
  <si>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</si>
  <si>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</si>
  <si>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</si>
  <si>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</si>
  <si>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Республика Тыва</t>
  </si>
  <si>
    <t>Республика Хакасия</t>
  </si>
  <si>
    <t>Алтайский край</t>
  </si>
  <si>
    <t>Иркутская область</t>
  </si>
  <si>
    <t>Кемеровская область - Кузбасс</t>
  </si>
  <si>
    <t>Новосибирская область</t>
  </si>
  <si>
    <t>Республика Бурятия</t>
  </si>
  <si>
    <t>Республика Саха (Якутия)</t>
  </si>
  <si>
    <t>Забайкальский край</t>
  </si>
  <si>
    <t>Камчатский край</t>
  </si>
  <si>
    <t>Амурская область</t>
  </si>
  <si>
    <t>Магаданская область</t>
  </si>
  <si>
    <t>Сахалинская область</t>
  </si>
  <si>
    <t>Еврейская автономная область</t>
  </si>
  <si>
    <t>Чукотский автономный округ</t>
  </si>
  <si>
    <r>
      <t>Раздел 1.</t>
    </r>
    <r>
      <rPr>
        <b/>
        <sz val="7"/>
        <color theme="1"/>
        <rFont val="Times New Roman"/>
        <family val="1"/>
        <charset val="204"/>
      </rPr>
      <t xml:space="preserve">    </t>
    </r>
    <r>
      <rPr>
        <b/>
        <sz val="11"/>
        <color theme="1"/>
        <rFont val="Times New Roman"/>
        <family val="1"/>
        <charset val="204"/>
      </rPr>
      <t xml:space="preserve"> Стимулирование органов местного самоуправления к повышению открытости бюджетных данных</t>
    </r>
  </si>
  <si>
    <t>В целях оценки показателей раздела учитываются сведения, размещенные в открытом доступе на сайте финансового органа или на специализированном сайте, предназначенном для размещения бюджетных данных (за исключением специализированного сайта, предназначенного для размещения бюджетных данных для граждан).</t>
  </si>
  <si>
    <t>Принят ли в субъект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</si>
  <si>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В целях оценки показателя учитывается правовой акт, принятый высшим исполнительным органом государственной власти субъекта Российской Федерации или финансовым органом субъекта Российской Федерации, в котором содержится один из механизмов стимулирования органов местного самоуправления к повышению открытости бюджетных данных. Под механизмами такого стимулирования понимаются:</t>
  </si>
  <si>
    <r>
      <t>1)</t>
    </r>
    <r>
      <rPr>
        <sz val="7"/>
        <color rgb="FF000000"/>
        <rFont val="Times New Roman"/>
        <family val="1"/>
        <charset val="204"/>
      </rPr>
      <t xml:space="preserve">    </t>
    </r>
    <r>
      <rPr>
        <sz val="11"/>
        <color rgb="FF000000"/>
        <rFont val="Times New Roman"/>
        <family val="1"/>
        <charset val="204"/>
      </rPr>
      <t>Проведение мониторинга и оценки уровня открытости бюджетных данных в муниципальных образованиях, составление по итогам такой оценки рейтинга открытости муниципальных образований в субъекте Российской Федерации.</t>
    </r>
  </si>
  <si>
    <r>
      <t>2)</t>
    </r>
    <r>
      <rPr>
        <sz val="7"/>
        <color rgb="FF000000"/>
        <rFont val="Times New Roman"/>
        <family val="1"/>
        <charset val="204"/>
      </rPr>
      <t xml:space="preserve">    </t>
    </r>
    <r>
      <rPr>
        <sz val="11"/>
        <color rgb="FF000000"/>
        <rFont val="Times New Roman"/>
        <family val="1"/>
        <charset val="204"/>
      </rPr>
      <t>Оценка показателей открытости (прозрачности) бюджетных данных в муниципальных образованиях в ходе проведения оценки качества управления муниципальными финансами. В систему показателей для оценки качества управления муниципальными финансами включены: а) блок показателей, характеризующих открытость (прозрачность) бюджетных данных или б) несколько отдельных показателей, характеризующих открытость (прозрачность) бюджетных данных.</t>
    </r>
  </si>
  <si>
    <t>В случае внесения изменений в соответствующий правовой акт и отсутствия в открытом доступе актуализированной версии документа (версии с учетом внесенных изменений) к оценке показателя применяется понижающий коэффициент, используемый в связи с затрудненным поиском бюджетных данных.</t>
  </si>
  <si>
    <t>Да, принят и размещен в открытом доступе правовой акт о мониторинге и оценке уровня открытости бюджетных данных</t>
  </si>
  <si>
    <t>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t>
  </si>
  <si>
    <t>Нет, правовой акт не принят, или отсутствует в открытом доступе на сайте финансового органа или на специализированном сайте, предназначенном для размещения бюджетных данных, или не отвечает требованиям</t>
  </si>
  <si>
    <t>Размещаются ли в открытом доступе результаты оценки уровня открытости бюджетных данных муниципальных образований?</t>
  </si>
  <si>
    <t>Показатель оценивается в случае, если оценка показателя 10.1 отлична от нуля.</t>
  </si>
  <si>
    <t>В целях оценки показателя в открытом доступе на сайте финансового органа или на специализированном сайте, предназначенном для размещения бюджетных данных (за исключением специализированного сайта, предназначенного для размещения бюджетных данных для граждан), должны быть размещены результаты оценки уровня открытости бюджетных данных муниципальных образований или результаты оценки качества управления муниципальными финансами, которая включает оценку показателей, характеризующих открытость бюджетных данных, за 2020 год. Если в открытом доступе размещены только сводные результаты оценки качества управления муниципальными финансами, без детализации по направлениям оценки (если сформировано направление, характеризующее открытость бюджетных данных) или без детализации по показателям (если имеются отдельные показатели, характеризующие открытость бюджетных данных), оценка показателя принимает значение 0 баллов.</t>
  </si>
  <si>
    <t>В целях оценки показателя учитываются сведения, размещенные в открытом доступе до 30 июня текущего года.</t>
  </si>
  <si>
    <t>Рекомендуется размещать результаты оценки уровня открытости бюджетных данных и (или) результаты оценки качества управления муниципальными финансами вместе с правовым актом (актами), в соответствии с которым проводится такая оценка. В случае применения субъектом Российской Федерации мер морального и (или) материального стимулирования муниципальных образований по итогам такой оценки сведения об этом рекомендуется размещать также вместе с результатами оценки.</t>
  </si>
  <si>
    <t>Исходные данные и оценка показателя 10.1 "Принят ли в субъект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</si>
  <si>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Исходные данные и оценка показателя 10.2 "Размещаются ли в открытом доступе результаты оценки уровня открытости бюджетных данных муниципальных образований?"</t>
  </si>
  <si>
    <r>
      <t xml:space="preserve">Результаты оценки уровня открытости бюджетных данных субъектов Российской Федерации по разделу 10 "Стимулирование органов местного самоуправления к повышению открытости бюджетных данных" за 2021 год </t>
    </r>
    <r>
      <rPr>
        <sz val="9"/>
        <rFont val="Times New Roman"/>
        <family val="1"/>
        <charset val="204"/>
      </rPr>
      <t>(группировка по федеральным округам)</t>
    </r>
  </si>
  <si>
    <t>10.1. Принят ли в субъект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</si>
  <si>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10.2. Размещаются ли в открытом доступе результаты оценки уровня открытости бюджетных данных муниципальных образований?</t>
  </si>
  <si>
    <t>10.2 Размещаются ли на сайте финансового органа субъекта Российской Федерации результаты оценки уровня открытости бюджетных данных муниципальных образований?</t>
  </si>
  <si>
    <t>Принят и размещен в открытом доступе правовой акт, устанавливающий механизм оценки</t>
  </si>
  <si>
    <t xml:space="preserve">АНКЕТА ДЛЯ СОСТАВЛЕНИЯ РЕЙТИНГА СУБЪЕКТОВ РОССИЙСКОЙ ФЕДЕРАЦИИ ПО УРОВНЮ ОТКРЫТОСТИ БЮДЖЕТНЫХ ДАННЫХ В 2021 ГОДУ </t>
  </si>
  <si>
    <t xml:space="preserve">Правовой акт размещен в открытом доступе </t>
  </si>
  <si>
    <t xml:space="preserve">Нет, результаты оценки не размещаются или не отвечают требованиям </t>
  </si>
  <si>
    <t>Нет</t>
  </si>
  <si>
    <t>Постановление</t>
  </si>
  <si>
    <t>Правительство Белгородской области</t>
  </si>
  <si>
    <t>112-пп</t>
  </si>
  <si>
    <t>http://beldepfin.ru/dokumenty/normativnaya-i-pravovaya-informaciya/</t>
  </si>
  <si>
    <t>дополнительные сведения (при необходимости)</t>
  </si>
  <si>
    <t>Да</t>
  </si>
  <si>
    <t>-</t>
  </si>
  <si>
    <t>ссылка</t>
  </si>
  <si>
    <t>10.1 Принят ли в субъект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</si>
  <si>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Размещена актуализированная версия документа</t>
  </si>
  <si>
    <t>Об утверждении Порядка проведения мониторинга и оценки качества управления бюджетным процессом в муниципальных образованиях Белгородской области</t>
  </si>
  <si>
    <t xml:space="preserve">Графический (pdf) </t>
  </si>
  <si>
    <t>https://bryanskoblfin.ru/Show/Category/12?ItemId=12</t>
  </si>
  <si>
    <t>См. информацию от 30.06.2021</t>
  </si>
  <si>
    <t>Приказ</t>
  </si>
  <si>
    <t>Департамент финансов Брянской области</t>
  </si>
  <si>
    <t>Об утверждении Методики проведения мониторинга и составления рейтинга муниципальных образований Брянской области по уровню открытости бюджетных данных</t>
  </si>
  <si>
    <t>Электронные таблицы (excel)</t>
  </si>
  <si>
    <t>Оценка открытости бюджетных данных</t>
  </si>
  <si>
    <t>О порядке проведения мониторинга и оценки качества организации и осуществления бюджетного процесса в муниципальных образованиях Владимирской области</t>
  </si>
  <si>
    <t>Губернатор Владимирской области</t>
  </si>
  <si>
    <t>https://dtf.avo.ru/search?p_p_id=com_liferay_portal_search_web_search_results_portlet_SearchResultsPortlet&amp;p_p_lifecycle=0&amp;p_p_state=maximized&amp;p_p_mode=view&amp;_com_liferay_portal_search_web_search_results_portlet_SearchResultsPortlet_mvcPath=%2Fview_content.jsp&amp;_com_liferay_portal_search_web_search_results_portlet_SearchResultsPortlet_redirect=%2Fsearch%3Fq%3D%25D0%25BE%25D1%2586%25D0%25B5%25D0%25BD%25D0%25BA%25D0%25B0%2B%25D0%25BA%25D0%25B0%25D1%2587%25D0%25B5%25D1%2581%25D1%2582%25D0%25B2%25D0%25B0&amp;_com_liferay_portal_search_web_search_results_portlet_SearchResultsPortlet_assetEntryId=4464735&amp;_com_liferay_portal_search_web_search_results_portlet_SearchResultsPortlet_type=content&amp;inheritRedirect=true</t>
  </si>
  <si>
    <t>Найдено только через функцию поиска</t>
  </si>
  <si>
    <t>https://dtf.avo.ru/postanovlenia-vladimirskoj-oblasti-za-2020-god1</t>
  </si>
  <si>
    <t>Поиск затруднен, отсутствует версия в актуальной редакции (К1).</t>
  </si>
  <si>
    <t>Департамент финансово-бюджетной политики Воронежской области</t>
  </si>
  <si>
    <t>48 о/н</t>
  </si>
  <si>
    <t>https://www.govvrn.ru/gosfin?p_p_id=Foldersanddocuments_WAR_foldersanddocumentsportlet&amp;p_p_lifecycle=0&amp;p_p_state=normal&amp;p_p_mode=view&amp;folderId=6572334</t>
  </si>
  <si>
    <t>https://www.govvrn.ru/kacestvo-upravlenia-gosudarstvennymi-i-municipal-nymi-finansami; https://www.govvrn.ru/gosfin?p_p_id=Foldersanddocuments_WAR_foldersanddocumentsportlet&amp;p_p_lifecycle=0&amp;p_p_state=normal&amp;p_p_mode=view&amp;folderId=6572342&amp;pageNumber=2</t>
  </si>
  <si>
    <t xml:space="preserve">О порядке осуществления ежегодного мониторинга и оценки качества управления муниципальными финансами </t>
  </si>
  <si>
    <t>См. приказы от 19.04.2012 №48, от 30.09.2013 №98</t>
  </si>
  <si>
    <t>Поиск затруднен, отсутствует версия в актуальной редакции (К1), в ссылках не указаны наименования приказов (К2).</t>
  </si>
  <si>
    <t>http://df.ivanovoobl.ru/regionalnye-finansy/finansovye-vzaimootnosheniya-s-munitsipalnymi-obrazovaniyami/otsenka-otkrytosti-byudzhetnykh-dannykh-munitsipalnykh-obrazovaniy-ivanovskoy-oblasti/</t>
  </si>
  <si>
    <t>Распоряжение</t>
  </si>
  <si>
    <t>Департамент финансов Ивановской области</t>
  </si>
  <si>
    <t>Об установлении порядка оценкт открытости бюджетных данных и участия граждан в бюджетном процессе в муниципальных образованиях Ивановской области</t>
  </si>
  <si>
    <t>Департамент финансов Костромской области</t>
  </si>
  <si>
    <t>http://depfin.adm44.ru/info/iogv/</t>
  </si>
  <si>
    <t>См. Сводный отчет оценки качества … на 01.01.2021.</t>
  </si>
  <si>
    <t>См. Заключение по итогам 2020 года</t>
  </si>
  <si>
    <t>Администрация Курской области</t>
  </si>
  <si>
    <t>https://ufin48.ru/Show/Content/2947</t>
  </si>
  <si>
    <t>Текстовый формат (docx)</t>
  </si>
  <si>
    <t>Администрации Липецкой области</t>
  </si>
  <si>
    <t>Об утверждении методики распределения и правил предоставления иных дотаций местным бюджетам в целях поощрения достижения наилучших значений показателей качества управления финансами и платежеспособности городских округов и муниципальных районов Липецкой области</t>
  </si>
  <si>
    <t>По ссылке размещены результаты оценки за 2020 год.</t>
  </si>
  <si>
    <t>Министерство финансов Калужской области</t>
  </si>
  <si>
    <t>Об утверждении Порядка проведения мониторинга и оценки качества управления бюджетным процессом  в муниципальных образованиях Калужской области</t>
  </si>
  <si>
    <t>http://admoblkaluga.ru/main/work/finances/mynicipal.php</t>
  </si>
  <si>
    <t>https://budget.mosreg.ru/byudzhet-dlya-grazhdan/otkrytost-byudzhetnyh-dannyh-mun-obr/</t>
  </si>
  <si>
    <t>http://admoblkaluga.ru/main/work/finances/monitoring_ocenka.php#undefined</t>
  </si>
  <si>
    <t>Правительство Орловской области</t>
  </si>
  <si>
    <t>https://minfin.ryazangov.ru/activities/financial_authorities/information_mo/monitor/index.php</t>
  </si>
  <si>
    <t>http://www.finsmol.ru/minfin/nJMVo3An</t>
  </si>
  <si>
    <t>О порядке осуществления мониторинга и оценки качества управления муниципальными финансами</t>
  </si>
  <si>
    <t>https://www.yarregion.ru/depts/depfin/tmpPages/activities.aspx</t>
  </si>
  <si>
    <t>Правительство Ярославской области</t>
  </si>
  <si>
    <t>287-п</t>
  </si>
  <si>
    <t>http://minfin.karelia.ru/ocenka-kachestva-upravlenija-municipal-nymi-finansami/</t>
  </si>
  <si>
    <t>Министерство финансов Республики Карелия</t>
  </si>
  <si>
    <t>https://minfin.rkomi.ru/deyatelnost/monitoring-mo-v-rk-po-urovnyu-otkrytosti-byudjetnyh-dannyh</t>
  </si>
  <si>
    <t>Министерство финансов Республики Коми</t>
  </si>
  <si>
    <t>Об утверждении методики проведения мониторинга и составления рейтинга муниципальных районов и городских округов Республики Коми по уровню открытости бюджетных данных</t>
  </si>
  <si>
    <t>https://dvinaland.ru/gov/iogv/minfin/docList/</t>
  </si>
  <si>
    <t>https://minfin.gov39.ru/financial/municipalities/</t>
  </si>
  <si>
    <t>О порядке проведения мониторинга и составления рейтинга муниципальных образований Калининградской области по уровню открытости бюджетных данных</t>
  </si>
  <si>
    <t>Министерство финансов Калининградской области</t>
  </si>
  <si>
    <t>Об организации проведения оценки уровня открытости бюджетных данных в муниципальных образованиях Мурманской области</t>
  </si>
  <si>
    <t>https://minfin.gov-murman.ru/open-budget/monitoring-open-budget/normativnaya-i-pravovaya-informatsiya/</t>
  </si>
  <si>
    <t>Министерство финансов Мурманской области</t>
  </si>
  <si>
    <t>https://minfin.gov-murman.ru/open-budget/monitoring-open-budget/rating-ppo-open-budget/</t>
  </si>
  <si>
    <t>https://minfin.bashkortostan.ru/activity/2982/</t>
  </si>
  <si>
    <t>Министерство финансов Республики Башкортостан</t>
  </si>
  <si>
    <t>Об организации проведения оценки уровня открытости бюджетных данных в муниципальных районах (городских округах) Республики Башкортостан</t>
  </si>
  <si>
    <t>https://minfin.novreg.ru/ocenka-kachestva-upravleniya-municipal-nymi-finansami.html</t>
  </si>
  <si>
    <t>Департамент финансов Новгородской области</t>
  </si>
  <si>
    <t>https://finance.pskov.ru/spravochnaya-informaciya/spravochnaya-informaciya</t>
  </si>
  <si>
    <t>https://fincom.gov.spb.ru/budget/interaction/materials/1</t>
  </si>
  <si>
    <t>О порядке проведения мониторинга соблюдения органами местного самоуправления в Санкт-Петербурге нормативов расходов на оплату труда и содержание органов местного самоуправления внутригородских муниципальных образований Санкт-Петербурга и порядке проведения оценки качества управления бюджетным процессом во внутригородских муниципальных образованиях Санкт-Петербурга</t>
  </si>
  <si>
    <t>https://fincom.gov.spb.ru/materials/acts/main/1</t>
  </si>
  <si>
    <t>26-р</t>
  </si>
  <si>
    <t>Комитет финансов Санкт-Петербурга</t>
  </si>
  <si>
    <t>http://www.minfin01-maykop.ru/Menu/Page/156</t>
  </si>
  <si>
    <t>Министерство финансов Республики Адыгея</t>
  </si>
  <si>
    <t>98-А</t>
  </si>
  <si>
    <t>Об утверждении Методики проведения мониторинга и составления рейтинга муниципальных образований Республики Адыгея по уровню открытости бюджетных данных</t>
  </si>
  <si>
    <t>http://minfin.kalmregion.ru/deyatelnost/mezhbyudzhetnye-otnosheniya/otsenka-kachestva-upravleniya-munitsipalnymi-finansami-/</t>
  </si>
  <si>
    <t>Министерство финансов Республики Крым</t>
  </si>
  <si>
    <t>https://minfinkubani.ru/budget_reform/monitoring/mf_quality_monitoring.php</t>
  </si>
  <si>
    <t>18-02/01-20-159</t>
  </si>
  <si>
    <t>Об утверждении методики проведения оценки качества управления муниципальными финансами</t>
  </si>
  <si>
    <t>Комитет финансов Ленинградской области</t>
  </si>
  <si>
    <t>https://finance.lenobl.ru/o-komitete/work/byudzhetnaya-politika/ocenka/monitoring/</t>
  </si>
  <si>
    <t>https://minfin.astrobl.ru/site-page/monitoring-operativnoy-ocenki-kachestva-upravleniya-obshchestvennymi-finansami-i</t>
  </si>
  <si>
    <t>Министерство финансов Ростовской области</t>
  </si>
  <si>
    <t>О порядке осуществления мониторинга и оценки качества управления бюджетным процессом в муниципальных образованиях Ростовской области</t>
  </si>
  <si>
    <t>https://minfin.donland.ru/activity/7029/?filter_d_section=71&amp;nav-documents=page-2</t>
  </si>
  <si>
    <t>Правительство Республики Ингушетия</t>
  </si>
  <si>
    <t>287-р</t>
  </si>
  <si>
    <t>Порядок проведения мониторинга соблюдения органами местного самоуправления городских округов и муниципальных районов Республики Ингушетия требований бюджетного законодательства и оценки качества управления муниципальными финансами</t>
  </si>
  <si>
    <t>https://www.mfri.ru/index.php/byudzhet/mezhbyudzhetnye-otnosheniya?limitstart=0</t>
  </si>
  <si>
    <t>Министерство финансов КБР</t>
  </si>
  <si>
    <t>http://minfin.alania.gov.ru/activity/efficiency/qualitycontrol</t>
  </si>
  <si>
    <t>https://mfsk.ru/working/projects/ocenka-kachestva-upravleniya</t>
  </si>
  <si>
    <t>https://www.minfinrm.ru/monitoring/</t>
  </si>
  <si>
    <t>О порядке осуществления мониторинга и оценки качества управления финансами муниципальных районов (городского округа)</t>
  </si>
  <si>
    <t>Правительство Республики Мордовия</t>
  </si>
  <si>
    <t>https://www.minfinrm.ru/monitoring/mun-obr/</t>
  </si>
  <si>
    <t>http://mari-el.gov.ru/minfin/Pages/main.aspx</t>
  </si>
  <si>
    <t>О порядке осуществления мониторинга и оценки качества управления финансами муниципальных образований Чувашской Республики</t>
  </si>
  <si>
    <t>Кабинет министров Чувашской Республики</t>
  </si>
  <si>
    <t>https://www.minfin.kirov.ru/otkrytyy-byudzhet/dlya-spetsialistov/mezhbyudzhetnye-otnosheniya/monitoring/</t>
  </si>
  <si>
    <t>https://finance.pnzreg.ru/docs/nsb/ppo/?ELEMENT_ID=2153</t>
  </si>
  <si>
    <t>Правительство Пензенской области</t>
  </si>
  <si>
    <t>Об утверждении порядка проведения мониторинга и оценки качества организации и осуществления бюджетного процесса в муниципальных образованиях Пензенской области</t>
  </si>
  <si>
    <t>https://minfin-samara.ru/monitoring-of-local-budgets/</t>
  </si>
  <si>
    <t>Министерство управления финансами Самарской области</t>
  </si>
  <si>
    <t>https://saratov.gov.ru/gov/auth/minfin/?section=11</t>
  </si>
  <si>
    <t>Министерство финансов Саратовской области</t>
  </si>
  <si>
    <t>О проведении мониторинга открытости бюджетных данных на муниципальном уровне</t>
  </si>
  <si>
    <t xml:space="preserve">Электронные таблицы (excel), Графический (pdf) </t>
  </si>
  <si>
    <t>https://minfin.saratov.gov.ru/budget/pasporta/pasporta-munitsipalnykh-obrazovanij/otkrytost-byudzhetnykh-dannykh/otsenka-po-otkrytosti-byudzhetnykh-dannykh</t>
  </si>
  <si>
    <t>http://ufo.ulntc.ru/index.php?mgf=budget/mbo&amp;slep=net</t>
  </si>
  <si>
    <t>Министерство финансов Ульяновской области</t>
  </si>
  <si>
    <t>65-пр</t>
  </si>
  <si>
    <t>Об утверждении Правил проведения мониторинга и оценки качества управления муниципальными финансами в городских округах и муниципальных районах Ульяновской области</t>
  </si>
  <si>
    <t>http://www.finupr.kurganobl.ru/index.php?test=akt</t>
  </si>
  <si>
    <t>Финансовое управление Курганской области</t>
  </si>
  <si>
    <t>Об утверждении Порядка осуществления мониторинга и оценки качества управления бюджетным процессом в городских округах и муниципальных районах Курганской области</t>
  </si>
  <si>
    <t>http://www.finupr.kurganobl.ru/</t>
  </si>
  <si>
    <t>Правительство Тюменской области</t>
  </si>
  <si>
    <t>https://depfin.admhmao.ru/otkrytyy-byudzhet/mezhbyudzhetnye-otnosheniya/monitoring/</t>
  </si>
  <si>
    <t>https://minfin.rtyva.ru/documents/?page=8</t>
  </si>
  <si>
    <t>Об утверждении порядка осуществления мониторинга и оценки качества управления муниципальными финансами муниципальных образований Республики Тыва</t>
  </si>
  <si>
    <t>Правительство Республики Тыва</t>
  </si>
  <si>
    <t>Об организации проведения оценки уровня открытости бюджетных данных в муниципальных образованиях Республики Хакасия</t>
  </si>
  <si>
    <t>https://r-19.ru/authorities/ministry-of-finance-of-the-republic-of-khakassia/docs/4051/31908.html</t>
  </si>
  <si>
    <t>95-од</t>
  </si>
  <si>
    <t>Министерство финансов Республики Хакасия</t>
  </si>
  <si>
    <t>http://minfin.krskstate.ru/mbo/monitoring</t>
  </si>
  <si>
    <t>https://irkobl.ru/sites/minfin/activity/mbudget/</t>
  </si>
  <si>
    <t>https://www.ofukem.ru/activity/quality-assessment-public-finance-management/</t>
  </si>
  <si>
    <t>http://mfnso.nso.ru/page/466</t>
  </si>
  <si>
    <t>https://www.kamgov.ru/minfin/mezbudzetnye-otnosenia</t>
  </si>
  <si>
    <t>https://www.primorsky.ru/authorities/executive-agencies/departments/finance/finansovye-vzaimootnosheniya/</t>
  </si>
  <si>
    <t>http://chaogov.ru/vlast/organy-vlasti/depfin/monitoring-mestnykh-byudzhetov.php</t>
  </si>
  <si>
    <t>https://www.tverfin.ru/deyatelnost-ministerstva/finansovyy-menedzhment/pravovye-osnovy.php</t>
  </si>
  <si>
    <t>https://mfin.permkrai.ru/rating/2021/</t>
  </si>
  <si>
    <t>https://www.yamalfin.ru/index.php?option=com_content&amp;view=category&amp;id=33&amp;Itemid=40</t>
  </si>
  <si>
    <t>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t>
  </si>
  <si>
    <t>Министерство финансов Красноярского края</t>
  </si>
  <si>
    <t>Об утверждении порядка осуществления мониторинга и оценки качества управления бюджетным процессом в муниципальных районах (городских округах) Иркутской области</t>
  </si>
  <si>
    <t>Министерство финансов Иркутской области</t>
  </si>
  <si>
    <t>Об утверждении Методики проведения мониторинга и оценки качества управления муниципальными финансами в Кемеровской области и Порядка поощрения городских округов и муниципальных районов за достижение наилучших показателей в качестве управления муниципальными финансами в Кемеровской области за отчетный финансовый год</t>
  </si>
  <si>
    <t>Правительство Кемеровской области-Кузбасс</t>
  </si>
  <si>
    <t>Нет данных</t>
  </si>
  <si>
    <t>Об утверждении порядка проведения мониторинга соблюдения муниципальными образованиями Новосибирской области требований к основным параметрам бюджета, установленным бюджетным законодательством Российской Федерации, и оценки качества управления муниципальными финансами Новосибирской области</t>
  </si>
  <si>
    <t>Министерство финансов и налоговой политики Новосибирской области</t>
  </si>
  <si>
    <t>О проведении оценки качества организации и осуществления бюджетного процесса в муниципальных районах (городском округе) Омской области</t>
  </si>
  <si>
    <t>Правительство Омской области</t>
  </si>
  <si>
    <t>72-п</t>
  </si>
  <si>
    <t>https://depfin.tomsk.gov.ru/otsenka-munitsipalnyh-obrazovanij-po-urovnju-otkrytosti-bjudzhetnyh-dannyh</t>
  </si>
  <si>
    <t>О порядке проведения мониторинга и оценки муниципальных образований Томской области по уровню открытости бюджетных данных</t>
  </si>
  <si>
    <t>Департамент финансов Томской области</t>
  </si>
  <si>
    <t>16/48-р</t>
  </si>
  <si>
    <t>https://egov-buryatia.ru/minfin/activities/directions/mezhbyudzhetnye-otnosheniya/monitoring-kachestva-upravleniya-munitsipalnymi-finansami/</t>
  </si>
  <si>
    <t>Министерство финансов Республики Бурятия</t>
  </si>
  <si>
    <t>https://minfin.sakha.gov.ru/bjudzhet/mezhbjudzhetnye-otnoshenija/monitoring-mbo/otsenka-platezhesposobnosti-i-kachestva-upravlenija-mo</t>
  </si>
  <si>
    <t>Об утверждении порядка проведения мониторинга и оценки качества управления бюджетным процессом в муниципальных районах (городских округах) в Камчатском крае</t>
  </si>
  <si>
    <t>Министерство финансов Камчатского края</t>
  </si>
  <si>
    <t>О порядке проведения мониторинга и составления рейтинга муниципальных образований Приморского края по уровню открытости бюджетных данных</t>
  </si>
  <si>
    <t>Министерство финансов Приморского края</t>
  </si>
  <si>
    <t>https://minfin.khabkrai.ru/portal/Show/Category/306?ItemId=1193</t>
  </si>
  <si>
    <t>https://minfin.khabkrai.ru/portal/Show/Category/13?ItemId=159</t>
  </si>
  <si>
    <t>Об утверждении порядка осуществления мониторинга эффективности управления муниципальными финансами и методики оценки качества управления муниципальными финансами в Хабаровском крае</t>
  </si>
  <si>
    <t>Министерство финансов Хабаровского края</t>
  </si>
  <si>
    <t>https://openbudget.sakhminfin.ru/Menu/Page/563</t>
  </si>
  <si>
    <t>Министерство финансов Сахалинской области</t>
  </si>
  <si>
    <t>О поряде проведения мониторинга и составления рейтинга муниципальных образований Сахалинской области по уровню открытости бюджетных данных</t>
  </si>
  <si>
    <t>https://www.eao.ru/isp-vlast/departament-finansov-pravitelstva-evreyskoy-avtonomnoy-oblasti/finansovye-vzaimootnosheniya-s-munitsipalnymi-obrazovaniyami/isp-vlast/finansovoe-upravlenie-pravitelstva/rezultaty-monitoringa-kachestva-organizatsii-i-osushchestvleniya-byudzhetnogo-protsessa/</t>
  </si>
  <si>
    <t>https://www.eao.ru/isp-vlast/finansovoe-upravlenie-pravitelstva/prikazy-finansovogo-upravleniya/dokumenty-dlya-finansovykh-organov-munitsipalnykh-obrazovaniy/</t>
  </si>
  <si>
    <t>Финансовое управление правительства Еврейской автономной области</t>
  </si>
  <si>
    <t>Об утверждении Порядка проведения мониторинга и оценки качества организации и осуществления бюджетного процесса в муниципальных районах и городском округе Еврейской автономной области</t>
  </si>
  <si>
    <t>Об утверждении Порядка проведения мониторинга соблюдения органами местного самоуправления городских округов и муниципальных районов Чукотского автономного округа требований бюджетного законодательства и оценки качества управления муниципальными финансами</t>
  </si>
  <si>
    <t>Правительство Чукотского автономного округа</t>
  </si>
  <si>
    <t>https://fin.tmbreg.ru/6237/7117/6426.html</t>
  </si>
  <si>
    <t>Администрации Тамбовской области</t>
  </si>
  <si>
    <t>Об  утверждении Порядка осуществления мониторинга качества организации и осуществления бюджетного процесса в муниципальных районах и городских округах области"</t>
  </si>
  <si>
    <t>https://www.tverfin.ru/deyatelnost-ministerstva/finansovyy-menedzhment/monitoring-kachestva-finansovogo-menedzhmenta.php</t>
  </si>
  <si>
    <t>О Порядке осуществления мониторинга и оценки качества финансового менеджмента в исполнительных органах государственной власти Тверской области и муниципальных образованиях Тверской области</t>
  </si>
  <si>
    <t>Правительство Тверской области</t>
  </si>
  <si>
    <t>296-пп</t>
  </si>
  <si>
    <t>https://minfin.astrobl.ru/site-page/arhiv-dannyh-7</t>
  </si>
  <si>
    <t>Правительство Пермского края</t>
  </si>
  <si>
    <t xml:space="preserve">О порядке оценки качества управления муниципальными финансами в Пермском крае </t>
  </si>
  <si>
    <t>Правительство Оренбургской области</t>
  </si>
  <si>
    <t>О порядке проведения мониторинга и оценки качества организации и осуществления бюджетного процесса в муниципальных образованиях в Ямало-Ненецком автономном округе</t>
  </si>
  <si>
    <t>Правительство Ямало-Ненецкогоавтономного округа</t>
  </si>
  <si>
    <t>https://minfin.tularegion.ru/activities/</t>
  </si>
  <si>
    <t>https://minfin.tatarstan.ru/</t>
  </si>
  <si>
    <t>https://minfin.49gov.ru/</t>
  </si>
  <si>
    <t>https://fin.amurobl.ru/pages/mezhbyudzhetnye-otnosheniya/monitoring-byudzhetov/</t>
  </si>
  <si>
    <t>О порядке осуществления мониторинга и составления рейтинга муниципальных районов, муниципальных округов и городских округов области по уровню открытости бюджетных данных </t>
  </si>
  <si>
    <t>Министерство финансов Амурской области</t>
  </si>
  <si>
    <t>https://fin.amurobl.ru/pages/mezhbyudzhetnye-otnosheniya/monitoring-byudzhetov/monitoring-otkrytosti-byudzhetnykh-dannykh/</t>
  </si>
  <si>
    <t>https://volgafin.volgograd.ru/norms/acts/5632/</t>
  </si>
  <si>
    <t>https://volgafin.volgograd.ru/current-activity/analytics/16997/</t>
  </si>
  <si>
    <t>https://fin.sev.gov.ru/deytelnost/otsenka-kachestva-upravleniya/</t>
  </si>
  <si>
    <t>Об утверждении Порядка проведения мониторинга и оценки качества управления муниципальными финансами во внутригородских муниципальных образованиях города Севастополя</t>
  </si>
  <si>
    <t>Департамент финансов города Севастополя</t>
  </si>
  <si>
    <t>http://minfinrd.ru/statisticheskie_dannye_i_pokazateli,_kharakterizuyushchie_sostoyanie_i_dinamiku_razvitiya</t>
  </si>
  <si>
    <t xml:space="preserve">См. приказ от 13.05.2021 №92 </t>
  </si>
  <si>
    <t xml:space="preserve">Справочная информация: в систему показателей для оценки качества управления финансами включены: </t>
  </si>
  <si>
    <t>Используемый механизм</t>
  </si>
  <si>
    <t>Оценка качества управления финансами, в составе которой оценивается открытость</t>
  </si>
  <si>
    <t>Размещен приказ с результатами оценки качества управления бюджетным процессом за 2020 год в сводном виде, без детализации по направлениям оценки. Правовой акт, устанавливающий механизм оценки, отсутствует на сайте.</t>
  </si>
  <si>
    <t xml:space="preserve">Обнаружены только предварительные результаты оценки качества управления бюджетным процессом за 2020 год. </t>
  </si>
  <si>
    <t xml:space="preserve">Результаты оценки уровня открытости бюджетных данных отсутствуют, размещены результаты оценки качества управления бюджетным процессом за 2020 год в сводном виде, без детализации по направлениям оценки. </t>
  </si>
  <si>
    <t>Электронные таблицы (excel), записка (doc)</t>
  </si>
  <si>
    <t>Оценки в разрезе показателей</t>
  </si>
  <si>
    <t>Используемый механизм *</t>
  </si>
  <si>
    <t>Количество блоков показателей, характеризующих открытость</t>
  </si>
  <si>
    <t>Количество показателей, характеризующих открытость</t>
  </si>
  <si>
    <t>Предусмотрены этапы</t>
  </si>
  <si>
    <t>Размещены результаты оценки уровня открытости бюджетных данных за 2020 год, в том числе:</t>
  </si>
  <si>
    <t>Результаты сводной оценки открытости бюджетных данных отсутствуют, размещены результаты только в разрезе показателей. Поиск данных затруднен, наименование раздела "О текущей деятельности ИОГВ" не соответствует содержанию (К1).</t>
  </si>
  <si>
    <t xml:space="preserve">Правовой акт, устанавливающий механизм оценки, отсутствует на сайте. Затрудненный поиск, найдено только через функцию поиска (К1). </t>
  </si>
  <si>
    <t>Нет (размещены первоначальная версия и изменения)</t>
  </si>
  <si>
    <t>Об утверждении Методики проведения мониторинга уровня открытости бюджетных данных муниципальных районов и городских округов Орловской области и составления соответствующего рейтинга муниципальных районов и городских округов Орловской области</t>
  </si>
  <si>
    <t>http://orel-region.ru/index.php?head=17&amp;part=19</t>
  </si>
  <si>
    <t>Раздел "Правовые акты", надено через функцию поиска</t>
  </si>
  <si>
    <t>https://orel-region.ru/index.php?head=6&amp;part=73&amp;unit=3&amp;op=8&amp;in=15</t>
  </si>
  <si>
    <t>См. информацию от 12.02.2021, найдено только через функцию поиска</t>
  </si>
  <si>
    <t>Затрудненный поиск, найдено только через функцию поиска (К1).</t>
  </si>
  <si>
    <t>Правительство Рязанской области</t>
  </si>
  <si>
    <t>Об утверждении Порядка распределения и предоставления иных дотаций для стимулирования органов местного самоуправления муниципальных районов и городских округов Рязанской области к повышению эффективности бюджетных расходов местных бюджетов</t>
  </si>
  <si>
    <t>Электронные таблицы (excel), записка (docx)</t>
  </si>
  <si>
    <t>Нет (размещен документ, утративший силу)</t>
  </si>
  <si>
    <t>Департамент бюджета и финансов Смоленской области</t>
  </si>
  <si>
    <t>Об утверждении Порядка осуществления мониторинга и оценки качества управления муниципальными финансами</t>
  </si>
  <si>
    <t>* Используются стандартные формулировки, отражающие суть механизма. В случае применения нескольких механизмов указывается механизм, который оценивается в рейтинге выше.</t>
  </si>
  <si>
    <t>Примечания:</t>
  </si>
  <si>
    <t>Да (нет сведений об изменениях)</t>
  </si>
  <si>
    <t>Правовой акт, устанавливающий механизм оценки, отсутствует на сайте, размещен документ, утративший силу.</t>
  </si>
  <si>
    <t>Результаты оценки открытости отсутствуют, размещены только результаты оценки качества организации и осуществления бюджетного процесса за 2020 год в сводном виде, без детализации по направлениям оценки.</t>
  </si>
  <si>
    <t>Администрация Тульской области</t>
  </si>
  <si>
    <t>Об организации и проведении мониторинга качества управления муниципальными финансами и платежеспособности муниципальных районов и городских округов Тульской области</t>
  </si>
  <si>
    <t>https://minfin.tularegion.ru/documents/?PAGEN_1=3</t>
  </si>
  <si>
    <t>См. информацию от 29.03.2021</t>
  </si>
  <si>
    <t xml:space="preserve">Правовой акт, в соответствии с которым проводится оценка, отсутствует в открытом доступе.Предусмотрен только один показатель, характеризующий открытость бюджета (недостаточно для оценки). </t>
  </si>
  <si>
    <t>См. раздел "Повышение уровня открытости бюджета"</t>
  </si>
  <si>
    <t>Нет данных об использовании механизма стимулирования МО к повышению открытости бюджета.</t>
  </si>
  <si>
    <t>Инфографика, электронные таблицы (excel)</t>
  </si>
  <si>
    <t xml:space="preserve">Инфографика доступна по ссылке, указанной в текстовом документе: http://budget.karelia.ru/prioritety/kachestvo-munitsipalnykh-finansov/rezultaty-otsenki-kachestva-upravleniya-munitsipalnymi-finansami-v-munitsipalnykh-obrazovaniyakh-respubliki-kareliya  </t>
  </si>
  <si>
    <t>О порядке проведения мониторинга и оценки качества организации и осуществления бюджетного процесса в муниципальных образованиях Архангельской области</t>
  </si>
  <si>
    <t>Министерство финансов Архангельской области</t>
  </si>
  <si>
    <t>168-рф</t>
  </si>
  <si>
    <t>Размещено в подразделе "Справочник документов"/ 2019.</t>
  </si>
  <si>
    <t>https://df.gov35.ru/deyatelnost/mo/otkrytost-byudzhetnykh-dannykh-munitsipalnykh-obrazovaniy/</t>
  </si>
  <si>
    <t>Департамент финансов Вологодской области</t>
  </si>
  <si>
    <t>https://df.gov35.ru/deyatelnost/mo/otkrytost-byudzhetnykh-dannykh-munitsipalnykh-obrazovaniy/2020-god/index.php?ELEMENT_ID=12788</t>
  </si>
  <si>
    <t>Об организации проведения мониторинга и составления рейтинга муниципальных образований области по уровню открытости бюджетных данных</t>
  </si>
  <si>
    <t>Да (новый приказ)</t>
  </si>
  <si>
    <t>Приказ распространяется на проведение оценки за 2020 год.</t>
  </si>
  <si>
    <t>Размещено 25.06.2021.</t>
  </si>
  <si>
    <t>Размещено 07.05.2021.</t>
  </si>
  <si>
    <t>Поиск затруднен, найдено только через функцию поиска по номеру распоряжения (К1).</t>
  </si>
  <si>
    <t>https://finance.lenobl.ru/o-komitete/work/byudzhetnaya-politika/ocenka/prikaz/</t>
  </si>
  <si>
    <t>Электронные таблицы (excel), текстовый формат (docx).</t>
  </si>
  <si>
    <t>Результаты сводной оценки открытости бюджетных данных отсутствуют, размещены результаты только в разрезе показателей.</t>
  </si>
  <si>
    <t>Размещено в разделе "Общая информация / Направления дейтельности / Бюджетная политика".</t>
  </si>
  <si>
    <t>Размещено в разделе "Общая информация / Направления деятельности / Бюджетная политика".</t>
  </si>
  <si>
    <t>48н</t>
  </si>
  <si>
    <t>Нет (частично)</t>
  </si>
  <si>
    <t>Да (частично)</t>
  </si>
  <si>
    <t>Результаты оценки за 2020 год по состоянию на 23.08.2021 отсутствуют.</t>
  </si>
  <si>
    <t>https://finance.pskov.ru/</t>
  </si>
  <si>
    <t>Об утверждении Положения о порядке оценки платежеспособности бюджетов муниципальных образований и качества управления муниципальными финансами Псковской области и Методики проведения оценки платежеспособности бюджетов муниципальных образований Псковской области и качества управления муниципальными финансами Псковской области</t>
  </si>
  <si>
    <t>Администрация Псковской области</t>
  </si>
  <si>
    <t>Результаты оценки не обнаружены.</t>
  </si>
  <si>
    <t>Размещено в разделе "Взаимодействие с МО /Справочные материалы", размещено 20.05.2021.</t>
  </si>
  <si>
    <t>Размещено 24.03.2021.</t>
  </si>
  <si>
    <t>http://minfin.kalmregion.ru/</t>
  </si>
  <si>
    <t>Нет данных об использовании механизма стимулирования МО к повышению открытости бюджета; результаты оценки качества управления финансами не предусматривают показателей, оценивающих открытость бюджетных данных.</t>
  </si>
  <si>
    <t>Об утверждении Порядка осуществления мониторинга и оценки качества управления финансами в муниципальных образованиях Республики Крым за отчетный финансовый год</t>
  </si>
  <si>
    <t>https://minfin.rk.gov.ru/ru/structure/233?page=3</t>
  </si>
  <si>
    <t>Приказы минфина РК за 2017 год, см. стр.3-4, также отдельно размещены приказы о внесении изменений</t>
  </si>
  <si>
    <t>https://minfin.rk.gov.ru/ru/structure/2018_08_28_18_33_otsenka_kachestva_upravleniia_munitsipalnymi_finansam</t>
  </si>
  <si>
    <t>Электронный таблицы (excel), доступны для скачивания иные форматы</t>
  </si>
  <si>
    <t>Актуальные данные отсутствуют.</t>
  </si>
  <si>
    <t>Сведения не обнаружены.</t>
  </si>
  <si>
    <t>Нет (размещена ред. от 12.05.2020, действует ред. от 01.02.2021)</t>
  </si>
  <si>
    <t>О методике проведения оценки качества организации и осуществления бюджетного процесса в муниципальных образованиях Костромской области</t>
  </si>
  <si>
    <t>Поиск затруднен, отсутствует актуализированная версия документа (К1).</t>
  </si>
  <si>
    <t>https://minfin.donland.ru/documents/active/90637/</t>
  </si>
  <si>
    <t>Сведения размещены 24.06.20221.</t>
  </si>
  <si>
    <t>Об изменениях сообщается в меню слева. Также документы доступны в составе архива со сведениями о результатах оценки за 2020 год.</t>
  </si>
  <si>
    <t>Да (приказы содержатся в составе архива с результатами оценки)</t>
  </si>
  <si>
    <t>Документ принят в 2021 году, также размещена предыдущая версия документа.</t>
  </si>
  <si>
    <t>См. "Итоги годовой оценки качества управления униципальными финансами за 2020 год".</t>
  </si>
  <si>
    <t>Правовой акт не содержит показателей, характеризующих открытость бюджетных данных.</t>
  </si>
  <si>
    <t>3 (показатели 23-25)</t>
  </si>
  <si>
    <t>https://www.mfri.ru/index.php/normativno-pravovaya-baza/rasporyazheniya</t>
  </si>
  <si>
    <t>Результаты оценки за 2020 год не размещены.</t>
  </si>
  <si>
    <t>https://minfin.kbr.ru/activity/byudzhet/</t>
  </si>
  <si>
    <t>См. раздел "Деятельность", подразделы "Бюджет",  далее (меню в строке) - "Межбюджетные отношения".</t>
  </si>
  <si>
    <t>http://minfin09.ru/category/load/finansovye_vzaimootnoshenija_s_organami_mestnogo_samoupravlenija/</t>
  </si>
  <si>
    <t>О мониторинге соблюдения органами местного самоуправления городских округов и муниципальных районов республики требований бюджетного законодательства и оценки качества организации и осуществления бюджетного процесса</t>
  </si>
  <si>
    <t xml:space="preserve">Правительство Карачаево-Черкесской Республики </t>
  </si>
  <si>
    <t>http://minfin09.ru/category/load/</t>
  </si>
  <si>
    <t>Актуальные данные не размещены, имеются сведения только за 2017 год (размещены 05.11.2018).</t>
  </si>
  <si>
    <t>Министерство финансов Северная Осетия-Алания</t>
  </si>
  <si>
    <t>О порядке проведения оценки качества управления муниципальными финансами в Республике Севрная Осетия - Алания"</t>
  </si>
  <si>
    <t>Актуальные данные не размещены, имеются сведения только за 2019 год (размещены 30.05.2020).</t>
  </si>
  <si>
    <t>http://minfin.alania.gov.ru/documents/237</t>
  </si>
  <si>
    <t>https://www.minfinchr.ru/deyatelnost/mezhbyudzhetnye-otnosheniya/materialy-monitoringa-soblyudeniya-municipalnymi-obrazovaniyami-trebovanij-byudzhetnogo-zakonodatelstva</t>
  </si>
  <si>
    <t>https://mfsk.ru/working/projects/ocenka-kachestva-upravleniya/itogi-ocenki-kachestva</t>
  </si>
  <si>
    <t>Правовой акт содержит только один показатель, характеризующий открытость бюджетных данных (недостаточно для оценки).</t>
  </si>
  <si>
    <t>Министерство финансов Ставропольского края, Минэкономразвития Ставропольского края</t>
  </si>
  <si>
    <t>246 / 315</t>
  </si>
  <si>
    <t>Об утверждении Методики расчета оценки качества управления бюджетным процессом и стратегического планирования в муниципальных округах и городских округах Ставропольского края</t>
  </si>
  <si>
    <t>Нет (показателей, характеризующих открытость, недостаточно для оценки)</t>
  </si>
  <si>
    <t>Нет (не отвечает требованиям)</t>
  </si>
  <si>
    <t>Правовой акт о методике оценки отсутствует в открытом доступе; размещены сводные данные оценки качества упрваления муниципальными финансами, из которых не ясно, оценивается ли открытость.</t>
  </si>
  <si>
    <t>См. нижнюю часть экрана, итоги доступны по ссылке "Скачать".</t>
  </si>
  <si>
    <t>Результаты оценки за 2020 год не опубликованы (по состоянию на 05.09.2021).</t>
  </si>
  <si>
    <t>https://minfin.tatarstan.ru/otsenka-kachestva-upravleniya-finansami.htm</t>
  </si>
  <si>
    <t>Об оперативной (ежеквартальной) и годовой оценке качества управления финансами муниципальных образований Республики Татарстан</t>
  </si>
  <si>
    <t>Министерство финансов Республики Татарстан</t>
  </si>
  <si>
    <t>07-61</t>
  </si>
  <si>
    <t>Методика оценки качества управления муниципальными финансами не включает показатели, характеризующие открытость бюджетных данных.</t>
  </si>
  <si>
    <t>http://minfin.cap.ru/action/activity/mezhbyudzhetnie-otnosheniya/ocenka-kachestva-upravleniya-finansami-municipaljn/2020-god</t>
  </si>
  <si>
    <t>Результаты оценки не содержат сведений по направлениям и показателям.</t>
  </si>
  <si>
    <t>https://budget.cap.ru/Show/Category/168?ItemId=383</t>
  </si>
  <si>
    <t>378-п</t>
  </si>
  <si>
    <t>См. в архиве за 2017 год</t>
  </si>
  <si>
    <t>Результаты сводной оценки по направлению "Прозрачность бюджетного процесса" отсутствуют, размещены результаты только в разрезе показателей.</t>
  </si>
  <si>
    <t>1 (26)</t>
  </si>
  <si>
    <t>Постановление; решение</t>
  </si>
  <si>
    <t>Правительство Кировской области; Министерство финансов Кировской области</t>
  </si>
  <si>
    <t>30.03.2010; 15.04.2016</t>
  </si>
  <si>
    <t>20.04.2018; нет сведений об изменении</t>
  </si>
  <si>
    <t>45/120; 48</t>
  </si>
  <si>
    <t>Об оценке качества организации и осуществления бюджетного процесса в муниципальных образованиях области; Об утверждении расчетов целевых значений комплексных показателей, используемых для оценки качества бюджетного процесса в муниципальных районах (городских округах)</t>
  </si>
  <si>
    <t>https://www.minfin.kirov.ru/otkrytyy-byudzhet/dlya-spetsialistov/mezhbyudzhetnye-otnosheniya/monitoring/; https://www.minfin.kirov.ru/dokumenty/list/</t>
  </si>
  <si>
    <t>Постановление см. в данных за 2019 год. Решение минфина найдено с использованием реквизитов правового акта в разделе "Документы".</t>
  </si>
  <si>
    <t>Результаты оценки в разрезе показателей отсутствуют, размещены результаты сводной оценки и оценки по направлениям.</t>
  </si>
  <si>
    <t>Результаты оценки в разрезе показателей отсутствуют, размещены результаты сводной оценки по направлению.</t>
  </si>
  <si>
    <t>http://mf.nnov.ru/index.php?option=com_k2&amp;view=item&amp;id=1569:monitoring-otkrytosti-byudzhetnykh-dannykh-munitsipalnykh-rajonov-i-gorodskikh-okrugov&amp;Itemid=560</t>
  </si>
  <si>
    <t>Министерство финансов Нижегородской области</t>
  </si>
  <si>
    <t>Об утверждении Методики проведения мониторинга и составления рейтинга муниципальных районов и городских округов Нижегородской области по уровню открытости бюджетных данных</t>
  </si>
  <si>
    <t>Отсутствует актуализированная версия документа (К1).</t>
  </si>
  <si>
    <t>https://mf.orb.ru/documents/active/30522/</t>
  </si>
  <si>
    <t>http://minfin.orb.ru/npa-a/</t>
  </si>
  <si>
    <t>915-п</t>
  </si>
  <si>
    <t>Об утверждении методики проведения мониторинга и формирования рейтинга городских округов и муниципальных районов Оренбургской области по уровню открытости бюджетных данных</t>
  </si>
  <si>
    <t>См. по реквизитам правового акта.</t>
  </si>
  <si>
    <t>473-пП</t>
  </si>
  <si>
    <t>https://finance.pnzreg.ru/docs/monitoringbp/?ELEMENT_ID=2222</t>
  </si>
  <si>
    <t>01-07/21</t>
  </si>
  <si>
    <t>О проведении мониторинга и оценки уровня открытости бюджетных данных муниципльных образований Самарской области</t>
  </si>
  <si>
    <t>См. раздел "Мониторинг и оценка уровня открытости бюджетных данных муниципальных образований Самарской области"</t>
  </si>
  <si>
    <t>Не указано</t>
  </si>
  <si>
    <t>См. раздел "Мониторинг открытости бюджетных данных муниципальных районов и городских округов Саратовской области"</t>
  </si>
  <si>
    <t xml:space="preserve">Электронные таблицы (excel), графический (pdf) </t>
  </si>
  <si>
    <t>Размещено 31.08.2018.</t>
  </si>
  <si>
    <t>Используются некорректные наименования оценок по направлениям ("Удельный вес группы"), рекомендуется уточнить.</t>
  </si>
  <si>
    <t>Да (используются некорректные наименования)</t>
  </si>
  <si>
    <t>См. по реквизитам правовых актов.</t>
  </si>
  <si>
    <t>См. раздел: "Иная информация"" - "Мониторинг и оценка качества управления бюджетным процессом".</t>
  </si>
  <si>
    <t>310-рп</t>
  </si>
  <si>
    <t>https://depfin.admtyumen.ru/OIGV/depfin/actions/npa/more_article.htm?id=11779442@cmsArticle</t>
  </si>
  <si>
    <t>См. позицию 12.</t>
  </si>
  <si>
    <t>https://depfin.admtyumen.ru/OIGV/depfin.htm</t>
  </si>
  <si>
    <t>https://www.minfin74.ru/mBudget/management/</t>
  </si>
  <si>
    <t>Да (новая редакция)</t>
  </si>
  <si>
    <t>Министерство финансов Челябинской области</t>
  </si>
  <si>
    <t>01/5-153</t>
  </si>
  <si>
    <t>О внесении изменений в приказ Министерства финансов Челябинской области от 30.10.2017 г. N 01/5-203</t>
  </si>
  <si>
    <t>См. стр. 3.</t>
  </si>
  <si>
    <t>Департамент финансов ХМАО</t>
  </si>
  <si>
    <t>Об утверждении порядка проведения оценки уровня открытости бюджетных данных и участия граждан в бюджетном процессе в городских округах и муниципальных районах Ханты-Мансийского автономного округа – Югры</t>
  </si>
  <si>
    <t>112-о</t>
  </si>
  <si>
    <t>См. раздел "Мониторинг по уровню открытости…", за 2020 год.</t>
  </si>
  <si>
    <t>https://depfin.admhmao.ru/search/index.php?q=112-%D0%BE&amp;s=%D0%9F%D0%BE%D0%B8%D1%81%D0%BA</t>
  </si>
  <si>
    <t>Поиск затруднен, найдено только по реквизитам (К1).</t>
  </si>
  <si>
    <t>Поиск затруднен, документ обнаружен только на портале управления общественными финансами, тогда как актуальные итоги оценки размещены на сайте финансового органа (К1).</t>
  </si>
  <si>
    <t>Поиск затруднен, актуальная версия документа размещена в архиве за 2017 год (К1).</t>
  </si>
  <si>
    <t>Отсутствует актуализированная версия документа; поиск затруднен, постановление найдено на старой версии сайта только через функцию поиска по реквизитам (К1).</t>
  </si>
  <si>
    <t>Отсутствуют результаты оценки за2020 год по IV этапу, по соответствующей ссылке осуществляется переход на карту сайта (по состоянию на 23.08.2021, на 07.09.2021).</t>
  </si>
  <si>
    <t>Результаты доступны по ссылке внизу экрана: "Мониторинг и оценка качества…".</t>
  </si>
  <si>
    <t>32-п</t>
  </si>
  <si>
    <t>Поиск актуализированной версии затруднен, версия в редакции от 18.06.2021 по состоянию на 07.09.2021 не обнаружена (К1).</t>
  </si>
  <si>
    <t>Рекомендуется указывать в таблице наименования показателей и направлений.</t>
  </si>
  <si>
    <t>Исходный документ см. в данных за 2011 год; версия от 25.11.2020 найдена через функцию поиска по реквизитам.</t>
  </si>
  <si>
    <t>Об утверждении Порядка проведения мониторинга и оценки уровня открытости бюджетных данных в муниципальных образованиях в Республике Алтай</t>
  </si>
  <si>
    <t>323-п</t>
  </si>
  <si>
    <t>Министерство финансов Республики Алтай</t>
  </si>
  <si>
    <t>https://www.minfin-altai.ru/deyatelnost/otkrytost-byudzhetnykh-dannykh-v-munitsipalnykh-obrazovaniyakh-v-respublike-altay/</t>
  </si>
  <si>
    <t>https://minfin.rtyva.ru/node/6665/</t>
  </si>
  <si>
    <t>В событиях: https://minfin.rtyva.ru/events/17584/</t>
  </si>
  <si>
    <t>Сведения в разрезе направлений и показателей оценки за 2020 год не размещены (по состоянию на 08.09.2021).</t>
  </si>
  <si>
    <t>https://r-19.ru/authorities/ministry-of-finance-of-the-republic-of-khakassia/docs/4051/</t>
  </si>
  <si>
    <t>Результаты оценки в разрезе показателей отсутствуют, размещены результаты сводной оценки и оценки по этапам.</t>
  </si>
  <si>
    <t>Поиск по ключевому слову.</t>
  </si>
  <si>
    <t>Министерство финансов Алтайского края</t>
  </si>
  <si>
    <t>https://minfin.alregn.ru/search/?curPos=0&amp;title=%EA%E0%F7%E5%F1%F2%E2%E0%20%F3%EF%F0%E0%E2%EB%E5%ED%E8%FF</t>
  </si>
  <si>
    <t>https://minfin.alregn.ru/search/?title=%EA%E0%F7%E5%F1%F2%E2%E0+%F3%EF%F0%E0%E2%EB%E5%ED%E8%FF</t>
  </si>
  <si>
    <t>Поиск по ключевым словам.</t>
  </si>
  <si>
    <t>Актуальные сведения за 2020 год не размещены (по состоянию на 08.09.2021).</t>
  </si>
  <si>
    <t>Актуальные сведения за 2020 год не размещены (по состоянию на 07.09.2021).</t>
  </si>
  <si>
    <t>Актуальные сведения за 2020 год не размещены (по состоянию на 08.09.2021). Поиск только по ключевым словам, специальный раздел не сформирован.</t>
  </si>
  <si>
    <t>Переход к документам по гиперссылке.</t>
  </si>
  <si>
    <t>56н-мпр</t>
  </si>
  <si>
    <t>Исходный документ размещен 15.06.2016.</t>
  </si>
  <si>
    <t>Размещено 01.03.2021.</t>
  </si>
  <si>
    <t xml:space="preserve">Не содержит показателей, характеризующих открытость бюджетных данных. </t>
  </si>
  <si>
    <t>Размещено 22.11.2017.</t>
  </si>
  <si>
    <t>https://mfnso.nso.ru/page/4518</t>
  </si>
  <si>
    <t>См. раздел: "Методкабинет/Межбюджетные отношения/Мониторинги местных бюджетов".</t>
  </si>
  <si>
    <t>Правовой акт содержит только один показатель, характеризующий открытость бюджетных данных (недостаточно для оценки). Опубликованные сведения не содержат детализации по показателям.</t>
  </si>
  <si>
    <t>http://mf.omskportal.ru/oiv/mf/otrasl/otrasl4/razdel42</t>
  </si>
  <si>
    <t>http://mf.omskportal.ru/oiv/mf/otrasl/otrasl4/razdel42/2020</t>
  </si>
  <si>
    <t>Актуальный документ не размещен. Механизм отсутствует; оценка платежеспособности и качества управления финансами МР, ГО за 2020 год не содержит показателей, характеризующих открытость бюджетных данных.</t>
  </si>
  <si>
    <t>https://minfin.75.ru/deyatel-nost/reformirovanie-finansov/130185-sovershenstvovanie-mezhbyudzhetnyh-otnosheniy</t>
  </si>
  <si>
    <t>Министерство финансов Забайкальского края</t>
  </si>
  <si>
    <t>218-пд</t>
  </si>
  <si>
    <t>О проведении мониторинга и оценки качества управления муниципальными финансами в Забайкальском крае за 2020 год</t>
  </si>
  <si>
    <t>Исходный документ размещен 08.10.2020; изменения - 30.11.2020.</t>
  </si>
  <si>
    <t>https://minfin.75.ru/site/resource?alias=dokumenty</t>
  </si>
  <si>
    <t>Функция поиска работает некорректно, поиск затруднен; отсутствует актуализированная версия документа (К1).</t>
  </si>
  <si>
    <t>Поиск затруднен, размещено в разделе "Реформирование финансов / Совершенствование межбюджетных отношений".</t>
  </si>
  <si>
    <t>Размещено 27.05.2021.</t>
  </si>
  <si>
    <t>198П</t>
  </si>
  <si>
    <t>В наименовании ссылки рекомендуется указывать период, за который проведена оценка.</t>
  </si>
  <si>
    <t>Об утверждении Порядка проведения мониторинга соблюдения городскими округами Магаданской области требований бюджетного законодательства Российской Федерации и оценки качества управления бюджетным процессом городских округов Магаданской области</t>
  </si>
  <si>
    <t>943-пп</t>
  </si>
  <si>
    <t>Правительство Магаданской области</t>
  </si>
  <si>
    <t>См.: "Результаты мониторинга и оценки качества управления бюджетным процессом муниципальных образований (943-пп)"</t>
  </si>
  <si>
    <t>https://minfin.49gov.ru/activities/budget/consolidated_budget/</t>
  </si>
  <si>
    <t>В 2020 году механизм не применялся, показатели, характеризующие открытость бюджетных данных, введены в методику оценки в сентябре 2021 года.</t>
  </si>
  <si>
    <t>Актуализированная версия методики с изменениями, вмтупающими в силу с 2021 года, размещена во вкладке за 2021 год.</t>
  </si>
  <si>
    <t>96-п</t>
  </si>
  <si>
    <t>Исходный документ см. в конце списка, изменения размещены 23.03.2017.</t>
  </si>
  <si>
    <t>В 2020 году оценки сделаны по 5 разделам из 7, регламентировано правовым актом.</t>
  </si>
  <si>
    <t>Нет (размещены изменения)</t>
  </si>
  <si>
    <t>Приказ от 30.12.2020, тогда как оценка, согласно приказу, частично предполагается в течение текущего года.</t>
  </si>
  <si>
    <t>См. раздел: "Мониторинг минфина / муниципальные финансы"</t>
  </si>
  <si>
    <t>Нет (не загружается, не отвечает требованиям)</t>
  </si>
  <si>
    <t xml:space="preserve">Размещенный документ утратил силу; актуальный документ (приказ Департамента бюджета и финансов Смоленской области от 10.07.2015 N 97 (ред. от 21.04.2021)) на сайте не обнаружен.
</t>
  </si>
  <si>
    <t>Правовой акт на сайте не обнаружен, имеется только ссылка на него.</t>
  </si>
  <si>
    <t>Правовой акт на сайте не обнаружен.</t>
  </si>
  <si>
    <t>Нет данных об использовании механизма стимулирования МО к повышению открытости бюджета. Правовой акт об оценке качества управления муниципальными финансами не содержит показателей, оценивающих открытость бюджетных данных; также на сайте документ не обнаружен, имеется только ссылка на него.</t>
  </si>
  <si>
    <t>На сайте имеется ссылка, правовой акт по ней не загружается. Постановлением предусмотрен только один показатель, характеризующий открытость бюджетов (№7.1), недостаточно для оценки.</t>
  </si>
  <si>
    <t>Правовой акт на сайте не обнаружен. Показатели, характеризующие открытость бюджета: 25-27.</t>
  </si>
  <si>
    <t>Правовой акт на сайте не обнаружен. Показатели, характеризующие открытость бюджетных данных, введены в методику оценки в сентябре 2021 года.</t>
  </si>
  <si>
    <t>Да (с 2021 года)</t>
  </si>
  <si>
    <t>Нет данных об использовании механизма стимулирования МО к повышению открытости бюджета. Правовой акт на сайте не обнаружен; имеется ссылка на постановление Правительства Чеченскй Республики №228 от 08.12.2011, документ также отсутствует в системе "КонсультантПлюс".</t>
  </si>
  <si>
    <t>Отсутствует актуализированная версия документа, а также исходный документ, поиск затруднен (К1).</t>
  </si>
  <si>
    <t>Поиск затруднен, отсутствует актуализированная версия приказа (К1).</t>
  </si>
  <si>
    <t>** Представлены сведения, имеющиеся на момент проведения мониторинга в системе "КонсультантПлюс" или обнаруженные на сайтах, предназначенных для размещения бюджетных данных.</t>
  </si>
  <si>
    <t>Поиск затруднен, отсутствует актуализированная версия документа, найдено только через функцию поиска (К1).</t>
  </si>
  <si>
    <t>Отсутствует актуализированная версия приказа (К1).</t>
  </si>
  <si>
    <t xml:space="preserve">Поиск затруднен, часть приказов о внесении изменений размещаются по ссылкам с результатами оценки, часть - по отдельным ссылкам, отсутствует актуализированная версия документа.  </t>
  </si>
  <si>
    <t>Поиск затруднен, в ссылке не указано наименование распоряжения (К1).</t>
  </si>
  <si>
    <t>Поиск затруднен, решение минфина найдено только через функцию поиска с использованием реквизитов правового акта (К1). Механизм позиционируется как оценка качества управления муниципальными финансами.</t>
  </si>
  <si>
    <t>Об утверждении порядка осуществления мониторинга и оценки качества управления бюджетным процессом органами местного самоуправления</t>
  </si>
  <si>
    <t>Вид правового акта</t>
  </si>
  <si>
    <t>Принявший орган</t>
  </si>
  <si>
    <t>Дата подписания правового акта</t>
  </si>
  <si>
    <t>Дата внесения последних изменений **</t>
  </si>
  <si>
    <t>Номер правового акта</t>
  </si>
  <si>
    <t>Наименование правового акта</t>
  </si>
  <si>
    <t xml:space="preserve">Ссылка </t>
  </si>
  <si>
    <t>Дополнительные сведения (при необходимости)</t>
  </si>
  <si>
    <t>Мониторинг и оценка показателя проведены в период с 5 июля по 10 сентября 2021 года.</t>
  </si>
  <si>
    <t xml:space="preserve">Мониторинг и оценка показателя проведены в период с 5 июля по 10 сентября 2021 года. </t>
  </si>
  <si>
    <t>Найдено только через функцию поиска.</t>
  </si>
  <si>
    <t>Сводная оценка *</t>
  </si>
  <si>
    <t>Примечание. * При использовании механизма оценки качества управления финансами, в составе которой оценивается открытость бюджета, в качестве сводной оценки учитывалась оценка по соответствующему направлению (блоку).</t>
  </si>
  <si>
    <t>Оценка качества управления финансами, в составе которой оценивается открытость бюджета</t>
  </si>
  <si>
    <t>Мониторинг и оценка показателей раздела 10 проведены в период с 5 июля по 10 сентября 2021 года.</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</si>
  <si>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</si>
  <si>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</si>
  <si>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</si>
  <si>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</si>
  <si>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</si>
  <si>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Министерство финансов Республики Калмыкия</t>
  </si>
  <si>
    <t>Об утверждении Порядка проведения мониторинга соблюдения муниципальными образованиями Республики Калмыкия требований бюджетного законодательства и оценки качества управления муниципальными финансами</t>
  </si>
  <si>
    <t>10/84м</t>
  </si>
  <si>
    <t>Правовой акт на сайте не обнаружен. Указанным приказом предусмотрен только один показатель, характеризующий открытость бюджета (№27), недостаточно для оценки.</t>
  </si>
  <si>
    <t>Об утверждении Методики оперативной и годовой оценки качества управления общественными финансами и платежеспособности муниципальных образований Республики Дагестан</t>
  </si>
  <si>
    <t>Правительство Республики Дагестан</t>
  </si>
  <si>
    <t>Нет данных об использовании механизма стимулирования МО к повышению открытости бюджета. Приказом предусмотрен только один показатель, характеризующий открытость бюджетов (№13), недостаточно для оценки. Отсутствует актуализированная версия документа (с учетом изменений от 30.12.2020).</t>
  </si>
  <si>
    <t>Нет данных об использовании механизма стимулирования МО к повышению открытости бюджета. Правовой акт на сайте не обнаружен, имеется только ссылка на него. Документ не содержит показателей, характеризующих открытость бюджета.</t>
  </si>
  <si>
    <t>Нет данных об использовании механизма стимулирования МО к повышению открытости бюджета. Правовой акт не содержит показателей, характеризующих открытость бюджета. Поиск затруднен.</t>
  </si>
  <si>
    <t>Нет данных об использовании механизма стимулирования МО к повышению открытости бюджета. Приказом предусмотрен только один показатель, характеризующий открытость бюджета (№2.6), недостаточно для оценки. Поиск затруднен, дублирование разделов.</t>
  </si>
  <si>
    <t>Нет данных об использовании механизма стимулирования МО к повышению открытости бюджета. Размещенный документ (постановление Правительства РС(Я) от 02.08.2012 №330) утратил силу; действующий документ - постановление Правительства РС(Я) от 29.10.2016 №395 (ред. от 21.10.2019), - не содержит показателей, характеризующих открытость бюджета, а также не обнаружен на сайте.</t>
  </si>
  <si>
    <t>Нет данных об использовании механизма стимулирования МО к повышению открытости бюджета. Правовой акт на сайте не обнаружен. Постановлением предусмотрен только один показатель, характеризующий открытость бюджетов муниципальных образований (Р28), недостаточно для оценки.</t>
  </si>
  <si>
    <t>Нет данных об использовании механизма стимулирования МО к повышению уровня открытости бюджета. Размещенный документ утратил силу (Постановление минфина Астраханской области от 31.05.2012 N 20-п "Об организации мониторинга оперативной оценки качества управления общественными финансами и платежеспособности муниципальных образований Астраханской области"); актуальный документ не обнаружен.</t>
  </si>
  <si>
    <t>О Порядке осуществления мониторинга и оценки качества управления муниципальными финансами</t>
  </si>
  <si>
    <t>Комитет финансов Волгоградской области</t>
  </si>
  <si>
    <t>Нет данных об использовании механизма стимулирования МО к повышению уровня открытости бюджета. Правовой акт об оценке качества управления муниципальными финансами не содержит показателей, оценивающих открытость бюджетных данных.</t>
  </si>
  <si>
    <t>Сведения о правовом акте, которым предусмотрена оценка открытости бюджетных данных или оценка качества управления муниципальными финансами</t>
  </si>
  <si>
    <t>Правительство Чеченской Ресублики</t>
  </si>
  <si>
    <t>https://www.minfinchr.ru/deyatelnost/materialy-monitoringa-soblyudeniya-municipalnymi-obrazovaniyami-trebovanij-byudzhetnogo-zakonodatelstva</t>
  </si>
  <si>
    <t>Министр экономики и финансов Московской области</t>
  </si>
  <si>
    <t>23П-381</t>
  </si>
  <si>
    <t>Об организации проведения оценки уровня открытости бюджетных данных в муниципальных образованиях Московской области</t>
  </si>
  <si>
    <t>Результаты оценки уровня открытости бюджетных данных субъектов Российской Федерации по разделу 10 "Стимулирование органов местного самоуправления к повышению открытости бюджетных данных" за 2021 год</t>
  </si>
  <si>
    <t>Справочник документов - отчетность - исполнение местных бюджетов - 2020</t>
  </si>
  <si>
    <t>Распоряжением от 29 ноября 2019 г. N 168-рф предусмотрено два показателя, характеризующие открытость бюджетных данных; направления оценки, характеризующего открытость бюджетных данных, не предусмотрено.</t>
  </si>
  <si>
    <t>https://minfin.midural.ru/document/category/88#document_list</t>
  </si>
  <si>
    <t>Министерство финансов Свердловской области</t>
  </si>
  <si>
    <t>Об утверждении Порядка оценки открытости бюджетных данных в муниципальных образованиях, расположенных на территории Свердловской области</t>
  </si>
  <si>
    <t>См. раздел: "Бюджет"- "Бюджет для граждан", дата размещения 27.01.2016 (по состоянию на 24.11.2021 четвертая станица в разделе).</t>
  </si>
  <si>
    <t>Поиск затруднен, документ размещен в разделе, наименование которого не соответствует содержанию документа (К1).</t>
  </si>
  <si>
    <t>Раздел: "Бюджет" - "Бюджет для граждан", размещено 29.10.2020.</t>
  </si>
  <si>
    <t>117-па</t>
  </si>
  <si>
    <t>Об утверждении Методики проведения мониторинга и составления рейтинга муниципальных районов и городских округов Курской области по уровню открытости бюджетных данных</t>
  </si>
  <si>
    <t>https://adm.rkursk.ru/index.php?id=783&amp;mat_id=115741</t>
  </si>
  <si>
    <t>Раздел: "Экономика/Финансы/Информация/Общая информация, новости".</t>
  </si>
  <si>
    <t>Размещены результаты сводной оценки и оценок по направлениям, результаты оценки в разрезе показателей отсутствуют. Поиск затруднен, документ размещен в разделе, наименование которого не соответствует содержанию документа (К1).</t>
  </si>
  <si>
    <t>Департамент финансов и экономики</t>
  </si>
  <si>
    <t>Об организации проведения ежегодной оценки уровня открытости бюджетных данных в муниципальных образованиях Ненецкого автономного округа</t>
  </si>
  <si>
    <t>https://dfei.adm-nao.ru/byudzhet-dlya-grazhdan/otkrytost-byudzhetnyh-dannyh/monitoring-otkrytosti-byudzhetnyh-dannyh-municipalnyh-obrazovanij-nene/</t>
  </si>
  <si>
    <t>Раздел "Бюджет для граждан"</t>
  </si>
  <si>
    <t>https://minfin.ryazangov.ru/documents/documents_RO/2021/index.php</t>
  </si>
  <si>
    <t>Поиск затруднен, документы по одной теме размещаются в разных разделах сайта (К1).</t>
  </si>
  <si>
    <t>Поиск правового акат, в соответствии с которым проводится оценка, затруднен (К1).</t>
  </si>
  <si>
    <t>Ссылка на постановление 115 от 23.04.2019 содержится в постановлении №25 от 26.12.2012 (ред. от 30.06.2020, опубликовано 02.04.2021), размещенном в разделе "Документы/Документы Министерства/2020" и в разделе "Деятельность/Финансовые органы МР и ГО/Информация для ФОМО/Мониторинг". Постановление №115 от 23.04.2019 размещено в разделе "Документы/Нормативные правовые акты Рязанской области/ 2021".</t>
  </si>
  <si>
    <t>Согласно приказу №01-07/21 оценивается размещение сведений по приказу МФ РФ 243н. В состав оценки качества управления финансами включен блок показателей, характеризующих открытость(см. постановление Правительства Самарской области от 22.02.2013 №50, https://minfin-samara.ru/basic-documents/, дотации на стимулирование повышения качества управления муниципальными финансами и дотации на стимулирование развития налогового потенциала).</t>
  </si>
  <si>
    <t>Министерство финансов Удмуртской Республики</t>
  </si>
  <si>
    <t>Об утверждении Методики проведения мониторинга и составления рейтинга открытости деятельности органов местного самоуправления по управлению общественными финансами</t>
  </si>
  <si>
    <t>https://www.mfur.ru/activities/kachestvo_upravfinans/reiting/reitingmun/reitingmun.php</t>
  </si>
  <si>
    <t>Поиск затруднен, наименование раздела не соответствует содержанию документа (К1).</t>
  </si>
  <si>
    <t>О порядке проведения мониторинга соблюдения муниципальными образованиями требований бюджетного законодательства и оценки качества управления бюджетным процессом</t>
  </si>
  <si>
    <t>Департамент финансов города Москвы</t>
  </si>
  <si>
    <t>О проведении мониторинга соблюдения требований бюджетного законодательства, мониторинга и оценки качества организации и осуществления бюджетного процесса во внутригородских муниципальных образованиях в городе Москве</t>
  </si>
  <si>
    <t>https://budget.mos.ru/budget/relations</t>
  </si>
  <si>
    <t>См. раздел "Документы"</t>
  </si>
  <si>
    <t>Поиск затруднен, размещено в разделе "Межбюджетные отношения / Документы", документы размещены с нарушением хронологической последовательности.</t>
  </si>
  <si>
    <t>Результаты оценки открытости отсутствуют, размещены только результаты оценки качества организации и осуществления бюджетного процесса за 2020 год в сводном виде, без детализации по направлениям оценки. Поиск данных затруднен.</t>
  </si>
  <si>
    <t>Документ размещен в разделе, наименование которого не соответствует содержанию документа (К1).</t>
  </si>
  <si>
    <t>Правовой акт, в соответствии с которым проводится оценка, отсутствует в открытом доступе. Предусмотрен только один показатель, характеризующий открытость бюджета (недостаточно для оценки). Результаты оценки за 2020 год не размещены (по состоянию на 06.08.2021).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</si>
</sst>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19]d\ mmm;@"/>
  </numFmts>
  <fonts count="41" x14ac:knownFonts="1">
    <font>
      <sz val="11"/>
      <color theme="1"/>
      <name val="Calibri"/>
      <family val="2"/>
      <charset val="204"/>
      <scheme val="minor"/>
    </font>
    <font>
      <sz val="11"/>
      <color indexed="8"/>
      <name val="Calibri"/>
      <family val="2"/>
    </font>
    <font>
      <sz val="9"/>
      <name val="Times New Roman"/>
      <family val="1"/>
      <charset val="204"/>
    </font>
    <font>
      <i/>
      <sz val="9"/>
      <name val="Times New Roman"/>
      <family val="1"/>
      <charset val="204"/>
    </font>
    <font>
      <b/>
      <i/>
      <sz val="9"/>
      <name val="Times New Roman"/>
      <family val="1"/>
      <charset val="204"/>
    </font>
    <font>
      <b/>
      <sz val="9"/>
      <name val="Times New Roman"/>
      <family val="1"/>
      <charset val="204"/>
    </font>
    <font>
      <u/>
      <sz val="11"/>
      <color theme="10"/>
      <name val="Calibri"/>
      <family val="2"/>
      <charset val="204"/>
      <scheme val="minor"/>
    </font>
    <font>
      <u/>
      <sz val="11"/>
      <color theme="10"/>
      <name val="Calibri"/>
      <family val="2"/>
      <scheme val="minor"/>
    </font>
    <font>
      <sz val="11"/>
      <color theme="1"/>
      <name val="Calibri"/>
      <family val="2"/>
      <scheme val="minor"/>
    </font>
    <font>
      <sz val="10"/>
      <color theme="1"/>
      <name val="Times New Roman"/>
      <family val="1"/>
      <charset val="204"/>
    </font>
    <font>
      <sz val="8"/>
      <color theme="1"/>
      <name val="Times New Roman"/>
      <family val="1"/>
      <charset val="204"/>
    </font>
    <font>
      <sz val="8"/>
      <color theme="1"/>
      <name val="Calibri"/>
      <family val="2"/>
      <charset val="204"/>
      <scheme val="minor"/>
    </font>
    <font>
      <b/>
      <sz val="8"/>
      <color theme="1"/>
      <name val="Calibri"/>
      <family val="2"/>
      <charset val="204"/>
      <scheme val="minor"/>
    </font>
    <font>
      <sz val="11"/>
      <color rgb="FFC00000"/>
      <name val="Calibri"/>
      <family val="2"/>
      <charset val="204"/>
      <scheme val="minor"/>
    </font>
    <font>
      <sz val="10"/>
      <color theme="1"/>
      <name val="Calibri"/>
      <family val="2"/>
      <charset val="204"/>
      <scheme val="minor"/>
    </font>
    <font>
      <i/>
      <sz val="9"/>
      <color theme="1"/>
      <name val="Times New Roman"/>
      <family val="1"/>
      <charset val="204"/>
    </font>
    <font>
      <sz val="11"/>
      <name val="Calibri"/>
      <family val="2"/>
      <charset val="204"/>
      <scheme val="minor"/>
    </font>
    <font>
      <b/>
      <sz val="11"/>
      <color theme="1"/>
      <name val="Times New Roman"/>
      <family val="1"/>
      <charset val="204"/>
    </font>
    <font>
      <sz val="11"/>
      <color theme="1"/>
      <name val="Times New Roman"/>
      <family val="1"/>
      <charset val="204"/>
    </font>
    <font>
      <i/>
      <sz val="11"/>
      <color theme="1"/>
      <name val="Times New Roman"/>
      <family val="1"/>
      <charset val="204"/>
    </font>
    <font>
      <sz val="11"/>
      <color rgb="FF000000"/>
      <name val="Times New Roman"/>
      <family val="1"/>
      <charset val="204"/>
    </font>
    <font>
      <b/>
      <sz val="11"/>
      <color rgb="FF000000"/>
      <name val="Times New Roman"/>
      <family val="1"/>
      <charset val="204"/>
    </font>
    <font>
      <i/>
      <sz val="11"/>
      <color rgb="FF000000"/>
      <name val="Times New Roman"/>
      <family val="1"/>
      <charset val="204"/>
    </font>
    <font>
      <b/>
      <sz val="9"/>
      <color theme="1"/>
      <name val="Times New Roman"/>
      <family val="1"/>
      <charset val="204"/>
    </font>
    <font>
      <b/>
      <sz val="9"/>
      <color theme="1"/>
      <name val="Times New Roman"/>
      <family val="1"/>
    </font>
    <font>
      <b/>
      <sz val="9"/>
      <color theme="1"/>
      <name val="Calibri"/>
      <family val="2"/>
      <charset val="204"/>
      <scheme val="minor"/>
    </font>
    <font>
      <b/>
      <sz val="10.5"/>
      <color theme="1"/>
      <name val="Times New Roman"/>
      <family val="1"/>
      <charset val="204"/>
    </font>
    <font>
      <b/>
      <sz val="7"/>
      <color theme="1"/>
      <name val="Times New Roman"/>
      <family val="1"/>
      <charset val="204"/>
    </font>
    <font>
      <sz val="7"/>
      <color rgb="FF000000"/>
      <name val="Times New Roman"/>
      <family val="1"/>
      <charset val="204"/>
    </font>
    <font>
      <sz val="9"/>
      <color theme="1"/>
      <name val="Times New Roman"/>
      <family val="1"/>
      <charset val="204"/>
    </font>
    <font>
      <sz val="8"/>
      <name val="Calibri"/>
      <family val="2"/>
      <charset val="204"/>
      <scheme val="minor"/>
    </font>
    <font>
      <sz val="11"/>
      <color theme="0"/>
      <name val="Calibri"/>
      <family val="2"/>
      <charset val="204"/>
      <scheme val="minor"/>
    </font>
    <font>
      <sz val="10"/>
      <color theme="0"/>
      <name val="Times New Roman"/>
      <family val="1"/>
      <charset val="204"/>
    </font>
    <font>
      <sz val="9"/>
      <color theme="0"/>
      <name val="Times New Roman"/>
      <family val="1"/>
      <charset val="204"/>
    </font>
    <font>
      <sz val="11"/>
      <color rgb="FFFF0000"/>
      <name val="Calibri"/>
      <family val="2"/>
      <charset val="204"/>
      <scheme val="minor"/>
    </font>
    <font>
      <sz val="11"/>
      <color theme="0"/>
      <name val="Times New Roman"/>
      <family val="1"/>
      <charset val="204"/>
    </font>
    <font>
      <u/>
      <sz val="11"/>
      <name val="Calibri"/>
      <family val="2"/>
      <charset val="204"/>
      <scheme val="minor"/>
    </font>
    <font>
      <sz val="9"/>
      <name val="Times New Roman"/>
      <family val="1"/>
    </font>
    <font>
      <b/>
      <sz val="9"/>
      <name val="Times New Roman"/>
      <family val="1"/>
    </font>
    <font>
      <i/>
      <sz val="9"/>
      <name val="Times New Roman"/>
      <family val="1"/>
    </font>
    <font>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24994659260841701"/>
      </left>
      <right style="thin">
        <color theme="0" tint="-0.24994659260841701"/>
      </right>
      <top/>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1" fillId="0" borderId="0"/>
    <xf numFmtId="0" fontId="8" fillId="0" borderId="0"/>
  </cellStyleXfs>
  <cellXfs count="202">
    <xf numFmtId="0" fontId="0" fillId="0" borderId="0" xfId="0"/>
    <xf numFmtId="0" fontId="13" fillId="0" borderId="0" xfId="0" applyFont="1"/>
    <xf numFmtId="0" fontId="0" fillId="0" borderId="0" xfId="0"/>
    <xf numFmtId="49" fontId="0" fillId="0" borderId="0" xfId="0" applyNumberFormat="1"/>
    <xf numFmtId="0" fontId="14" fillId="0" borderId="0" xfId="0" applyFont="1" applyAlignment="1">
      <alignment wrapText="1"/>
    </xf>
    <xf numFmtId="49"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5"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5" fillId="3" borderId="1" xfId="0" applyFont="1" applyFill="1" applyBorder="1" applyAlignment="1">
      <alignment vertical="center" wrapText="1"/>
    </xf>
    <xf numFmtId="165" fontId="5" fillId="3" borderId="1" xfId="0" applyNumberFormat="1" applyFont="1" applyFill="1" applyBorder="1" applyAlignment="1">
      <alignment vertical="center" wrapText="1"/>
    </xf>
    <xf numFmtId="164" fontId="5" fillId="3"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3" xfId="0" applyFont="1" applyBorder="1" applyAlignment="1">
      <alignment horizontal="left" vertical="center"/>
    </xf>
    <xf numFmtId="0" fontId="16" fillId="0" borderId="3" xfId="0" applyFont="1" applyBorder="1" applyAlignment="1">
      <alignment vertical="center"/>
    </xf>
    <xf numFmtId="0" fontId="0" fillId="0" borderId="0" xfId="0"/>
    <xf numFmtId="165" fontId="5" fillId="0" borderId="1" xfId="0" applyNumberFormat="1" applyFont="1" applyFill="1" applyBorder="1" applyAlignment="1">
      <alignment horizontal="center" vertical="center" wrapText="1"/>
    </xf>
    <xf numFmtId="0" fontId="18" fillId="0" borderId="6" xfId="0" applyFont="1" applyBorder="1" applyAlignment="1">
      <alignment horizontal="center" vertical="center" wrapText="1"/>
    </xf>
    <xf numFmtId="0" fontId="26" fillId="0" borderId="6" xfId="0" applyFont="1" applyBorder="1" applyAlignment="1">
      <alignment horizontal="justify" vertical="top" wrapText="1"/>
    </xf>
    <xf numFmtId="0" fontId="20" fillId="0" borderId="6" xfId="0" applyFont="1" applyBorder="1" applyAlignment="1">
      <alignment horizontal="justify" vertical="top" wrapText="1"/>
    </xf>
    <xf numFmtId="0" fontId="21" fillId="0" borderId="6" xfId="0" applyFont="1" applyBorder="1" applyAlignment="1">
      <alignment horizontal="justify" vertical="top" wrapText="1"/>
    </xf>
    <xf numFmtId="0" fontId="22" fillId="0" borderId="6" xfId="0" applyFont="1" applyBorder="1" applyAlignment="1">
      <alignment horizontal="center" vertical="top" wrapText="1"/>
    </xf>
    <xf numFmtId="0" fontId="22" fillId="0" borderId="6" xfId="0" applyFont="1" applyBorder="1" applyAlignment="1">
      <alignment horizontal="left" vertical="top" wrapText="1" indent="1"/>
    </xf>
    <xf numFmtId="0" fontId="20" fillId="0" borderId="6" xfId="0" applyFont="1" applyBorder="1" applyAlignment="1">
      <alignment horizontal="center" vertical="top" wrapText="1"/>
    </xf>
    <xf numFmtId="0" fontId="18" fillId="0" borderId="6" xfId="0" applyFont="1" applyBorder="1" applyAlignment="1">
      <alignment horizontal="center" vertical="top" wrapText="1"/>
    </xf>
    <xf numFmtId="0" fontId="18" fillId="0" borderId="5" xfId="0" applyFont="1" applyBorder="1" applyAlignment="1">
      <alignment horizontal="center" vertical="top" wrapText="1"/>
    </xf>
    <xf numFmtId="0" fontId="22" fillId="0" borderId="5" xfId="0" applyFont="1" applyBorder="1" applyAlignment="1">
      <alignment horizontal="left" vertical="top" wrapText="1" indent="1"/>
    </xf>
    <xf numFmtId="0" fontId="20" fillId="0" borderId="5" xfId="0" applyFont="1" applyBorder="1" applyAlignment="1">
      <alignment horizontal="center" vertical="top" wrapText="1"/>
    </xf>
    <xf numFmtId="0" fontId="2" fillId="0" borderId="1" xfId="0" applyFont="1" applyBorder="1" applyAlignment="1">
      <alignment horizontal="left" vertical="center"/>
    </xf>
    <xf numFmtId="0" fontId="5" fillId="3" borderId="1" xfId="0" applyFont="1" applyFill="1" applyBorder="1" applyAlignment="1">
      <alignment horizontal="left" vertical="center"/>
    </xf>
    <xf numFmtId="0" fontId="2" fillId="0" borderId="1" xfId="0" applyFont="1" applyBorder="1" applyAlignment="1">
      <alignment vertical="center"/>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vertical="center"/>
    </xf>
    <xf numFmtId="165" fontId="2" fillId="0" borderId="1" xfId="0" applyNumberFormat="1" applyFont="1" applyFill="1" applyBorder="1" applyAlignment="1">
      <alignment horizontal="center" vertical="center" wrapText="1"/>
    </xf>
    <xf numFmtId="165" fontId="2" fillId="0" borderId="1" xfId="3" applyNumberFormat="1" applyFont="1" applyFill="1" applyBorder="1" applyAlignment="1">
      <alignment horizontal="center" vertical="center"/>
    </xf>
    <xf numFmtId="165" fontId="2" fillId="3" borderId="1" xfId="0" applyNumberFormat="1" applyFont="1" applyFill="1" applyBorder="1" applyAlignment="1">
      <alignment horizontal="center" vertical="center" wrapText="1"/>
    </xf>
    <xf numFmtId="165" fontId="2" fillId="3" borderId="1" xfId="3" applyNumberFormat="1" applyFont="1" applyFill="1" applyBorder="1" applyAlignment="1">
      <alignment horizontal="center" vertical="center"/>
    </xf>
    <xf numFmtId="165" fontId="0" fillId="0" borderId="0" xfId="0" applyNumberFormat="1"/>
    <xf numFmtId="165" fontId="5" fillId="0" borderId="7" xfId="0" applyNumberFormat="1" applyFont="1" applyFill="1" applyBorder="1" applyAlignment="1">
      <alignment horizontal="center" vertical="center" wrapText="1"/>
    </xf>
    <xf numFmtId="0" fontId="32" fillId="0" borderId="0" xfId="0" applyFont="1" applyBorder="1"/>
    <xf numFmtId="0" fontId="9" fillId="0" borderId="0" xfId="0" applyFont="1" applyBorder="1"/>
    <xf numFmtId="0" fontId="31" fillId="0" borderId="0" xfId="0" applyFont="1" applyBorder="1"/>
    <xf numFmtId="0" fontId="0" fillId="0" borderId="0" xfId="0" applyBorder="1"/>
    <xf numFmtId="0" fontId="2" fillId="0" borderId="0" xfId="0" applyFont="1" applyBorder="1" applyAlignment="1">
      <alignment horizontal="left" vertical="center"/>
    </xf>
    <xf numFmtId="0" fontId="33" fillId="0" borderId="0" xfId="0" applyFont="1" applyFill="1" applyBorder="1" applyAlignment="1">
      <alignment horizontal="left" vertical="center"/>
    </xf>
    <xf numFmtId="0" fontId="16" fillId="0" borderId="0" xfId="0" applyFont="1" applyBorder="1"/>
    <xf numFmtId="0" fontId="34" fillId="0" borderId="0" xfId="0" applyFont="1" applyBorder="1"/>
    <xf numFmtId="0" fontId="35" fillId="0" borderId="0" xfId="0" applyFont="1" applyBorder="1" applyAlignment="1">
      <alignment horizontal="justify" vertical="center"/>
    </xf>
    <xf numFmtId="0" fontId="2" fillId="0" borderId="0" xfId="0" applyFont="1" applyFill="1" applyBorder="1" applyAlignment="1">
      <alignment horizontal="center"/>
    </xf>
    <xf numFmtId="0" fontId="33" fillId="0" borderId="0" xfId="0" applyFont="1" applyBorder="1"/>
    <xf numFmtId="0" fontId="31" fillId="0" borderId="0" xfId="0" applyFont="1" applyFill="1" applyBorder="1"/>
    <xf numFmtId="0" fontId="0" fillId="0" borderId="0" xfId="0" applyFill="1" applyBorder="1"/>
    <xf numFmtId="0" fontId="2" fillId="0" borderId="0" xfId="0" applyFont="1" applyBorder="1" applyAlignment="1">
      <alignment vertical="center"/>
    </xf>
    <xf numFmtId="0" fontId="2" fillId="0" borderId="0" xfId="0" applyFont="1" applyBorder="1"/>
    <xf numFmtId="0" fontId="2" fillId="0" borderId="0" xfId="0"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horizontal="left"/>
    </xf>
    <xf numFmtId="49" fontId="5" fillId="0" borderId="0" xfId="0" applyNumberFormat="1" applyFont="1" applyFill="1" applyBorder="1" applyAlignment="1">
      <alignment horizontal="left"/>
    </xf>
    <xf numFmtId="0" fontId="2" fillId="0" borderId="0" xfId="0" applyFont="1" applyFill="1" applyBorder="1" applyAlignment="1">
      <alignment horizontal="left"/>
    </xf>
    <xf numFmtId="0" fontId="2" fillId="0" borderId="0" xfId="0" applyFont="1" applyBorder="1" applyAlignment="1">
      <alignment horizontal="center" wrapText="1"/>
    </xf>
    <xf numFmtId="0" fontId="2"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left"/>
    </xf>
    <xf numFmtId="49" fontId="5" fillId="0" borderId="0" xfId="0" applyNumberFormat="1" applyFont="1" applyBorder="1" applyAlignment="1">
      <alignment horizontal="center"/>
    </xf>
    <xf numFmtId="0" fontId="11" fillId="0" borderId="0" xfId="0" applyFont="1" applyBorder="1"/>
    <xf numFmtId="0" fontId="11" fillId="0" borderId="0" xfId="0" applyFont="1" applyBorder="1" applyAlignment="1">
      <alignment horizontal="center" wrapText="1"/>
    </xf>
    <xf numFmtId="0" fontId="11" fillId="0" borderId="0" xfId="0"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left"/>
    </xf>
    <xf numFmtId="49" fontId="12" fillId="0" borderId="0" xfId="0" applyNumberFormat="1" applyFont="1" applyBorder="1" applyAlignment="1">
      <alignment horizontal="center"/>
    </xf>
    <xf numFmtId="0" fontId="24" fillId="0" borderId="0" xfId="0" applyFont="1" applyBorder="1" applyAlignment="1">
      <alignment horizontal="left"/>
    </xf>
    <xf numFmtId="0" fontId="10" fillId="0" borderId="0" xfId="0" applyFont="1" applyBorder="1" applyAlignment="1">
      <alignment horizontal="center"/>
    </xf>
    <xf numFmtId="49" fontId="5" fillId="2" borderId="1" xfId="0" applyNumberFormat="1" applyFont="1" applyFill="1" applyBorder="1" applyAlignment="1">
      <alignment horizontal="center" vertical="center" wrapText="1"/>
    </xf>
    <xf numFmtId="0" fontId="5" fillId="3" borderId="1" xfId="0" applyFont="1" applyFill="1" applyBorder="1" applyAlignment="1">
      <alignment vertical="center"/>
    </xf>
    <xf numFmtId="0" fontId="2" fillId="3" borderId="1" xfId="0" applyFont="1" applyFill="1" applyBorder="1" applyAlignment="1">
      <alignment horizontal="center" vertical="center"/>
    </xf>
    <xf numFmtId="0" fontId="5" fillId="3"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2" fillId="3" borderId="1" xfId="0" applyNumberFormat="1" applyFont="1" applyFill="1" applyBorder="1" applyAlignment="1">
      <alignment horizontal="left" vertical="center"/>
    </xf>
    <xf numFmtId="49" fontId="2" fillId="3" borderId="1" xfId="0" applyNumberFormat="1" applyFont="1" applyFill="1" applyBorder="1" applyAlignment="1">
      <alignment horizontal="center" vertical="center"/>
    </xf>
    <xf numFmtId="0" fontId="2" fillId="3" borderId="1" xfId="0" applyFont="1" applyFill="1" applyBorder="1" applyAlignment="1">
      <alignment horizontal="left" vertical="center"/>
    </xf>
    <xf numFmtId="49" fontId="2" fillId="0" borderId="1" xfId="0" applyNumberFormat="1" applyFont="1" applyFill="1" applyBorder="1" applyAlignment="1">
      <alignment vertical="center"/>
    </xf>
    <xf numFmtId="165"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14" fontId="2" fillId="0" borderId="1"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1"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1" xfId="1" applyFont="1" applyFill="1" applyBorder="1" applyAlignment="1">
      <alignment horizontal="left" vertical="center"/>
    </xf>
    <xf numFmtId="0" fontId="2" fillId="0" borderId="1" xfId="2" applyFont="1" applyFill="1" applyBorder="1" applyAlignment="1">
      <alignment horizontal="left" vertical="center"/>
    </xf>
    <xf numFmtId="14" fontId="2" fillId="0" borderId="1" xfId="0" applyNumberFormat="1" applyFont="1" applyFill="1" applyBorder="1" applyAlignment="1">
      <alignment vertical="center"/>
    </xf>
    <xf numFmtId="14" fontId="2" fillId="0" borderId="1" xfId="1" applyNumberFormat="1" applyFont="1" applyFill="1" applyBorder="1" applyAlignment="1">
      <alignment horizontal="left" vertical="center"/>
    </xf>
    <xf numFmtId="165" fontId="2" fillId="0" borderId="1" xfId="0" applyNumberFormat="1" applyFont="1" applyFill="1" applyBorder="1" applyAlignment="1">
      <alignment horizontal="left" vertical="center"/>
    </xf>
    <xf numFmtId="49" fontId="2" fillId="0" borderId="1" xfId="0" applyNumberFormat="1" applyFont="1" applyFill="1" applyBorder="1" applyAlignment="1">
      <alignment horizontal="center" vertical="center"/>
    </xf>
    <xf numFmtId="165" fontId="2" fillId="0" borderId="1" xfId="1" applyNumberFormat="1" applyFont="1" applyFill="1" applyBorder="1" applyAlignment="1">
      <alignment horizontal="left" vertical="center"/>
    </xf>
    <xf numFmtId="14" fontId="2" fillId="0" borderId="1" xfId="2" applyNumberFormat="1" applyFont="1" applyFill="1" applyBorder="1" applyAlignment="1">
      <alignment vertical="center"/>
    </xf>
    <xf numFmtId="2" fontId="2" fillId="0" borderId="1" xfId="0" applyNumberFormat="1" applyFont="1" applyFill="1" applyBorder="1" applyAlignment="1">
      <alignment horizontal="left" vertical="center"/>
    </xf>
    <xf numFmtId="49" fontId="2" fillId="3" borderId="1" xfId="0" applyNumberFormat="1" applyFont="1" applyFill="1" applyBorder="1" applyAlignment="1">
      <alignment vertical="center"/>
    </xf>
    <xf numFmtId="165" fontId="2" fillId="3"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14" fontId="2" fillId="3" borderId="1" xfId="0" applyNumberFormat="1" applyFont="1" applyFill="1" applyBorder="1" applyAlignment="1">
      <alignment horizontal="left" vertical="center"/>
    </xf>
    <xf numFmtId="49" fontId="2" fillId="3" borderId="1" xfId="0" applyNumberFormat="1" applyFont="1" applyFill="1" applyBorder="1" applyAlignment="1">
      <alignment horizontal="left" vertical="center"/>
    </xf>
    <xf numFmtId="1" fontId="2" fillId="3" borderId="1" xfId="0" applyNumberFormat="1" applyFont="1" applyFill="1" applyBorder="1" applyAlignment="1">
      <alignment horizontal="center" vertical="center"/>
    </xf>
    <xf numFmtId="14" fontId="2" fillId="3" borderId="1" xfId="2" applyNumberFormat="1" applyFont="1" applyFill="1" applyBorder="1" applyAlignment="1">
      <alignment horizontal="left" vertical="center"/>
    </xf>
    <xf numFmtId="0" fontId="2" fillId="0" borderId="1" xfId="0" applyFont="1" applyFill="1" applyBorder="1" applyAlignment="1">
      <alignment vertical="center"/>
    </xf>
    <xf numFmtId="0" fontId="2" fillId="0" borderId="1" xfId="0" applyNumberFormat="1" applyFont="1" applyFill="1" applyBorder="1" applyAlignment="1">
      <alignment horizontal="center" vertical="center"/>
    </xf>
    <xf numFmtId="14" fontId="2" fillId="0" borderId="1" xfId="0" applyNumberFormat="1" applyFont="1" applyBorder="1" applyAlignment="1">
      <alignment horizontal="left" vertical="center"/>
    </xf>
    <xf numFmtId="0" fontId="2" fillId="0" borderId="1" xfId="0" applyFont="1" applyFill="1" applyBorder="1" applyAlignment="1">
      <alignment horizontal="center"/>
    </xf>
    <xf numFmtId="0" fontId="2" fillId="0" borderId="1" xfId="0" applyNumberFormat="1" applyFont="1" applyFill="1" applyBorder="1" applyAlignment="1">
      <alignment horizontal="left" vertical="center"/>
    </xf>
    <xf numFmtId="0" fontId="2" fillId="3" borderId="1" xfId="0" applyFont="1" applyFill="1" applyBorder="1" applyAlignment="1">
      <alignment horizontal="center"/>
    </xf>
    <xf numFmtId="1" fontId="2" fillId="3" borderId="1" xfId="0" applyNumberFormat="1" applyFont="1" applyFill="1" applyBorder="1" applyAlignment="1">
      <alignment horizontal="center"/>
    </xf>
    <xf numFmtId="14" fontId="2" fillId="3" borderId="1" xfId="0" applyNumberFormat="1" applyFont="1" applyFill="1" applyBorder="1" applyAlignment="1">
      <alignment horizontal="center"/>
    </xf>
    <xf numFmtId="0" fontId="2" fillId="3" borderId="1" xfId="0" applyNumberFormat="1" applyFont="1" applyFill="1" applyBorder="1" applyAlignment="1">
      <alignment horizontal="center"/>
    </xf>
    <xf numFmtId="14" fontId="2" fillId="0" borderId="1" xfId="0" applyNumberFormat="1" applyFont="1" applyFill="1" applyBorder="1" applyAlignment="1">
      <alignment horizontal="center" vertical="center"/>
    </xf>
    <xf numFmtId="0" fontId="2" fillId="3" borderId="1" xfId="0" applyFont="1" applyFill="1" applyBorder="1" applyAlignment="1">
      <alignment wrapText="1"/>
    </xf>
    <xf numFmtId="1" fontId="2" fillId="0" borderId="1" xfId="0" applyNumberFormat="1" applyFont="1" applyFill="1" applyBorder="1" applyAlignment="1">
      <alignment horizontal="left" vertical="center"/>
    </xf>
    <xf numFmtId="0" fontId="2" fillId="0" borderId="1" xfId="1" applyNumberFormat="1" applyFont="1" applyFill="1" applyBorder="1" applyAlignment="1">
      <alignment horizontal="left" vertical="center"/>
    </xf>
    <xf numFmtId="14" fontId="36" fillId="0" borderId="1" xfId="1" applyNumberFormat="1" applyFont="1" applyFill="1" applyBorder="1" applyAlignment="1">
      <alignment horizontal="left" vertical="center"/>
    </xf>
    <xf numFmtId="0" fontId="5" fillId="0" borderId="0" xfId="0" applyFont="1" applyBorder="1" applyAlignment="1">
      <alignment horizontal="left" vertical="center"/>
    </xf>
    <xf numFmtId="0" fontId="29" fillId="0" borderId="0" xfId="0" applyFont="1" applyBorder="1" applyAlignment="1">
      <alignment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23" fillId="0" borderId="0" xfId="0" applyFont="1" applyFill="1" applyBorder="1" applyAlignment="1">
      <alignment horizontal="center" vertical="center"/>
    </xf>
    <xf numFmtId="166" fontId="23" fillId="0" borderId="0" xfId="0" applyNumberFormat="1" applyFont="1" applyFill="1" applyBorder="1" applyAlignment="1">
      <alignment horizontal="center" vertical="center"/>
    </xf>
    <xf numFmtId="0" fontId="29" fillId="0" borderId="0" xfId="0" applyFont="1" applyBorder="1"/>
    <xf numFmtId="166" fontId="12" fillId="0" borderId="0" xfId="0" applyNumberFormat="1" applyFont="1" applyBorder="1" applyAlignment="1">
      <alignment horizontal="center"/>
    </xf>
    <xf numFmtId="0" fontId="25" fillId="0" borderId="0" xfId="0" applyFont="1" applyBorder="1" applyAlignment="1">
      <alignment horizontal="center"/>
    </xf>
    <xf numFmtId="49" fontId="38" fillId="2" borderId="1" xfId="0" applyNumberFormat="1" applyFont="1" applyFill="1" applyBorder="1" applyAlignment="1">
      <alignment horizontal="center" vertical="center" wrapText="1"/>
    </xf>
    <xf numFmtId="0" fontId="39" fillId="2" borderId="1" xfId="0" applyFont="1" applyFill="1" applyBorder="1" applyAlignment="1">
      <alignment horizontal="left" vertical="center" wrapText="1"/>
    </xf>
    <xf numFmtId="0" fontId="38" fillId="3" borderId="1" xfId="0" applyFont="1" applyFill="1" applyBorder="1" applyAlignment="1">
      <alignment vertical="center"/>
    </xf>
    <xf numFmtId="0" fontId="37" fillId="3" borderId="1" xfId="0" applyFont="1" applyFill="1" applyBorder="1" applyAlignment="1">
      <alignment horizontal="center" vertical="center"/>
    </xf>
    <xf numFmtId="0" fontId="38" fillId="3" borderId="1" xfId="0" applyFont="1" applyFill="1" applyBorder="1" applyAlignment="1">
      <alignment horizontal="center" vertical="center"/>
    </xf>
    <xf numFmtId="164" fontId="37" fillId="3" borderId="1" xfId="0" applyNumberFormat="1" applyFont="1" applyFill="1" applyBorder="1" applyAlignment="1">
      <alignment horizontal="center" vertical="center"/>
    </xf>
    <xf numFmtId="0" fontId="37" fillId="3" borderId="1" xfId="0" applyFont="1" applyFill="1" applyBorder="1" applyAlignment="1">
      <alignment horizontal="left" vertical="center"/>
    </xf>
    <xf numFmtId="0" fontId="37" fillId="0" borderId="1" xfId="0" applyFont="1" applyBorder="1" applyAlignment="1">
      <alignment horizontal="left" vertical="center"/>
    </xf>
    <xf numFmtId="49" fontId="37" fillId="0" borderId="1" xfId="0" applyNumberFormat="1" applyFont="1" applyFill="1" applyBorder="1" applyAlignment="1">
      <alignment horizontal="left" vertical="center"/>
    </xf>
    <xf numFmtId="165" fontId="37" fillId="0" borderId="1" xfId="0" applyNumberFormat="1" applyFont="1" applyFill="1" applyBorder="1" applyAlignment="1">
      <alignment horizontal="center" vertical="center"/>
    </xf>
    <xf numFmtId="0" fontId="37" fillId="0" borderId="1" xfId="0" applyFont="1" applyFill="1" applyBorder="1" applyAlignment="1">
      <alignment horizontal="center" vertical="center"/>
    </xf>
    <xf numFmtId="165" fontId="38" fillId="0" borderId="1" xfId="0" applyNumberFormat="1" applyFont="1" applyFill="1" applyBorder="1" applyAlignment="1">
      <alignment horizontal="center" vertical="center"/>
    </xf>
    <xf numFmtId="2" fontId="37" fillId="0" borderId="1" xfId="0" applyNumberFormat="1" applyFont="1" applyFill="1" applyBorder="1" applyAlignment="1">
      <alignment vertical="center"/>
    </xf>
    <xf numFmtId="49" fontId="37" fillId="0" borderId="1" xfId="0" applyNumberFormat="1" applyFont="1" applyFill="1" applyBorder="1" applyAlignment="1">
      <alignment vertical="center"/>
    </xf>
    <xf numFmtId="14" fontId="37" fillId="0" borderId="1" xfId="0" applyNumberFormat="1" applyFont="1" applyFill="1" applyBorder="1" applyAlignment="1">
      <alignment vertical="center"/>
    </xf>
    <xf numFmtId="0" fontId="37" fillId="0" borderId="1" xfId="1" applyFont="1" applyFill="1" applyBorder="1" applyAlignment="1">
      <alignment vertical="center"/>
    </xf>
    <xf numFmtId="0" fontId="37" fillId="0" borderId="1" xfId="1" applyFont="1" applyFill="1" applyBorder="1" applyAlignment="1">
      <alignment horizontal="left" vertical="center"/>
    </xf>
    <xf numFmtId="0" fontId="37" fillId="0" borderId="1" xfId="0" applyFont="1" applyFill="1" applyBorder="1" applyAlignment="1">
      <alignment vertical="center"/>
    </xf>
    <xf numFmtId="0" fontId="37" fillId="0" borderId="1" xfId="2" applyFont="1" applyFill="1" applyBorder="1" applyAlignment="1">
      <alignment horizontal="left" vertical="center"/>
    </xf>
    <xf numFmtId="14" fontId="37" fillId="0" borderId="1" xfId="1" applyNumberFormat="1" applyFont="1" applyFill="1" applyBorder="1" applyAlignment="1">
      <alignment vertical="center"/>
    </xf>
    <xf numFmtId="49" fontId="37" fillId="0" borderId="1" xfId="0" applyNumberFormat="1" applyFont="1" applyFill="1" applyBorder="1" applyAlignment="1">
      <alignment horizontal="center" vertical="center"/>
    </xf>
    <xf numFmtId="0" fontId="37" fillId="0" borderId="1" xfId="2" applyFont="1" applyFill="1" applyBorder="1" applyAlignment="1">
      <alignment vertical="center"/>
    </xf>
    <xf numFmtId="0" fontId="37" fillId="0" borderId="1" xfId="0" applyFont="1" applyFill="1" applyBorder="1" applyAlignment="1">
      <alignment horizontal="left" vertical="center"/>
    </xf>
    <xf numFmtId="14" fontId="37" fillId="0" borderId="1" xfId="0" applyNumberFormat="1" applyFont="1" applyFill="1" applyBorder="1" applyAlignment="1">
      <alignment horizontal="left" vertical="center"/>
    </xf>
    <xf numFmtId="14" fontId="37" fillId="0" borderId="1" xfId="2" applyNumberFormat="1" applyFont="1" applyFill="1" applyBorder="1" applyAlignment="1">
      <alignment vertical="center"/>
    </xf>
    <xf numFmtId="14" fontId="37" fillId="0" borderId="1" xfId="1" applyNumberFormat="1" applyFont="1" applyFill="1" applyBorder="1" applyAlignment="1">
      <alignment horizontal="left" vertical="center"/>
    </xf>
    <xf numFmtId="0" fontId="38" fillId="3" borderId="1" xfId="0" applyFont="1" applyFill="1" applyBorder="1" applyAlignment="1">
      <alignment horizontal="left" vertical="center"/>
    </xf>
    <xf numFmtId="49" fontId="37" fillId="3" borderId="1" xfId="0" applyNumberFormat="1" applyFont="1" applyFill="1" applyBorder="1" applyAlignment="1">
      <alignment horizontal="left" vertical="center"/>
    </xf>
    <xf numFmtId="165" fontId="37" fillId="3" borderId="1" xfId="0" applyNumberFormat="1" applyFont="1" applyFill="1" applyBorder="1" applyAlignment="1">
      <alignment horizontal="center" vertical="center"/>
    </xf>
    <xf numFmtId="49" fontId="37" fillId="3" borderId="1" xfId="0" applyNumberFormat="1" applyFont="1" applyFill="1" applyBorder="1" applyAlignment="1">
      <alignment horizontal="center" vertical="center"/>
    </xf>
    <xf numFmtId="165" fontId="38" fillId="3" borderId="1" xfId="0" applyNumberFormat="1" applyFont="1" applyFill="1" applyBorder="1" applyAlignment="1">
      <alignment horizontal="center" vertical="center"/>
    </xf>
    <xf numFmtId="2" fontId="37" fillId="3" borderId="1" xfId="0" applyNumberFormat="1" applyFont="1" applyFill="1" applyBorder="1" applyAlignment="1">
      <alignment vertical="center"/>
    </xf>
    <xf numFmtId="49" fontId="37" fillId="3" borderId="1" xfId="0" applyNumberFormat="1" applyFont="1" applyFill="1" applyBorder="1" applyAlignment="1">
      <alignment vertical="center"/>
    </xf>
    <xf numFmtId="14" fontId="37" fillId="3" borderId="1" xfId="0" applyNumberFormat="1" applyFont="1" applyFill="1" applyBorder="1" applyAlignment="1">
      <alignment vertical="center"/>
    </xf>
    <xf numFmtId="2" fontId="37" fillId="0" borderId="1" xfId="0" applyNumberFormat="1" applyFont="1" applyFill="1" applyBorder="1" applyAlignment="1">
      <alignment horizontal="left" vertical="center"/>
    </xf>
    <xf numFmtId="0" fontId="37" fillId="3" borderId="1" xfId="0" applyFont="1" applyFill="1" applyBorder="1" applyAlignment="1">
      <alignment horizontal="center" vertical="center" wrapText="1"/>
    </xf>
    <xf numFmtId="14" fontId="40" fillId="0" borderId="1" xfId="1" applyNumberFormat="1" applyFont="1" applyFill="1" applyBorder="1" applyAlignment="1">
      <alignment vertical="center"/>
    </xf>
    <xf numFmtId="166" fontId="38" fillId="3" borderId="1" xfId="0" applyNumberFormat="1" applyFont="1" applyFill="1" applyBorder="1" applyAlignment="1">
      <alignment vertical="center"/>
    </xf>
    <xf numFmtId="0" fontId="37" fillId="3" borderId="1" xfId="0" applyFont="1" applyFill="1" applyBorder="1" applyAlignment="1">
      <alignment vertical="center"/>
    </xf>
    <xf numFmtId="0" fontId="37" fillId="2" borderId="1" xfId="0" applyFont="1" applyFill="1" applyBorder="1" applyAlignment="1">
      <alignment horizontal="left" vertical="center"/>
    </xf>
    <xf numFmtId="0" fontId="37" fillId="0" borderId="1" xfId="0" applyFont="1" applyBorder="1" applyAlignment="1">
      <alignment vertical="center"/>
    </xf>
    <xf numFmtId="0" fontId="5" fillId="0" borderId="0" xfId="0" applyFont="1" applyBorder="1" applyAlignment="1">
      <alignment horizontal="left" vertical="center" wrapText="1"/>
    </xf>
    <xf numFmtId="0" fontId="0" fillId="0" borderId="0" xfId="0" applyAlignment="1">
      <alignment horizontal="left" vertical="center" wrapText="1"/>
    </xf>
    <xf numFmtId="49" fontId="20" fillId="0" borderId="6" xfId="0" applyNumberFormat="1" applyFont="1" applyBorder="1" applyAlignment="1">
      <alignment horizontal="center" vertical="top" wrapText="1"/>
    </xf>
    <xf numFmtId="0" fontId="17" fillId="0" borderId="6" xfId="0" applyFont="1" applyBorder="1" applyAlignment="1">
      <alignment horizontal="center" vertical="top" wrapText="1"/>
    </xf>
    <xf numFmtId="0" fontId="18" fillId="0" borderId="6" xfId="0" applyFont="1" applyBorder="1" applyAlignment="1">
      <alignment horizontal="center" vertical="top" wrapText="1"/>
    </xf>
    <xf numFmtId="0" fontId="22" fillId="0" borderId="6" xfId="0" applyFont="1" applyBorder="1" applyAlignment="1">
      <alignment horizontal="center" vertical="top" wrapText="1"/>
    </xf>
    <xf numFmtId="49" fontId="17" fillId="0" borderId="0" xfId="0" applyNumberFormat="1" applyFont="1" applyAlignment="1">
      <alignment horizontal="center" vertical="center"/>
    </xf>
    <xf numFmtId="0" fontId="17" fillId="0" borderId="0" xfId="0" applyFont="1" applyAlignment="1">
      <alignment horizontal="center" vertical="center"/>
    </xf>
    <xf numFmtId="49" fontId="18" fillId="0" borderId="4" xfId="0" applyNumberFormat="1" applyFont="1" applyBorder="1" applyAlignment="1">
      <alignment horizontal="center" vertical="center" wrapText="1"/>
    </xf>
    <xf numFmtId="49" fontId="18" fillId="0" borderId="6"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2" borderId="1" xfId="0" applyFont="1" applyFill="1" applyBorder="1" applyAlignment="1">
      <alignment horizontal="center" vertical="center" wrapText="1"/>
    </xf>
    <xf numFmtId="0" fontId="38" fillId="2" borderId="1" xfId="0" applyFont="1" applyFill="1" applyBorder="1" applyAlignment="1">
      <alignment horizontal="center" vertical="center" wrapText="1"/>
    </xf>
  </cellXfs>
  <cellStyles count="5">
    <cellStyle name="Гиперссылка" xfId="1" builtinId="8"/>
    <cellStyle name="Гиперссылка 2" xfId="2" xr:uid="{00000000-0005-0000-0000-000001000000}"/>
    <cellStyle name="Обычный" xfId="0" builtinId="0"/>
    <cellStyle name="Обычный 2" xfId="3" xr:uid="{00000000-0005-0000-0000-000003000000}"/>
    <cellStyle name="Обычный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minfin.sakha.gov.ru/bjudzhet/mezhbjudzhetnye-otnoshenija/monitoring-mbo/otsenka-platezhesposobnosti-i-kachestva-upravlenija-mo" TargetMode="External"/><Relationship Id="rId18" Type="http://schemas.openxmlformats.org/officeDocument/2006/relationships/hyperlink" Target="https://fin.tmbreg.ru/6237/7117/6426.html" TargetMode="External"/><Relationship Id="rId26" Type="http://schemas.openxmlformats.org/officeDocument/2006/relationships/hyperlink" Target="http://beldepfin.ru/dokumenty/normativnaya-i-pravovaya-informaciya/" TargetMode="External"/><Relationship Id="rId39" Type="http://schemas.openxmlformats.org/officeDocument/2006/relationships/hyperlink" Target="https://minfin.donland.ru/documents/active/90637/" TargetMode="External"/><Relationship Id="rId21" Type="http://schemas.openxmlformats.org/officeDocument/2006/relationships/hyperlink" Target="https://minfin.49gov.ru/" TargetMode="External"/><Relationship Id="rId34" Type="http://schemas.openxmlformats.org/officeDocument/2006/relationships/hyperlink" Target="https://minfin.gov39.ru/financial/municipalities/" TargetMode="External"/><Relationship Id="rId42" Type="http://schemas.openxmlformats.org/officeDocument/2006/relationships/hyperlink" Target="https://mfsk.ru/working/projects/ocenka-kachestva-upravleniya/itogi-ocenki-kachestva" TargetMode="External"/><Relationship Id="rId47" Type="http://schemas.openxmlformats.org/officeDocument/2006/relationships/hyperlink" Target="http://ufo.ulntc.ru/index.php?mgf=budget/mbo&amp;slep=net" TargetMode="External"/><Relationship Id="rId50" Type="http://schemas.openxmlformats.org/officeDocument/2006/relationships/hyperlink" Target="https://depfin.admhmao.ru/search/index.php?q=112-%D0%BE&amp;s=%D0%9F%D0%BE%D0%B8%D1%81%D0%BA" TargetMode="External"/><Relationship Id="rId55" Type="http://schemas.openxmlformats.org/officeDocument/2006/relationships/hyperlink" Target="https://df.gov35.ru/deyatelnost/mo/otkrytost-byudzhetnykh-dannykh-munitsipalnykh-obrazovaniy/" TargetMode="External"/><Relationship Id="rId7" Type="http://schemas.openxmlformats.org/officeDocument/2006/relationships/hyperlink" Target="https://www.minfinrm.ru/monitoring/" TargetMode="External"/><Relationship Id="rId2" Type="http://schemas.openxmlformats.org/officeDocument/2006/relationships/hyperlink" Target="http://depfin.adm44.ru/info/iogv/" TargetMode="External"/><Relationship Id="rId16" Type="http://schemas.openxmlformats.org/officeDocument/2006/relationships/hyperlink" Target="https://www.eao.ru/isp-vlast/finansovoe-upravlenie-pravitelstva/prikazy-finansovogo-upravleniya/dokumenty-dlya-finansovykh-organov-munitsipalnykh-obrazovaniy/" TargetMode="External"/><Relationship Id="rId29" Type="http://schemas.openxmlformats.org/officeDocument/2006/relationships/hyperlink" Target="https://budget.mosreg.ru/byudzhet-dlya-grazhdan/otkrytost-byudzhetnyh-dannyh-mun-obr/" TargetMode="External"/><Relationship Id="rId11" Type="http://schemas.openxmlformats.org/officeDocument/2006/relationships/hyperlink" Target="https://irkobl.ru/sites/minfin/activity/mbudget/" TargetMode="External"/><Relationship Id="rId24" Type="http://schemas.openxmlformats.org/officeDocument/2006/relationships/hyperlink" Target="https://volgafin.volgograd.ru/norms/acts/5632/" TargetMode="External"/><Relationship Id="rId32" Type="http://schemas.openxmlformats.org/officeDocument/2006/relationships/hyperlink" Target="http://minfin.karelia.ru/ocenka-kachestva-upravlenija-municipal-nymi-finansami/" TargetMode="External"/><Relationship Id="rId37" Type="http://schemas.openxmlformats.org/officeDocument/2006/relationships/hyperlink" Target="http://www.minfin01-maykop.ru/Menu/Page/156" TargetMode="External"/><Relationship Id="rId40" Type="http://schemas.openxmlformats.org/officeDocument/2006/relationships/hyperlink" Target="http://minfinrd.ru/statisticheskie_dannye_i_pokazateli,_kharakterizuyushchie_sostoyanie_i_dinamiku_razvitiya" TargetMode="External"/><Relationship Id="rId45" Type="http://schemas.openxmlformats.org/officeDocument/2006/relationships/hyperlink" Target="http://minfin.orb.ru/npa-a/" TargetMode="External"/><Relationship Id="rId53" Type="http://schemas.openxmlformats.org/officeDocument/2006/relationships/hyperlink" Target="https://minfin.alregn.ru/search/?curPos=0&amp;title=%EA%E0%F7%E5%F1%F2%E2%E0%20%F3%EF%F0%E0%E2%EB%E5%ED%E8%FF" TargetMode="External"/><Relationship Id="rId58" Type="http://schemas.openxmlformats.org/officeDocument/2006/relationships/hyperlink" Target="http://minfin.kalmregion.ru/" TargetMode="External"/><Relationship Id="rId5" Type="http://schemas.openxmlformats.org/officeDocument/2006/relationships/hyperlink" Target="https://minfin.gov-murman.ru/open-budget/monitoring-open-budget/normativnaya-i-pravovaya-informatsiya/" TargetMode="External"/><Relationship Id="rId61" Type="http://schemas.openxmlformats.org/officeDocument/2006/relationships/hyperlink" Target="https://budget.mos.ru/budget/relations" TargetMode="External"/><Relationship Id="rId19" Type="http://schemas.openxmlformats.org/officeDocument/2006/relationships/hyperlink" Target="https://www.tverfin.ru/deyatelnost-ministerstva/finansovyy-menedzhment/pravovye-osnovy.php" TargetMode="External"/><Relationship Id="rId14" Type="http://schemas.openxmlformats.org/officeDocument/2006/relationships/hyperlink" Target="https://www.primorsky.ru/authorities/executive-agencies/departments/finance/finansovye-vzaimootnosheniya/" TargetMode="External"/><Relationship Id="rId22" Type="http://schemas.openxmlformats.org/officeDocument/2006/relationships/hyperlink" Target="https://fin.amurobl.ru/pages/mezhbyudzhetnye-otnosheniya/monitoring-byudzhetov/" TargetMode="External"/><Relationship Id="rId27" Type="http://schemas.openxmlformats.org/officeDocument/2006/relationships/hyperlink" Target="https://dtf.avo.ru/postanovlenia-vladimirskoj-oblasti-za-2020-god1" TargetMode="External"/><Relationship Id="rId30" Type="http://schemas.openxmlformats.org/officeDocument/2006/relationships/hyperlink" Target="http://www.finsmol.ru/minfin/nJMVo3An" TargetMode="External"/><Relationship Id="rId35" Type="http://schemas.openxmlformats.org/officeDocument/2006/relationships/hyperlink" Target="https://minfin.novreg.ru/ocenka-kachestva-upravleniya-municipal-nymi-finansami.html" TargetMode="External"/><Relationship Id="rId43" Type="http://schemas.openxmlformats.org/officeDocument/2006/relationships/hyperlink" Target="https://minfin.bashkortostan.ru/activity/2982/" TargetMode="External"/><Relationship Id="rId48" Type="http://schemas.openxmlformats.org/officeDocument/2006/relationships/hyperlink" Target="http://www.finupr.kurganobl.ru/index.php?test=akt" TargetMode="External"/><Relationship Id="rId56" Type="http://schemas.openxmlformats.org/officeDocument/2006/relationships/hyperlink" Target="https://www.minfin74.ru/mBudget/management/" TargetMode="External"/><Relationship Id="rId8" Type="http://schemas.openxmlformats.org/officeDocument/2006/relationships/hyperlink" Target="https://finance.pnzreg.ru/docs/nsb/ppo/?ELEMENT_ID=2153" TargetMode="External"/><Relationship Id="rId51" Type="http://schemas.openxmlformats.org/officeDocument/2006/relationships/hyperlink" Target="https://minfin.rtyva.ru/documents/?page=8" TargetMode="External"/><Relationship Id="rId3" Type="http://schemas.openxmlformats.org/officeDocument/2006/relationships/hyperlink" Target="http://admoblkaluga.ru/main/work/finances/mynicipal.php" TargetMode="External"/><Relationship Id="rId12" Type="http://schemas.openxmlformats.org/officeDocument/2006/relationships/hyperlink" Target="https://depfin.tomsk.gov.ru/otsenka-munitsipalnyh-obrazovanij-po-urovnju-otkrytosti-bjudzhetnyh-dannyh" TargetMode="External"/><Relationship Id="rId17" Type="http://schemas.openxmlformats.org/officeDocument/2006/relationships/hyperlink" Target="http://chaogov.ru/vlast/organy-vlasti/depfin/monitoring-mestnykh-byudzhetov.php" TargetMode="External"/><Relationship Id="rId25" Type="http://schemas.openxmlformats.org/officeDocument/2006/relationships/hyperlink" Target="https://minfin.tatarstan.ru/" TargetMode="External"/><Relationship Id="rId33" Type="http://schemas.openxmlformats.org/officeDocument/2006/relationships/hyperlink" Target="https://minfin.rkomi.ru/deyatelnost/monitoring-mo-v-rk-po-urovnyu-otkrytosti-byudjetnyh-dannyh" TargetMode="External"/><Relationship Id="rId38" Type="http://schemas.openxmlformats.org/officeDocument/2006/relationships/hyperlink" Target="https://minfinkubani.ru/budget_reform/monitoring/mf_quality_monitoring.php" TargetMode="External"/><Relationship Id="rId46" Type="http://schemas.openxmlformats.org/officeDocument/2006/relationships/hyperlink" Target="https://saratov.gov.ru/gov/auth/minfin/?section=11" TargetMode="External"/><Relationship Id="rId59" Type="http://schemas.openxmlformats.org/officeDocument/2006/relationships/hyperlink" Target="https://www.minfinchr.ru/deyatelnost/materialy-monitoringa-soblyudeniya-municipalnymi-obrazovaniyami-trebovanij-byudzhetnogo-zakonodatelstva" TargetMode="External"/><Relationship Id="rId20" Type="http://schemas.openxmlformats.org/officeDocument/2006/relationships/hyperlink" Target="https://fin.sev.gov.ru/deytelnost/otsenka-kachestva-upravleniya/" TargetMode="External"/><Relationship Id="rId41" Type="http://schemas.openxmlformats.org/officeDocument/2006/relationships/hyperlink" Target="https://minfin.kbr.ru/activity/byudzhet/" TargetMode="External"/><Relationship Id="rId54" Type="http://schemas.openxmlformats.org/officeDocument/2006/relationships/hyperlink" Target="http://mf.omskportal.ru/oiv/mf/otrasl/otrasl4/razdel42" TargetMode="External"/><Relationship Id="rId62" Type="http://schemas.openxmlformats.org/officeDocument/2006/relationships/printerSettings" Target="../printerSettings/printerSettings4.bin"/><Relationship Id="rId1" Type="http://schemas.openxmlformats.org/officeDocument/2006/relationships/hyperlink" Target="https://bryanskoblfin.ru/Show/Category/12?ItemId=12" TargetMode="External"/><Relationship Id="rId6" Type="http://schemas.openxmlformats.org/officeDocument/2006/relationships/hyperlink" Target="https://minfin.astrobl.ru/site-page/monitoring-operativnoy-ocenki-kachestva-upravleniya-obshchestvennymi-finansami-i" TargetMode="External"/><Relationship Id="rId15" Type="http://schemas.openxmlformats.org/officeDocument/2006/relationships/hyperlink" Target="https://minfin.khabkrai.ru/portal/Show/Category/13?ItemId=159" TargetMode="External"/><Relationship Id="rId23" Type="http://schemas.openxmlformats.org/officeDocument/2006/relationships/hyperlink" Target="https://minfin.tularegion.ru/activities/" TargetMode="External"/><Relationship Id="rId28" Type="http://schemas.openxmlformats.org/officeDocument/2006/relationships/hyperlink" Target="http://df.ivanovoobl.ru/regionalnye-finansy/finansovye-vzaimootnosheniya-s-munitsipalnymi-obrazovaniyami/otsenka-otkrytosti-byudzhetnykh-dannykh-munitsipalnykh-obrazovaniy-ivanovskoy-oblasti/" TargetMode="External"/><Relationship Id="rId36" Type="http://schemas.openxmlformats.org/officeDocument/2006/relationships/hyperlink" Target="https://fincom.gov.spb.ru/materials/acts/main/1" TargetMode="External"/><Relationship Id="rId49" Type="http://schemas.openxmlformats.org/officeDocument/2006/relationships/hyperlink" Target="https://depfin.admtyumen.ru/OIGV/depfin/actions/npa/more_article.htm?id=11779442@cmsArticle" TargetMode="External"/><Relationship Id="rId57" Type="http://schemas.openxmlformats.org/officeDocument/2006/relationships/hyperlink" Target="https://minfin-samara.ru/monitoring-of-local-budgets/" TargetMode="External"/><Relationship Id="rId10" Type="http://schemas.openxmlformats.org/officeDocument/2006/relationships/hyperlink" Target="http://minfin.krskstate.ru/mbo/monitoring" TargetMode="External"/><Relationship Id="rId31" Type="http://schemas.openxmlformats.org/officeDocument/2006/relationships/hyperlink" Target="https://www.yarregion.ru/depts/depfin/tmpPages/activities.aspx" TargetMode="External"/><Relationship Id="rId44" Type="http://schemas.openxmlformats.org/officeDocument/2006/relationships/hyperlink" Target="http://mf.nnov.ru/index.php?option=com_k2&amp;view=item&amp;id=1569:monitoring-otkrytosti-byudzhetnykh-dannykh-munitsipalnykh-rajonov-i-gorodskikh-okrugov&amp;Itemid=560" TargetMode="External"/><Relationship Id="rId52" Type="http://schemas.openxmlformats.org/officeDocument/2006/relationships/hyperlink" Target="https://r-19.ru/authorities/ministry-of-finance-of-the-republic-of-khakassia/docs/4051/31908.html" TargetMode="External"/><Relationship Id="rId60" Type="http://schemas.openxmlformats.org/officeDocument/2006/relationships/hyperlink" Target="https://www.mfur.ru/activities/kachestvo_upravfinans/reiting/reitingmun/reitingmun.php" TargetMode="External"/><Relationship Id="rId4" Type="http://schemas.openxmlformats.org/officeDocument/2006/relationships/hyperlink" Target="https://ufin48.ru/Show/Content/2947" TargetMode="External"/><Relationship Id="rId9" Type="http://schemas.openxmlformats.org/officeDocument/2006/relationships/hyperlink" Target="https://www.ofukem.ru/activity/quality-assessment-public-finance-management/"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yamalfin.ru/index.php?option=com_content&amp;view=category&amp;id=33&amp;Itemid=40" TargetMode="External"/><Relationship Id="rId18" Type="http://schemas.openxmlformats.org/officeDocument/2006/relationships/hyperlink" Target="http://www.finsmol.ru/minfin/nJMVo3An" TargetMode="External"/><Relationship Id="rId26" Type="http://schemas.openxmlformats.org/officeDocument/2006/relationships/hyperlink" Target="https://volgafin.volgograd.ru/current-activity/analytics/16997/" TargetMode="External"/><Relationship Id="rId39" Type="http://schemas.openxmlformats.org/officeDocument/2006/relationships/hyperlink" Target="https://irkobl.ru/sites/minfin/activity/mbudget/" TargetMode="External"/><Relationship Id="rId21" Type="http://schemas.openxmlformats.org/officeDocument/2006/relationships/hyperlink" Target="https://finance.lenobl.ru/o-komitete/work/byudzhetnaya-politika/ocenka/monitoring/" TargetMode="External"/><Relationship Id="rId34" Type="http://schemas.openxmlformats.org/officeDocument/2006/relationships/hyperlink" Target="https://mfin.permkrai.ru/rating/2021/" TargetMode="External"/><Relationship Id="rId42" Type="http://schemas.openxmlformats.org/officeDocument/2006/relationships/hyperlink" Target="https://egov-buryatia.ru/minfin/activities/directions/mezhbyudzhetnye-otnosheniya/monitoring-kachestva-upravleniya-munitsipalnymi-finansami/" TargetMode="External"/><Relationship Id="rId47" Type="http://schemas.openxmlformats.org/officeDocument/2006/relationships/hyperlink" Target="https://www.primorsky.ru/authorities/executive-agencies/departments/finance/finansovye-vzaimootnosheniya/" TargetMode="External"/><Relationship Id="rId50" Type="http://schemas.openxmlformats.org/officeDocument/2006/relationships/hyperlink" Target="http://chaogov.ru/vlast/organy-vlasti/depfin/monitoring-mestnykh-byudzhetov.php" TargetMode="External"/><Relationship Id="rId7" Type="http://schemas.openxmlformats.org/officeDocument/2006/relationships/hyperlink" Target="https://www.minfinrm.ru/monitoring/mun-obr/" TargetMode="External"/><Relationship Id="rId2" Type="http://schemas.openxmlformats.org/officeDocument/2006/relationships/hyperlink" Target="https://ufin48.ru/Show/Content/2947" TargetMode="External"/><Relationship Id="rId16" Type="http://schemas.openxmlformats.org/officeDocument/2006/relationships/hyperlink" Target="https://bryanskoblfin.ru/Show/Category/12?ItemId=12" TargetMode="External"/><Relationship Id="rId29" Type="http://schemas.openxmlformats.org/officeDocument/2006/relationships/hyperlink" Target="http://minfinrd.ru/statisticheskie_dannye_i_pokazateli,_kharakterizuyushchie_sostoyanie_i_dinamiku_razvitiya" TargetMode="External"/><Relationship Id="rId11" Type="http://schemas.openxmlformats.org/officeDocument/2006/relationships/hyperlink" Target="https://www.tverfin.ru/deyatelnost-ministerstva/finansovyy-menedzhment/monitoring-kachestva-finansovogo-menedzhmenta.php" TargetMode="External"/><Relationship Id="rId24" Type="http://schemas.openxmlformats.org/officeDocument/2006/relationships/hyperlink" Target="http://minfin.kalmregion.ru/deyatelnost/mezhbyudzhetnye-otnosheniya/otsenka-kachestva-upravleniya-munitsipalnymi-finansami-/" TargetMode="External"/><Relationship Id="rId32" Type="http://schemas.openxmlformats.org/officeDocument/2006/relationships/hyperlink" Target="https://minfin.bashkortostan.ru/activity/2982/" TargetMode="External"/><Relationship Id="rId37" Type="http://schemas.openxmlformats.org/officeDocument/2006/relationships/hyperlink" Target="https://r-19.ru/authorities/ministry-of-finance-of-the-republic-of-khakassia/docs/4051/" TargetMode="External"/><Relationship Id="rId40" Type="http://schemas.openxmlformats.org/officeDocument/2006/relationships/hyperlink" Target="http://mfnso.nso.ru/page/466" TargetMode="External"/><Relationship Id="rId45" Type="http://schemas.openxmlformats.org/officeDocument/2006/relationships/hyperlink" Target="https://fin.amurobl.ru/pages/mezhbyudzhetnye-otnosheniya/monitoring-byudzhetov/monitoring-otkrytosti-byudzhetnykh-dannykh/" TargetMode="External"/><Relationship Id="rId53" Type="http://schemas.openxmlformats.org/officeDocument/2006/relationships/hyperlink" Target="http://mf.nnov.ru/index.php?option=com_k2&amp;view=item&amp;id=1569:monitoring-otkrytosti-byudzhetnykh-dannykh-munitsipalnykh-rajonov-i-gorodskikh-okrugov&amp;Itemid=560" TargetMode="External"/><Relationship Id="rId5" Type="http://schemas.openxmlformats.org/officeDocument/2006/relationships/hyperlink" Target="https://dvinaland.ru/gov/iogv/minfin/docList/" TargetMode="External"/><Relationship Id="rId10" Type="http://schemas.openxmlformats.org/officeDocument/2006/relationships/hyperlink" Target="https://minfin.sakha.gov.ru/bjudzhet/mezhbjudzhetnye-otnoshenija/monitoring-mbo/otsenka-platezhesposobnosti-i-kachestva-upravlenija-mo" TargetMode="External"/><Relationship Id="rId19" Type="http://schemas.openxmlformats.org/officeDocument/2006/relationships/hyperlink" Target="https://fin.tmbreg.ru/6237/7117/6426.html" TargetMode="External"/><Relationship Id="rId31" Type="http://schemas.openxmlformats.org/officeDocument/2006/relationships/hyperlink" Target="https://mfsk.ru/working/projects/ocenka-kachestva-upravleniya" TargetMode="External"/><Relationship Id="rId44" Type="http://schemas.openxmlformats.org/officeDocument/2006/relationships/hyperlink" Target="https://www.kamgov.ru/minfin/mezbudzetnye-otnosenia" TargetMode="External"/><Relationship Id="rId52" Type="http://schemas.openxmlformats.org/officeDocument/2006/relationships/hyperlink" Target="https://www.minfinchr.ru/deyatelnost/mezhbyudzhetnye-otnosheniya/materialy-monitoringa-soblyudeniya-municipalnymi-obrazovaniyami-trebovanij-byudzhetnogo-zakonodatelstva" TargetMode="External"/><Relationship Id="rId4" Type="http://schemas.openxmlformats.org/officeDocument/2006/relationships/hyperlink" Target="https://www.yarregion.ru/depts/depfin/tmpPages/activities.aspx" TargetMode="External"/><Relationship Id="rId9" Type="http://schemas.openxmlformats.org/officeDocument/2006/relationships/hyperlink" Target="https://minfin-samara.ru/monitoring-of-local-budgets/" TargetMode="External"/><Relationship Id="rId14" Type="http://schemas.openxmlformats.org/officeDocument/2006/relationships/hyperlink" Target="http://beldepfin.ru/dokumenty/normativnaya-i-pravovaya-informaciya/" TargetMode="External"/><Relationship Id="rId22" Type="http://schemas.openxmlformats.org/officeDocument/2006/relationships/hyperlink" Target="https://finance.pskov.ru/spravochnaya-informaciya/spravochnaya-informaciya" TargetMode="External"/><Relationship Id="rId27" Type="http://schemas.openxmlformats.org/officeDocument/2006/relationships/hyperlink" Target="https://minfin.donland.ru/activity/7029/?filter_d_section=71&amp;nav-documents=page-2" TargetMode="External"/><Relationship Id="rId30" Type="http://schemas.openxmlformats.org/officeDocument/2006/relationships/hyperlink" Target="https://www.mfri.ru/index.php/byudzhet/mezhbyudzhetnye-otnosheniya?limitstart=0" TargetMode="External"/><Relationship Id="rId35" Type="http://schemas.openxmlformats.org/officeDocument/2006/relationships/hyperlink" Target="https://mf.orb.ru/documents/active/30522/" TargetMode="External"/><Relationship Id="rId43" Type="http://schemas.openxmlformats.org/officeDocument/2006/relationships/hyperlink" Target="https://minfin.75.ru/deyatel-nost/reformirovanie-finansov/130185-sovershenstvovanie-mezhbyudzhetnyh-otnosheniy" TargetMode="External"/><Relationship Id="rId48" Type="http://schemas.openxmlformats.org/officeDocument/2006/relationships/hyperlink" Target="https://openbudget.sakhminfin.ru/Menu/Page/563" TargetMode="External"/><Relationship Id="rId8" Type="http://schemas.openxmlformats.org/officeDocument/2006/relationships/hyperlink" Target="https://www.minfin.kirov.ru/otkrytyy-byudzhet/dlya-spetsialistov/mezhbyudzhetnye-otnosheniya/monitoring/" TargetMode="External"/><Relationship Id="rId51" Type="http://schemas.openxmlformats.org/officeDocument/2006/relationships/hyperlink" Target="https://minfin.rkomi.ru/deyatelnost/monitoring-mo-v-rk-po-urovnyu-otkrytosti-byudjetnyh-dannyh" TargetMode="External"/><Relationship Id="rId3" Type="http://schemas.openxmlformats.org/officeDocument/2006/relationships/hyperlink" Target="https://minfin.ryazangov.ru/activities/financial_authorities/information_mo/monitor/index.php" TargetMode="External"/><Relationship Id="rId12" Type="http://schemas.openxmlformats.org/officeDocument/2006/relationships/hyperlink" Target="https://minfin.astrobl.ru/site-page/arhiv-dannyh-7" TargetMode="External"/><Relationship Id="rId17" Type="http://schemas.openxmlformats.org/officeDocument/2006/relationships/hyperlink" Target="http://df.ivanovoobl.ru/regionalnye-finansy/finansovye-vzaimootnosheniya-s-munitsipalnymi-obrazovaniyami/otsenka-otkrytosti-byudzhetnykh-dannykh-munitsipalnykh-obrazovaniy-ivanovskoy-oblasti/" TargetMode="External"/><Relationship Id="rId25" Type="http://schemas.openxmlformats.org/officeDocument/2006/relationships/hyperlink" Target="https://minfinkubani.ru/budget_reform/monitoring/mf_quality_monitoring.php" TargetMode="External"/><Relationship Id="rId33" Type="http://schemas.openxmlformats.org/officeDocument/2006/relationships/hyperlink" Target="https://minfin.tatarstan.ru/otsenka-kachestva-upravleniya-finansami.htm" TargetMode="External"/><Relationship Id="rId38" Type="http://schemas.openxmlformats.org/officeDocument/2006/relationships/hyperlink" Target="https://www.minfin74.ru/mBudget/management/" TargetMode="External"/><Relationship Id="rId46" Type="http://schemas.openxmlformats.org/officeDocument/2006/relationships/hyperlink" Target="https://minfin.khabkrai.ru/portal/Show/Category/306?ItemId=1193" TargetMode="External"/><Relationship Id="rId20" Type="http://schemas.openxmlformats.org/officeDocument/2006/relationships/hyperlink" Target="http://minfin.karelia.ru/ocenka-kachestva-upravlenija-municipal-nymi-finansami/" TargetMode="External"/><Relationship Id="rId41" Type="http://schemas.openxmlformats.org/officeDocument/2006/relationships/hyperlink" Target="https://depfin.tomsk.gov.ru/otsenka-munitsipalnyh-obrazovanij-po-urovnju-otkrytosti-bjudzhetnyh-dannyh" TargetMode="External"/><Relationship Id="rId54" Type="http://schemas.openxmlformats.org/officeDocument/2006/relationships/printerSettings" Target="../printerSettings/printerSettings5.bin"/><Relationship Id="rId1" Type="http://schemas.openxmlformats.org/officeDocument/2006/relationships/hyperlink" Target="http://depfin.adm44.ru/info/iogv/" TargetMode="External"/><Relationship Id="rId6" Type="http://schemas.openxmlformats.org/officeDocument/2006/relationships/hyperlink" Target="https://minfin.gov-murman.ru/open-budget/monitoring-open-budget/rating-ppo-open-budget/" TargetMode="External"/><Relationship Id="rId15" Type="http://schemas.openxmlformats.org/officeDocument/2006/relationships/hyperlink" Target="https://www.govvrn.ru/gosfin?p_p_id=Foldersanddocuments_WAR_foldersanddocumentsportlet&amp;p_p_lifecycle=0&amp;p_p_state=normal&amp;p_p_mode=view&amp;folderId=6572334" TargetMode="External"/><Relationship Id="rId23" Type="http://schemas.openxmlformats.org/officeDocument/2006/relationships/hyperlink" Target="http://www.minfin01-maykop.ru/Menu/Page/156" TargetMode="External"/><Relationship Id="rId28" Type="http://schemas.openxmlformats.org/officeDocument/2006/relationships/hyperlink" Target="https://fin.sev.gov.ru/deytelnost/otsenka-kachestva-upravleniya/" TargetMode="External"/><Relationship Id="rId36" Type="http://schemas.openxmlformats.org/officeDocument/2006/relationships/hyperlink" Target="https://minfin.rtyva.ru/node/6665/" TargetMode="External"/><Relationship Id="rId49" Type="http://schemas.openxmlformats.org/officeDocument/2006/relationships/hyperlink" Target="https://www.eao.ru/isp-vlast/departament-finansov-pravitelstva-evreyskoy-avtonomnoy-oblasti/finansovye-vzaimootnosheniya-s-munitsipalnymi-obrazovaniyami/isp-vlast/finansovoe-upravlenie-pravitelstva/rezultaty-monitoringa-kachestva-organizatsii-i-osushchestvleniya-byudzhetnogo-protses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73768-70EB-E241-A3E4-2D88F4217E15}">
  <dimension ref="A1:E96"/>
  <sheetViews>
    <sheetView zoomScaleNormal="100" zoomScalePageLayoutView="80" workbookViewId="0">
      <pane ySplit="4" topLeftCell="A52" activePane="bottomLeft" state="frozen"/>
      <selection activeCell="G33" sqref="G33:G2385"/>
      <selection pane="bottomLeft" activeCell="A3" sqref="A3"/>
    </sheetView>
  </sheetViews>
  <sheetFormatPr baseColWidth="10" defaultColWidth="8.83203125" defaultRowHeight="15" x14ac:dyDescent="0.2"/>
  <cols>
    <col min="1" max="1" width="31" style="23" customWidth="1"/>
    <col min="2" max="2" width="12.83203125" style="23" customWidth="1"/>
    <col min="3" max="3" width="9.1640625" style="23" customWidth="1"/>
    <col min="4" max="5" width="35.5" style="23" customWidth="1"/>
    <col min="6" max="16384" width="8.83203125" style="23"/>
  </cols>
  <sheetData>
    <row r="1" spans="1:5" ht="30" customHeight="1" x14ac:dyDescent="0.2">
      <c r="A1" s="177" t="s">
        <v>655</v>
      </c>
      <c r="B1" s="178"/>
      <c r="C1" s="178"/>
      <c r="D1" s="178"/>
      <c r="E1" s="178"/>
    </row>
    <row r="2" spans="1:5" ht="15" customHeight="1" x14ac:dyDescent="0.2">
      <c r="A2" s="21" t="s">
        <v>627</v>
      </c>
      <c r="B2" s="22"/>
      <c r="C2" s="22"/>
      <c r="D2" s="22"/>
      <c r="E2" s="22"/>
    </row>
    <row r="3" spans="1:5" ht="85" customHeight="1" x14ac:dyDescent="0.2">
      <c r="A3" s="9" t="s">
        <v>32</v>
      </c>
      <c r="B3" s="10" t="s">
        <v>49</v>
      </c>
      <c r="C3" s="10" t="s">
        <v>50</v>
      </c>
      <c r="D3" s="5" t="s">
        <v>138</v>
      </c>
      <c r="E3" s="5" t="s">
        <v>139</v>
      </c>
    </row>
    <row r="4" spans="1:5" ht="16" customHeight="1" x14ac:dyDescent="0.2">
      <c r="A4" s="19" t="s">
        <v>23</v>
      </c>
      <c r="B4" s="7" t="s">
        <v>35</v>
      </c>
      <c r="C4" s="7" t="s">
        <v>24</v>
      </c>
      <c r="D4" s="6" t="s">
        <v>24</v>
      </c>
      <c r="E4" s="8" t="s">
        <v>24</v>
      </c>
    </row>
    <row r="5" spans="1:5" s="4" customFormat="1" ht="15" customHeight="1" x14ac:dyDescent="0.2">
      <c r="A5" s="20" t="s">
        <v>34</v>
      </c>
      <c r="B5" s="11"/>
      <c r="C5" s="12">
        <f>SUM(D5:E5)</f>
        <v>4</v>
      </c>
      <c r="D5" s="13">
        <v>2</v>
      </c>
      <c r="E5" s="14">
        <v>2</v>
      </c>
    </row>
    <row r="6" spans="1:5" s="4" customFormat="1" ht="15" customHeight="1" x14ac:dyDescent="0.2">
      <c r="A6" s="39" t="s">
        <v>628</v>
      </c>
      <c r="B6" s="11"/>
      <c r="C6" s="12"/>
      <c r="D6" s="13"/>
      <c r="E6" s="14"/>
    </row>
    <row r="7" spans="1:5" ht="16" customHeight="1" x14ac:dyDescent="0.2">
      <c r="A7" s="36" t="s">
        <v>60</v>
      </c>
      <c r="B7" s="24">
        <f t="shared" ref="B7:B17" si="0">ROUND(C7/$C$5*100,1)</f>
        <v>100</v>
      </c>
      <c r="C7" s="24">
        <f t="shared" ref="C7:C17" si="1">SUM(D7:E7)</f>
        <v>4</v>
      </c>
      <c r="D7" s="42">
        <f>'10.1'!F17</f>
        <v>2</v>
      </c>
      <c r="E7" s="43">
        <f>'10.2'!F17</f>
        <v>2</v>
      </c>
    </row>
    <row r="8" spans="1:5" s="1" customFormat="1" ht="16" customHeight="1" x14ac:dyDescent="0.2">
      <c r="A8" s="36" t="s">
        <v>67</v>
      </c>
      <c r="B8" s="24">
        <f t="shared" si="0"/>
        <v>100</v>
      </c>
      <c r="C8" s="24">
        <f t="shared" si="1"/>
        <v>4</v>
      </c>
      <c r="D8" s="42">
        <f>'10.1'!F28</f>
        <v>2</v>
      </c>
      <c r="E8" s="43">
        <f>'10.2'!F28</f>
        <v>2</v>
      </c>
    </row>
    <row r="9" spans="1:5" ht="16" customHeight="1" x14ac:dyDescent="0.2">
      <c r="A9" s="36" t="s">
        <v>6</v>
      </c>
      <c r="B9" s="24">
        <f t="shared" si="0"/>
        <v>100</v>
      </c>
      <c r="C9" s="24">
        <f t="shared" si="1"/>
        <v>4</v>
      </c>
      <c r="D9" s="42">
        <f>'10.1'!F30</f>
        <v>2</v>
      </c>
      <c r="E9" s="43">
        <f>'10.2'!F30</f>
        <v>2</v>
      </c>
    </row>
    <row r="10" spans="1:5" ht="16" customHeight="1" x14ac:dyDescent="0.2">
      <c r="A10" s="36" t="s">
        <v>69</v>
      </c>
      <c r="B10" s="24">
        <f t="shared" si="0"/>
        <v>100</v>
      </c>
      <c r="C10" s="24">
        <f t="shared" si="1"/>
        <v>4</v>
      </c>
      <c r="D10" s="42">
        <f>'10.1'!F31</f>
        <v>2</v>
      </c>
      <c r="E10" s="43">
        <f>'10.2'!F31</f>
        <v>2</v>
      </c>
    </row>
    <row r="11" spans="1:5" ht="16" customHeight="1" x14ac:dyDescent="0.2">
      <c r="A11" s="36" t="s">
        <v>87</v>
      </c>
      <c r="B11" s="24">
        <f t="shared" si="0"/>
        <v>100</v>
      </c>
      <c r="C11" s="24">
        <f t="shared" si="1"/>
        <v>4</v>
      </c>
      <c r="D11" s="42">
        <f>'10.1'!F56</f>
        <v>2</v>
      </c>
      <c r="E11" s="43">
        <f>'10.2'!F56</f>
        <v>2</v>
      </c>
    </row>
    <row r="12" spans="1:5" ht="16" customHeight="1" x14ac:dyDescent="0.2">
      <c r="A12" s="36" t="s">
        <v>96</v>
      </c>
      <c r="B12" s="24">
        <f t="shared" si="0"/>
        <v>100</v>
      </c>
      <c r="C12" s="24">
        <f t="shared" si="1"/>
        <v>4</v>
      </c>
      <c r="D12" s="42">
        <f>'10.1'!F67</f>
        <v>2</v>
      </c>
      <c r="E12" s="43">
        <f>'10.2'!F67</f>
        <v>2</v>
      </c>
    </row>
    <row r="13" spans="1:5" ht="16" customHeight="1" x14ac:dyDescent="0.2">
      <c r="A13" s="36" t="s">
        <v>14</v>
      </c>
      <c r="B13" s="24">
        <f t="shared" si="0"/>
        <v>100</v>
      </c>
      <c r="C13" s="24">
        <f t="shared" si="1"/>
        <v>4</v>
      </c>
      <c r="D13" s="42">
        <f>'10.1'!F68</f>
        <v>2</v>
      </c>
      <c r="E13" s="43">
        <f>'10.2'!F68</f>
        <v>2</v>
      </c>
    </row>
    <row r="14" spans="1:5" s="1" customFormat="1" ht="16" customHeight="1" x14ac:dyDescent="0.2">
      <c r="A14" s="36" t="s">
        <v>16</v>
      </c>
      <c r="B14" s="24">
        <f t="shared" si="0"/>
        <v>100</v>
      </c>
      <c r="C14" s="24">
        <f t="shared" si="1"/>
        <v>4</v>
      </c>
      <c r="D14" s="42">
        <f>'10.1'!F78</f>
        <v>2</v>
      </c>
      <c r="E14" s="43">
        <f>'10.2'!F78</f>
        <v>2</v>
      </c>
    </row>
    <row r="15" spans="1:5" ht="16" customHeight="1" x14ac:dyDescent="0.2">
      <c r="A15" s="36" t="s">
        <v>19</v>
      </c>
      <c r="B15" s="24">
        <f t="shared" si="0"/>
        <v>100</v>
      </c>
      <c r="C15" s="24">
        <f t="shared" si="1"/>
        <v>4</v>
      </c>
      <c r="D15" s="42">
        <f>'10.1'!F87</f>
        <v>2</v>
      </c>
      <c r="E15" s="43">
        <f>'10.2'!F87</f>
        <v>2</v>
      </c>
    </row>
    <row r="16" spans="1:5" ht="16" customHeight="1" x14ac:dyDescent="0.2">
      <c r="A16" s="36" t="s">
        <v>115</v>
      </c>
      <c r="B16" s="24">
        <f t="shared" si="0"/>
        <v>100</v>
      </c>
      <c r="C16" s="24">
        <f t="shared" si="1"/>
        <v>4</v>
      </c>
      <c r="D16" s="42">
        <f>'10.1'!F95</f>
        <v>2</v>
      </c>
      <c r="E16" s="43">
        <f>'10.2'!F95</f>
        <v>2</v>
      </c>
    </row>
    <row r="17" spans="1:5" s="1" customFormat="1" ht="16" customHeight="1" x14ac:dyDescent="0.2">
      <c r="A17" s="36" t="s">
        <v>117</v>
      </c>
      <c r="B17" s="24">
        <f t="shared" si="0"/>
        <v>100</v>
      </c>
      <c r="C17" s="24">
        <f t="shared" si="1"/>
        <v>4</v>
      </c>
      <c r="D17" s="42">
        <f>'10.1'!F97</f>
        <v>2</v>
      </c>
      <c r="E17" s="43">
        <f>'10.2'!F97</f>
        <v>2</v>
      </c>
    </row>
    <row r="18" spans="1:5" s="1" customFormat="1" ht="16" customHeight="1" x14ac:dyDescent="0.2">
      <c r="A18" s="40" t="s">
        <v>629</v>
      </c>
      <c r="B18" s="24"/>
      <c r="C18" s="24"/>
      <c r="D18" s="42"/>
      <c r="E18" s="43"/>
    </row>
    <row r="19" spans="1:5" ht="16" customHeight="1" x14ac:dyDescent="0.2">
      <c r="A19" s="36" t="s">
        <v>52</v>
      </c>
      <c r="B19" s="24">
        <f t="shared" ref="B19:B40" si="2">ROUND(C19/$C$5*100,1)</f>
        <v>75</v>
      </c>
      <c r="C19" s="24">
        <f t="shared" ref="C19:C40" si="3">SUM(D19:E19)</f>
        <v>3</v>
      </c>
      <c r="D19" s="42">
        <f>'10.1'!F9</f>
        <v>2</v>
      </c>
      <c r="E19" s="43">
        <f>'10.2'!F9</f>
        <v>1</v>
      </c>
    </row>
    <row r="20" spans="1:5" ht="16" customHeight="1" x14ac:dyDescent="0.2">
      <c r="A20" s="36" t="s">
        <v>55</v>
      </c>
      <c r="B20" s="24">
        <f t="shared" si="2"/>
        <v>75</v>
      </c>
      <c r="C20" s="24">
        <f t="shared" si="3"/>
        <v>3</v>
      </c>
      <c r="D20" s="42">
        <f>'10.1'!F12</f>
        <v>2</v>
      </c>
      <c r="E20" s="43">
        <f>'10.2'!F12</f>
        <v>1</v>
      </c>
    </row>
    <row r="21" spans="1:5" ht="16" customHeight="1" x14ac:dyDescent="0.2">
      <c r="A21" s="36" t="s">
        <v>4</v>
      </c>
      <c r="B21" s="24">
        <f t="shared" si="2"/>
        <v>75</v>
      </c>
      <c r="C21" s="24">
        <f t="shared" si="3"/>
        <v>3</v>
      </c>
      <c r="D21" s="42">
        <f>'10.1'!F24</f>
        <v>1</v>
      </c>
      <c r="E21" s="43">
        <f>'10.2'!F24</f>
        <v>2</v>
      </c>
    </row>
    <row r="22" spans="1:5" ht="16" customHeight="1" x14ac:dyDescent="0.2">
      <c r="A22" s="36" t="s">
        <v>72</v>
      </c>
      <c r="B22" s="24">
        <f t="shared" si="2"/>
        <v>75</v>
      </c>
      <c r="C22" s="24">
        <f t="shared" si="3"/>
        <v>3</v>
      </c>
      <c r="D22" s="42">
        <f>'10.1'!F36</f>
        <v>1</v>
      </c>
      <c r="E22" s="43">
        <f>'10.2'!F36</f>
        <v>2</v>
      </c>
    </row>
    <row r="23" spans="1:5" ht="16" customHeight="1" x14ac:dyDescent="0.2">
      <c r="A23" s="36" t="s">
        <v>74</v>
      </c>
      <c r="B23" s="24">
        <f t="shared" si="2"/>
        <v>75</v>
      </c>
      <c r="C23" s="24">
        <f t="shared" si="3"/>
        <v>3</v>
      </c>
      <c r="D23" s="42">
        <f>'10.1'!F39</f>
        <v>2</v>
      </c>
      <c r="E23" s="43">
        <f>'10.2'!F39</f>
        <v>1</v>
      </c>
    </row>
    <row r="24" spans="1:5" ht="16" customHeight="1" x14ac:dyDescent="0.2">
      <c r="A24" s="36" t="s">
        <v>82</v>
      </c>
      <c r="B24" s="24">
        <f t="shared" si="2"/>
        <v>75</v>
      </c>
      <c r="C24" s="24">
        <f t="shared" si="3"/>
        <v>3</v>
      </c>
      <c r="D24" s="42">
        <f>'10.1'!F50</f>
        <v>1</v>
      </c>
      <c r="E24" s="43">
        <f>'10.2'!F50</f>
        <v>2</v>
      </c>
    </row>
    <row r="25" spans="1:5" ht="16" customHeight="1" x14ac:dyDescent="0.2">
      <c r="A25" s="36" t="s">
        <v>12</v>
      </c>
      <c r="B25" s="24">
        <f t="shared" si="2"/>
        <v>75</v>
      </c>
      <c r="C25" s="24">
        <f t="shared" si="3"/>
        <v>3</v>
      </c>
      <c r="D25" s="42">
        <f>'10.1'!F60</f>
        <v>1</v>
      </c>
      <c r="E25" s="43">
        <f>'10.2'!F60</f>
        <v>2</v>
      </c>
    </row>
    <row r="26" spans="1:5" ht="16" customHeight="1" x14ac:dyDescent="0.2">
      <c r="A26" s="36" t="s">
        <v>13</v>
      </c>
      <c r="B26" s="24">
        <f t="shared" si="2"/>
        <v>75</v>
      </c>
      <c r="C26" s="24">
        <f t="shared" si="3"/>
        <v>3</v>
      </c>
      <c r="D26" s="42">
        <f>'10.1'!F65</f>
        <v>1</v>
      </c>
      <c r="E26" s="43">
        <f>'10.2'!F65</f>
        <v>2</v>
      </c>
    </row>
    <row r="27" spans="1:5" ht="16" customHeight="1" x14ac:dyDescent="0.2">
      <c r="A27" s="36" t="s">
        <v>103</v>
      </c>
      <c r="B27" s="24">
        <f t="shared" si="2"/>
        <v>75</v>
      </c>
      <c r="C27" s="24">
        <f t="shared" si="3"/>
        <v>3</v>
      </c>
      <c r="D27" s="42">
        <f>'10.1'!F75</f>
        <v>1</v>
      </c>
      <c r="E27" s="43">
        <f>'10.2'!F75</f>
        <v>2</v>
      </c>
    </row>
    <row r="28" spans="1:5" ht="16" customHeight="1" x14ac:dyDescent="0.2">
      <c r="A28" s="36" t="s">
        <v>106</v>
      </c>
      <c r="B28" s="24">
        <f t="shared" si="2"/>
        <v>75</v>
      </c>
      <c r="C28" s="24">
        <f t="shared" si="3"/>
        <v>3</v>
      </c>
      <c r="D28" s="42">
        <f>'10.1'!F80</f>
        <v>2</v>
      </c>
      <c r="E28" s="43">
        <f>'10.2'!F80</f>
        <v>1</v>
      </c>
    </row>
    <row r="29" spans="1:5" ht="16" customHeight="1" x14ac:dyDescent="0.2">
      <c r="A29" s="36" t="s">
        <v>18</v>
      </c>
      <c r="B29" s="24">
        <f t="shared" si="2"/>
        <v>75</v>
      </c>
      <c r="C29" s="24">
        <f t="shared" si="3"/>
        <v>3</v>
      </c>
      <c r="D29" s="42">
        <f>'10.1'!F86</f>
        <v>1</v>
      </c>
      <c r="E29" s="43">
        <f>'10.2'!F86</f>
        <v>2</v>
      </c>
    </row>
    <row r="30" spans="1:5" ht="16" customHeight="1" x14ac:dyDescent="0.2">
      <c r="A30" s="36" t="s">
        <v>114</v>
      </c>
      <c r="B30" s="24">
        <f t="shared" si="2"/>
        <v>75</v>
      </c>
      <c r="C30" s="24">
        <f t="shared" si="3"/>
        <v>3</v>
      </c>
      <c r="D30" s="42">
        <f>'10.1'!F92</f>
        <v>1</v>
      </c>
      <c r="E30" s="43">
        <f>'10.2'!F92</f>
        <v>2</v>
      </c>
    </row>
    <row r="31" spans="1:5" x14ac:dyDescent="0.2">
      <c r="A31" s="36" t="s">
        <v>21</v>
      </c>
      <c r="B31" s="24">
        <f t="shared" si="2"/>
        <v>75</v>
      </c>
      <c r="C31" s="24">
        <f t="shared" si="3"/>
        <v>3</v>
      </c>
      <c r="D31" s="42">
        <f>'10.1'!F93</f>
        <v>1</v>
      </c>
      <c r="E31" s="43">
        <f>'10.2'!F93</f>
        <v>2</v>
      </c>
    </row>
    <row r="32" spans="1:5" x14ac:dyDescent="0.2">
      <c r="A32" s="36" t="s">
        <v>56</v>
      </c>
      <c r="B32" s="24">
        <f t="shared" si="2"/>
        <v>62.5</v>
      </c>
      <c r="C32" s="24">
        <f t="shared" si="3"/>
        <v>2.5</v>
      </c>
      <c r="D32" s="42">
        <f>'10.1'!F13</f>
        <v>0.5</v>
      </c>
      <c r="E32" s="43">
        <f>'10.2'!F13</f>
        <v>2</v>
      </c>
    </row>
    <row r="33" spans="1:5" x14ac:dyDescent="0.2">
      <c r="A33" s="36" t="s">
        <v>66</v>
      </c>
      <c r="B33" s="24">
        <f t="shared" si="2"/>
        <v>62.5</v>
      </c>
      <c r="C33" s="24">
        <f t="shared" si="3"/>
        <v>2.5</v>
      </c>
      <c r="D33" s="42">
        <f>'10.1'!F27</f>
        <v>0.5</v>
      </c>
      <c r="E33" s="43">
        <f>'10.2'!F27</f>
        <v>2</v>
      </c>
    </row>
    <row r="34" spans="1:5" x14ac:dyDescent="0.2">
      <c r="A34" s="36" t="s">
        <v>7</v>
      </c>
      <c r="B34" s="24">
        <f t="shared" si="2"/>
        <v>62.5</v>
      </c>
      <c r="C34" s="24">
        <f t="shared" si="3"/>
        <v>2.5</v>
      </c>
      <c r="D34" s="42">
        <f>'10.1'!F32</f>
        <v>0.5</v>
      </c>
      <c r="E34" s="43">
        <f>'10.2'!F32</f>
        <v>2</v>
      </c>
    </row>
    <row r="35" spans="1:5" x14ac:dyDescent="0.2">
      <c r="A35" s="36" t="s">
        <v>28</v>
      </c>
      <c r="B35" s="24">
        <f t="shared" si="2"/>
        <v>62.5</v>
      </c>
      <c r="C35" s="24">
        <f t="shared" si="3"/>
        <v>2.5</v>
      </c>
      <c r="D35" s="42">
        <f>'10.1'!F41</f>
        <v>0.5</v>
      </c>
      <c r="E35" s="43">
        <f>'10.2'!F41</f>
        <v>2</v>
      </c>
    </row>
    <row r="36" spans="1:5" x14ac:dyDescent="0.2">
      <c r="A36" s="36" t="s">
        <v>51</v>
      </c>
      <c r="B36" s="24">
        <f t="shared" si="2"/>
        <v>62.5</v>
      </c>
      <c r="C36" s="24">
        <f t="shared" si="3"/>
        <v>2.5</v>
      </c>
      <c r="D36" s="42">
        <f>'10.1'!F45</f>
        <v>0.5</v>
      </c>
      <c r="E36" s="43">
        <f>'10.2'!F45</f>
        <v>2</v>
      </c>
    </row>
    <row r="37" spans="1:5" x14ac:dyDescent="0.2">
      <c r="A37" s="36" t="s">
        <v>97</v>
      </c>
      <c r="B37" s="24">
        <f t="shared" si="2"/>
        <v>62.5</v>
      </c>
      <c r="C37" s="24">
        <f t="shared" si="3"/>
        <v>2.5</v>
      </c>
      <c r="D37" s="42">
        <f>'10.1'!F69</f>
        <v>0.5</v>
      </c>
      <c r="E37" s="43">
        <f>'10.2'!F69</f>
        <v>2</v>
      </c>
    </row>
    <row r="38" spans="1:5" x14ac:dyDescent="0.2">
      <c r="A38" s="36" t="s">
        <v>99</v>
      </c>
      <c r="B38" s="24">
        <f t="shared" si="2"/>
        <v>62.5</v>
      </c>
      <c r="C38" s="24">
        <f t="shared" si="3"/>
        <v>2.5</v>
      </c>
      <c r="D38" s="42">
        <f>'10.1'!F71</f>
        <v>0.5</v>
      </c>
      <c r="E38" s="43">
        <f>'10.2'!F71</f>
        <v>2</v>
      </c>
    </row>
    <row r="39" spans="1:5" x14ac:dyDescent="0.2">
      <c r="A39" s="36" t="s">
        <v>104</v>
      </c>
      <c r="B39" s="24">
        <f t="shared" si="2"/>
        <v>62.5</v>
      </c>
      <c r="C39" s="24">
        <f t="shared" si="3"/>
        <v>2.5</v>
      </c>
      <c r="D39" s="42">
        <f>'10.1'!F76</f>
        <v>0.5</v>
      </c>
      <c r="E39" s="43">
        <f>'10.2'!F76</f>
        <v>2</v>
      </c>
    </row>
    <row r="40" spans="1:5" x14ac:dyDescent="0.2">
      <c r="A40" s="36" t="s">
        <v>22</v>
      </c>
      <c r="B40" s="24">
        <f t="shared" si="2"/>
        <v>62.5</v>
      </c>
      <c r="C40" s="24">
        <f t="shared" si="3"/>
        <v>2.5</v>
      </c>
      <c r="D40" s="42">
        <f>'10.1'!F94</f>
        <v>0.5</v>
      </c>
      <c r="E40" s="43">
        <f>'10.2'!F94</f>
        <v>2</v>
      </c>
    </row>
    <row r="41" spans="1:5" x14ac:dyDescent="0.2">
      <c r="A41" s="40" t="s">
        <v>630</v>
      </c>
      <c r="B41" s="24"/>
      <c r="C41" s="24"/>
      <c r="D41" s="42"/>
      <c r="E41" s="43"/>
    </row>
    <row r="42" spans="1:5" x14ac:dyDescent="0.2">
      <c r="A42" s="36" t="s">
        <v>8</v>
      </c>
      <c r="B42" s="24">
        <f t="shared" ref="B42:B47" si="4">ROUND(C42/$C$5*100,1)</f>
        <v>50</v>
      </c>
      <c r="C42" s="24">
        <f t="shared" ref="C42:C47" si="5">SUM(D42:E42)</f>
        <v>2</v>
      </c>
      <c r="D42" s="42">
        <f>'10.1'!F33</f>
        <v>2</v>
      </c>
      <c r="E42" s="43">
        <f>'10.2'!F33</f>
        <v>0</v>
      </c>
    </row>
    <row r="43" spans="1:5" x14ac:dyDescent="0.2">
      <c r="A43" s="36" t="s">
        <v>73</v>
      </c>
      <c r="B43" s="24">
        <f t="shared" si="4"/>
        <v>50</v>
      </c>
      <c r="C43" s="24">
        <f t="shared" si="5"/>
        <v>2</v>
      </c>
      <c r="D43" s="42">
        <f>'10.1'!F37</f>
        <v>1</v>
      </c>
      <c r="E43" s="43">
        <f>'10.2'!F37</f>
        <v>1</v>
      </c>
    </row>
    <row r="44" spans="1:5" x14ac:dyDescent="0.2">
      <c r="A44" s="36" t="s">
        <v>10</v>
      </c>
      <c r="B44" s="24">
        <f t="shared" si="4"/>
        <v>50</v>
      </c>
      <c r="C44" s="24">
        <f t="shared" si="5"/>
        <v>2</v>
      </c>
      <c r="D44" s="42">
        <f>'10.1'!F42</f>
        <v>1</v>
      </c>
      <c r="E44" s="43">
        <f>'10.2'!F42</f>
        <v>1</v>
      </c>
    </row>
    <row r="45" spans="1:5" x14ac:dyDescent="0.2">
      <c r="A45" s="36" t="s">
        <v>94</v>
      </c>
      <c r="B45" s="24">
        <f t="shared" si="4"/>
        <v>50</v>
      </c>
      <c r="C45" s="24">
        <f t="shared" si="5"/>
        <v>2</v>
      </c>
      <c r="D45" s="42">
        <f>'10.1'!F64</f>
        <v>1</v>
      </c>
      <c r="E45" s="43">
        <f>'10.2'!F64</f>
        <v>1</v>
      </c>
    </row>
    <row r="46" spans="1:5" x14ac:dyDescent="0.2">
      <c r="A46" s="36" t="s">
        <v>95</v>
      </c>
      <c r="B46" s="24">
        <f t="shared" si="4"/>
        <v>50</v>
      </c>
      <c r="C46" s="24">
        <f t="shared" si="5"/>
        <v>2</v>
      </c>
      <c r="D46" s="42">
        <f>'10.1'!F66</f>
        <v>1</v>
      </c>
      <c r="E46" s="43">
        <f>'10.2'!F66</f>
        <v>1</v>
      </c>
    </row>
    <row r="47" spans="1:5" x14ac:dyDescent="0.2">
      <c r="A47" s="36" t="s">
        <v>100</v>
      </c>
      <c r="B47" s="24">
        <f t="shared" si="4"/>
        <v>50</v>
      </c>
      <c r="C47" s="24">
        <f t="shared" si="5"/>
        <v>2</v>
      </c>
      <c r="D47" s="42">
        <f>'10.1'!F72</f>
        <v>1</v>
      </c>
      <c r="E47" s="43">
        <f>'10.2'!F72</f>
        <v>1</v>
      </c>
    </row>
    <row r="48" spans="1:5" x14ac:dyDescent="0.2">
      <c r="A48" s="40" t="s">
        <v>631</v>
      </c>
      <c r="B48" s="24"/>
      <c r="C48" s="24"/>
      <c r="D48" s="42"/>
      <c r="E48" s="43"/>
    </row>
    <row r="49" spans="1:5" x14ac:dyDescent="0.2">
      <c r="A49" s="36" t="s">
        <v>58</v>
      </c>
      <c r="B49" s="24">
        <f t="shared" ref="B49:B67" si="6">ROUND(C49/$C$5*100,1)</f>
        <v>37.5</v>
      </c>
      <c r="C49" s="24">
        <f t="shared" ref="C49:C67" si="7">SUM(D49:E49)</f>
        <v>1.5</v>
      </c>
      <c r="D49" s="42">
        <f>'10.1'!F15</f>
        <v>1</v>
      </c>
      <c r="E49" s="43">
        <f>'10.2'!F15</f>
        <v>0.5</v>
      </c>
    </row>
    <row r="50" spans="1:5" x14ac:dyDescent="0.2">
      <c r="A50" s="36" t="s">
        <v>61</v>
      </c>
      <c r="B50" s="24">
        <f t="shared" si="6"/>
        <v>37.5</v>
      </c>
      <c r="C50" s="24">
        <f t="shared" si="7"/>
        <v>1.5</v>
      </c>
      <c r="D50" s="42">
        <f>'10.1'!F18</f>
        <v>1</v>
      </c>
      <c r="E50" s="43">
        <f>'10.2'!F18</f>
        <v>0.5</v>
      </c>
    </row>
    <row r="51" spans="1:5" x14ac:dyDescent="0.2">
      <c r="A51" s="36" t="s">
        <v>2</v>
      </c>
      <c r="B51" s="24">
        <f t="shared" si="6"/>
        <v>37.5</v>
      </c>
      <c r="C51" s="24">
        <f t="shared" si="7"/>
        <v>1.5</v>
      </c>
      <c r="D51" s="42">
        <f>'10.1'!F19</f>
        <v>0.5</v>
      </c>
      <c r="E51" s="43">
        <f>'10.2'!F19</f>
        <v>1</v>
      </c>
    </row>
    <row r="52" spans="1:5" x14ac:dyDescent="0.2">
      <c r="A52" s="36" t="s">
        <v>68</v>
      </c>
      <c r="B52" s="24">
        <f t="shared" si="6"/>
        <v>37.5</v>
      </c>
      <c r="C52" s="24">
        <f t="shared" si="7"/>
        <v>1.5</v>
      </c>
      <c r="D52" s="42">
        <f>'10.1'!F29</f>
        <v>0.5</v>
      </c>
      <c r="E52" s="43">
        <f>'10.2'!F29</f>
        <v>1</v>
      </c>
    </row>
    <row r="53" spans="1:5" x14ac:dyDescent="0.2">
      <c r="A53" s="36" t="s">
        <v>78</v>
      </c>
      <c r="B53" s="24">
        <f t="shared" si="6"/>
        <v>37.5</v>
      </c>
      <c r="C53" s="24">
        <f t="shared" si="7"/>
        <v>1.5</v>
      </c>
      <c r="D53" s="42">
        <f>'10.1'!F46</f>
        <v>0.5</v>
      </c>
      <c r="E53" s="43">
        <f>'10.2'!F46</f>
        <v>1</v>
      </c>
    </row>
    <row r="54" spans="1:5" x14ac:dyDescent="0.2">
      <c r="A54" s="36" t="s">
        <v>92</v>
      </c>
      <c r="B54" s="24">
        <f t="shared" si="6"/>
        <v>37.5</v>
      </c>
      <c r="C54" s="24">
        <f t="shared" si="7"/>
        <v>1.5</v>
      </c>
      <c r="D54" s="42">
        <f>'10.1'!F62</f>
        <v>0.5</v>
      </c>
      <c r="E54" s="43">
        <f>'10.2'!F62</f>
        <v>1</v>
      </c>
    </row>
    <row r="55" spans="1:5" x14ac:dyDescent="0.2">
      <c r="A55" s="36" t="s">
        <v>93</v>
      </c>
      <c r="B55" s="24">
        <f t="shared" si="6"/>
        <v>37.5</v>
      </c>
      <c r="C55" s="24">
        <f t="shared" si="7"/>
        <v>1.5</v>
      </c>
      <c r="D55" s="42">
        <f>'10.1'!F63</f>
        <v>0.5</v>
      </c>
      <c r="E55" s="43">
        <f>'10.2'!F63</f>
        <v>1</v>
      </c>
    </row>
    <row r="56" spans="1:5" x14ac:dyDescent="0.2">
      <c r="A56" s="36" t="s">
        <v>17</v>
      </c>
      <c r="B56" s="24">
        <f t="shared" si="6"/>
        <v>37.5</v>
      </c>
      <c r="C56" s="24">
        <f t="shared" si="7"/>
        <v>1.5</v>
      </c>
      <c r="D56" s="42">
        <f>'10.1'!F82</f>
        <v>0.5</v>
      </c>
      <c r="E56" s="43">
        <f>'10.2'!F82</f>
        <v>1</v>
      </c>
    </row>
    <row r="57" spans="1:5" x14ac:dyDescent="0.2">
      <c r="A57" s="36" t="s">
        <v>111</v>
      </c>
      <c r="B57" s="24">
        <f t="shared" si="6"/>
        <v>37.5</v>
      </c>
      <c r="C57" s="24">
        <f t="shared" si="7"/>
        <v>1.5</v>
      </c>
      <c r="D57" s="42">
        <f>'10.1'!F89</f>
        <v>0.5</v>
      </c>
      <c r="E57" s="43">
        <f>'10.2'!F89</f>
        <v>1</v>
      </c>
    </row>
    <row r="58" spans="1:5" x14ac:dyDescent="0.2">
      <c r="A58" s="36" t="s">
        <v>113</v>
      </c>
      <c r="B58" s="24">
        <f t="shared" si="6"/>
        <v>37.5</v>
      </c>
      <c r="C58" s="24">
        <f t="shared" si="7"/>
        <v>1.5</v>
      </c>
      <c r="D58" s="42">
        <f>'10.1'!F91</f>
        <v>0.5</v>
      </c>
      <c r="E58" s="43">
        <f>'10.2'!F91</f>
        <v>1</v>
      </c>
    </row>
    <row r="59" spans="1:5" x14ac:dyDescent="0.2">
      <c r="A59" s="36" t="s">
        <v>118</v>
      </c>
      <c r="B59" s="24">
        <f t="shared" si="6"/>
        <v>37.5</v>
      </c>
      <c r="C59" s="24">
        <f t="shared" si="7"/>
        <v>1.5</v>
      </c>
      <c r="D59" s="42">
        <f>'10.1'!F98</f>
        <v>0.5</v>
      </c>
      <c r="E59" s="43">
        <f>'10.2'!F98</f>
        <v>1</v>
      </c>
    </row>
    <row r="60" spans="1:5" x14ac:dyDescent="0.2">
      <c r="A60" s="36" t="s">
        <v>119</v>
      </c>
      <c r="B60" s="24">
        <f t="shared" si="6"/>
        <v>37.5</v>
      </c>
      <c r="C60" s="24">
        <f t="shared" si="7"/>
        <v>1.5</v>
      </c>
      <c r="D60" s="42">
        <f>'10.1'!F99</f>
        <v>0.5</v>
      </c>
      <c r="E60" s="43">
        <f>'10.2'!F99</f>
        <v>1</v>
      </c>
    </row>
    <row r="61" spans="1:5" x14ac:dyDescent="0.2">
      <c r="A61" s="36" t="s">
        <v>57</v>
      </c>
      <c r="B61" s="24">
        <f t="shared" si="6"/>
        <v>25</v>
      </c>
      <c r="C61" s="24">
        <f t="shared" si="7"/>
        <v>1</v>
      </c>
      <c r="D61" s="42">
        <f>'10.1'!F14</f>
        <v>0.5</v>
      </c>
      <c r="E61" s="43">
        <f>'10.2'!F14</f>
        <v>0.5</v>
      </c>
    </row>
    <row r="62" spans="1:5" x14ac:dyDescent="0.2">
      <c r="A62" s="36" t="s">
        <v>63</v>
      </c>
      <c r="B62" s="24">
        <f t="shared" si="6"/>
        <v>25</v>
      </c>
      <c r="C62" s="24">
        <f t="shared" si="7"/>
        <v>1</v>
      </c>
      <c r="D62" s="42">
        <f>'10.1'!F21</f>
        <v>1</v>
      </c>
      <c r="E62" s="43">
        <f>'10.2'!F21</f>
        <v>0</v>
      </c>
    </row>
    <row r="63" spans="1:5" x14ac:dyDescent="0.2">
      <c r="A63" s="36" t="s">
        <v>89</v>
      </c>
      <c r="B63" s="24">
        <f t="shared" si="6"/>
        <v>25</v>
      </c>
      <c r="C63" s="24">
        <f t="shared" si="7"/>
        <v>1</v>
      </c>
      <c r="D63" s="42">
        <f>'10.1'!F58</f>
        <v>1</v>
      </c>
      <c r="E63" s="43">
        <f>'10.2'!F58</f>
        <v>0</v>
      </c>
    </row>
    <row r="64" spans="1:5" x14ac:dyDescent="0.2">
      <c r="A64" s="36" t="s">
        <v>101</v>
      </c>
      <c r="B64" s="24">
        <f t="shared" si="6"/>
        <v>25</v>
      </c>
      <c r="C64" s="24">
        <f t="shared" si="7"/>
        <v>1</v>
      </c>
      <c r="D64" s="42">
        <f>'10.1'!F73</f>
        <v>1</v>
      </c>
      <c r="E64" s="43">
        <f>'10.2'!F73</f>
        <v>0</v>
      </c>
    </row>
    <row r="65" spans="1:5" x14ac:dyDescent="0.2">
      <c r="A65" s="36" t="s">
        <v>102</v>
      </c>
      <c r="B65" s="24">
        <f t="shared" si="6"/>
        <v>25</v>
      </c>
      <c r="C65" s="24">
        <f t="shared" si="7"/>
        <v>1</v>
      </c>
      <c r="D65" s="42">
        <f>'10.1'!F74</f>
        <v>1</v>
      </c>
      <c r="E65" s="43">
        <f>'10.2'!F74</f>
        <v>0</v>
      </c>
    </row>
    <row r="66" spans="1:5" x14ac:dyDescent="0.2">
      <c r="A66" s="36" t="s">
        <v>105</v>
      </c>
      <c r="B66" s="24">
        <f t="shared" si="6"/>
        <v>25</v>
      </c>
      <c r="C66" s="24">
        <f t="shared" si="7"/>
        <v>1</v>
      </c>
      <c r="D66" s="42">
        <f>'10.1'!F79</f>
        <v>1</v>
      </c>
      <c r="E66" s="43">
        <f>'10.2'!F79</f>
        <v>0</v>
      </c>
    </row>
    <row r="67" spans="1:5" x14ac:dyDescent="0.2">
      <c r="A67" s="36" t="s">
        <v>107</v>
      </c>
      <c r="B67" s="24">
        <f t="shared" si="6"/>
        <v>25</v>
      </c>
      <c r="C67" s="24">
        <f t="shared" si="7"/>
        <v>1</v>
      </c>
      <c r="D67" s="42">
        <f>'10.1'!F81</f>
        <v>1</v>
      </c>
      <c r="E67" s="43">
        <f>'10.2'!F81</f>
        <v>0</v>
      </c>
    </row>
    <row r="68" spans="1:5" x14ac:dyDescent="0.2">
      <c r="A68" s="41" t="s">
        <v>632</v>
      </c>
      <c r="B68" s="24"/>
      <c r="C68" s="24"/>
      <c r="D68" s="42"/>
      <c r="E68" s="43"/>
    </row>
    <row r="69" spans="1:5" x14ac:dyDescent="0.2">
      <c r="A69" s="36" t="s">
        <v>53</v>
      </c>
      <c r="B69" s="24">
        <f t="shared" ref="B69:B95" si="8">ROUND(C69/$C$5*100,1)</f>
        <v>12.5</v>
      </c>
      <c r="C69" s="24">
        <f t="shared" ref="C69:C95" si="9">SUM(D69:E69)</f>
        <v>0.5</v>
      </c>
      <c r="D69" s="42">
        <f>'10.1'!F10</f>
        <v>0.5</v>
      </c>
      <c r="E69" s="43">
        <f>'10.2'!F10</f>
        <v>0</v>
      </c>
    </row>
    <row r="70" spans="1:5" x14ac:dyDescent="0.2">
      <c r="A70" s="36" t="s">
        <v>65</v>
      </c>
      <c r="B70" s="24">
        <f t="shared" si="8"/>
        <v>12.5</v>
      </c>
      <c r="C70" s="24">
        <f t="shared" si="9"/>
        <v>0.5</v>
      </c>
      <c r="D70" s="42">
        <f>'10.1'!F25</f>
        <v>0.5</v>
      </c>
      <c r="E70" s="43">
        <f>'10.2'!F25</f>
        <v>0</v>
      </c>
    </row>
    <row r="71" spans="1:5" x14ac:dyDescent="0.2">
      <c r="A71" s="36" t="s">
        <v>70</v>
      </c>
      <c r="B71" s="24">
        <f t="shared" si="8"/>
        <v>12.5</v>
      </c>
      <c r="C71" s="24">
        <f t="shared" si="9"/>
        <v>0.5</v>
      </c>
      <c r="D71" s="42">
        <f>'10.1'!F34</f>
        <v>0.5</v>
      </c>
      <c r="E71" s="43">
        <f>'10.2'!F34</f>
        <v>0</v>
      </c>
    </row>
    <row r="72" spans="1:5" x14ac:dyDescent="0.2">
      <c r="A72" s="36" t="s">
        <v>81</v>
      </c>
      <c r="B72" s="24">
        <f t="shared" si="8"/>
        <v>12.5</v>
      </c>
      <c r="C72" s="24">
        <f t="shared" si="9"/>
        <v>0.5</v>
      </c>
      <c r="D72" s="42">
        <f>'10.1'!F49</f>
        <v>0.5</v>
      </c>
      <c r="E72" s="43">
        <f>'10.2'!F49</f>
        <v>0</v>
      </c>
    </row>
    <row r="73" spans="1:5" x14ac:dyDescent="0.2">
      <c r="A73" s="36" t="s">
        <v>84</v>
      </c>
      <c r="B73" s="24">
        <f t="shared" si="8"/>
        <v>12.5</v>
      </c>
      <c r="C73" s="24">
        <f t="shared" si="9"/>
        <v>0.5</v>
      </c>
      <c r="D73" s="42">
        <f>'10.1'!F52</f>
        <v>0.5</v>
      </c>
      <c r="E73" s="43">
        <f>'10.2'!F52</f>
        <v>0</v>
      </c>
    </row>
    <row r="74" spans="1:5" x14ac:dyDescent="0.2">
      <c r="A74" s="36" t="s">
        <v>91</v>
      </c>
      <c r="B74" s="24">
        <f t="shared" si="8"/>
        <v>12.5</v>
      </c>
      <c r="C74" s="24">
        <f t="shared" si="9"/>
        <v>0.5</v>
      </c>
      <c r="D74" s="42">
        <f>'10.1'!F61</f>
        <v>0.5</v>
      </c>
      <c r="E74" s="43">
        <f>'10.2'!F61</f>
        <v>0</v>
      </c>
    </row>
    <row r="75" spans="1:5" x14ac:dyDescent="0.2">
      <c r="A75" s="38" t="s">
        <v>109</v>
      </c>
      <c r="B75" s="24">
        <f t="shared" si="8"/>
        <v>12.5</v>
      </c>
      <c r="C75" s="24">
        <f t="shared" si="9"/>
        <v>0.5</v>
      </c>
      <c r="D75" s="42">
        <f>'10.1'!F84</f>
        <v>0.5</v>
      </c>
      <c r="E75" s="43">
        <f>'10.2'!F84</f>
        <v>0</v>
      </c>
    </row>
    <row r="76" spans="1:5" x14ac:dyDescent="0.2">
      <c r="A76" s="36" t="s">
        <v>54</v>
      </c>
      <c r="B76" s="24">
        <f t="shared" si="8"/>
        <v>6.3</v>
      </c>
      <c r="C76" s="24">
        <f t="shared" si="9"/>
        <v>0.25</v>
      </c>
      <c r="D76" s="42">
        <f>'10.1'!F11</f>
        <v>0.25</v>
      </c>
      <c r="E76" s="43">
        <f>'10.2'!F11</f>
        <v>0</v>
      </c>
    </row>
    <row r="77" spans="1:5" x14ac:dyDescent="0.2">
      <c r="A77" s="36" t="s">
        <v>1</v>
      </c>
      <c r="B77" s="24">
        <f t="shared" si="8"/>
        <v>0</v>
      </c>
      <c r="C77" s="24">
        <f t="shared" si="9"/>
        <v>0</v>
      </c>
      <c r="D77" s="42">
        <f>'10.1'!F8</f>
        <v>0</v>
      </c>
      <c r="E77" s="43">
        <f>'10.2'!F8</f>
        <v>0</v>
      </c>
    </row>
    <row r="78" spans="1:5" x14ac:dyDescent="0.2">
      <c r="A78" s="36" t="s">
        <v>59</v>
      </c>
      <c r="B78" s="24">
        <f t="shared" si="8"/>
        <v>0</v>
      </c>
      <c r="C78" s="24">
        <f t="shared" si="9"/>
        <v>0</v>
      </c>
      <c r="D78" s="42">
        <f>'10.1'!F16</f>
        <v>0</v>
      </c>
      <c r="E78" s="43">
        <f>'10.2'!F16</f>
        <v>0</v>
      </c>
    </row>
    <row r="79" spans="1:5" x14ac:dyDescent="0.2">
      <c r="A79" s="36" t="s">
        <v>62</v>
      </c>
      <c r="B79" s="24">
        <f t="shared" si="8"/>
        <v>0</v>
      </c>
      <c r="C79" s="24">
        <f t="shared" si="9"/>
        <v>0</v>
      </c>
      <c r="D79" s="42">
        <f>'10.1'!F20</f>
        <v>0</v>
      </c>
      <c r="E79" s="43">
        <f>'10.2'!F20</f>
        <v>0</v>
      </c>
    </row>
    <row r="80" spans="1:5" x14ac:dyDescent="0.2">
      <c r="A80" s="36" t="s">
        <v>64</v>
      </c>
      <c r="B80" s="24">
        <f t="shared" si="8"/>
        <v>0</v>
      </c>
      <c r="C80" s="24">
        <f t="shared" si="9"/>
        <v>0</v>
      </c>
      <c r="D80" s="42">
        <f>'10.1'!F22</f>
        <v>0</v>
      </c>
      <c r="E80" s="43">
        <f>'10.2'!F22</f>
        <v>0</v>
      </c>
    </row>
    <row r="81" spans="1:5" x14ac:dyDescent="0.2">
      <c r="A81" s="36" t="s">
        <v>3</v>
      </c>
      <c r="B81" s="24">
        <f t="shared" si="8"/>
        <v>0</v>
      </c>
      <c r="C81" s="24">
        <f t="shared" si="9"/>
        <v>0</v>
      </c>
      <c r="D81" s="42">
        <f>'10.1'!F23</f>
        <v>0</v>
      </c>
      <c r="E81" s="43">
        <f>'10.2'!F23</f>
        <v>0</v>
      </c>
    </row>
    <row r="82" spans="1:5" x14ac:dyDescent="0.2">
      <c r="A82" s="36" t="s">
        <v>71</v>
      </c>
      <c r="B82" s="24">
        <f t="shared" si="8"/>
        <v>0</v>
      </c>
      <c r="C82" s="24">
        <f t="shared" si="9"/>
        <v>0</v>
      </c>
      <c r="D82" s="42">
        <f>'10.1'!F35</f>
        <v>0</v>
      </c>
      <c r="E82" s="43">
        <f>'10.2'!F35</f>
        <v>0</v>
      </c>
    </row>
    <row r="83" spans="1:5" x14ac:dyDescent="0.2">
      <c r="A83" s="36" t="s">
        <v>75</v>
      </c>
      <c r="B83" s="24">
        <f t="shared" si="8"/>
        <v>0</v>
      </c>
      <c r="C83" s="24">
        <f t="shared" si="9"/>
        <v>0</v>
      </c>
      <c r="D83" s="42">
        <f>'10.1'!F40</f>
        <v>0</v>
      </c>
      <c r="E83" s="43">
        <f>'10.2'!F40</f>
        <v>0</v>
      </c>
    </row>
    <row r="84" spans="1:5" x14ac:dyDescent="0.2">
      <c r="A84" s="36" t="s">
        <v>76</v>
      </c>
      <c r="B84" s="24">
        <f t="shared" si="8"/>
        <v>0</v>
      </c>
      <c r="C84" s="24">
        <f t="shared" si="9"/>
        <v>0</v>
      </c>
      <c r="D84" s="42">
        <f>'10.1'!F43</f>
        <v>0</v>
      </c>
      <c r="E84" s="43">
        <f>'10.2'!F43</f>
        <v>0</v>
      </c>
    </row>
    <row r="85" spans="1:5" x14ac:dyDescent="0.2">
      <c r="A85" s="36" t="s">
        <v>77</v>
      </c>
      <c r="B85" s="24">
        <f t="shared" si="8"/>
        <v>0</v>
      </c>
      <c r="C85" s="24">
        <f t="shared" si="9"/>
        <v>0</v>
      </c>
      <c r="D85" s="42">
        <f>'10.1'!F44</f>
        <v>0</v>
      </c>
      <c r="E85" s="43">
        <f>'10.2'!F44</f>
        <v>0</v>
      </c>
    </row>
    <row r="86" spans="1:5" x14ac:dyDescent="0.2">
      <c r="A86" s="36" t="s">
        <v>80</v>
      </c>
      <c r="B86" s="24">
        <f t="shared" si="8"/>
        <v>0</v>
      </c>
      <c r="C86" s="24">
        <f t="shared" si="9"/>
        <v>0</v>
      </c>
      <c r="D86" s="42">
        <f>'10.1'!F48</f>
        <v>0</v>
      </c>
      <c r="E86" s="43">
        <f>'10.2'!F48</f>
        <v>0</v>
      </c>
    </row>
    <row r="87" spans="1:5" x14ac:dyDescent="0.2">
      <c r="A87" s="36" t="s">
        <v>83</v>
      </c>
      <c r="B87" s="24">
        <f t="shared" si="8"/>
        <v>0</v>
      </c>
      <c r="C87" s="24">
        <f t="shared" si="9"/>
        <v>0</v>
      </c>
      <c r="D87" s="42">
        <f>'10.1'!F51</f>
        <v>0</v>
      </c>
      <c r="E87" s="43">
        <f>'10.2'!F51</f>
        <v>0</v>
      </c>
    </row>
    <row r="88" spans="1:5" x14ac:dyDescent="0.2">
      <c r="A88" s="36" t="s">
        <v>85</v>
      </c>
      <c r="B88" s="24">
        <f t="shared" si="8"/>
        <v>0</v>
      </c>
      <c r="C88" s="24">
        <f t="shared" si="9"/>
        <v>0</v>
      </c>
      <c r="D88" s="42">
        <f>'10.1'!F53</f>
        <v>0</v>
      </c>
      <c r="E88" s="43">
        <f>'10.2'!F53</f>
        <v>0</v>
      </c>
    </row>
    <row r="89" spans="1:5" x14ac:dyDescent="0.2">
      <c r="A89" s="36" t="s">
        <v>86</v>
      </c>
      <c r="B89" s="24">
        <f t="shared" si="8"/>
        <v>0</v>
      </c>
      <c r="C89" s="24">
        <f t="shared" si="9"/>
        <v>0</v>
      </c>
      <c r="D89" s="42">
        <f>'10.1'!F54</f>
        <v>0</v>
      </c>
      <c r="E89" s="43">
        <f>'10.2'!F54</f>
        <v>0</v>
      </c>
    </row>
    <row r="90" spans="1:5" x14ac:dyDescent="0.2">
      <c r="A90" s="36" t="s">
        <v>88</v>
      </c>
      <c r="B90" s="24">
        <f t="shared" si="8"/>
        <v>0</v>
      </c>
      <c r="C90" s="24">
        <f t="shared" si="9"/>
        <v>0</v>
      </c>
      <c r="D90" s="42">
        <f>'10.1'!F57</f>
        <v>0</v>
      </c>
      <c r="E90" s="43">
        <f>'10.2'!F57</f>
        <v>0</v>
      </c>
    </row>
    <row r="91" spans="1:5" x14ac:dyDescent="0.2">
      <c r="A91" s="36" t="s">
        <v>90</v>
      </c>
      <c r="B91" s="24">
        <f t="shared" si="8"/>
        <v>0</v>
      </c>
      <c r="C91" s="24">
        <f t="shared" si="9"/>
        <v>0</v>
      </c>
      <c r="D91" s="42">
        <f>'10.1'!F59</f>
        <v>0</v>
      </c>
      <c r="E91" s="43">
        <f>'10.2'!F59</f>
        <v>0</v>
      </c>
    </row>
    <row r="92" spans="1:5" x14ac:dyDescent="0.2">
      <c r="A92" s="36" t="s">
        <v>108</v>
      </c>
      <c r="B92" s="24">
        <f t="shared" si="8"/>
        <v>0</v>
      </c>
      <c r="C92" s="24">
        <f t="shared" si="9"/>
        <v>0</v>
      </c>
      <c r="D92" s="42">
        <f>'10.1'!F83</f>
        <v>0</v>
      </c>
      <c r="E92" s="43">
        <f>'10.2'!F83</f>
        <v>0</v>
      </c>
    </row>
    <row r="93" spans="1:5" x14ac:dyDescent="0.2">
      <c r="A93" s="36" t="s">
        <v>110</v>
      </c>
      <c r="B93" s="24">
        <f t="shared" si="8"/>
        <v>0</v>
      </c>
      <c r="C93" s="24">
        <f t="shared" si="9"/>
        <v>0</v>
      </c>
      <c r="D93" s="42">
        <f>'10.1'!F85</f>
        <v>0</v>
      </c>
      <c r="E93" s="43">
        <f>'10.2'!F85</f>
        <v>0</v>
      </c>
    </row>
    <row r="94" spans="1:5" x14ac:dyDescent="0.2">
      <c r="A94" s="36" t="s">
        <v>112</v>
      </c>
      <c r="B94" s="24">
        <f t="shared" si="8"/>
        <v>0</v>
      </c>
      <c r="C94" s="24">
        <f t="shared" si="9"/>
        <v>0</v>
      </c>
      <c r="D94" s="42">
        <f>'10.1'!F90</f>
        <v>0</v>
      </c>
      <c r="E94" s="43">
        <f>'10.2'!F90</f>
        <v>0</v>
      </c>
    </row>
    <row r="95" spans="1:5" x14ac:dyDescent="0.2">
      <c r="A95" s="36" t="s">
        <v>116</v>
      </c>
      <c r="B95" s="24">
        <f t="shared" si="8"/>
        <v>0</v>
      </c>
      <c r="C95" s="24">
        <f t="shared" si="9"/>
        <v>0</v>
      </c>
      <c r="D95" s="42">
        <f>'10.1'!F96</f>
        <v>0</v>
      </c>
      <c r="E95" s="43">
        <f>'10.2'!F96</f>
        <v>0</v>
      </c>
    </row>
    <row r="96" spans="1:5" x14ac:dyDescent="0.2">
      <c r="B96" s="47"/>
      <c r="C96" s="46"/>
    </row>
  </sheetData>
  <sortState xmlns:xlrd2="http://schemas.microsoft.com/office/spreadsheetml/2017/richdata2" ref="A7:E95">
    <sortCondition descending="1" ref="B7:B95"/>
  </sortState>
  <mergeCells count="1">
    <mergeCell ref="A1:E1"/>
  </mergeCells>
  <conditionalFormatting sqref="A7:A17 A19:A25">
    <cfRule type="dataBar" priority="2">
      <dataBar>
        <cfvo type="min"/>
        <cfvo type="max"/>
        <color rgb="FF638EC6"/>
      </dataBar>
      <extLst>
        <ext xmlns:x14="http://schemas.microsoft.com/office/spreadsheetml/2009/9/main" uri="{B025F937-C7B1-47D3-B67F-A62EFF666E3E}">
          <x14:id>{F086877C-50F7-EC40-9A5D-ADACF2E04FFE}</x14:id>
        </ext>
      </extLst>
    </cfRule>
  </conditionalFormatting>
  <conditionalFormatting sqref="A18">
    <cfRule type="dataBar" priority="1">
      <dataBar>
        <cfvo type="min"/>
        <cfvo type="max"/>
        <color rgb="FF638EC6"/>
      </dataBar>
      <extLst>
        <ext xmlns:x14="http://schemas.microsoft.com/office/spreadsheetml/2009/9/main" uri="{B025F937-C7B1-47D3-B67F-A62EFF666E3E}">
          <x14:id>{1BC61681-032B-4D48-8AA3-12CFE79075F1}</x14:id>
        </ext>
      </extLst>
    </cfRule>
  </conditionalFormatting>
  <pageMargins left="0.70866141732283472" right="0.70866141732283472" top="0.74803149606299213" bottom="0.74803149606299213" header="0.31496062992125984" footer="0.31496062992125984"/>
  <pageSetup paperSize="9" scale="70" fitToHeight="0" orientation="landscape" r:id="rId1"/>
  <headerFooter scaleWithDoc="0">
    <oddFooter>&amp;C&amp;"Times New Roman,обычный"&amp;A&amp;R&amp;P</oddFooter>
  </headerFooter>
  <extLst>
    <ext xmlns:x14="http://schemas.microsoft.com/office/spreadsheetml/2009/9/main" uri="{78C0D931-6437-407d-A8EE-F0AAD7539E65}">
      <x14:conditionalFormattings>
        <x14:conditionalFormatting xmlns:xm="http://schemas.microsoft.com/office/excel/2006/main">
          <x14:cfRule type="dataBar" id="{F086877C-50F7-EC40-9A5D-ADACF2E04FFE}">
            <x14:dataBar minLength="0" maxLength="100" negativeBarColorSameAsPositive="1" axisPosition="none">
              <x14:cfvo type="min"/>
              <x14:cfvo type="max"/>
            </x14:dataBar>
          </x14:cfRule>
          <xm:sqref>A7:A17 A19:A25</xm:sqref>
        </x14:conditionalFormatting>
        <x14:conditionalFormatting xmlns:xm="http://schemas.microsoft.com/office/excel/2006/main">
          <x14:cfRule type="dataBar" id="{1BC61681-032B-4D48-8AA3-12CFE79075F1}">
            <x14:dataBar minLength="0" maxLength="100" negativeBarColorSameAsPositive="1" axisPosition="none">
              <x14:cfvo type="min"/>
              <x14:cfvo type="max"/>
            </x14:dataBar>
          </x14:cfRule>
          <xm:sqref>A18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9"/>
  <sheetViews>
    <sheetView tabSelected="1" zoomScaleNormal="100" zoomScalePageLayoutView="80" workbookViewId="0">
      <pane ySplit="4" topLeftCell="A5" activePane="bottomLeft" state="frozen"/>
      <selection activeCell="G33" sqref="G33:G2385"/>
      <selection pane="bottomLeft" activeCell="A3" sqref="A3"/>
    </sheetView>
  </sheetViews>
  <sheetFormatPr baseColWidth="10" defaultColWidth="8.83203125" defaultRowHeight="15" x14ac:dyDescent="0.2"/>
  <cols>
    <col min="1" max="1" width="31" customWidth="1"/>
    <col min="2" max="2" width="12.83203125" style="2" customWidth="1"/>
    <col min="3" max="3" width="9.1640625" customWidth="1"/>
    <col min="4" max="5" width="35.5" customWidth="1"/>
  </cols>
  <sheetData>
    <row r="1" spans="1:5" ht="30" customHeight="1" x14ac:dyDescent="0.2">
      <c r="A1" s="177" t="s">
        <v>137</v>
      </c>
      <c r="B1" s="178"/>
      <c r="C1" s="178"/>
      <c r="D1" s="178"/>
      <c r="E1" s="178"/>
    </row>
    <row r="2" spans="1:5" ht="15" customHeight="1" x14ac:dyDescent="0.2">
      <c r="A2" s="21" t="s">
        <v>627</v>
      </c>
      <c r="B2" s="22"/>
      <c r="C2" s="22"/>
      <c r="D2" s="22"/>
      <c r="E2" s="22"/>
    </row>
    <row r="3" spans="1:5" ht="85" customHeight="1" x14ac:dyDescent="0.2">
      <c r="A3" s="9" t="s">
        <v>32</v>
      </c>
      <c r="B3" s="10" t="s">
        <v>49</v>
      </c>
      <c r="C3" s="10" t="s">
        <v>50</v>
      </c>
      <c r="D3" s="5" t="s">
        <v>138</v>
      </c>
      <c r="E3" s="5" t="s">
        <v>139</v>
      </c>
    </row>
    <row r="4" spans="1:5" ht="16" customHeight="1" x14ac:dyDescent="0.2">
      <c r="A4" s="19" t="s">
        <v>23</v>
      </c>
      <c r="B4" s="7" t="s">
        <v>35</v>
      </c>
      <c r="C4" s="7" t="s">
        <v>24</v>
      </c>
      <c r="D4" s="6" t="s">
        <v>24</v>
      </c>
      <c r="E4" s="8" t="s">
        <v>24</v>
      </c>
    </row>
    <row r="5" spans="1:5" s="4" customFormat="1" ht="15" customHeight="1" x14ac:dyDescent="0.2">
      <c r="A5" s="20" t="s">
        <v>34</v>
      </c>
      <c r="B5" s="11"/>
      <c r="C5" s="12">
        <f>SUM(D5:E5)</f>
        <v>4</v>
      </c>
      <c r="D5" s="13">
        <v>2</v>
      </c>
      <c r="E5" s="14">
        <v>2</v>
      </c>
    </row>
    <row r="6" spans="1:5" ht="16" customHeight="1" x14ac:dyDescent="0.2">
      <c r="A6" s="15" t="s">
        <v>0</v>
      </c>
      <c r="B6" s="15"/>
      <c r="C6" s="16"/>
      <c r="D6" s="16"/>
      <c r="E6" s="17"/>
    </row>
    <row r="7" spans="1:5" ht="16" customHeight="1" x14ac:dyDescent="0.2">
      <c r="A7" s="36" t="s">
        <v>1</v>
      </c>
      <c r="B7" s="24">
        <f>ROUND(C7/$C$5*100,1)</f>
        <v>0</v>
      </c>
      <c r="C7" s="24">
        <f>SUM(D7:E7)</f>
        <v>0</v>
      </c>
      <c r="D7" s="42">
        <f>'10.1'!F8</f>
        <v>0</v>
      </c>
      <c r="E7" s="43">
        <f>'10.2'!F8</f>
        <v>0</v>
      </c>
    </row>
    <row r="8" spans="1:5" s="1" customFormat="1" ht="16" customHeight="1" x14ac:dyDescent="0.2">
      <c r="A8" s="36" t="s">
        <v>52</v>
      </c>
      <c r="B8" s="24">
        <f t="shared" ref="B8:B71" si="0">ROUND(C8/$C$5*100,1)</f>
        <v>75</v>
      </c>
      <c r="C8" s="24">
        <f t="shared" ref="C8:C71" si="1">SUM(D8:E8)</f>
        <v>3</v>
      </c>
      <c r="D8" s="42">
        <f>'10.1'!F9</f>
        <v>2</v>
      </c>
      <c r="E8" s="43">
        <f>'10.2'!F9</f>
        <v>1</v>
      </c>
    </row>
    <row r="9" spans="1:5" ht="16" customHeight="1" x14ac:dyDescent="0.2">
      <c r="A9" s="36" t="s">
        <v>53</v>
      </c>
      <c r="B9" s="24">
        <f t="shared" si="0"/>
        <v>12.5</v>
      </c>
      <c r="C9" s="24">
        <f t="shared" si="1"/>
        <v>0.5</v>
      </c>
      <c r="D9" s="42">
        <f>'10.1'!F10</f>
        <v>0.5</v>
      </c>
      <c r="E9" s="43">
        <f>'10.2'!F10</f>
        <v>0</v>
      </c>
    </row>
    <row r="10" spans="1:5" ht="16" customHeight="1" x14ac:dyDescent="0.2">
      <c r="A10" s="36" t="s">
        <v>54</v>
      </c>
      <c r="B10" s="24">
        <f t="shared" si="0"/>
        <v>6.3</v>
      </c>
      <c r="C10" s="24">
        <f t="shared" si="1"/>
        <v>0.25</v>
      </c>
      <c r="D10" s="42">
        <f>'10.1'!F11</f>
        <v>0.25</v>
      </c>
      <c r="E10" s="43">
        <f>'10.2'!F11</f>
        <v>0</v>
      </c>
    </row>
    <row r="11" spans="1:5" ht="16" customHeight="1" x14ac:dyDescent="0.2">
      <c r="A11" s="36" t="s">
        <v>55</v>
      </c>
      <c r="B11" s="24">
        <f t="shared" si="0"/>
        <v>75</v>
      </c>
      <c r="C11" s="24">
        <f t="shared" si="1"/>
        <v>3</v>
      </c>
      <c r="D11" s="42">
        <f>'10.1'!F12</f>
        <v>2</v>
      </c>
      <c r="E11" s="43">
        <f>'10.2'!F12</f>
        <v>1</v>
      </c>
    </row>
    <row r="12" spans="1:5" ht="16" customHeight="1" x14ac:dyDescent="0.2">
      <c r="A12" s="36" t="s">
        <v>56</v>
      </c>
      <c r="B12" s="24">
        <f t="shared" si="0"/>
        <v>62.5</v>
      </c>
      <c r="C12" s="24">
        <f t="shared" si="1"/>
        <v>2.5</v>
      </c>
      <c r="D12" s="42">
        <f>'10.1'!F13</f>
        <v>0.5</v>
      </c>
      <c r="E12" s="43">
        <f>'10.2'!F13</f>
        <v>2</v>
      </c>
    </row>
    <row r="13" spans="1:5" s="23" customFormat="1" ht="16" customHeight="1" x14ac:dyDescent="0.2">
      <c r="A13" s="36" t="s">
        <v>57</v>
      </c>
      <c r="B13" s="24">
        <f t="shared" si="0"/>
        <v>25</v>
      </c>
      <c r="C13" s="24">
        <f t="shared" si="1"/>
        <v>1</v>
      </c>
      <c r="D13" s="42">
        <f>'10.1'!F14</f>
        <v>0.5</v>
      </c>
      <c r="E13" s="43">
        <f>'10.2'!F14</f>
        <v>0.5</v>
      </c>
    </row>
    <row r="14" spans="1:5" s="1" customFormat="1" ht="16" customHeight="1" x14ac:dyDescent="0.2">
      <c r="A14" s="36" t="s">
        <v>58</v>
      </c>
      <c r="B14" s="24">
        <f t="shared" si="0"/>
        <v>37.5</v>
      </c>
      <c r="C14" s="24">
        <f t="shared" si="1"/>
        <v>1.5</v>
      </c>
      <c r="D14" s="42">
        <f>'10.1'!F15</f>
        <v>1</v>
      </c>
      <c r="E14" s="43">
        <f>'10.2'!F15</f>
        <v>0.5</v>
      </c>
    </row>
    <row r="15" spans="1:5" ht="16" customHeight="1" x14ac:dyDescent="0.2">
      <c r="A15" s="36" t="s">
        <v>59</v>
      </c>
      <c r="B15" s="24">
        <f t="shared" si="0"/>
        <v>0</v>
      </c>
      <c r="C15" s="24">
        <f t="shared" si="1"/>
        <v>0</v>
      </c>
      <c r="D15" s="42">
        <f>'10.1'!F16</f>
        <v>0</v>
      </c>
      <c r="E15" s="43">
        <f>'10.2'!F16</f>
        <v>0</v>
      </c>
    </row>
    <row r="16" spans="1:5" s="2" customFormat="1" ht="16" customHeight="1" x14ac:dyDescent="0.2">
      <c r="A16" s="36" t="s">
        <v>60</v>
      </c>
      <c r="B16" s="24">
        <f t="shared" si="0"/>
        <v>100</v>
      </c>
      <c r="C16" s="24">
        <f t="shared" si="1"/>
        <v>4</v>
      </c>
      <c r="D16" s="42">
        <f>'10.1'!F17</f>
        <v>2</v>
      </c>
      <c r="E16" s="43">
        <f>'10.2'!F17</f>
        <v>2</v>
      </c>
    </row>
    <row r="17" spans="1:5" s="1" customFormat="1" ht="16" customHeight="1" x14ac:dyDescent="0.2">
      <c r="A17" s="36" t="s">
        <v>61</v>
      </c>
      <c r="B17" s="24">
        <f t="shared" si="0"/>
        <v>37.5</v>
      </c>
      <c r="C17" s="24">
        <f t="shared" si="1"/>
        <v>1.5</v>
      </c>
      <c r="D17" s="42">
        <f>'10.1'!F18</f>
        <v>1</v>
      </c>
      <c r="E17" s="43">
        <f>'10.2'!F18</f>
        <v>0.5</v>
      </c>
    </row>
    <row r="18" spans="1:5" ht="16" customHeight="1" x14ac:dyDescent="0.2">
      <c r="A18" s="36" t="s">
        <v>2</v>
      </c>
      <c r="B18" s="24">
        <f t="shared" si="0"/>
        <v>37.5</v>
      </c>
      <c r="C18" s="24">
        <f t="shared" si="1"/>
        <v>1.5</v>
      </c>
      <c r="D18" s="42">
        <f>'10.1'!F19</f>
        <v>0.5</v>
      </c>
      <c r="E18" s="43">
        <f>'10.2'!F19</f>
        <v>1</v>
      </c>
    </row>
    <row r="19" spans="1:5" ht="16" customHeight="1" x14ac:dyDescent="0.2">
      <c r="A19" s="36" t="s">
        <v>62</v>
      </c>
      <c r="B19" s="24">
        <f t="shared" si="0"/>
        <v>0</v>
      </c>
      <c r="C19" s="24">
        <f t="shared" si="1"/>
        <v>0</v>
      </c>
      <c r="D19" s="42">
        <f>'10.1'!F20</f>
        <v>0</v>
      </c>
      <c r="E19" s="43">
        <f>'10.2'!F20</f>
        <v>0</v>
      </c>
    </row>
    <row r="20" spans="1:5" ht="16" customHeight="1" x14ac:dyDescent="0.2">
      <c r="A20" s="36" t="s">
        <v>63</v>
      </c>
      <c r="B20" s="24">
        <f t="shared" si="0"/>
        <v>25</v>
      </c>
      <c r="C20" s="24">
        <f t="shared" si="1"/>
        <v>1</v>
      </c>
      <c r="D20" s="42">
        <f>'10.1'!F21</f>
        <v>1</v>
      </c>
      <c r="E20" s="43">
        <f>'10.2'!F21</f>
        <v>0</v>
      </c>
    </row>
    <row r="21" spans="1:5" ht="16" customHeight="1" x14ac:dyDescent="0.2">
      <c r="A21" s="36" t="s">
        <v>64</v>
      </c>
      <c r="B21" s="24">
        <f t="shared" si="0"/>
        <v>0</v>
      </c>
      <c r="C21" s="24">
        <f t="shared" si="1"/>
        <v>0</v>
      </c>
      <c r="D21" s="42">
        <f>'10.1'!F22</f>
        <v>0</v>
      </c>
      <c r="E21" s="43">
        <f>'10.2'!F22</f>
        <v>0</v>
      </c>
    </row>
    <row r="22" spans="1:5" ht="16" customHeight="1" x14ac:dyDescent="0.2">
      <c r="A22" s="36" t="s">
        <v>3</v>
      </c>
      <c r="B22" s="24">
        <f t="shared" si="0"/>
        <v>0</v>
      </c>
      <c r="C22" s="24">
        <f t="shared" si="1"/>
        <v>0</v>
      </c>
      <c r="D22" s="42">
        <f>'10.1'!F23</f>
        <v>0</v>
      </c>
      <c r="E22" s="43">
        <f>'10.2'!F23</f>
        <v>0</v>
      </c>
    </row>
    <row r="23" spans="1:5" ht="16" customHeight="1" x14ac:dyDescent="0.2">
      <c r="A23" s="36" t="s">
        <v>4</v>
      </c>
      <c r="B23" s="24">
        <f t="shared" si="0"/>
        <v>75</v>
      </c>
      <c r="C23" s="24">
        <f t="shared" si="1"/>
        <v>3</v>
      </c>
      <c r="D23" s="42">
        <f>'10.1'!F24</f>
        <v>1</v>
      </c>
      <c r="E23" s="43">
        <f>'10.2'!F24</f>
        <v>2</v>
      </c>
    </row>
    <row r="24" spans="1:5" ht="16" customHeight="1" x14ac:dyDescent="0.2">
      <c r="A24" s="36" t="s">
        <v>65</v>
      </c>
      <c r="B24" s="24">
        <f t="shared" si="0"/>
        <v>12.5</v>
      </c>
      <c r="C24" s="24">
        <f t="shared" si="1"/>
        <v>0.5</v>
      </c>
      <c r="D24" s="42">
        <f>'10.1'!F25</f>
        <v>0.5</v>
      </c>
      <c r="E24" s="43">
        <f>'10.2'!F25</f>
        <v>0</v>
      </c>
    </row>
    <row r="25" spans="1:5" ht="16" customHeight="1" x14ac:dyDescent="0.2">
      <c r="A25" s="37" t="s">
        <v>5</v>
      </c>
      <c r="B25" s="18"/>
      <c r="C25" s="18"/>
      <c r="D25" s="44"/>
      <c r="E25" s="45"/>
    </row>
    <row r="26" spans="1:5" ht="16" customHeight="1" x14ac:dyDescent="0.2">
      <c r="A26" s="36" t="s">
        <v>66</v>
      </c>
      <c r="B26" s="24">
        <f t="shared" si="0"/>
        <v>62.5</v>
      </c>
      <c r="C26" s="24">
        <f t="shared" si="1"/>
        <v>2.5</v>
      </c>
      <c r="D26" s="42">
        <f>'10.1'!F27</f>
        <v>0.5</v>
      </c>
      <c r="E26" s="43">
        <f>'10.2'!F27</f>
        <v>2</v>
      </c>
    </row>
    <row r="27" spans="1:5" ht="16" customHeight="1" x14ac:dyDescent="0.2">
      <c r="A27" s="36" t="s">
        <v>67</v>
      </c>
      <c r="B27" s="24">
        <f t="shared" si="0"/>
        <v>100</v>
      </c>
      <c r="C27" s="24">
        <f t="shared" si="1"/>
        <v>4</v>
      </c>
      <c r="D27" s="42">
        <f>'10.1'!F28</f>
        <v>2</v>
      </c>
      <c r="E27" s="43">
        <f>'10.2'!F28</f>
        <v>2</v>
      </c>
    </row>
    <row r="28" spans="1:5" ht="16" customHeight="1" x14ac:dyDescent="0.2">
      <c r="A28" s="36" t="s">
        <v>68</v>
      </c>
      <c r="B28" s="24">
        <f t="shared" si="0"/>
        <v>37.5</v>
      </c>
      <c r="C28" s="24">
        <f t="shared" si="1"/>
        <v>1.5</v>
      </c>
      <c r="D28" s="42">
        <f>'10.1'!F29</f>
        <v>0.5</v>
      </c>
      <c r="E28" s="43">
        <f>'10.2'!F29</f>
        <v>1</v>
      </c>
    </row>
    <row r="29" spans="1:5" ht="16" customHeight="1" x14ac:dyDescent="0.2">
      <c r="A29" s="36" t="s">
        <v>6</v>
      </c>
      <c r="B29" s="24">
        <f t="shared" si="0"/>
        <v>100</v>
      </c>
      <c r="C29" s="24">
        <f t="shared" si="1"/>
        <v>4</v>
      </c>
      <c r="D29" s="42">
        <f>'10.1'!F30</f>
        <v>2</v>
      </c>
      <c r="E29" s="43">
        <f>'10.2'!F30</f>
        <v>2</v>
      </c>
    </row>
    <row r="30" spans="1:5" x14ac:dyDescent="0.2">
      <c r="A30" s="36" t="s">
        <v>69</v>
      </c>
      <c r="B30" s="24">
        <f t="shared" si="0"/>
        <v>100</v>
      </c>
      <c r="C30" s="24">
        <f t="shared" si="1"/>
        <v>4</v>
      </c>
      <c r="D30" s="42">
        <f>'10.1'!F31</f>
        <v>2</v>
      </c>
      <c r="E30" s="43">
        <f>'10.2'!F31</f>
        <v>2</v>
      </c>
    </row>
    <row r="31" spans="1:5" x14ac:dyDescent="0.2">
      <c r="A31" s="36" t="s">
        <v>7</v>
      </c>
      <c r="B31" s="24">
        <f t="shared" si="0"/>
        <v>62.5</v>
      </c>
      <c r="C31" s="24">
        <f t="shared" si="1"/>
        <v>2.5</v>
      </c>
      <c r="D31" s="42">
        <f>'10.1'!F32</f>
        <v>0.5</v>
      </c>
      <c r="E31" s="43">
        <f>'10.2'!F32</f>
        <v>2</v>
      </c>
    </row>
    <row r="32" spans="1:5" x14ac:dyDescent="0.2">
      <c r="A32" s="36" t="s">
        <v>8</v>
      </c>
      <c r="B32" s="24">
        <f t="shared" si="0"/>
        <v>50</v>
      </c>
      <c r="C32" s="24">
        <f t="shared" si="1"/>
        <v>2</v>
      </c>
      <c r="D32" s="42">
        <f>'10.1'!F33</f>
        <v>2</v>
      </c>
      <c r="E32" s="43">
        <f>'10.2'!F33</f>
        <v>0</v>
      </c>
    </row>
    <row r="33" spans="1:5" x14ac:dyDescent="0.2">
      <c r="A33" s="36" t="s">
        <v>70</v>
      </c>
      <c r="B33" s="24">
        <f t="shared" si="0"/>
        <v>12.5</v>
      </c>
      <c r="C33" s="24">
        <f t="shared" si="1"/>
        <v>0.5</v>
      </c>
      <c r="D33" s="42">
        <f>'10.1'!F34</f>
        <v>0.5</v>
      </c>
      <c r="E33" s="43">
        <f>'10.2'!F34</f>
        <v>0</v>
      </c>
    </row>
    <row r="34" spans="1:5" x14ac:dyDescent="0.2">
      <c r="A34" s="36" t="s">
        <v>71</v>
      </c>
      <c r="B34" s="24">
        <f t="shared" si="0"/>
        <v>0</v>
      </c>
      <c r="C34" s="24">
        <f t="shared" si="1"/>
        <v>0</v>
      </c>
      <c r="D34" s="42">
        <f>'10.1'!F35</f>
        <v>0</v>
      </c>
      <c r="E34" s="43">
        <f>'10.2'!F35</f>
        <v>0</v>
      </c>
    </row>
    <row r="35" spans="1:5" x14ac:dyDescent="0.2">
      <c r="A35" s="36" t="s">
        <v>72</v>
      </c>
      <c r="B35" s="24">
        <f t="shared" si="0"/>
        <v>75</v>
      </c>
      <c r="C35" s="24">
        <f t="shared" si="1"/>
        <v>3</v>
      </c>
      <c r="D35" s="42">
        <f>'10.1'!F36</f>
        <v>1</v>
      </c>
      <c r="E35" s="43">
        <f>'10.2'!F36</f>
        <v>2</v>
      </c>
    </row>
    <row r="36" spans="1:5" x14ac:dyDescent="0.2">
      <c r="A36" s="36" t="s">
        <v>73</v>
      </c>
      <c r="B36" s="24">
        <f t="shared" si="0"/>
        <v>50</v>
      </c>
      <c r="C36" s="24">
        <f t="shared" si="1"/>
        <v>2</v>
      </c>
      <c r="D36" s="42">
        <f>'10.1'!F37</f>
        <v>1</v>
      </c>
      <c r="E36" s="43">
        <f>'10.2'!F37</f>
        <v>1</v>
      </c>
    </row>
    <row r="37" spans="1:5" x14ac:dyDescent="0.2">
      <c r="A37" s="37" t="s">
        <v>9</v>
      </c>
      <c r="B37" s="18"/>
      <c r="C37" s="18"/>
      <c r="D37" s="44"/>
      <c r="E37" s="45"/>
    </row>
    <row r="38" spans="1:5" x14ac:dyDescent="0.2">
      <c r="A38" s="36" t="s">
        <v>74</v>
      </c>
      <c r="B38" s="24">
        <f t="shared" si="0"/>
        <v>75</v>
      </c>
      <c r="C38" s="24">
        <f t="shared" si="1"/>
        <v>3</v>
      </c>
      <c r="D38" s="42">
        <f>'10.1'!F39</f>
        <v>2</v>
      </c>
      <c r="E38" s="43">
        <f>'10.2'!F39</f>
        <v>1</v>
      </c>
    </row>
    <row r="39" spans="1:5" x14ac:dyDescent="0.2">
      <c r="A39" s="36" t="s">
        <v>75</v>
      </c>
      <c r="B39" s="24">
        <f t="shared" si="0"/>
        <v>0</v>
      </c>
      <c r="C39" s="24">
        <f t="shared" si="1"/>
        <v>0</v>
      </c>
      <c r="D39" s="42">
        <f>'10.1'!F40</f>
        <v>0</v>
      </c>
      <c r="E39" s="43">
        <f>'10.2'!F40</f>
        <v>0</v>
      </c>
    </row>
    <row r="40" spans="1:5" x14ac:dyDescent="0.2">
      <c r="A40" s="36" t="s">
        <v>28</v>
      </c>
      <c r="B40" s="24">
        <f t="shared" si="0"/>
        <v>62.5</v>
      </c>
      <c r="C40" s="24">
        <f t="shared" si="1"/>
        <v>2.5</v>
      </c>
      <c r="D40" s="42">
        <f>'10.1'!F41</f>
        <v>0.5</v>
      </c>
      <c r="E40" s="43">
        <f>'10.2'!F41</f>
        <v>2</v>
      </c>
    </row>
    <row r="41" spans="1:5" x14ac:dyDescent="0.2">
      <c r="A41" s="36" t="s">
        <v>10</v>
      </c>
      <c r="B41" s="24">
        <f t="shared" si="0"/>
        <v>50</v>
      </c>
      <c r="C41" s="24">
        <f t="shared" si="1"/>
        <v>2</v>
      </c>
      <c r="D41" s="42">
        <f>'10.1'!F42</f>
        <v>1</v>
      </c>
      <c r="E41" s="43">
        <f>'10.2'!F42</f>
        <v>1</v>
      </c>
    </row>
    <row r="42" spans="1:5" x14ac:dyDescent="0.2">
      <c r="A42" s="36" t="s">
        <v>76</v>
      </c>
      <c r="B42" s="24">
        <f t="shared" si="0"/>
        <v>0</v>
      </c>
      <c r="C42" s="24">
        <f t="shared" si="1"/>
        <v>0</v>
      </c>
      <c r="D42" s="42">
        <f>'10.1'!F43</f>
        <v>0</v>
      </c>
      <c r="E42" s="43">
        <f>'10.2'!F43</f>
        <v>0</v>
      </c>
    </row>
    <row r="43" spans="1:5" x14ac:dyDescent="0.2">
      <c r="A43" s="36" t="s">
        <v>77</v>
      </c>
      <c r="B43" s="24">
        <f t="shared" si="0"/>
        <v>0</v>
      </c>
      <c r="C43" s="24">
        <f t="shared" si="1"/>
        <v>0</v>
      </c>
      <c r="D43" s="42">
        <f>'10.1'!F44</f>
        <v>0</v>
      </c>
      <c r="E43" s="43">
        <f>'10.2'!F44</f>
        <v>0</v>
      </c>
    </row>
    <row r="44" spans="1:5" x14ac:dyDescent="0.2">
      <c r="A44" s="36" t="s">
        <v>51</v>
      </c>
      <c r="B44" s="24">
        <f t="shared" si="0"/>
        <v>62.5</v>
      </c>
      <c r="C44" s="24">
        <f t="shared" si="1"/>
        <v>2.5</v>
      </c>
      <c r="D44" s="42">
        <f>'10.1'!F45</f>
        <v>0.5</v>
      </c>
      <c r="E44" s="43">
        <f>'10.2'!F45</f>
        <v>2</v>
      </c>
    </row>
    <row r="45" spans="1:5" x14ac:dyDescent="0.2">
      <c r="A45" s="36" t="s">
        <v>78</v>
      </c>
      <c r="B45" s="24">
        <f t="shared" si="0"/>
        <v>37.5</v>
      </c>
      <c r="C45" s="24">
        <f t="shared" si="1"/>
        <v>1.5</v>
      </c>
      <c r="D45" s="42">
        <f>'10.1'!F46</f>
        <v>0.5</v>
      </c>
      <c r="E45" s="43">
        <f>'10.2'!F46</f>
        <v>1</v>
      </c>
    </row>
    <row r="46" spans="1:5" x14ac:dyDescent="0.2">
      <c r="A46" s="37" t="s">
        <v>79</v>
      </c>
      <c r="B46" s="18"/>
      <c r="C46" s="18"/>
      <c r="D46" s="44"/>
      <c r="E46" s="45"/>
    </row>
    <row r="47" spans="1:5" x14ac:dyDescent="0.2">
      <c r="A47" s="36" t="s">
        <v>80</v>
      </c>
      <c r="B47" s="24">
        <f t="shared" si="0"/>
        <v>0</v>
      </c>
      <c r="C47" s="24">
        <f t="shared" si="1"/>
        <v>0</v>
      </c>
      <c r="D47" s="42">
        <f>'10.1'!F48</f>
        <v>0</v>
      </c>
      <c r="E47" s="43">
        <f>'10.2'!F48</f>
        <v>0</v>
      </c>
    </row>
    <row r="48" spans="1:5" x14ac:dyDescent="0.2">
      <c r="A48" s="36" t="s">
        <v>81</v>
      </c>
      <c r="B48" s="24">
        <f t="shared" si="0"/>
        <v>12.5</v>
      </c>
      <c r="C48" s="24">
        <f t="shared" si="1"/>
        <v>0.5</v>
      </c>
      <c r="D48" s="42">
        <f>'10.1'!F49</f>
        <v>0.5</v>
      </c>
      <c r="E48" s="43">
        <f>'10.2'!F49</f>
        <v>0</v>
      </c>
    </row>
    <row r="49" spans="1:5" x14ac:dyDescent="0.2">
      <c r="A49" s="36" t="s">
        <v>82</v>
      </c>
      <c r="B49" s="24">
        <f t="shared" si="0"/>
        <v>75</v>
      </c>
      <c r="C49" s="24">
        <f t="shared" si="1"/>
        <v>3</v>
      </c>
      <c r="D49" s="42">
        <f>'10.1'!F50</f>
        <v>1</v>
      </c>
      <c r="E49" s="43">
        <f>'10.2'!F50</f>
        <v>2</v>
      </c>
    </row>
    <row r="50" spans="1:5" x14ac:dyDescent="0.2">
      <c r="A50" s="36" t="s">
        <v>83</v>
      </c>
      <c r="B50" s="24">
        <f t="shared" si="0"/>
        <v>0</v>
      </c>
      <c r="C50" s="24">
        <f t="shared" si="1"/>
        <v>0</v>
      </c>
      <c r="D50" s="42">
        <f>'10.1'!F51</f>
        <v>0</v>
      </c>
      <c r="E50" s="43">
        <f>'10.2'!F51</f>
        <v>0</v>
      </c>
    </row>
    <row r="51" spans="1:5" x14ac:dyDescent="0.2">
      <c r="A51" s="36" t="s">
        <v>84</v>
      </c>
      <c r="B51" s="24">
        <f t="shared" si="0"/>
        <v>12.5</v>
      </c>
      <c r="C51" s="24">
        <f t="shared" si="1"/>
        <v>0.5</v>
      </c>
      <c r="D51" s="42">
        <f>'10.1'!F52</f>
        <v>0.5</v>
      </c>
      <c r="E51" s="43">
        <f>'10.2'!F52</f>
        <v>0</v>
      </c>
    </row>
    <row r="52" spans="1:5" x14ac:dyDescent="0.2">
      <c r="A52" s="36" t="s">
        <v>85</v>
      </c>
      <c r="B52" s="24">
        <f t="shared" si="0"/>
        <v>0</v>
      </c>
      <c r="C52" s="24">
        <f t="shared" si="1"/>
        <v>0</v>
      </c>
      <c r="D52" s="42">
        <f>'10.1'!F53</f>
        <v>0</v>
      </c>
      <c r="E52" s="43">
        <f>'10.2'!F53</f>
        <v>0</v>
      </c>
    </row>
    <row r="53" spans="1:5" x14ac:dyDescent="0.2">
      <c r="A53" s="36" t="s">
        <v>86</v>
      </c>
      <c r="B53" s="24">
        <f t="shared" si="0"/>
        <v>0</v>
      </c>
      <c r="C53" s="24">
        <f t="shared" si="1"/>
        <v>0</v>
      </c>
      <c r="D53" s="42">
        <f>'10.1'!F54</f>
        <v>0</v>
      </c>
      <c r="E53" s="43">
        <f>'10.2'!F54</f>
        <v>0</v>
      </c>
    </row>
    <row r="54" spans="1:5" x14ac:dyDescent="0.2">
      <c r="A54" s="37" t="s">
        <v>11</v>
      </c>
      <c r="B54" s="18"/>
      <c r="C54" s="18"/>
      <c r="D54" s="44"/>
      <c r="E54" s="45"/>
    </row>
    <row r="55" spans="1:5" x14ac:dyDescent="0.2">
      <c r="A55" s="36" t="s">
        <v>87</v>
      </c>
      <c r="B55" s="24">
        <f t="shared" si="0"/>
        <v>100</v>
      </c>
      <c r="C55" s="24">
        <f t="shared" si="1"/>
        <v>4</v>
      </c>
      <c r="D55" s="42">
        <f>'10.1'!F56</f>
        <v>2</v>
      </c>
      <c r="E55" s="43">
        <f>'10.2'!F56</f>
        <v>2</v>
      </c>
    </row>
    <row r="56" spans="1:5" x14ac:dyDescent="0.2">
      <c r="A56" s="36" t="s">
        <v>88</v>
      </c>
      <c r="B56" s="24">
        <f t="shared" si="0"/>
        <v>0</v>
      </c>
      <c r="C56" s="24">
        <f t="shared" si="1"/>
        <v>0</v>
      </c>
      <c r="D56" s="42">
        <f>'10.1'!F57</f>
        <v>0</v>
      </c>
      <c r="E56" s="43">
        <f>'10.2'!F57</f>
        <v>0</v>
      </c>
    </row>
    <row r="57" spans="1:5" x14ac:dyDescent="0.2">
      <c r="A57" s="36" t="s">
        <v>89</v>
      </c>
      <c r="B57" s="24">
        <f t="shared" si="0"/>
        <v>25</v>
      </c>
      <c r="C57" s="24">
        <f t="shared" si="1"/>
        <v>1</v>
      </c>
      <c r="D57" s="42">
        <f>'10.1'!F58</f>
        <v>1</v>
      </c>
      <c r="E57" s="43">
        <f>'10.2'!F58</f>
        <v>0</v>
      </c>
    </row>
    <row r="58" spans="1:5" x14ac:dyDescent="0.2">
      <c r="A58" s="36" t="s">
        <v>90</v>
      </c>
      <c r="B58" s="24">
        <f t="shared" si="0"/>
        <v>0</v>
      </c>
      <c r="C58" s="24">
        <f t="shared" si="1"/>
        <v>0</v>
      </c>
      <c r="D58" s="42">
        <f>'10.1'!F59</f>
        <v>0</v>
      </c>
      <c r="E58" s="43">
        <f>'10.2'!F59</f>
        <v>0</v>
      </c>
    </row>
    <row r="59" spans="1:5" x14ac:dyDescent="0.2">
      <c r="A59" s="36" t="s">
        <v>12</v>
      </c>
      <c r="B59" s="24">
        <f t="shared" si="0"/>
        <v>75</v>
      </c>
      <c r="C59" s="24">
        <f t="shared" si="1"/>
        <v>3</v>
      </c>
      <c r="D59" s="42">
        <f>'10.1'!F60</f>
        <v>1</v>
      </c>
      <c r="E59" s="43">
        <f>'10.2'!F60</f>
        <v>2</v>
      </c>
    </row>
    <row r="60" spans="1:5" x14ac:dyDescent="0.2">
      <c r="A60" s="36" t="s">
        <v>91</v>
      </c>
      <c r="B60" s="24">
        <f t="shared" si="0"/>
        <v>12.5</v>
      </c>
      <c r="C60" s="24">
        <f t="shared" si="1"/>
        <v>0.5</v>
      </c>
      <c r="D60" s="42">
        <f>'10.1'!F61</f>
        <v>0.5</v>
      </c>
      <c r="E60" s="43">
        <f>'10.2'!F61</f>
        <v>0</v>
      </c>
    </row>
    <row r="61" spans="1:5" x14ac:dyDescent="0.2">
      <c r="A61" s="36" t="s">
        <v>92</v>
      </c>
      <c r="B61" s="24">
        <f t="shared" si="0"/>
        <v>37.5</v>
      </c>
      <c r="C61" s="24">
        <f t="shared" si="1"/>
        <v>1.5</v>
      </c>
      <c r="D61" s="42">
        <f>'10.1'!F62</f>
        <v>0.5</v>
      </c>
      <c r="E61" s="43">
        <f>'10.2'!F62</f>
        <v>1</v>
      </c>
    </row>
    <row r="62" spans="1:5" x14ac:dyDescent="0.2">
      <c r="A62" s="36" t="s">
        <v>93</v>
      </c>
      <c r="B62" s="24">
        <f t="shared" si="0"/>
        <v>37.5</v>
      </c>
      <c r="C62" s="24">
        <f t="shared" si="1"/>
        <v>1.5</v>
      </c>
      <c r="D62" s="42">
        <f>'10.1'!F63</f>
        <v>0.5</v>
      </c>
      <c r="E62" s="43">
        <f>'10.2'!F63</f>
        <v>1</v>
      </c>
    </row>
    <row r="63" spans="1:5" x14ac:dyDescent="0.2">
      <c r="A63" s="36" t="s">
        <v>94</v>
      </c>
      <c r="B63" s="24">
        <f t="shared" si="0"/>
        <v>50</v>
      </c>
      <c r="C63" s="24">
        <f t="shared" si="1"/>
        <v>2</v>
      </c>
      <c r="D63" s="42">
        <f>'10.1'!F64</f>
        <v>1</v>
      </c>
      <c r="E63" s="43">
        <f>'10.2'!F64</f>
        <v>1</v>
      </c>
    </row>
    <row r="64" spans="1:5" x14ac:dyDescent="0.2">
      <c r="A64" s="36" t="s">
        <v>13</v>
      </c>
      <c r="B64" s="24">
        <f t="shared" si="0"/>
        <v>75</v>
      </c>
      <c r="C64" s="24">
        <f t="shared" si="1"/>
        <v>3</v>
      </c>
      <c r="D64" s="42">
        <f>'10.1'!F65</f>
        <v>1</v>
      </c>
      <c r="E64" s="43">
        <f>'10.2'!F65</f>
        <v>2</v>
      </c>
    </row>
    <row r="65" spans="1:5" x14ac:dyDescent="0.2">
      <c r="A65" s="36" t="s">
        <v>95</v>
      </c>
      <c r="B65" s="24">
        <f t="shared" si="0"/>
        <v>50</v>
      </c>
      <c r="C65" s="24">
        <f t="shared" si="1"/>
        <v>2</v>
      </c>
      <c r="D65" s="42">
        <f>'10.1'!F66</f>
        <v>1</v>
      </c>
      <c r="E65" s="43">
        <f>'10.2'!F66</f>
        <v>1</v>
      </c>
    </row>
    <row r="66" spans="1:5" x14ac:dyDescent="0.2">
      <c r="A66" s="36" t="s">
        <v>96</v>
      </c>
      <c r="B66" s="24">
        <f t="shared" si="0"/>
        <v>100</v>
      </c>
      <c r="C66" s="24">
        <f t="shared" si="1"/>
        <v>4</v>
      </c>
      <c r="D66" s="42">
        <f>'10.1'!F67</f>
        <v>2</v>
      </c>
      <c r="E66" s="43">
        <f>'10.2'!F67</f>
        <v>2</v>
      </c>
    </row>
    <row r="67" spans="1:5" x14ac:dyDescent="0.2">
      <c r="A67" s="36" t="s">
        <v>14</v>
      </c>
      <c r="B67" s="24">
        <f t="shared" si="0"/>
        <v>100</v>
      </c>
      <c r="C67" s="24">
        <f t="shared" si="1"/>
        <v>4</v>
      </c>
      <c r="D67" s="42">
        <f>'10.1'!F68</f>
        <v>2</v>
      </c>
      <c r="E67" s="43">
        <f>'10.2'!F68</f>
        <v>2</v>
      </c>
    </row>
    <row r="68" spans="1:5" x14ac:dyDescent="0.2">
      <c r="A68" s="36" t="s">
        <v>97</v>
      </c>
      <c r="B68" s="24">
        <f t="shared" si="0"/>
        <v>62.5</v>
      </c>
      <c r="C68" s="24">
        <f t="shared" si="1"/>
        <v>2.5</v>
      </c>
      <c r="D68" s="42">
        <f>'10.1'!F69</f>
        <v>0.5</v>
      </c>
      <c r="E68" s="43">
        <f>'10.2'!F69</f>
        <v>2</v>
      </c>
    </row>
    <row r="69" spans="1:5" x14ac:dyDescent="0.2">
      <c r="A69" s="37" t="s">
        <v>98</v>
      </c>
      <c r="B69" s="18"/>
      <c r="C69" s="18"/>
      <c r="D69" s="44"/>
      <c r="E69" s="45"/>
    </row>
    <row r="70" spans="1:5" x14ac:dyDescent="0.2">
      <c r="A70" s="36" t="s">
        <v>99</v>
      </c>
      <c r="B70" s="24">
        <f t="shared" si="0"/>
        <v>62.5</v>
      </c>
      <c r="C70" s="24">
        <f t="shared" si="1"/>
        <v>2.5</v>
      </c>
      <c r="D70" s="42">
        <f>'10.1'!F71</f>
        <v>0.5</v>
      </c>
      <c r="E70" s="43">
        <f>'10.2'!F71</f>
        <v>2</v>
      </c>
    </row>
    <row r="71" spans="1:5" x14ac:dyDescent="0.2">
      <c r="A71" s="36" t="s">
        <v>100</v>
      </c>
      <c r="B71" s="24">
        <f t="shared" si="0"/>
        <v>50</v>
      </c>
      <c r="C71" s="24">
        <f t="shared" si="1"/>
        <v>2</v>
      </c>
      <c r="D71" s="42">
        <f>'10.1'!F72</f>
        <v>1</v>
      </c>
      <c r="E71" s="43">
        <f>'10.2'!F72</f>
        <v>1</v>
      </c>
    </row>
    <row r="72" spans="1:5" x14ac:dyDescent="0.2">
      <c r="A72" s="36" t="s">
        <v>101</v>
      </c>
      <c r="B72" s="24">
        <f t="shared" ref="B72:B98" si="2">ROUND(C72/$C$5*100,1)</f>
        <v>25</v>
      </c>
      <c r="C72" s="24">
        <f t="shared" ref="C72:C98" si="3">SUM(D72:E72)</f>
        <v>1</v>
      </c>
      <c r="D72" s="42">
        <f>'10.1'!F73</f>
        <v>1</v>
      </c>
      <c r="E72" s="43">
        <f>'10.2'!F73</f>
        <v>0</v>
      </c>
    </row>
    <row r="73" spans="1:5" x14ac:dyDescent="0.2">
      <c r="A73" s="36" t="s">
        <v>102</v>
      </c>
      <c r="B73" s="24">
        <f t="shared" si="2"/>
        <v>25</v>
      </c>
      <c r="C73" s="24">
        <f t="shared" si="3"/>
        <v>1</v>
      </c>
      <c r="D73" s="42">
        <f>'10.1'!F74</f>
        <v>1</v>
      </c>
      <c r="E73" s="43">
        <f>'10.2'!F74</f>
        <v>0</v>
      </c>
    </row>
    <row r="74" spans="1:5" x14ac:dyDescent="0.2">
      <c r="A74" s="36" t="s">
        <v>103</v>
      </c>
      <c r="B74" s="24">
        <f t="shared" si="2"/>
        <v>75</v>
      </c>
      <c r="C74" s="24">
        <f t="shared" si="3"/>
        <v>3</v>
      </c>
      <c r="D74" s="42">
        <f>'10.1'!F75</f>
        <v>1</v>
      </c>
      <c r="E74" s="43">
        <f>'10.2'!F75</f>
        <v>2</v>
      </c>
    </row>
    <row r="75" spans="1:5" x14ac:dyDescent="0.2">
      <c r="A75" s="36" t="s">
        <v>104</v>
      </c>
      <c r="B75" s="24">
        <f t="shared" si="2"/>
        <v>62.5</v>
      </c>
      <c r="C75" s="24">
        <f t="shared" si="3"/>
        <v>2.5</v>
      </c>
      <c r="D75" s="42">
        <f>'10.1'!F76</f>
        <v>0.5</v>
      </c>
      <c r="E75" s="43">
        <f>'10.2'!F76</f>
        <v>2</v>
      </c>
    </row>
    <row r="76" spans="1:5" x14ac:dyDescent="0.2">
      <c r="A76" s="37" t="s">
        <v>15</v>
      </c>
      <c r="B76" s="18"/>
      <c r="C76" s="18"/>
      <c r="D76" s="44"/>
      <c r="E76" s="45"/>
    </row>
    <row r="77" spans="1:5" x14ac:dyDescent="0.2">
      <c r="A77" s="36" t="s">
        <v>16</v>
      </c>
      <c r="B77" s="24">
        <f t="shared" si="2"/>
        <v>100</v>
      </c>
      <c r="C77" s="24">
        <f t="shared" si="3"/>
        <v>4</v>
      </c>
      <c r="D77" s="42">
        <f>'10.1'!F78</f>
        <v>2</v>
      </c>
      <c r="E77" s="43">
        <f>'10.2'!F78</f>
        <v>2</v>
      </c>
    </row>
    <row r="78" spans="1:5" x14ac:dyDescent="0.2">
      <c r="A78" s="36" t="s">
        <v>105</v>
      </c>
      <c r="B78" s="24">
        <f t="shared" si="2"/>
        <v>25</v>
      </c>
      <c r="C78" s="24">
        <f t="shared" si="3"/>
        <v>1</v>
      </c>
      <c r="D78" s="42">
        <f>'10.1'!F79</f>
        <v>1</v>
      </c>
      <c r="E78" s="43">
        <f>'10.2'!F79</f>
        <v>0</v>
      </c>
    </row>
    <row r="79" spans="1:5" x14ac:dyDescent="0.2">
      <c r="A79" s="36" t="s">
        <v>106</v>
      </c>
      <c r="B79" s="24">
        <f t="shared" si="2"/>
        <v>75</v>
      </c>
      <c r="C79" s="24">
        <f t="shared" si="3"/>
        <v>3</v>
      </c>
      <c r="D79" s="42">
        <f>'10.1'!F80</f>
        <v>2</v>
      </c>
      <c r="E79" s="43">
        <f>'10.2'!F80</f>
        <v>1</v>
      </c>
    </row>
    <row r="80" spans="1:5" x14ac:dyDescent="0.2">
      <c r="A80" s="36" t="s">
        <v>107</v>
      </c>
      <c r="B80" s="24">
        <f t="shared" si="2"/>
        <v>25</v>
      </c>
      <c r="C80" s="24">
        <f t="shared" si="3"/>
        <v>1</v>
      </c>
      <c r="D80" s="42">
        <f>'10.1'!F81</f>
        <v>1</v>
      </c>
      <c r="E80" s="43">
        <f>'10.2'!F81</f>
        <v>0</v>
      </c>
    </row>
    <row r="81" spans="1:5" x14ac:dyDescent="0.2">
      <c r="A81" s="36" t="s">
        <v>17</v>
      </c>
      <c r="B81" s="24">
        <f t="shared" si="2"/>
        <v>37.5</v>
      </c>
      <c r="C81" s="24">
        <f t="shared" si="3"/>
        <v>1.5</v>
      </c>
      <c r="D81" s="42">
        <f>'10.1'!F82</f>
        <v>0.5</v>
      </c>
      <c r="E81" s="43">
        <f>'10.2'!F82</f>
        <v>1</v>
      </c>
    </row>
    <row r="82" spans="1:5" x14ac:dyDescent="0.2">
      <c r="A82" s="36" t="s">
        <v>108</v>
      </c>
      <c r="B82" s="24">
        <f t="shared" si="2"/>
        <v>0</v>
      </c>
      <c r="C82" s="24">
        <f t="shared" si="3"/>
        <v>0</v>
      </c>
      <c r="D82" s="42">
        <f>'10.1'!F83</f>
        <v>0</v>
      </c>
      <c r="E82" s="43">
        <f>'10.2'!F83</f>
        <v>0</v>
      </c>
    </row>
    <row r="83" spans="1:5" x14ac:dyDescent="0.2">
      <c r="A83" s="38" t="s">
        <v>109</v>
      </c>
      <c r="B83" s="24">
        <f t="shared" si="2"/>
        <v>12.5</v>
      </c>
      <c r="C83" s="24">
        <f t="shared" si="3"/>
        <v>0.5</v>
      </c>
      <c r="D83" s="42">
        <f>'10.1'!F84</f>
        <v>0.5</v>
      </c>
      <c r="E83" s="43">
        <f>'10.2'!F84</f>
        <v>0</v>
      </c>
    </row>
    <row r="84" spans="1:5" x14ac:dyDescent="0.2">
      <c r="A84" s="36" t="s">
        <v>110</v>
      </c>
      <c r="B84" s="24">
        <f t="shared" si="2"/>
        <v>0</v>
      </c>
      <c r="C84" s="24">
        <f t="shared" si="3"/>
        <v>0</v>
      </c>
      <c r="D84" s="42">
        <f>'10.1'!F85</f>
        <v>0</v>
      </c>
      <c r="E84" s="43">
        <f>'10.2'!F85</f>
        <v>0</v>
      </c>
    </row>
    <row r="85" spans="1:5" x14ac:dyDescent="0.2">
      <c r="A85" s="36" t="s">
        <v>18</v>
      </c>
      <c r="B85" s="24">
        <f t="shared" si="2"/>
        <v>75</v>
      </c>
      <c r="C85" s="24">
        <f t="shared" si="3"/>
        <v>3</v>
      </c>
      <c r="D85" s="42">
        <f>'10.1'!F86</f>
        <v>1</v>
      </c>
      <c r="E85" s="43">
        <f>'10.2'!F86</f>
        <v>2</v>
      </c>
    </row>
    <row r="86" spans="1:5" x14ac:dyDescent="0.2">
      <c r="A86" s="36" t="s">
        <v>19</v>
      </c>
      <c r="B86" s="24">
        <f t="shared" si="2"/>
        <v>100</v>
      </c>
      <c r="C86" s="24">
        <f t="shared" si="3"/>
        <v>4</v>
      </c>
      <c r="D86" s="42">
        <f>'10.1'!F87</f>
        <v>2</v>
      </c>
      <c r="E86" s="43">
        <f>'10.2'!F87</f>
        <v>2</v>
      </c>
    </row>
    <row r="87" spans="1:5" x14ac:dyDescent="0.2">
      <c r="A87" s="37" t="s">
        <v>20</v>
      </c>
      <c r="B87" s="18"/>
      <c r="C87" s="18"/>
      <c r="D87" s="44"/>
      <c r="E87" s="45"/>
    </row>
    <row r="88" spans="1:5" x14ac:dyDescent="0.2">
      <c r="A88" s="36" t="s">
        <v>111</v>
      </c>
      <c r="B88" s="24">
        <f t="shared" si="2"/>
        <v>37.5</v>
      </c>
      <c r="C88" s="24">
        <f t="shared" si="3"/>
        <v>1.5</v>
      </c>
      <c r="D88" s="42">
        <f>'10.1'!F89</f>
        <v>0.5</v>
      </c>
      <c r="E88" s="43">
        <f>'10.2'!F89</f>
        <v>1</v>
      </c>
    </row>
    <row r="89" spans="1:5" x14ac:dyDescent="0.2">
      <c r="A89" s="36" t="s">
        <v>112</v>
      </c>
      <c r="B89" s="24">
        <f t="shared" si="2"/>
        <v>0</v>
      </c>
      <c r="C89" s="24">
        <f t="shared" si="3"/>
        <v>0</v>
      </c>
      <c r="D89" s="42">
        <f>'10.1'!F90</f>
        <v>0</v>
      </c>
      <c r="E89" s="43">
        <f>'10.2'!F90</f>
        <v>0</v>
      </c>
    </row>
    <row r="90" spans="1:5" x14ac:dyDescent="0.2">
      <c r="A90" s="36" t="s">
        <v>113</v>
      </c>
      <c r="B90" s="24">
        <f t="shared" si="2"/>
        <v>37.5</v>
      </c>
      <c r="C90" s="24">
        <f t="shared" si="3"/>
        <v>1.5</v>
      </c>
      <c r="D90" s="42">
        <f>'10.1'!F91</f>
        <v>0.5</v>
      </c>
      <c r="E90" s="43">
        <f>'10.2'!F91</f>
        <v>1</v>
      </c>
    </row>
    <row r="91" spans="1:5" x14ac:dyDescent="0.2">
      <c r="A91" s="36" t="s">
        <v>114</v>
      </c>
      <c r="B91" s="24">
        <f t="shared" si="2"/>
        <v>75</v>
      </c>
      <c r="C91" s="24">
        <f t="shared" si="3"/>
        <v>3</v>
      </c>
      <c r="D91" s="42">
        <f>'10.1'!F92</f>
        <v>1</v>
      </c>
      <c r="E91" s="43">
        <f>'10.2'!F92</f>
        <v>2</v>
      </c>
    </row>
    <row r="92" spans="1:5" x14ac:dyDescent="0.2">
      <c r="A92" s="36" t="s">
        <v>21</v>
      </c>
      <c r="B92" s="24">
        <f t="shared" si="2"/>
        <v>75</v>
      </c>
      <c r="C92" s="24">
        <f t="shared" si="3"/>
        <v>3</v>
      </c>
      <c r="D92" s="42">
        <f>'10.1'!F93</f>
        <v>1</v>
      </c>
      <c r="E92" s="43">
        <f>'10.2'!F93</f>
        <v>2</v>
      </c>
    </row>
    <row r="93" spans="1:5" x14ac:dyDescent="0.2">
      <c r="A93" s="36" t="s">
        <v>22</v>
      </c>
      <c r="B93" s="24">
        <f t="shared" si="2"/>
        <v>62.5</v>
      </c>
      <c r="C93" s="24">
        <f t="shared" si="3"/>
        <v>2.5</v>
      </c>
      <c r="D93" s="42">
        <f>'10.1'!F94</f>
        <v>0.5</v>
      </c>
      <c r="E93" s="43">
        <f>'10.2'!F94</f>
        <v>2</v>
      </c>
    </row>
    <row r="94" spans="1:5" x14ac:dyDescent="0.2">
      <c r="A94" s="36" t="s">
        <v>115</v>
      </c>
      <c r="B94" s="24">
        <f t="shared" si="2"/>
        <v>100</v>
      </c>
      <c r="C94" s="24">
        <f t="shared" si="3"/>
        <v>4</v>
      </c>
      <c r="D94" s="42">
        <f>'10.1'!F95</f>
        <v>2</v>
      </c>
      <c r="E94" s="43">
        <f>'10.2'!F95</f>
        <v>2</v>
      </c>
    </row>
    <row r="95" spans="1:5" x14ac:dyDescent="0.2">
      <c r="A95" s="36" t="s">
        <v>116</v>
      </c>
      <c r="B95" s="24">
        <f t="shared" si="2"/>
        <v>0</v>
      </c>
      <c r="C95" s="24">
        <f t="shared" si="3"/>
        <v>0</v>
      </c>
      <c r="D95" s="42">
        <f>'10.1'!F96</f>
        <v>0</v>
      </c>
      <c r="E95" s="43">
        <f>'10.2'!F96</f>
        <v>0</v>
      </c>
    </row>
    <row r="96" spans="1:5" x14ac:dyDescent="0.2">
      <c r="A96" s="36" t="s">
        <v>117</v>
      </c>
      <c r="B96" s="24">
        <f t="shared" si="2"/>
        <v>100</v>
      </c>
      <c r="C96" s="24">
        <f t="shared" si="3"/>
        <v>4</v>
      </c>
      <c r="D96" s="42">
        <f>'10.1'!F97</f>
        <v>2</v>
      </c>
      <c r="E96" s="43">
        <f>'10.2'!F97</f>
        <v>2</v>
      </c>
    </row>
    <row r="97" spans="1:5" x14ac:dyDescent="0.2">
      <c r="A97" s="36" t="s">
        <v>118</v>
      </c>
      <c r="B97" s="24">
        <f t="shared" si="2"/>
        <v>37.5</v>
      </c>
      <c r="C97" s="24">
        <f t="shared" si="3"/>
        <v>1.5</v>
      </c>
      <c r="D97" s="42">
        <f>'10.1'!F98</f>
        <v>0.5</v>
      </c>
      <c r="E97" s="43">
        <f>'10.2'!F98</f>
        <v>1</v>
      </c>
    </row>
    <row r="98" spans="1:5" x14ac:dyDescent="0.2">
      <c r="A98" s="36" t="s">
        <v>119</v>
      </c>
      <c r="B98" s="24">
        <f t="shared" si="2"/>
        <v>37.5</v>
      </c>
      <c r="C98" s="24">
        <f t="shared" si="3"/>
        <v>1.5</v>
      </c>
      <c r="D98" s="42">
        <f>'10.1'!F99</f>
        <v>0.5</v>
      </c>
      <c r="E98" s="43">
        <f>'10.2'!F99</f>
        <v>1</v>
      </c>
    </row>
    <row r="99" spans="1:5" x14ac:dyDescent="0.2">
      <c r="B99" s="47"/>
      <c r="C99" s="46"/>
    </row>
  </sheetData>
  <mergeCells count="1">
    <mergeCell ref="A1:E1"/>
  </mergeCells>
  <conditionalFormatting sqref="A7:A24">
    <cfRule type="dataBar" priority="1">
      <dataBar>
        <cfvo type="min"/>
        <cfvo type="max"/>
        <color rgb="FF638EC6"/>
      </dataBar>
      <extLst>
        <ext xmlns:x14="http://schemas.microsoft.com/office/spreadsheetml/2009/9/main" uri="{B025F937-C7B1-47D3-B67F-A62EFF666E3E}">
          <x14:id>{1F8D798F-26A1-4954-A07D-DEF6A176B061}</x14:id>
        </ext>
      </extLst>
    </cfRule>
  </conditionalFormatting>
  <pageMargins left="0.70866141732283472" right="0.70866141732283472" top="0.74803149606299213" bottom="0.74803149606299213" header="0.31496062992125984" footer="0.31496062992125984"/>
  <pageSetup paperSize="9" scale="70" fitToHeight="0" orientation="landscape" r:id="rId1"/>
  <headerFooter scaleWithDoc="0">
    <oddFooter>&amp;C&amp;"Times New Roman,обычный"&amp;A&amp;R&amp;P</oddFooter>
  </headerFooter>
  <extLst>
    <ext xmlns:x14="http://schemas.microsoft.com/office/spreadsheetml/2009/9/main" uri="{78C0D931-6437-407d-A8EE-F0AAD7539E65}">
      <x14:conditionalFormattings>
        <x14:conditionalFormatting xmlns:xm="http://schemas.microsoft.com/office/excel/2006/main">
          <x14:cfRule type="dataBar" id="{1F8D798F-26A1-4954-A07D-DEF6A176B061}">
            <x14:dataBar minLength="0" maxLength="100" negativeBarColorSameAsPositive="1" axisPosition="none">
              <x14:cfvo type="min"/>
              <x14:cfvo type="max"/>
            </x14:dataBar>
          </x14:cfRule>
          <xm:sqref>A7:A24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1"/>
  <sheetViews>
    <sheetView zoomScaleNormal="100" workbookViewId="0">
      <selection activeCell="B2" sqref="B2:B3"/>
    </sheetView>
  </sheetViews>
  <sheetFormatPr baseColWidth="10" defaultColWidth="8.83203125" defaultRowHeight="15" x14ac:dyDescent="0.2"/>
  <cols>
    <col min="1" max="1" width="5.6640625" style="3" customWidth="1"/>
    <col min="2" max="2" width="123.83203125" customWidth="1"/>
    <col min="3" max="5" width="7.5" customWidth="1"/>
  </cols>
  <sheetData>
    <row r="1" spans="1:5" s="2" customFormat="1" ht="23" customHeight="1" x14ac:dyDescent="0.2">
      <c r="A1" s="183" t="s">
        <v>142</v>
      </c>
      <c r="B1" s="184"/>
      <c r="C1" s="184"/>
      <c r="D1" s="184"/>
      <c r="E1" s="184"/>
    </row>
    <row r="2" spans="1:5" ht="30" customHeight="1" x14ac:dyDescent="0.2">
      <c r="A2" s="185" t="s">
        <v>36</v>
      </c>
      <c r="B2" s="187" t="s">
        <v>25</v>
      </c>
      <c r="C2" s="187" t="s">
        <v>26</v>
      </c>
      <c r="D2" s="187" t="s">
        <v>27</v>
      </c>
      <c r="E2" s="187"/>
    </row>
    <row r="3" spans="1:5" x14ac:dyDescent="0.2">
      <c r="A3" s="186"/>
      <c r="B3" s="188"/>
      <c r="C3" s="188"/>
      <c r="D3" s="25" t="s">
        <v>33</v>
      </c>
      <c r="E3" s="25" t="s">
        <v>37</v>
      </c>
    </row>
    <row r="4" spans="1:5" x14ac:dyDescent="0.2">
      <c r="A4" s="180">
        <v>10</v>
      </c>
      <c r="B4" s="26" t="s">
        <v>120</v>
      </c>
      <c r="C4" s="180">
        <v>4</v>
      </c>
      <c r="D4" s="181"/>
      <c r="E4" s="181"/>
    </row>
    <row r="5" spans="1:5" ht="46.5" customHeight="1" x14ac:dyDescent="0.2">
      <c r="A5" s="180"/>
      <c r="B5" s="27" t="s">
        <v>121</v>
      </c>
      <c r="C5" s="180"/>
      <c r="D5" s="181"/>
      <c r="E5" s="181"/>
    </row>
    <row r="6" spans="1:5" ht="29" customHeight="1" x14ac:dyDescent="0.2">
      <c r="A6" s="179" t="s">
        <v>41</v>
      </c>
      <c r="B6" s="28" t="s">
        <v>122</v>
      </c>
      <c r="C6" s="182"/>
      <c r="D6" s="182"/>
      <c r="E6" s="182"/>
    </row>
    <row r="7" spans="1:5" ht="61.5" customHeight="1" x14ac:dyDescent="0.2">
      <c r="A7" s="179"/>
      <c r="B7" s="27" t="s">
        <v>123</v>
      </c>
      <c r="C7" s="182"/>
      <c r="D7" s="182"/>
      <c r="E7" s="182"/>
    </row>
    <row r="8" spans="1:5" ht="30" x14ac:dyDescent="0.2">
      <c r="A8" s="179"/>
      <c r="B8" s="27" t="s">
        <v>124</v>
      </c>
      <c r="C8" s="182"/>
      <c r="D8" s="182"/>
      <c r="E8" s="182"/>
    </row>
    <row r="9" spans="1:5" ht="60" x14ac:dyDescent="0.2">
      <c r="A9" s="179"/>
      <c r="B9" s="27" t="s">
        <v>125</v>
      </c>
      <c r="C9" s="182"/>
      <c r="D9" s="182"/>
      <c r="E9" s="182"/>
    </row>
    <row r="10" spans="1:5" ht="45" x14ac:dyDescent="0.2">
      <c r="A10" s="179"/>
      <c r="B10" s="27" t="s">
        <v>126</v>
      </c>
      <c r="C10" s="182"/>
      <c r="D10" s="182"/>
      <c r="E10" s="182"/>
    </row>
    <row r="11" spans="1:5" ht="17.25" customHeight="1" x14ac:dyDescent="0.2">
      <c r="A11" s="29"/>
      <c r="B11" s="30" t="s">
        <v>127</v>
      </c>
      <c r="C11" s="31">
        <v>2</v>
      </c>
      <c r="D11" s="31">
        <v>0.5</v>
      </c>
      <c r="E11" s="31">
        <v>0.5</v>
      </c>
    </row>
    <row r="12" spans="1:5" ht="30" x14ac:dyDescent="0.2">
      <c r="A12" s="29"/>
      <c r="B12" s="30" t="s">
        <v>128</v>
      </c>
      <c r="C12" s="31">
        <v>1</v>
      </c>
      <c r="D12" s="31">
        <v>0.5</v>
      </c>
      <c r="E12" s="31">
        <v>0.5</v>
      </c>
    </row>
    <row r="13" spans="1:5" ht="30" x14ac:dyDescent="0.2">
      <c r="A13" s="29"/>
      <c r="B13" s="30" t="s">
        <v>129</v>
      </c>
      <c r="C13" s="31">
        <v>0</v>
      </c>
      <c r="D13" s="31"/>
      <c r="E13" s="29"/>
    </row>
    <row r="14" spans="1:5" x14ac:dyDescent="0.2">
      <c r="A14" s="179" t="s">
        <v>42</v>
      </c>
      <c r="B14" s="28" t="s">
        <v>130</v>
      </c>
      <c r="C14" s="180"/>
      <c r="D14" s="181"/>
      <c r="E14" s="181"/>
    </row>
    <row r="15" spans="1:5" x14ac:dyDescent="0.2">
      <c r="A15" s="179"/>
      <c r="B15" s="27" t="s">
        <v>131</v>
      </c>
      <c r="C15" s="180"/>
      <c r="D15" s="181"/>
      <c r="E15" s="181"/>
    </row>
    <row r="16" spans="1:5" ht="105" x14ac:dyDescent="0.2">
      <c r="A16" s="179"/>
      <c r="B16" s="27" t="s">
        <v>132</v>
      </c>
      <c r="C16" s="180"/>
      <c r="D16" s="181"/>
      <c r="E16" s="181"/>
    </row>
    <row r="17" spans="1:5" x14ac:dyDescent="0.2">
      <c r="A17" s="179"/>
      <c r="B17" s="27" t="s">
        <v>133</v>
      </c>
      <c r="C17" s="180"/>
      <c r="D17" s="181"/>
      <c r="E17" s="181"/>
    </row>
    <row r="18" spans="1:5" ht="60" x14ac:dyDescent="0.2">
      <c r="A18" s="179"/>
      <c r="B18" s="27" t="s">
        <v>134</v>
      </c>
      <c r="C18" s="180"/>
      <c r="D18" s="181"/>
      <c r="E18" s="181"/>
    </row>
    <row r="19" spans="1:5" x14ac:dyDescent="0.2">
      <c r="A19" s="32"/>
      <c r="B19" s="30" t="s">
        <v>38</v>
      </c>
      <c r="C19" s="31">
        <v>2</v>
      </c>
      <c r="D19" s="31">
        <v>0.5</v>
      </c>
      <c r="E19" s="31">
        <v>0.5</v>
      </c>
    </row>
    <row r="20" spans="1:5" x14ac:dyDescent="0.2">
      <c r="A20" s="32"/>
      <c r="B20" s="30" t="s">
        <v>39</v>
      </c>
      <c r="C20" s="31">
        <v>1</v>
      </c>
      <c r="D20" s="31">
        <v>0.5</v>
      </c>
      <c r="E20" s="31">
        <v>0.5</v>
      </c>
    </row>
    <row r="21" spans="1:5" x14ac:dyDescent="0.2">
      <c r="A21" s="33"/>
      <c r="B21" s="34" t="s">
        <v>40</v>
      </c>
      <c r="C21" s="35">
        <v>0</v>
      </c>
      <c r="D21" s="33"/>
      <c r="E21" s="33"/>
    </row>
  </sheetData>
  <mergeCells count="17">
    <mergeCell ref="A1:E1"/>
    <mergeCell ref="A2:A3"/>
    <mergeCell ref="B2:B3"/>
    <mergeCell ref="C2:C3"/>
    <mergeCell ref="D2:E2"/>
    <mergeCell ref="A14:A18"/>
    <mergeCell ref="C14:C18"/>
    <mergeCell ref="D14:D18"/>
    <mergeCell ref="E14:E18"/>
    <mergeCell ref="A4:A5"/>
    <mergeCell ref="C4:C5"/>
    <mergeCell ref="D4:D5"/>
    <mergeCell ref="E4:E5"/>
    <mergeCell ref="A6:A10"/>
    <mergeCell ref="C6:C10"/>
    <mergeCell ref="D6:D10"/>
    <mergeCell ref="E6:E10"/>
  </mergeCells>
  <pageMargins left="0.70866141732283472" right="0.70866141732283472" top="0.74803149606299213" bottom="0.74803149606299213" header="0.31496062992125984" footer="0.31496062992125984"/>
  <pageSetup paperSize="9" scale="85" fitToHeight="0" orientation="landscape" r:id="rId1"/>
  <headerFooter>
    <oddFooter>&amp;C&amp;A&amp;R&amp;P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2"/>
  <sheetViews>
    <sheetView zoomScaleNormal="100" zoomScaleSheetLayoutView="80" workbookViewId="0">
      <pane ySplit="7" topLeftCell="A8" activePane="bottomLeft" state="frozen"/>
      <selection activeCell="G33" sqref="G33:G2385"/>
      <selection pane="bottomLeft" activeCell="A3" sqref="A3:A6"/>
    </sheetView>
  </sheetViews>
  <sheetFormatPr baseColWidth="10" defaultColWidth="8.83203125" defaultRowHeight="15" x14ac:dyDescent="0.2"/>
  <cols>
    <col min="1" max="1" width="24.5" style="73" customWidth="1"/>
    <col min="2" max="2" width="44.83203125" style="74" customWidth="1"/>
    <col min="3" max="3" width="5.5" style="75" customWidth="1"/>
    <col min="4" max="5" width="4.5" style="75" customWidth="1"/>
    <col min="6" max="6" width="5.5" style="76" customWidth="1"/>
    <col min="7" max="7" width="10.5" style="76" customWidth="1"/>
    <col min="8" max="8" width="11.1640625" style="76" customWidth="1"/>
    <col min="9" max="10" width="10.5" style="76" customWidth="1"/>
    <col min="11" max="12" width="11.6640625" style="76" customWidth="1"/>
    <col min="13" max="13" width="12.5" style="76" customWidth="1"/>
    <col min="14" max="14" width="10.1640625" style="77" customWidth="1"/>
    <col min="15" max="15" width="11.83203125" style="77" customWidth="1"/>
    <col min="16" max="16" width="10.5" style="76" customWidth="1"/>
    <col min="17" max="17" width="9.5" style="76" customWidth="1"/>
    <col min="18" max="18" width="8.33203125" style="78" customWidth="1"/>
    <col min="19" max="19" width="15.33203125" style="77" customWidth="1"/>
    <col min="20" max="20" width="12.5" style="79" customWidth="1"/>
    <col min="21" max="21" width="13.83203125" style="79" customWidth="1"/>
    <col min="22" max="22" width="15.5" style="80" customWidth="1"/>
    <col min="23" max="23" width="8.83203125" style="50"/>
    <col min="24" max="16384" width="8.83203125" style="51"/>
  </cols>
  <sheetData>
    <row r="1" spans="1:23" s="49" customFormat="1" ht="20" customHeight="1" x14ac:dyDescent="0.15">
      <c r="A1" s="177" t="s">
        <v>135</v>
      </c>
      <c r="B1" s="177"/>
      <c r="C1" s="177"/>
      <c r="D1" s="177"/>
      <c r="E1" s="177"/>
      <c r="F1" s="177"/>
      <c r="G1" s="177"/>
      <c r="H1" s="177"/>
      <c r="I1" s="177"/>
      <c r="J1" s="177"/>
      <c r="K1" s="177"/>
      <c r="L1" s="177"/>
      <c r="M1" s="177"/>
      <c r="N1" s="177"/>
      <c r="O1" s="177"/>
      <c r="P1" s="192"/>
      <c r="Q1" s="192"/>
      <c r="R1" s="193"/>
      <c r="S1" s="177"/>
      <c r="T1" s="177"/>
      <c r="U1" s="177"/>
      <c r="V1" s="177"/>
      <c r="W1" s="48"/>
    </row>
    <row r="2" spans="1:23" s="49" customFormat="1" ht="15" customHeight="1" x14ac:dyDescent="0.15">
      <c r="A2" s="194" t="s">
        <v>622</v>
      </c>
      <c r="B2" s="195"/>
      <c r="C2" s="195"/>
      <c r="D2" s="195"/>
      <c r="E2" s="195"/>
      <c r="F2" s="195"/>
      <c r="G2" s="195"/>
      <c r="H2" s="195"/>
      <c r="I2" s="195"/>
      <c r="J2" s="195"/>
      <c r="K2" s="195"/>
      <c r="L2" s="195"/>
      <c r="M2" s="195"/>
      <c r="N2" s="194"/>
      <c r="O2" s="194"/>
      <c r="P2" s="196"/>
      <c r="Q2" s="196"/>
      <c r="R2" s="197"/>
      <c r="S2" s="194"/>
      <c r="T2" s="194"/>
      <c r="U2" s="194"/>
      <c r="V2" s="195"/>
      <c r="W2" s="48"/>
    </row>
    <row r="3" spans="1:23" ht="60" customHeight="1" x14ac:dyDescent="0.2">
      <c r="A3" s="189" t="s">
        <v>29</v>
      </c>
      <c r="B3" s="81" t="s">
        <v>154</v>
      </c>
      <c r="C3" s="198" t="s">
        <v>43</v>
      </c>
      <c r="D3" s="198"/>
      <c r="E3" s="198"/>
      <c r="F3" s="198"/>
      <c r="G3" s="190" t="s">
        <v>143</v>
      </c>
      <c r="H3" s="190" t="s">
        <v>155</v>
      </c>
      <c r="I3" s="190" t="s">
        <v>366</v>
      </c>
      <c r="J3" s="190"/>
      <c r="K3" s="190" t="s">
        <v>358</v>
      </c>
      <c r="L3" s="190"/>
      <c r="M3" s="190"/>
      <c r="N3" s="189" t="s">
        <v>649</v>
      </c>
      <c r="O3" s="190"/>
      <c r="P3" s="190"/>
      <c r="Q3" s="190"/>
      <c r="R3" s="190"/>
      <c r="S3" s="190"/>
      <c r="T3" s="190" t="s">
        <v>46</v>
      </c>
      <c r="U3" s="190"/>
      <c r="V3" s="190" t="s">
        <v>45</v>
      </c>
    </row>
    <row r="4" spans="1:23" ht="33.75" customHeight="1" x14ac:dyDescent="0.2">
      <c r="A4" s="190"/>
      <c r="B4" s="19" t="str">
        <f>'Методика (раздел 10)'!B11</f>
        <v>Да, принят и размещен в открытом доступе правовой акт о мониторинге и оценке уровня открытости бюджетных данных</v>
      </c>
      <c r="C4" s="189" t="s">
        <v>31</v>
      </c>
      <c r="D4" s="190" t="s">
        <v>33</v>
      </c>
      <c r="E4" s="190" t="s">
        <v>37</v>
      </c>
      <c r="F4" s="198" t="s">
        <v>30</v>
      </c>
      <c r="G4" s="190"/>
      <c r="H4" s="190"/>
      <c r="I4" s="190"/>
      <c r="J4" s="190"/>
      <c r="K4" s="190"/>
      <c r="L4" s="190"/>
      <c r="M4" s="190"/>
      <c r="N4" s="190"/>
      <c r="O4" s="190"/>
      <c r="P4" s="190"/>
      <c r="Q4" s="190"/>
      <c r="R4" s="190"/>
      <c r="S4" s="190"/>
      <c r="T4" s="190"/>
      <c r="U4" s="190"/>
      <c r="V4" s="190"/>
    </row>
    <row r="5" spans="1:23" ht="49" customHeight="1" x14ac:dyDescent="0.2">
      <c r="A5" s="190"/>
      <c r="B5" s="19" t="str">
        <f>'Методика (раздел 10)'!B12</f>
        <v>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v>
      </c>
      <c r="C5" s="189"/>
      <c r="D5" s="190"/>
      <c r="E5" s="190"/>
      <c r="F5" s="198"/>
      <c r="G5" s="190"/>
      <c r="H5" s="190"/>
      <c r="I5" s="190" t="s">
        <v>164</v>
      </c>
      <c r="J5" s="190" t="s">
        <v>360</v>
      </c>
      <c r="K5" s="190" t="s">
        <v>367</v>
      </c>
      <c r="L5" s="190" t="s">
        <v>368</v>
      </c>
      <c r="M5" s="190" t="s">
        <v>369</v>
      </c>
      <c r="N5" s="190" t="s">
        <v>613</v>
      </c>
      <c r="O5" s="190" t="s">
        <v>614</v>
      </c>
      <c r="P5" s="190" t="s">
        <v>615</v>
      </c>
      <c r="Q5" s="190" t="s">
        <v>616</v>
      </c>
      <c r="R5" s="191" t="s">
        <v>617</v>
      </c>
      <c r="S5" s="190" t="s">
        <v>618</v>
      </c>
      <c r="T5" s="190" t="s">
        <v>619</v>
      </c>
      <c r="U5" s="190" t="s">
        <v>620</v>
      </c>
      <c r="V5" s="190"/>
    </row>
    <row r="6" spans="1:23" ht="48.5" customHeight="1" x14ac:dyDescent="0.2">
      <c r="A6" s="190"/>
      <c r="B6" s="19" t="str">
        <f>'Методика (раздел 10)'!B13</f>
        <v>Нет, правовой акт не принят, или отсутствует в открытом доступе на сайте финансового органа или на специализированном сайте, предназначенном для размещения бюджетных данных, или не отвечает требованиям</v>
      </c>
      <c r="C6" s="189"/>
      <c r="D6" s="190"/>
      <c r="E6" s="190"/>
      <c r="F6" s="198"/>
      <c r="G6" s="190"/>
      <c r="H6" s="190"/>
      <c r="I6" s="190"/>
      <c r="J6" s="190"/>
      <c r="K6" s="190"/>
      <c r="L6" s="190"/>
      <c r="M6" s="190"/>
      <c r="N6" s="190"/>
      <c r="O6" s="190"/>
      <c r="P6" s="190"/>
      <c r="Q6" s="190"/>
      <c r="R6" s="191"/>
      <c r="S6" s="190"/>
      <c r="T6" s="190"/>
      <c r="U6" s="190"/>
      <c r="V6" s="190"/>
    </row>
    <row r="7" spans="1:23" ht="15" customHeight="1" x14ac:dyDescent="0.2">
      <c r="A7" s="82" t="s">
        <v>0</v>
      </c>
      <c r="B7" s="83"/>
      <c r="C7" s="83"/>
      <c r="D7" s="83"/>
      <c r="E7" s="83"/>
      <c r="F7" s="84"/>
      <c r="G7" s="85"/>
      <c r="H7" s="85"/>
      <c r="I7" s="85"/>
      <c r="J7" s="85"/>
      <c r="K7" s="85"/>
      <c r="L7" s="85"/>
      <c r="M7" s="85"/>
      <c r="N7" s="86"/>
      <c r="O7" s="86"/>
      <c r="P7" s="85"/>
      <c r="Q7" s="85"/>
      <c r="R7" s="87"/>
      <c r="S7" s="86"/>
      <c r="T7" s="86"/>
      <c r="U7" s="86"/>
      <c r="V7" s="88"/>
    </row>
    <row r="8" spans="1:23" ht="14" customHeight="1" x14ac:dyDescent="0.2">
      <c r="A8" s="36" t="s">
        <v>1</v>
      </c>
      <c r="B8" s="89" t="s">
        <v>129</v>
      </c>
      <c r="C8" s="90">
        <f>IF(B8="Да, принят и размещен в открытом доступе правовой акт о мониторинге и оценке уровня открытости бюджетных данных",2,IF(B8="Да,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данных",1,0))</f>
        <v>0</v>
      </c>
      <c r="D8" s="91"/>
      <c r="E8" s="91"/>
      <c r="F8" s="92">
        <f>C8*(1-D8)*(1-E8)</f>
        <v>0</v>
      </c>
      <c r="G8" s="93" t="s">
        <v>145</v>
      </c>
      <c r="H8" s="93" t="s">
        <v>152</v>
      </c>
      <c r="I8" s="94" t="s">
        <v>145</v>
      </c>
      <c r="J8" s="94" t="s">
        <v>151</v>
      </c>
      <c r="K8" s="95">
        <v>1</v>
      </c>
      <c r="L8" s="95">
        <v>6</v>
      </c>
      <c r="M8" s="95" t="s">
        <v>152</v>
      </c>
      <c r="N8" s="96" t="s">
        <v>146</v>
      </c>
      <c r="O8" s="96" t="s">
        <v>147</v>
      </c>
      <c r="P8" s="93">
        <v>42086</v>
      </c>
      <c r="Q8" s="93">
        <v>43451</v>
      </c>
      <c r="R8" s="96" t="s">
        <v>148</v>
      </c>
      <c r="S8" s="96" t="s">
        <v>156</v>
      </c>
      <c r="T8" s="97" t="s">
        <v>149</v>
      </c>
      <c r="U8" s="97" t="s">
        <v>357</v>
      </c>
      <c r="V8" s="96" t="s">
        <v>596</v>
      </c>
      <c r="W8" s="53" t="s">
        <v>152</v>
      </c>
    </row>
    <row r="9" spans="1:23" ht="13.5" customHeight="1" x14ac:dyDescent="0.2">
      <c r="A9" s="36" t="s">
        <v>52</v>
      </c>
      <c r="B9" s="89" t="s">
        <v>127</v>
      </c>
      <c r="C9" s="90">
        <f t="shared" ref="C9:C72" si="0">IF(B9="Да, принят и размещен в открытом доступе правовой акт о мониторинге и оценке уровня открытости бюджетных данных",2,IF(B9="Да,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данных",1,0))</f>
        <v>2</v>
      </c>
      <c r="D9" s="91"/>
      <c r="E9" s="91"/>
      <c r="F9" s="92">
        <f t="shared" ref="F9:F72" si="1">C9*(1-D9)*(1-E9)</f>
        <v>2</v>
      </c>
      <c r="G9" s="93" t="s">
        <v>151</v>
      </c>
      <c r="H9" s="93" t="s">
        <v>388</v>
      </c>
      <c r="I9" s="94" t="s">
        <v>151</v>
      </c>
      <c r="J9" s="94" t="s">
        <v>152</v>
      </c>
      <c r="K9" s="95">
        <v>11</v>
      </c>
      <c r="L9" s="95">
        <v>55</v>
      </c>
      <c r="M9" s="95">
        <v>4</v>
      </c>
      <c r="N9" s="96" t="s">
        <v>160</v>
      </c>
      <c r="O9" s="96" t="s">
        <v>161</v>
      </c>
      <c r="P9" s="93">
        <v>42530</v>
      </c>
      <c r="Q9" s="93" t="s">
        <v>152</v>
      </c>
      <c r="R9" s="96">
        <v>91</v>
      </c>
      <c r="S9" s="96" t="s">
        <v>162</v>
      </c>
      <c r="T9" s="97" t="s">
        <v>158</v>
      </c>
      <c r="U9" s="98" t="s">
        <v>159</v>
      </c>
      <c r="V9" s="96" t="s">
        <v>152</v>
      </c>
    </row>
    <row r="10" spans="1:23" ht="15" customHeight="1" x14ac:dyDescent="0.2">
      <c r="A10" s="36" t="s">
        <v>53</v>
      </c>
      <c r="B10" s="89" t="s">
        <v>128</v>
      </c>
      <c r="C10" s="90">
        <f t="shared" si="0"/>
        <v>1</v>
      </c>
      <c r="D10" s="91">
        <v>0.5</v>
      </c>
      <c r="E10" s="91"/>
      <c r="F10" s="92">
        <f t="shared" si="1"/>
        <v>0.5</v>
      </c>
      <c r="G10" s="93" t="s">
        <v>151</v>
      </c>
      <c r="H10" s="93" t="s">
        <v>437</v>
      </c>
      <c r="I10" s="94" t="s">
        <v>145</v>
      </c>
      <c r="J10" s="94" t="s">
        <v>151</v>
      </c>
      <c r="K10" s="95">
        <v>1</v>
      </c>
      <c r="L10" s="95">
        <v>5</v>
      </c>
      <c r="M10" s="95" t="s">
        <v>152</v>
      </c>
      <c r="N10" s="96" t="s">
        <v>146</v>
      </c>
      <c r="O10" s="96" t="s">
        <v>166</v>
      </c>
      <c r="P10" s="93">
        <v>40267</v>
      </c>
      <c r="Q10" s="93">
        <v>44228</v>
      </c>
      <c r="R10" s="96">
        <v>373</v>
      </c>
      <c r="S10" s="96" t="s">
        <v>165</v>
      </c>
      <c r="T10" s="97" t="s">
        <v>169</v>
      </c>
      <c r="U10" s="98" t="s">
        <v>168</v>
      </c>
      <c r="V10" s="96" t="s">
        <v>170</v>
      </c>
      <c r="W10" s="53" t="s">
        <v>152</v>
      </c>
    </row>
    <row r="11" spans="1:23" ht="13.5" customHeight="1" x14ac:dyDescent="0.2">
      <c r="A11" s="36" t="s">
        <v>54</v>
      </c>
      <c r="B11" s="89" t="s">
        <v>128</v>
      </c>
      <c r="C11" s="90">
        <f t="shared" si="0"/>
        <v>1</v>
      </c>
      <c r="D11" s="91">
        <v>0.5</v>
      </c>
      <c r="E11" s="91">
        <v>0.5</v>
      </c>
      <c r="F11" s="92">
        <f t="shared" si="1"/>
        <v>0.25</v>
      </c>
      <c r="G11" s="93" t="s">
        <v>151</v>
      </c>
      <c r="H11" s="93" t="s">
        <v>145</v>
      </c>
      <c r="I11" s="94" t="s">
        <v>145</v>
      </c>
      <c r="J11" s="94" t="s">
        <v>151</v>
      </c>
      <c r="K11" s="95">
        <v>1</v>
      </c>
      <c r="L11" s="95">
        <v>8</v>
      </c>
      <c r="M11" s="95" t="s">
        <v>152</v>
      </c>
      <c r="N11" s="96" t="s">
        <v>160</v>
      </c>
      <c r="O11" s="96" t="s">
        <v>171</v>
      </c>
      <c r="P11" s="93">
        <v>41018</v>
      </c>
      <c r="Q11" s="93">
        <v>41560</v>
      </c>
      <c r="R11" s="96" t="s">
        <v>172</v>
      </c>
      <c r="S11" s="96" t="s">
        <v>175</v>
      </c>
      <c r="T11" s="97" t="s">
        <v>174</v>
      </c>
      <c r="U11" s="99" t="s">
        <v>176</v>
      </c>
      <c r="V11" s="96" t="s">
        <v>177</v>
      </c>
      <c r="W11" s="53" t="s">
        <v>152</v>
      </c>
    </row>
    <row r="12" spans="1:23" ht="15" customHeight="1" x14ac:dyDescent="0.2">
      <c r="A12" s="36" t="s">
        <v>55</v>
      </c>
      <c r="B12" s="89" t="s">
        <v>127</v>
      </c>
      <c r="C12" s="90">
        <f t="shared" si="0"/>
        <v>2</v>
      </c>
      <c r="D12" s="91"/>
      <c r="E12" s="91"/>
      <c r="F12" s="92">
        <f t="shared" si="1"/>
        <v>2</v>
      </c>
      <c r="G12" s="93" t="s">
        <v>151</v>
      </c>
      <c r="H12" s="93" t="s">
        <v>388</v>
      </c>
      <c r="I12" s="94" t="s">
        <v>151</v>
      </c>
      <c r="J12" s="94" t="s">
        <v>152</v>
      </c>
      <c r="K12" s="95">
        <v>12</v>
      </c>
      <c r="L12" s="95">
        <v>81</v>
      </c>
      <c r="M12" s="95">
        <v>4</v>
      </c>
      <c r="N12" s="96" t="s">
        <v>179</v>
      </c>
      <c r="O12" s="96" t="s">
        <v>180</v>
      </c>
      <c r="P12" s="93">
        <v>42867</v>
      </c>
      <c r="Q12" s="93" t="s">
        <v>152</v>
      </c>
      <c r="R12" s="96">
        <v>106</v>
      </c>
      <c r="S12" s="96" t="s">
        <v>181</v>
      </c>
      <c r="T12" s="97" t="s">
        <v>178</v>
      </c>
      <c r="U12" s="96" t="s">
        <v>152</v>
      </c>
      <c r="V12" s="96" t="s">
        <v>152</v>
      </c>
    </row>
    <row r="13" spans="1:23" s="54" customFormat="1" ht="15" customHeight="1" x14ac:dyDescent="0.2">
      <c r="A13" s="36" t="s">
        <v>56</v>
      </c>
      <c r="B13" s="89" t="s">
        <v>128</v>
      </c>
      <c r="C13" s="90">
        <f t="shared" si="0"/>
        <v>1</v>
      </c>
      <c r="D13" s="91">
        <v>0.5</v>
      </c>
      <c r="E13" s="91"/>
      <c r="F13" s="92">
        <f t="shared" si="1"/>
        <v>0.5</v>
      </c>
      <c r="G13" s="93" t="s">
        <v>151</v>
      </c>
      <c r="H13" s="93" t="s">
        <v>145</v>
      </c>
      <c r="I13" s="94" t="s">
        <v>145</v>
      </c>
      <c r="J13" s="94" t="s">
        <v>151</v>
      </c>
      <c r="K13" s="95">
        <v>1</v>
      </c>
      <c r="L13" s="95">
        <v>6</v>
      </c>
      <c r="M13" s="95" t="s">
        <v>152</v>
      </c>
      <c r="N13" s="96" t="s">
        <v>160</v>
      </c>
      <c r="O13" s="96" t="s">
        <v>192</v>
      </c>
      <c r="P13" s="93">
        <v>41725</v>
      </c>
      <c r="Q13" s="93">
        <v>43873</v>
      </c>
      <c r="R13" s="96">
        <v>55</v>
      </c>
      <c r="S13" s="96" t="s">
        <v>193</v>
      </c>
      <c r="T13" s="97" t="s">
        <v>194</v>
      </c>
      <c r="U13" s="96" t="s">
        <v>152</v>
      </c>
      <c r="V13" s="96" t="s">
        <v>497</v>
      </c>
      <c r="W13" s="53" t="s">
        <v>152</v>
      </c>
    </row>
    <row r="14" spans="1:23" ht="15" customHeight="1" x14ac:dyDescent="0.2">
      <c r="A14" s="36" t="s">
        <v>57</v>
      </c>
      <c r="B14" s="89" t="s">
        <v>128</v>
      </c>
      <c r="C14" s="90">
        <f t="shared" si="0"/>
        <v>1</v>
      </c>
      <c r="D14" s="91">
        <v>0.5</v>
      </c>
      <c r="E14" s="91"/>
      <c r="F14" s="92">
        <f t="shared" si="1"/>
        <v>0.5</v>
      </c>
      <c r="G14" s="93" t="s">
        <v>151</v>
      </c>
      <c r="H14" s="93" t="s">
        <v>373</v>
      </c>
      <c r="I14" s="94" t="s">
        <v>145</v>
      </c>
      <c r="J14" s="94" t="s">
        <v>151</v>
      </c>
      <c r="K14" s="95">
        <v>1</v>
      </c>
      <c r="L14" s="95">
        <v>8</v>
      </c>
      <c r="M14" s="95" t="s">
        <v>152</v>
      </c>
      <c r="N14" s="96" t="s">
        <v>160</v>
      </c>
      <c r="O14" s="96" t="s">
        <v>182</v>
      </c>
      <c r="P14" s="93">
        <v>42935</v>
      </c>
      <c r="Q14" s="93">
        <v>44242</v>
      </c>
      <c r="R14" s="96">
        <v>50</v>
      </c>
      <c r="S14" s="96" t="s">
        <v>438</v>
      </c>
      <c r="T14" s="97" t="s">
        <v>183</v>
      </c>
      <c r="U14" s="97" t="s">
        <v>152</v>
      </c>
      <c r="V14" s="96" t="s">
        <v>439</v>
      </c>
      <c r="W14" s="53" t="s">
        <v>152</v>
      </c>
    </row>
    <row r="15" spans="1:23" s="55" customFormat="1" ht="15" customHeight="1" x14ac:dyDescent="0.2">
      <c r="A15" s="36" t="s">
        <v>58</v>
      </c>
      <c r="B15" s="89" t="s">
        <v>127</v>
      </c>
      <c r="C15" s="90">
        <f t="shared" si="0"/>
        <v>2</v>
      </c>
      <c r="D15" s="91">
        <v>0.5</v>
      </c>
      <c r="E15" s="91"/>
      <c r="F15" s="92">
        <f t="shared" si="1"/>
        <v>1</v>
      </c>
      <c r="G15" s="93" t="s">
        <v>151</v>
      </c>
      <c r="H15" s="93" t="s">
        <v>151</v>
      </c>
      <c r="I15" s="94" t="s">
        <v>151</v>
      </c>
      <c r="J15" s="94" t="s">
        <v>152</v>
      </c>
      <c r="K15" s="95">
        <v>5</v>
      </c>
      <c r="L15" s="95">
        <v>23</v>
      </c>
      <c r="M15" s="95" t="s">
        <v>152</v>
      </c>
      <c r="N15" s="96" t="s">
        <v>146</v>
      </c>
      <c r="O15" s="96" t="s">
        <v>186</v>
      </c>
      <c r="P15" s="93">
        <v>42429</v>
      </c>
      <c r="Q15" s="93" t="s">
        <v>152</v>
      </c>
      <c r="R15" s="96" t="s">
        <v>664</v>
      </c>
      <c r="S15" s="96" t="s">
        <v>665</v>
      </c>
      <c r="T15" s="97" t="s">
        <v>666</v>
      </c>
      <c r="U15" s="96" t="s">
        <v>667</v>
      </c>
      <c r="V15" s="93" t="s">
        <v>662</v>
      </c>
      <c r="W15" s="50" t="s">
        <v>152</v>
      </c>
    </row>
    <row r="16" spans="1:23" ht="15" customHeight="1" x14ac:dyDescent="0.2">
      <c r="A16" s="36" t="s">
        <v>59</v>
      </c>
      <c r="B16" s="89" t="s">
        <v>129</v>
      </c>
      <c r="C16" s="90">
        <f t="shared" si="0"/>
        <v>0</v>
      </c>
      <c r="D16" s="91"/>
      <c r="E16" s="91"/>
      <c r="F16" s="92">
        <f t="shared" si="1"/>
        <v>0</v>
      </c>
      <c r="G16" s="93" t="s">
        <v>145</v>
      </c>
      <c r="H16" s="93" t="s">
        <v>152</v>
      </c>
      <c r="I16" s="94" t="s">
        <v>145</v>
      </c>
      <c r="J16" s="94" t="s">
        <v>151</v>
      </c>
      <c r="K16" s="95">
        <v>1</v>
      </c>
      <c r="L16" s="95">
        <v>4</v>
      </c>
      <c r="M16" s="95" t="s">
        <v>152</v>
      </c>
      <c r="N16" s="96" t="s">
        <v>146</v>
      </c>
      <c r="O16" s="96" t="s">
        <v>189</v>
      </c>
      <c r="P16" s="93">
        <v>43927</v>
      </c>
      <c r="Q16" s="93" t="s">
        <v>301</v>
      </c>
      <c r="R16" s="96">
        <v>198</v>
      </c>
      <c r="S16" s="96" t="s">
        <v>190</v>
      </c>
      <c r="T16" s="97" t="s">
        <v>187</v>
      </c>
      <c r="U16" s="97" t="s">
        <v>191</v>
      </c>
      <c r="V16" s="96" t="s">
        <v>596</v>
      </c>
      <c r="W16" s="50" t="s">
        <v>152</v>
      </c>
    </row>
    <row r="17" spans="1:23" ht="15" customHeight="1" x14ac:dyDescent="0.2">
      <c r="A17" s="36" t="s">
        <v>60</v>
      </c>
      <c r="B17" s="89" t="s">
        <v>127</v>
      </c>
      <c r="C17" s="90">
        <f t="shared" si="0"/>
        <v>2</v>
      </c>
      <c r="D17" s="91"/>
      <c r="E17" s="91"/>
      <c r="F17" s="92">
        <f t="shared" si="1"/>
        <v>2</v>
      </c>
      <c r="G17" s="93" t="s">
        <v>151</v>
      </c>
      <c r="H17" s="93" t="s">
        <v>151</v>
      </c>
      <c r="I17" s="94" t="s">
        <v>151</v>
      </c>
      <c r="J17" s="94" t="s">
        <v>151</v>
      </c>
      <c r="K17" s="95">
        <v>15</v>
      </c>
      <c r="L17" s="95">
        <v>90</v>
      </c>
      <c r="M17" s="95" t="s">
        <v>152</v>
      </c>
      <c r="N17" s="96" t="s">
        <v>160</v>
      </c>
      <c r="O17" s="96" t="s">
        <v>652</v>
      </c>
      <c r="P17" s="93">
        <v>42733</v>
      </c>
      <c r="Q17" s="93">
        <v>44449</v>
      </c>
      <c r="R17" s="96" t="s">
        <v>653</v>
      </c>
      <c r="S17" s="96" t="s">
        <v>654</v>
      </c>
      <c r="T17" s="96" t="s">
        <v>195</v>
      </c>
      <c r="U17" s="96" t="s">
        <v>152</v>
      </c>
      <c r="V17" s="96" t="s">
        <v>152</v>
      </c>
    </row>
    <row r="18" spans="1:23" s="54" customFormat="1" ht="15" customHeight="1" x14ac:dyDescent="0.2">
      <c r="A18" s="36" t="s">
        <v>61</v>
      </c>
      <c r="B18" s="89" t="s">
        <v>127</v>
      </c>
      <c r="C18" s="90">
        <f t="shared" si="0"/>
        <v>2</v>
      </c>
      <c r="D18" s="91">
        <v>0.5</v>
      </c>
      <c r="E18" s="91"/>
      <c r="F18" s="92">
        <f t="shared" si="1"/>
        <v>1</v>
      </c>
      <c r="G18" s="93" t="s">
        <v>151</v>
      </c>
      <c r="H18" s="93" t="s">
        <v>373</v>
      </c>
      <c r="I18" s="94" t="s">
        <v>151</v>
      </c>
      <c r="J18" s="94" t="s">
        <v>152</v>
      </c>
      <c r="K18" s="95">
        <v>5</v>
      </c>
      <c r="L18" s="95">
        <v>22</v>
      </c>
      <c r="M18" s="95" t="s">
        <v>152</v>
      </c>
      <c r="N18" s="96" t="s">
        <v>146</v>
      </c>
      <c r="O18" s="96" t="s">
        <v>197</v>
      </c>
      <c r="P18" s="93">
        <v>42564</v>
      </c>
      <c r="Q18" s="93">
        <v>44349</v>
      </c>
      <c r="R18" s="96">
        <v>286</v>
      </c>
      <c r="S18" s="96" t="s">
        <v>374</v>
      </c>
      <c r="T18" s="97" t="s">
        <v>375</v>
      </c>
      <c r="U18" s="96" t="s">
        <v>376</v>
      </c>
      <c r="V18" s="96" t="s">
        <v>607</v>
      </c>
      <c r="W18" s="53" t="s">
        <v>152</v>
      </c>
    </row>
    <row r="19" spans="1:23" ht="15" customHeight="1" x14ac:dyDescent="0.2">
      <c r="A19" s="36" t="s">
        <v>2</v>
      </c>
      <c r="B19" s="89" t="s">
        <v>128</v>
      </c>
      <c r="C19" s="90">
        <f t="shared" si="0"/>
        <v>1</v>
      </c>
      <c r="D19" s="91">
        <v>0.5</v>
      </c>
      <c r="E19" s="91"/>
      <c r="F19" s="92">
        <f t="shared" si="1"/>
        <v>0.5</v>
      </c>
      <c r="G19" s="93" t="s">
        <v>151</v>
      </c>
      <c r="H19" s="93" t="s">
        <v>152</v>
      </c>
      <c r="I19" s="94" t="s">
        <v>145</v>
      </c>
      <c r="J19" s="94" t="s">
        <v>151</v>
      </c>
      <c r="K19" s="95">
        <v>1</v>
      </c>
      <c r="L19" s="95">
        <v>16</v>
      </c>
      <c r="M19" s="95" t="s">
        <v>152</v>
      </c>
      <c r="N19" s="96" t="s">
        <v>146</v>
      </c>
      <c r="O19" s="96" t="s">
        <v>380</v>
      </c>
      <c r="P19" s="93">
        <v>43578</v>
      </c>
      <c r="Q19" s="93">
        <v>44243</v>
      </c>
      <c r="R19" s="96">
        <v>115</v>
      </c>
      <c r="S19" s="96" t="s">
        <v>381</v>
      </c>
      <c r="T19" s="100" t="s">
        <v>673</v>
      </c>
      <c r="U19" s="96" t="s">
        <v>676</v>
      </c>
      <c r="V19" s="96" t="s">
        <v>674</v>
      </c>
      <c r="W19" s="56" t="s">
        <v>152</v>
      </c>
    </row>
    <row r="20" spans="1:23" ht="15" customHeight="1" x14ac:dyDescent="0.2">
      <c r="A20" s="36" t="s">
        <v>62</v>
      </c>
      <c r="B20" s="89" t="s">
        <v>129</v>
      </c>
      <c r="C20" s="90">
        <f t="shared" si="0"/>
        <v>0</v>
      </c>
      <c r="D20" s="91"/>
      <c r="E20" s="91"/>
      <c r="F20" s="92">
        <f t="shared" si="1"/>
        <v>0</v>
      </c>
      <c r="G20" s="93" t="s">
        <v>383</v>
      </c>
      <c r="H20" s="93" t="s">
        <v>152</v>
      </c>
      <c r="I20" s="94" t="s">
        <v>145</v>
      </c>
      <c r="J20" s="94" t="s">
        <v>151</v>
      </c>
      <c r="K20" s="95">
        <v>1</v>
      </c>
      <c r="L20" s="95">
        <v>6</v>
      </c>
      <c r="M20" s="95" t="s">
        <v>152</v>
      </c>
      <c r="N20" s="96" t="s">
        <v>160</v>
      </c>
      <c r="O20" s="96" t="s">
        <v>384</v>
      </c>
      <c r="P20" s="93">
        <v>42195</v>
      </c>
      <c r="Q20" s="93">
        <v>44307</v>
      </c>
      <c r="R20" s="96">
        <v>97</v>
      </c>
      <c r="S20" s="96" t="s">
        <v>385</v>
      </c>
      <c r="T20" s="100" t="s">
        <v>199</v>
      </c>
      <c r="U20" s="96" t="s">
        <v>593</v>
      </c>
      <c r="V20" s="96" t="s">
        <v>595</v>
      </c>
      <c r="W20" s="50" t="s">
        <v>152</v>
      </c>
    </row>
    <row r="21" spans="1:23" ht="15" customHeight="1" x14ac:dyDescent="0.2">
      <c r="A21" s="36" t="s">
        <v>63</v>
      </c>
      <c r="B21" s="89" t="s">
        <v>128</v>
      </c>
      <c r="C21" s="90">
        <f t="shared" si="0"/>
        <v>1</v>
      </c>
      <c r="D21" s="91"/>
      <c r="E21" s="91"/>
      <c r="F21" s="92">
        <f t="shared" si="1"/>
        <v>1</v>
      </c>
      <c r="G21" s="93" t="s">
        <v>151</v>
      </c>
      <c r="H21" s="93" t="s">
        <v>151</v>
      </c>
      <c r="I21" s="94" t="s">
        <v>145</v>
      </c>
      <c r="J21" s="94" t="s">
        <v>151</v>
      </c>
      <c r="K21" s="95">
        <v>1</v>
      </c>
      <c r="L21" s="95">
        <v>8</v>
      </c>
      <c r="M21" s="95" t="s">
        <v>152</v>
      </c>
      <c r="N21" s="96" t="s">
        <v>146</v>
      </c>
      <c r="O21" s="96" t="s">
        <v>332</v>
      </c>
      <c r="P21" s="93">
        <v>40865</v>
      </c>
      <c r="Q21" s="93">
        <v>42051</v>
      </c>
      <c r="R21" s="96">
        <v>147</v>
      </c>
      <c r="S21" s="96" t="s">
        <v>333</v>
      </c>
      <c r="T21" s="100" t="s">
        <v>331</v>
      </c>
      <c r="U21" s="96" t="s">
        <v>152</v>
      </c>
      <c r="V21" s="101" t="s">
        <v>152</v>
      </c>
    </row>
    <row r="22" spans="1:23" ht="15" customHeight="1" x14ac:dyDescent="0.2">
      <c r="A22" s="36" t="s">
        <v>64</v>
      </c>
      <c r="B22" s="89" t="s">
        <v>129</v>
      </c>
      <c r="C22" s="90">
        <f t="shared" si="0"/>
        <v>0</v>
      </c>
      <c r="D22" s="91"/>
      <c r="E22" s="91"/>
      <c r="F22" s="92">
        <f t="shared" si="1"/>
        <v>0</v>
      </c>
      <c r="G22" s="93" t="s">
        <v>594</v>
      </c>
      <c r="H22" s="93" t="s">
        <v>152</v>
      </c>
      <c r="I22" s="94" t="s">
        <v>145</v>
      </c>
      <c r="J22" s="94" t="s">
        <v>467</v>
      </c>
      <c r="K22" s="95">
        <v>1</v>
      </c>
      <c r="L22" s="95">
        <v>1</v>
      </c>
      <c r="M22" s="95" t="s">
        <v>152</v>
      </c>
      <c r="N22" s="96" t="s">
        <v>146</v>
      </c>
      <c r="O22" s="96" t="s">
        <v>336</v>
      </c>
      <c r="P22" s="93">
        <v>41065</v>
      </c>
      <c r="Q22" s="93">
        <v>42438</v>
      </c>
      <c r="R22" s="96" t="s">
        <v>337</v>
      </c>
      <c r="S22" s="96" t="s">
        <v>335</v>
      </c>
      <c r="T22" s="100" t="s">
        <v>292</v>
      </c>
      <c r="U22" s="96" t="s">
        <v>152</v>
      </c>
      <c r="V22" s="101" t="s">
        <v>599</v>
      </c>
      <c r="W22" s="50" t="s">
        <v>152</v>
      </c>
    </row>
    <row r="23" spans="1:23" ht="15" customHeight="1" x14ac:dyDescent="0.2">
      <c r="A23" s="36" t="s">
        <v>3</v>
      </c>
      <c r="B23" s="89" t="s">
        <v>129</v>
      </c>
      <c r="C23" s="90">
        <f t="shared" si="0"/>
        <v>0</v>
      </c>
      <c r="D23" s="91"/>
      <c r="E23" s="91"/>
      <c r="F23" s="92">
        <f t="shared" si="1"/>
        <v>0</v>
      </c>
      <c r="G23" s="93" t="s">
        <v>145</v>
      </c>
      <c r="H23" s="93" t="s">
        <v>152</v>
      </c>
      <c r="I23" s="94" t="s">
        <v>145</v>
      </c>
      <c r="J23" s="94" t="s">
        <v>467</v>
      </c>
      <c r="K23" s="95" t="s">
        <v>152</v>
      </c>
      <c r="L23" s="95">
        <v>1</v>
      </c>
      <c r="M23" s="95" t="s">
        <v>152</v>
      </c>
      <c r="N23" s="96" t="s">
        <v>146</v>
      </c>
      <c r="O23" s="96" t="s">
        <v>391</v>
      </c>
      <c r="P23" s="93">
        <v>40723</v>
      </c>
      <c r="Q23" s="93">
        <v>44266</v>
      </c>
      <c r="R23" s="96">
        <v>512</v>
      </c>
      <c r="S23" s="96" t="s">
        <v>392</v>
      </c>
      <c r="T23" s="100" t="s">
        <v>344</v>
      </c>
      <c r="U23" s="96" t="s">
        <v>152</v>
      </c>
      <c r="V23" s="96" t="s">
        <v>644</v>
      </c>
      <c r="W23" s="50" t="s">
        <v>152</v>
      </c>
    </row>
    <row r="24" spans="1:23" ht="15" customHeight="1" x14ac:dyDescent="0.2">
      <c r="A24" s="36" t="s">
        <v>4</v>
      </c>
      <c r="B24" s="89" t="s">
        <v>128</v>
      </c>
      <c r="C24" s="90">
        <f t="shared" si="0"/>
        <v>1</v>
      </c>
      <c r="D24" s="102"/>
      <c r="E24" s="102"/>
      <c r="F24" s="92">
        <f t="shared" si="1"/>
        <v>1</v>
      </c>
      <c r="G24" s="93" t="s">
        <v>151</v>
      </c>
      <c r="H24" s="93" t="s">
        <v>151</v>
      </c>
      <c r="I24" s="94" t="s">
        <v>145</v>
      </c>
      <c r="J24" s="94" t="s">
        <v>151</v>
      </c>
      <c r="K24" s="95">
        <v>1</v>
      </c>
      <c r="L24" s="95">
        <v>9</v>
      </c>
      <c r="M24" s="95" t="s">
        <v>152</v>
      </c>
      <c r="N24" s="96" t="s">
        <v>146</v>
      </c>
      <c r="O24" s="101" t="s">
        <v>202</v>
      </c>
      <c r="P24" s="93">
        <v>44316</v>
      </c>
      <c r="Q24" s="93">
        <v>44316</v>
      </c>
      <c r="R24" s="101" t="s">
        <v>203</v>
      </c>
      <c r="S24" s="96" t="s">
        <v>200</v>
      </c>
      <c r="T24" s="103" t="s">
        <v>201</v>
      </c>
      <c r="U24" s="104" t="s">
        <v>396</v>
      </c>
      <c r="V24" s="105" t="s">
        <v>152</v>
      </c>
      <c r="W24" s="50" t="s">
        <v>152</v>
      </c>
    </row>
    <row r="25" spans="1:23" ht="15" customHeight="1" x14ac:dyDescent="0.2">
      <c r="A25" s="36" t="s">
        <v>65</v>
      </c>
      <c r="B25" s="89" t="s">
        <v>128</v>
      </c>
      <c r="C25" s="90">
        <f t="shared" si="0"/>
        <v>1</v>
      </c>
      <c r="D25" s="91">
        <v>0.5</v>
      </c>
      <c r="E25" s="91"/>
      <c r="F25" s="92">
        <f t="shared" si="1"/>
        <v>0.5</v>
      </c>
      <c r="G25" s="93" t="s">
        <v>151</v>
      </c>
      <c r="H25" s="93" t="s">
        <v>151</v>
      </c>
      <c r="I25" s="94" t="s">
        <v>145</v>
      </c>
      <c r="J25" s="94" t="s">
        <v>151</v>
      </c>
      <c r="K25" s="95">
        <v>1</v>
      </c>
      <c r="L25" s="95">
        <v>4</v>
      </c>
      <c r="M25" s="95" t="s">
        <v>152</v>
      </c>
      <c r="N25" s="96" t="s">
        <v>160</v>
      </c>
      <c r="O25" s="96" t="s">
        <v>683</v>
      </c>
      <c r="P25" s="93">
        <v>42004</v>
      </c>
      <c r="Q25" s="93">
        <v>43699</v>
      </c>
      <c r="R25" s="96">
        <v>244</v>
      </c>
      <c r="S25" s="96" t="s">
        <v>684</v>
      </c>
      <c r="T25" s="100" t="s">
        <v>685</v>
      </c>
      <c r="U25" s="96" t="s">
        <v>686</v>
      </c>
      <c r="V25" s="113" t="s">
        <v>687</v>
      </c>
      <c r="W25" s="50" t="s">
        <v>152</v>
      </c>
    </row>
    <row r="26" spans="1:23" ht="15" customHeight="1" x14ac:dyDescent="0.2">
      <c r="A26" s="37" t="s">
        <v>5</v>
      </c>
      <c r="B26" s="106"/>
      <c r="C26" s="107"/>
      <c r="D26" s="83"/>
      <c r="E26" s="83"/>
      <c r="F26" s="108"/>
      <c r="G26" s="109"/>
      <c r="H26" s="109"/>
      <c r="I26" s="110"/>
      <c r="J26" s="110"/>
      <c r="K26" s="111"/>
      <c r="L26" s="111"/>
      <c r="M26" s="111"/>
      <c r="N26" s="88"/>
      <c r="O26" s="88"/>
      <c r="P26" s="109"/>
      <c r="Q26" s="109"/>
      <c r="R26" s="88"/>
      <c r="S26" s="88"/>
      <c r="T26" s="112"/>
      <c r="U26" s="112"/>
      <c r="V26" s="88"/>
    </row>
    <row r="27" spans="1:23" ht="15" customHeight="1" x14ac:dyDescent="0.2">
      <c r="A27" s="36" t="s">
        <v>66</v>
      </c>
      <c r="B27" s="89" t="s">
        <v>128</v>
      </c>
      <c r="C27" s="90">
        <f t="shared" si="0"/>
        <v>1</v>
      </c>
      <c r="D27" s="91">
        <v>0.5</v>
      </c>
      <c r="E27" s="91"/>
      <c r="F27" s="92">
        <f t="shared" si="1"/>
        <v>0.5</v>
      </c>
      <c r="G27" s="93" t="s">
        <v>151</v>
      </c>
      <c r="H27" s="93" t="s">
        <v>373</v>
      </c>
      <c r="I27" s="94" t="s">
        <v>145</v>
      </c>
      <c r="J27" s="94" t="s">
        <v>151</v>
      </c>
      <c r="K27" s="95">
        <v>1</v>
      </c>
      <c r="L27" s="95">
        <v>10</v>
      </c>
      <c r="M27" s="95" t="s">
        <v>152</v>
      </c>
      <c r="N27" s="96" t="s">
        <v>160</v>
      </c>
      <c r="O27" s="96" t="s">
        <v>205</v>
      </c>
      <c r="P27" s="93">
        <v>43463</v>
      </c>
      <c r="Q27" s="93">
        <v>44214</v>
      </c>
      <c r="R27" s="96">
        <v>684</v>
      </c>
      <c r="S27" s="96" t="s">
        <v>200</v>
      </c>
      <c r="T27" s="100" t="s">
        <v>204</v>
      </c>
      <c r="U27" s="96" t="s">
        <v>152</v>
      </c>
      <c r="V27" s="96" t="s">
        <v>608</v>
      </c>
      <c r="W27" s="50" t="s">
        <v>152</v>
      </c>
    </row>
    <row r="28" spans="1:23" ht="14.5" customHeight="1" x14ac:dyDescent="0.2">
      <c r="A28" s="36" t="s">
        <v>67</v>
      </c>
      <c r="B28" s="89" t="s">
        <v>127</v>
      </c>
      <c r="C28" s="90">
        <f t="shared" si="0"/>
        <v>2</v>
      </c>
      <c r="D28" s="91"/>
      <c r="E28" s="91"/>
      <c r="F28" s="92">
        <f t="shared" si="1"/>
        <v>2</v>
      </c>
      <c r="G28" s="93" t="s">
        <v>151</v>
      </c>
      <c r="H28" s="93" t="s">
        <v>151</v>
      </c>
      <c r="I28" s="94" t="s">
        <v>151</v>
      </c>
      <c r="J28" s="94" t="s">
        <v>152</v>
      </c>
      <c r="K28" s="95">
        <v>13</v>
      </c>
      <c r="L28" s="95">
        <v>38</v>
      </c>
      <c r="M28" s="95">
        <v>2</v>
      </c>
      <c r="N28" s="96" t="s">
        <v>160</v>
      </c>
      <c r="O28" s="96" t="s">
        <v>207</v>
      </c>
      <c r="P28" s="93">
        <v>42734</v>
      </c>
      <c r="Q28" s="93">
        <v>43276</v>
      </c>
      <c r="R28" s="96">
        <v>263</v>
      </c>
      <c r="S28" s="96" t="s">
        <v>208</v>
      </c>
      <c r="T28" s="100" t="s">
        <v>206</v>
      </c>
      <c r="U28" s="96" t="s">
        <v>152</v>
      </c>
      <c r="V28" s="96" t="s">
        <v>152</v>
      </c>
    </row>
    <row r="29" spans="1:23" ht="15" customHeight="1" x14ac:dyDescent="0.2">
      <c r="A29" s="96" t="s">
        <v>68</v>
      </c>
      <c r="B29" s="89" t="s">
        <v>128</v>
      </c>
      <c r="C29" s="90">
        <f t="shared" si="0"/>
        <v>1</v>
      </c>
      <c r="D29" s="91">
        <v>0.5</v>
      </c>
      <c r="E29" s="91"/>
      <c r="F29" s="92">
        <f t="shared" si="1"/>
        <v>0.5</v>
      </c>
      <c r="G29" s="93" t="s">
        <v>151</v>
      </c>
      <c r="H29" s="93" t="s">
        <v>151</v>
      </c>
      <c r="I29" s="94" t="s">
        <v>145</v>
      </c>
      <c r="J29" s="94" t="s">
        <v>151</v>
      </c>
      <c r="K29" s="95" t="s">
        <v>152</v>
      </c>
      <c r="L29" s="95">
        <v>2</v>
      </c>
      <c r="M29" s="95" t="s">
        <v>152</v>
      </c>
      <c r="N29" s="96" t="s">
        <v>179</v>
      </c>
      <c r="O29" s="96" t="s">
        <v>401</v>
      </c>
      <c r="P29" s="93">
        <v>43798</v>
      </c>
      <c r="Q29" s="93" t="s">
        <v>152</v>
      </c>
      <c r="R29" s="96" t="s">
        <v>402</v>
      </c>
      <c r="S29" s="96" t="s">
        <v>400</v>
      </c>
      <c r="T29" s="100" t="s">
        <v>209</v>
      </c>
      <c r="U29" s="100" t="s">
        <v>403</v>
      </c>
      <c r="V29" s="113" t="s">
        <v>412</v>
      </c>
      <c r="W29" s="50" t="s">
        <v>152</v>
      </c>
    </row>
    <row r="30" spans="1:23" ht="15" customHeight="1" x14ac:dyDescent="0.2">
      <c r="A30" s="96" t="s">
        <v>6</v>
      </c>
      <c r="B30" s="89" t="s">
        <v>127</v>
      </c>
      <c r="C30" s="90">
        <f t="shared" si="0"/>
        <v>2</v>
      </c>
      <c r="D30" s="114"/>
      <c r="E30" s="102"/>
      <c r="F30" s="92">
        <f t="shared" si="1"/>
        <v>2</v>
      </c>
      <c r="G30" s="93" t="s">
        <v>151</v>
      </c>
      <c r="H30" s="93" t="s">
        <v>388</v>
      </c>
      <c r="I30" s="94" t="s">
        <v>151</v>
      </c>
      <c r="J30" s="94" t="s">
        <v>152</v>
      </c>
      <c r="K30" s="95">
        <v>10</v>
      </c>
      <c r="L30" s="95">
        <v>24</v>
      </c>
      <c r="M30" s="95">
        <v>4</v>
      </c>
      <c r="N30" s="96" t="s">
        <v>160</v>
      </c>
      <c r="O30" s="101" t="s">
        <v>405</v>
      </c>
      <c r="P30" s="93">
        <v>44195</v>
      </c>
      <c r="Q30" s="93" t="s">
        <v>152</v>
      </c>
      <c r="R30" s="96">
        <v>113</v>
      </c>
      <c r="S30" s="96" t="s">
        <v>407</v>
      </c>
      <c r="T30" s="103" t="s">
        <v>404</v>
      </c>
      <c r="U30" s="96" t="s">
        <v>152</v>
      </c>
      <c r="V30" s="105" t="s">
        <v>592</v>
      </c>
      <c r="W30" s="50" t="s">
        <v>152</v>
      </c>
    </row>
    <row r="31" spans="1:23" ht="15" customHeight="1" x14ac:dyDescent="0.2">
      <c r="A31" s="36" t="s">
        <v>69</v>
      </c>
      <c r="B31" s="89" t="s">
        <v>127</v>
      </c>
      <c r="C31" s="90">
        <f t="shared" si="0"/>
        <v>2</v>
      </c>
      <c r="D31" s="91"/>
      <c r="E31" s="91"/>
      <c r="F31" s="92">
        <f t="shared" si="1"/>
        <v>2</v>
      </c>
      <c r="G31" s="93" t="s">
        <v>151</v>
      </c>
      <c r="H31" s="93" t="s">
        <v>388</v>
      </c>
      <c r="I31" s="94" t="s">
        <v>151</v>
      </c>
      <c r="J31" s="94" t="s">
        <v>152</v>
      </c>
      <c r="K31" s="95">
        <v>7</v>
      </c>
      <c r="L31" s="95">
        <v>20</v>
      </c>
      <c r="M31" s="95" t="s">
        <v>152</v>
      </c>
      <c r="N31" s="96" t="s">
        <v>160</v>
      </c>
      <c r="O31" s="96" t="s">
        <v>212</v>
      </c>
      <c r="P31" s="93">
        <v>44323</v>
      </c>
      <c r="Q31" s="93" t="s">
        <v>152</v>
      </c>
      <c r="R31" s="96">
        <v>113</v>
      </c>
      <c r="S31" s="96" t="s">
        <v>211</v>
      </c>
      <c r="T31" s="100" t="s">
        <v>210</v>
      </c>
      <c r="U31" s="96" t="s">
        <v>411</v>
      </c>
      <c r="V31" s="96" t="s">
        <v>409</v>
      </c>
      <c r="W31" s="50" t="s">
        <v>152</v>
      </c>
    </row>
    <row r="32" spans="1:23" ht="15" customHeight="1" x14ac:dyDescent="0.2">
      <c r="A32" s="36" t="s">
        <v>7</v>
      </c>
      <c r="B32" s="89" t="s">
        <v>128</v>
      </c>
      <c r="C32" s="90">
        <f t="shared" si="0"/>
        <v>1</v>
      </c>
      <c r="D32" s="91">
        <v>0.5</v>
      </c>
      <c r="E32" s="91"/>
      <c r="F32" s="92">
        <f t="shared" si="1"/>
        <v>0.5</v>
      </c>
      <c r="G32" s="93" t="s">
        <v>151</v>
      </c>
      <c r="H32" s="93" t="s">
        <v>145</v>
      </c>
      <c r="I32" s="94" t="s">
        <v>145</v>
      </c>
      <c r="J32" s="94" t="s">
        <v>151</v>
      </c>
      <c r="K32" s="95">
        <v>1</v>
      </c>
      <c r="L32" s="95">
        <v>10</v>
      </c>
      <c r="M32" s="95" t="s">
        <v>152</v>
      </c>
      <c r="N32" s="36" t="s">
        <v>160</v>
      </c>
      <c r="O32" s="93" t="s">
        <v>237</v>
      </c>
      <c r="P32" s="115">
        <v>41605</v>
      </c>
      <c r="Q32" s="115">
        <v>44043</v>
      </c>
      <c r="R32" s="36" t="s">
        <v>235</v>
      </c>
      <c r="S32" s="36" t="s">
        <v>236</v>
      </c>
      <c r="T32" s="100" t="s">
        <v>413</v>
      </c>
      <c r="U32" s="96" t="s">
        <v>417</v>
      </c>
      <c r="V32" s="96" t="s">
        <v>605</v>
      </c>
      <c r="W32" s="50" t="s">
        <v>152</v>
      </c>
    </row>
    <row r="33" spans="1:23" x14ac:dyDescent="0.2">
      <c r="A33" s="36" t="s">
        <v>8</v>
      </c>
      <c r="B33" s="89" t="s">
        <v>127</v>
      </c>
      <c r="C33" s="90">
        <f t="shared" si="0"/>
        <v>2</v>
      </c>
      <c r="D33" s="91"/>
      <c r="E33" s="116"/>
      <c r="F33" s="92">
        <f t="shared" si="1"/>
        <v>2</v>
      </c>
      <c r="G33" s="93" t="s">
        <v>151</v>
      </c>
      <c r="H33" s="93" t="s">
        <v>151</v>
      </c>
      <c r="I33" s="94" t="s">
        <v>151</v>
      </c>
      <c r="J33" s="94" t="s">
        <v>152</v>
      </c>
      <c r="K33" s="95">
        <v>12</v>
      </c>
      <c r="L33" s="95">
        <v>86</v>
      </c>
      <c r="M33" s="95">
        <v>4</v>
      </c>
      <c r="N33" s="93" t="s">
        <v>160</v>
      </c>
      <c r="O33" s="93" t="s">
        <v>215</v>
      </c>
      <c r="P33" s="93">
        <v>42160</v>
      </c>
      <c r="Q33" s="93">
        <v>42608</v>
      </c>
      <c r="R33" s="93" t="s">
        <v>418</v>
      </c>
      <c r="S33" s="93" t="s">
        <v>213</v>
      </c>
      <c r="T33" s="93" t="s">
        <v>214</v>
      </c>
      <c r="U33" s="96" t="s">
        <v>152</v>
      </c>
      <c r="V33" s="96" t="s">
        <v>152</v>
      </c>
    </row>
    <row r="34" spans="1:23" x14ac:dyDescent="0.2">
      <c r="A34" s="36" t="s">
        <v>70</v>
      </c>
      <c r="B34" s="89" t="s">
        <v>128</v>
      </c>
      <c r="C34" s="90">
        <f t="shared" si="0"/>
        <v>1</v>
      </c>
      <c r="D34" s="91">
        <v>0.5</v>
      </c>
      <c r="E34" s="116"/>
      <c r="F34" s="92">
        <f t="shared" si="1"/>
        <v>0.5</v>
      </c>
      <c r="G34" s="93" t="s">
        <v>151</v>
      </c>
      <c r="H34" s="93" t="s">
        <v>373</v>
      </c>
      <c r="I34" s="94" t="s">
        <v>145</v>
      </c>
      <c r="J34" s="94" t="s">
        <v>151</v>
      </c>
      <c r="K34" s="95">
        <v>1</v>
      </c>
      <c r="L34" s="95">
        <v>7</v>
      </c>
      <c r="M34" s="95" t="s">
        <v>152</v>
      </c>
      <c r="N34" s="93" t="s">
        <v>160</v>
      </c>
      <c r="O34" s="93" t="s">
        <v>221</v>
      </c>
      <c r="P34" s="93">
        <v>43161</v>
      </c>
      <c r="Q34" s="93">
        <v>43979</v>
      </c>
      <c r="R34" s="117">
        <v>44</v>
      </c>
      <c r="S34" s="93" t="s">
        <v>200</v>
      </c>
      <c r="T34" s="100" t="s">
        <v>220</v>
      </c>
      <c r="U34" s="96" t="s">
        <v>152</v>
      </c>
      <c r="V34" s="93" t="s">
        <v>609</v>
      </c>
      <c r="W34" s="50" t="s">
        <v>152</v>
      </c>
    </row>
    <row r="35" spans="1:23" x14ac:dyDescent="0.2">
      <c r="A35" s="36" t="s">
        <v>71</v>
      </c>
      <c r="B35" s="89" t="s">
        <v>129</v>
      </c>
      <c r="C35" s="90">
        <f t="shared" si="0"/>
        <v>0</v>
      </c>
      <c r="D35" s="91"/>
      <c r="E35" s="116"/>
      <c r="F35" s="92">
        <f t="shared" si="1"/>
        <v>0</v>
      </c>
      <c r="G35" s="93" t="s">
        <v>145</v>
      </c>
      <c r="H35" s="93" t="s">
        <v>152</v>
      </c>
      <c r="I35" s="94" t="s">
        <v>145</v>
      </c>
      <c r="J35" s="94" t="s">
        <v>151</v>
      </c>
      <c r="K35" s="95" t="s">
        <v>152</v>
      </c>
      <c r="L35" s="95">
        <v>4</v>
      </c>
      <c r="M35" s="95" t="s">
        <v>152</v>
      </c>
      <c r="N35" s="93" t="s">
        <v>146</v>
      </c>
      <c r="O35" s="93" t="s">
        <v>424</v>
      </c>
      <c r="P35" s="93">
        <v>39262</v>
      </c>
      <c r="Q35" s="93">
        <v>44154</v>
      </c>
      <c r="R35" s="117">
        <v>280</v>
      </c>
      <c r="S35" s="93" t="s">
        <v>423</v>
      </c>
      <c r="T35" s="100" t="s">
        <v>422</v>
      </c>
      <c r="U35" s="96" t="s">
        <v>152</v>
      </c>
      <c r="V35" s="113" t="s">
        <v>597</v>
      </c>
      <c r="W35" s="50" t="s">
        <v>152</v>
      </c>
    </row>
    <row r="36" spans="1:23" x14ac:dyDescent="0.2">
      <c r="A36" s="36" t="s">
        <v>72</v>
      </c>
      <c r="B36" s="89" t="s">
        <v>128</v>
      </c>
      <c r="C36" s="90">
        <f t="shared" si="0"/>
        <v>1</v>
      </c>
      <c r="D36" s="91"/>
      <c r="E36" s="116"/>
      <c r="F36" s="92">
        <f t="shared" si="1"/>
        <v>1</v>
      </c>
      <c r="G36" s="93" t="s">
        <v>151</v>
      </c>
      <c r="H36" s="93" t="s">
        <v>151</v>
      </c>
      <c r="I36" s="94" t="s">
        <v>145</v>
      </c>
      <c r="J36" s="94" t="s">
        <v>151</v>
      </c>
      <c r="K36" s="95">
        <v>1</v>
      </c>
      <c r="L36" s="95">
        <v>11</v>
      </c>
      <c r="M36" s="95" t="s">
        <v>152</v>
      </c>
      <c r="N36" s="93" t="s">
        <v>179</v>
      </c>
      <c r="O36" s="93" t="s">
        <v>227</v>
      </c>
      <c r="P36" s="93">
        <v>44277</v>
      </c>
      <c r="Q36" s="93" t="s">
        <v>152</v>
      </c>
      <c r="R36" s="117" t="s">
        <v>226</v>
      </c>
      <c r="S36" s="93" t="s">
        <v>224</v>
      </c>
      <c r="T36" s="100" t="s">
        <v>225</v>
      </c>
      <c r="U36" s="96" t="s">
        <v>427</v>
      </c>
      <c r="V36" s="93" t="s">
        <v>152</v>
      </c>
    </row>
    <row r="37" spans="1:23" s="55" customFormat="1" x14ac:dyDescent="0.2">
      <c r="A37" s="36" t="s">
        <v>73</v>
      </c>
      <c r="B37" s="89" t="s">
        <v>127</v>
      </c>
      <c r="C37" s="90">
        <f t="shared" si="0"/>
        <v>2</v>
      </c>
      <c r="D37" s="91">
        <v>0.5</v>
      </c>
      <c r="E37" s="116"/>
      <c r="F37" s="92">
        <f t="shared" si="1"/>
        <v>1</v>
      </c>
      <c r="G37" s="93" t="s">
        <v>151</v>
      </c>
      <c r="H37" s="93" t="s">
        <v>151</v>
      </c>
      <c r="I37" s="94" t="s">
        <v>151</v>
      </c>
      <c r="J37" s="94" t="s">
        <v>152</v>
      </c>
      <c r="K37" s="95">
        <v>15</v>
      </c>
      <c r="L37" s="95">
        <v>76</v>
      </c>
      <c r="M37" s="95">
        <v>4</v>
      </c>
      <c r="N37" s="96" t="s">
        <v>179</v>
      </c>
      <c r="O37" s="93" t="s">
        <v>669</v>
      </c>
      <c r="P37" s="93">
        <v>43511</v>
      </c>
      <c r="Q37" s="93" t="s">
        <v>152</v>
      </c>
      <c r="R37" s="117">
        <v>49</v>
      </c>
      <c r="S37" s="93" t="s">
        <v>670</v>
      </c>
      <c r="T37" s="100" t="s">
        <v>671</v>
      </c>
      <c r="U37" s="96" t="s">
        <v>672</v>
      </c>
      <c r="V37" s="93" t="s">
        <v>662</v>
      </c>
      <c r="W37" s="50" t="s">
        <v>152</v>
      </c>
    </row>
    <row r="38" spans="1:23" x14ac:dyDescent="0.2">
      <c r="A38" s="37" t="s">
        <v>9</v>
      </c>
      <c r="B38" s="118"/>
      <c r="C38" s="107"/>
      <c r="D38" s="118"/>
      <c r="E38" s="118"/>
      <c r="F38" s="108"/>
      <c r="G38" s="118"/>
      <c r="H38" s="118"/>
      <c r="I38" s="118"/>
      <c r="J38" s="118"/>
      <c r="K38" s="119"/>
      <c r="L38" s="119"/>
      <c r="M38" s="119"/>
      <c r="N38" s="118"/>
      <c r="O38" s="118"/>
      <c r="P38" s="118"/>
      <c r="Q38" s="120"/>
      <c r="R38" s="121"/>
      <c r="S38" s="118"/>
      <c r="T38" s="118"/>
      <c r="U38" s="118"/>
      <c r="V38" s="118"/>
    </row>
    <row r="39" spans="1:23" x14ac:dyDescent="0.2">
      <c r="A39" s="36" t="s">
        <v>74</v>
      </c>
      <c r="B39" s="89" t="s">
        <v>127</v>
      </c>
      <c r="C39" s="90">
        <f t="shared" si="0"/>
        <v>2</v>
      </c>
      <c r="D39" s="91"/>
      <c r="E39" s="116"/>
      <c r="F39" s="92">
        <f t="shared" si="1"/>
        <v>2</v>
      </c>
      <c r="G39" s="93" t="s">
        <v>151</v>
      </c>
      <c r="H39" s="93" t="s">
        <v>388</v>
      </c>
      <c r="I39" s="94" t="s">
        <v>151</v>
      </c>
      <c r="J39" s="94" t="s">
        <v>152</v>
      </c>
      <c r="K39" s="95">
        <v>11</v>
      </c>
      <c r="L39" s="95">
        <v>78</v>
      </c>
      <c r="M39" s="95">
        <v>4</v>
      </c>
      <c r="N39" s="93" t="s">
        <v>160</v>
      </c>
      <c r="O39" s="93" t="s">
        <v>229</v>
      </c>
      <c r="P39" s="93">
        <v>44377</v>
      </c>
      <c r="Q39" s="93" t="s">
        <v>152</v>
      </c>
      <c r="R39" s="117" t="s">
        <v>230</v>
      </c>
      <c r="S39" s="93" t="s">
        <v>231</v>
      </c>
      <c r="T39" s="100" t="s">
        <v>228</v>
      </c>
      <c r="U39" s="96" t="s">
        <v>152</v>
      </c>
      <c r="V39" s="93" t="s">
        <v>444</v>
      </c>
      <c r="W39" s="50" t="s">
        <v>152</v>
      </c>
    </row>
    <row r="40" spans="1:23" x14ac:dyDescent="0.2">
      <c r="A40" s="36" t="s">
        <v>75</v>
      </c>
      <c r="B40" s="89" t="s">
        <v>129</v>
      </c>
      <c r="C40" s="90">
        <f t="shared" si="0"/>
        <v>0</v>
      </c>
      <c r="D40" s="91"/>
      <c r="E40" s="116"/>
      <c r="F40" s="92">
        <f t="shared" si="1"/>
        <v>0</v>
      </c>
      <c r="G40" s="93" t="s">
        <v>145</v>
      </c>
      <c r="H40" s="93" t="s">
        <v>152</v>
      </c>
      <c r="I40" s="93" t="s">
        <v>145</v>
      </c>
      <c r="J40" s="94" t="s">
        <v>467</v>
      </c>
      <c r="K40" s="122" t="s">
        <v>152</v>
      </c>
      <c r="L40" s="114">
        <v>1</v>
      </c>
      <c r="M40" s="122" t="s">
        <v>152</v>
      </c>
      <c r="N40" s="93" t="s">
        <v>160</v>
      </c>
      <c r="O40" s="93" t="s">
        <v>633</v>
      </c>
      <c r="P40" s="93">
        <v>40634</v>
      </c>
      <c r="Q40" s="93" t="s">
        <v>152</v>
      </c>
      <c r="R40" s="93" t="s">
        <v>635</v>
      </c>
      <c r="S40" s="93" t="s">
        <v>634</v>
      </c>
      <c r="T40" s="100" t="s">
        <v>428</v>
      </c>
      <c r="U40" s="96" t="s">
        <v>152</v>
      </c>
      <c r="V40" s="113" t="s">
        <v>636</v>
      </c>
      <c r="W40" s="50" t="s">
        <v>152</v>
      </c>
    </row>
    <row r="41" spans="1:23" x14ac:dyDescent="0.2">
      <c r="A41" s="36" t="s">
        <v>28</v>
      </c>
      <c r="B41" s="89" t="s">
        <v>128</v>
      </c>
      <c r="C41" s="90">
        <f t="shared" si="0"/>
        <v>1</v>
      </c>
      <c r="D41" s="91">
        <v>0.5</v>
      </c>
      <c r="E41" s="116"/>
      <c r="F41" s="92">
        <f t="shared" si="1"/>
        <v>0.5</v>
      </c>
      <c r="G41" s="93" t="s">
        <v>151</v>
      </c>
      <c r="H41" s="93" t="s">
        <v>373</v>
      </c>
      <c r="I41" s="94" t="s">
        <v>145</v>
      </c>
      <c r="J41" s="94" t="s">
        <v>151</v>
      </c>
      <c r="K41" s="95">
        <v>1</v>
      </c>
      <c r="L41" s="95">
        <v>4</v>
      </c>
      <c r="M41" s="95" t="s">
        <v>152</v>
      </c>
      <c r="N41" s="93" t="s">
        <v>160</v>
      </c>
      <c r="O41" s="93" t="s">
        <v>233</v>
      </c>
      <c r="P41" s="93">
        <v>42941</v>
      </c>
      <c r="Q41" s="93">
        <v>44305</v>
      </c>
      <c r="R41" s="117">
        <v>127</v>
      </c>
      <c r="S41" s="93" t="s">
        <v>430</v>
      </c>
      <c r="T41" s="100" t="s">
        <v>431</v>
      </c>
      <c r="U41" s="96" t="s">
        <v>432</v>
      </c>
      <c r="V41" s="93" t="s">
        <v>439</v>
      </c>
      <c r="W41" s="50" t="s">
        <v>152</v>
      </c>
    </row>
    <row r="42" spans="1:23" x14ac:dyDescent="0.2">
      <c r="A42" s="36" t="s">
        <v>10</v>
      </c>
      <c r="B42" s="89" t="s">
        <v>128</v>
      </c>
      <c r="C42" s="90">
        <f t="shared" si="0"/>
        <v>1</v>
      </c>
      <c r="D42" s="91"/>
      <c r="E42" s="116"/>
      <c r="F42" s="92">
        <f t="shared" si="1"/>
        <v>1</v>
      </c>
      <c r="G42" s="93" t="s">
        <v>151</v>
      </c>
      <c r="H42" s="93" t="s">
        <v>151</v>
      </c>
      <c r="I42" s="94" t="s">
        <v>145</v>
      </c>
      <c r="J42" s="94" t="s">
        <v>151</v>
      </c>
      <c r="K42" s="95">
        <v>1</v>
      </c>
      <c r="L42" s="95">
        <v>7</v>
      </c>
      <c r="M42" s="95" t="s">
        <v>152</v>
      </c>
      <c r="N42" s="93"/>
      <c r="O42" s="93"/>
      <c r="P42" s="93"/>
      <c r="Q42" s="93"/>
      <c r="R42" s="117"/>
      <c r="S42" s="93"/>
      <c r="T42" s="100" t="s">
        <v>234</v>
      </c>
      <c r="U42" s="96" t="s">
        <v>152</v>
      </c>
      <c r="V42" s="93" t="s">
        <v>152</v>
      </c>
    </row>
    <row r="43" spans="1:23" x14ac:dyDescent="0.2">
      <c r="A43" s="36" t="s">
        <v>76</v>
      </c>
      <c r="B43" s="89" t="s">
        <v>129</v>
      </c>
      <c r="C43" s="90">
        <f t="shared" si="0"/>
        <v>0</v>
      </c>
      <c r="D43" s="91"/>
      <c r="E43" s="116"/>
      <c r="F43" s="92">
        <f t="shared" si="1"/>
        <v>0</v>
      </c>
      <c r="G43" s="93" t="s">
        <v>145</v>
      </c>
      <c r="H43" s="93" t="s">
        <v>152</v>
      </c>
      <c r="I43" s="94" t="s">
        <v>145</v>
      </c>
      <c r="J43" s="94" t="s">
        <v>145</v>
      </c>
      <c r="K43" s="95" t="s">
        <v>152</v>
      </c>
      <c r="L43" s="95" t="s">
        <v>152</v>
      </c>
      <c r="M43" s="95" t="s">
        <v>152</v>
      </c>
      <c r="N43" s="96" t="s">
        <v>152</v>
      </c>
      <c r="O43" s="93" t="s">
        <v>152</v>
      </c>
      <c r="P43" s="93" t="s">
        <v>152</v>
      </c>
      <c r="Q43" s="93" t="s">
        <v>152</v>
      </c>
      <c r="R43" s="117" t="s">
        <v>152</v>
      </c>
      <c r="S43" s="93" t="s">
        <v>152</v>
      </c>
      <c r="T43" s="100" t="s">
        <v>239</v>
      </c>
      <c r="U43" s="96" t="s">
        <v>152</v>
      </c>
      <c r="V43" s="96" t="s">
        <v>645</v>
      </c>
      <c r="W43" s="50" t="s">
        <v>152</v>
      </c>
    </row>
    <row r="44" spans="1:23" ht="14" customHeight="1" x14ac:dyDescent="0.2">
      <c r="A44" s="36" t="s">
        <v>77</v>
      </c>
      <c r="B44" s="89" t="s">
        <v>129</v>
      </c>
      <c r="C44" s="90">
        <f t="shared" si="0"/>
        <v>0</v>
      </c>
      <c r="D44" s="91"/>
      <c r="E44" s="116"/>
      <c r="F44" s="92">
        <f t="shared" si="1"/>
        <v>0</v>
      </c>
      <c r="G44" s="93" t="s">
        <v>145</v>
      </c>
      <c r="H44" s="93" t="s">
        <v>152</v>
      </c>
      <c r="I44" s="94" t="s">
        <v>145</v>
      </c>
      <c r="J44" s="94" t="s">
        <v>145</v>
      </c>
      <c r="K44" s="95" t="s">
        <v>152</v>
      </c>
      <c r="L44" s="95" t="s">
        <v>152</v>
      </c>
      <c r="M44" s="95" t="s">
        <v>152</v>
      </c>
      <c r="N44" s="96" t="s">
        <v>160</v>
      </c>
      <c r="O44" s="93" t="s">
        <v>647</v>
      </c>
      <c r="P44" s="93">
        <v>42282</v>
      </c>
      <c r="Q44" s="93" t="s">
        <v>152</v>
      </c>
      <c r="R44" s="117">
        <v>461</v>
      </c>
      <c r="S44" s="93" t="s">
        <v>646</v>
      </c>
      <c r="T44" s="100" t="s">
        <v>351</v>
      </c>
      <c r="U44" s="96" t="s">
        <v>152</v>
      </c>
      <c r="V44" s="96" t="s">
        <v>648</v>
      </c>
      <c r="W44" s="50" t="s">
        <v>152</v>
      </c>
    </row>
    <row r="45" spans="1:23" x14ac:dyDescent="0.2">
      <c r="A45" s="36" t="s">
        <v>51</v>
      </c>
      <c r="B45" s="89" t="s">
        <v>128</v>
      </c>
      <c r="C45" s="90">
        <f t="shared" si="0"/>
        <v>1</v>
      </c>
      <c r="D45" s="91">
        <v>0.5</v>
      </c>
      <c r="E45" s="116"/>
      <c r="F45" s="92">
        <f t="shared" si="1"/>
        <v>0.5</v>
      </c>
      <c r="G45" s="93" t="s">
        <v>151</v>
      </c>
      <c r="H45" s="93" t="s">
        <v>373</v>
      </c>
      <c r="I45" s="94" t="s">
        <v>145</v>
      </c>
      <c r="J45" s="94" t="s">
        <v>151</v>
      </c>
      <c r="K45" s="95">
        <v>1</v>
      </c>
      <c r="L45" s="95">
        <v>8</v>
      </c>
      <c r="M45" s="95" t="s">
        <v>152</v>
      </c>
      <c r="N45" s="93" t="s">
        <v>160</v>
      </c>
      <c r="O45" s="93" t="s">
        <v>240</v>
      </c>
      <c r="P45" s="93">
        <v>43523</v>
      </c>
      <c r="Q45" s="93">
        <v>44033</v>
      </c>
      <c r="R45" s="117">
        <v>32</v>
      </c>
      <c r="S45" s="93" t="s">
        <v>241</v>
      </c>
      <c r="T45" s="100" t="s">
        <v>440</v>
      </c>
      <c r="U45" s="96" t="s">
        <v>442</v>
      </c>
      <c r="V45" s="93" t="s">
        <v>497</v>
      </c>
      <c r="W45" s="50" t="s">
        <v>152</v>
      </c>
    </row>
    <row r="46" spans="1:23" x14ac:dyDescent="0.2">
      <c r="A46" s="36" t="s">
        <v>78</v>
      </c>
      <c r="B46" s="89" t="s">
        <v>128</v>
      </c>
      <c r="C46" s="90">
        <f t="shared" si="0"/>
        <v>1</v>
      </c>
      <c r="D46" s="91">
        <v>0.5</v>
      </c>
      <c r="E46" s="116"/>
      <c r="F46" s="92">
        <f t="shared" si="1"/>
        <v>0.5</v>
      </c>
      <c r="G46" s="93" t="s">
        <v>151</v>
      </c>
      <c r="H46" s="93" t="s">
        <v>373</v>
      </c>
      <c r="I46" s="94" t="s">
        <v>145</v>
      </c>
      <c r="J46" s="94" t="s">
        <v>151</v>
      </c>
      <c r="K46" s="95">
        <v>1</v>
      </c>
      <c r="L46" s="95">
        <v>6</v>
      </c>
      <c r="M46" s="95" t="s">
        <v>152</v>
      </c>
      <c r="N46" s="93" t="s">
        <v>160</v>
      </c>
      <c r="O46" s="93" t="s">
        <v>355</v>
      </c>
      <c r="P46" s="93">
        <v>42850</v>
      </c>
      <c r="Q46" s="93">
        <v>43159</v>
      </c>
      <c r="R46" s="117">
        <v>56</v>
      </c>
      <c r="S46" s="93" t="s">
        <v>354</v>
      </c>
      <c r="T46" s="100" t="s">
        <v>353</v>
      </c>
      <c r="U46" s="96" t="s">
        <v>152</v>
      </c>
      <c r="V46" s="93" t="s">
        <v>497</v>
      </c>
      <c r="W46" s="50" t="s">
        <v>152</v>
      </c>
    </row>
    <row r="47" spans="1:23" x14ac:dyDescent="0.2">
      <c r="A47" s="37" t="s">
        <v>79</v>
      </c>
      <c r="B47" s="123"/>
      <c r="C47" s="107"/>
      <c r="D47" s="118"/>
      <c r="E47" s="118"/>
      <c r="F47" s="108"/>
      <c r="G47" s="118"/>
      <c r="H47" s="118"/>
      <c r="I47" s="118"/>
      <c r="J47" s="118"/>
      <c r="K47" s="119"/>
      <c r="L47" s="119"/>
      <c r="M47" s="119"/>
      <c r="N47" s="118"/>
      <c r="O47" s="118"/>
      <c r="P47" s="118"/>
      <c r="Q47" s="120"/>
      <c r="R47" s="121"/>
      <c r="S47" s="118"/>
      <c r="T47" s="118"/>
      <c r="U47" s="118"/>
      <c r="V47" s="118"/>
    </row>
    <row r="48" spans="1:23" x14ac:dyDescent="0.2">
      <c r="A48" s="36" t="s">
        <v>80</v>
      </c>
      <c r="B48" s="89" t="s">
        <v>129</v>
      </c>
      <c r="C48" s="90">
        <f t="shared" si="0"/>
        <v>0</v>
      </c>
      <c r="D48" s="91"/>
      <c r="E48" s="116"/>
      <c r="F48" s="92">
        <f t="shared" si="1"/>
        <v>0</v>
      </c>
      <c r="G48" s="93" t="s">
        <v>145</v>
      </c>
      <c r="H48" s="93" t="s">
        <v>152</v>
      </c>
      <c r="I48" s="94" t="s">
        <v>145</v>
      </c>
      <c r="J48" s="94" t="s">
        <v>145</v>
      </c>
      <c r="K48" s="95" t="s">
        <v>152</v>
      </c>
      <c r="L48" s="95" t="s">
        <v>152</v>
      </c>
      <c r="M48" s="95" t="s">
        <v>152</v>
      </c>
      <c r="N48" s="96" t="s">
        <v>146</v>
      </c>
      <c r="O48" s="93" t="s">
        <v>638</v>
      </c>
      <c r="P48" s="93">
        <v>39545</v>
      </c>
      <c r="Q48" s="93">
        <v>39994</v>
      </c>
      <c r="R48" s="117">
        <v>100</v>
      </c>
      <c r="S48" s="93" t="s">
        <v>637</v>
      </c>
      <c r="T48" s="100" t="s">
        <v>356</v>
      </c>
      <c r="U48" s="96" t="s">
        <v>445</v>
      </c>
      <c r="V48" s="93" t="s">
        <v>598</v>
      </c>
      <c r="W48" s="50" t="s">
        <v>152</v>
      </c>
    </row>
    <row r="49" spans="1:23" x14ac:dyDescent="0.2">
      <c r="A49" s="36" t="s">
        <v>81</v>
      </c>
      <c r="B49" s="89" t="s">
        <v>128</v>
      </c>
      <c r="C49" s="90">
        <f t="shared" si="0"/>
        <v>1</v>
      </c>
      <c r="D49" s="91">
        <v>0.5</v>
      </c>
      <c r="E49" s="116"/>
      <c r="F49" s="92">
        <f t="shared" si="1"/>
        <v>0.5</v>
      </c>
      <c r="G49" s="93" t="s">
        <v>151</v>
      </c>
      <c r="H49" s="93" t="s">
        <v>388</v>
      </c>
      <c r="I49" s="94" t="s">
        <v>145</v>
      </c>
      <c r="J49" s="94" t="s">
        <v>151</v>
      </c>
      <c r="K49" s="95" t="s">
        <v>152</v>
      </c>
      <c r="L49" s="124" t="s">
        <v>447</v>
      </c>
      <c r="M49" s="95" t="s">
        <v>152</v>
      </c>
      <c r="N49" s="93" t="s">
        <v>179</v>
      </c>
      <c r="O49" s="93" t="s">
        <v>243</v>
      </c>
      <c r="P49" s="93">
        <v>41390</v>
      </c>
      <c r="Q49" s="93" t="s">
        <v>152</v>
      </c>
      <c r="R49" s="117" t="s">
        <v>244</v>
      </c>
      <c r="S49" s="93" t="s">
        <v>245</v>
      </c>
      <c r="T49" s="100" t="s">
        <v>448</v>
      </c>
      <c r="U49" s="96" t="s">
        <v>152</v>
      </c>
      <c r="V49" s="93" t="s">
        <v>610</v>
      </c>
      <c r="W49" s="50" t="s">
        <v>152</v>
      </c>
    </row>
    <row r="50" spans="1:23" x14ac:dyDescent="0.2">
      <c r="A50" s="36" t="s">
        <v>82</v>
      </c>
      <c r="B50" s="89" t="s">
        <v>128</v>
      </c>
      <c r="C50" s="90">
        <f t="shared" si="0"/>
        <v>1</v>
      </c>
      <c r="D50" s="91"/>
      <c r="E50" s="116"/>
      <c r="F50" s="92">
        <f t="shared" si="1"/>
        <v>1</v>
      </c>
      <c r="G50" s="93" t="s">
        <v>151</v>
      </c>
      <c r="H50" s="93" t="s">
        <v>388</v>
      </c>
      <c r="I50" s="94" t="s">
        <v>145</v>
      </c>
      <c r="J50" s="94" t="s">
        <v>151</v>
      </c>
      <c r="K50" s="95">
        <v>1</v>
      </c>
      <c r="L50" s="95">
        <v>8</v>
      </c>
      <c r="M50" s="95"/>
      <c r="N50" s="93" t="s">
        <v>160</v>
      </c>
      <c r="O50" s="93" t="s">
        <v>247</v>
      </c>
      <c r="P50" s="93">
        <v>41272</v>
      </c>
      <c r="Q50" s="93" t="s">
        <v>152</v>
      </c>
      <c r="R50" s="117">
        <v>141</v>
      </c>
      <c r="S50" s="93" t="s">
        <v>200</v>
      </c>
      <c r="T50" s="100" t="s">
        <v>450</v>
      </c>
      <c r="U50" s="96" t="s">
        <v>451</v>
      </c>
      <c r="V50" s="93" t="s">
        <v>152</v>
      </c>
      <c r="W50" s="50" t="s">
        <v>152</v>
      </c>
    </row>
    <row r="51" spans="1:23" x14ac:dyDescent="0.2">
      <c r="A51" s="36" t="s">
        <v>83</v>
      </c>
      <c r="B51" s="89" t="s">
        <v>129</v>
      </c>
      <c r="C51" s="90">
        <f t="shared" si="0"/>
        <v>0</v>
      </c>
      <c r="D51" s="91"/>
      <c r="E51" s="116"/>
      <c r="F51" s="92">
        <f t="shared" si="1"/>
        <v>0</v>
      </c>
      <c r="G51" s="93" t="s">
        <v>145</v>
      </c>
      <c r="H51" s="93" t="s">
        <v>152</v>
      </c>
      <c r="I51" s="93" t="s">
        <v>145</v>
      </c>
      <c r="J51" s="93" t="s">
        <v>151</v>
      </c>
      <c r="K51" s="95" t="s">
        <v>152</v>
      </c>
      <c r="L51" s="95">
        <v>3</v>
      </c>
      <c r="M51" s="95" t="s">
        <v>152</v>
      </c>
      <c r="N51" s="96" t="s">
        <v>146</v>
      </c>
      <c r="O51" s="93" t="s">
        <v>454</v>
      </c>
      <c r="P51" s="93">
        <v>42215</v>
      </c>
      <c r="Q51" s="93" t="s">
        <v>152</v>
      </c>
      <c r="R51" s="117">
        <v>217</v>
      </c>
      <c r="S51" s="93" t="s">
        <v>453</v>
      </c>
      <c r="T51" s="100" t="s">
        <v>455</v>
      </c>
      <c r="U51" s="96" t="s">
        <v>152</v>
      </c>
      <c r="V51" s="93" t="s">
        <v>600</v>
      </c>
      <c r="W51" s="50" t="s">
        <v>152</v>
      </c>
    </row>
    <row r="52" spans="1:23" x14ac:dyDescent="0.2">
      <c r="A52" s="36" t="s">
        <v>84</v>
      </c>
      <c r="B52" s="89" t="s">
        <v>128</v>
      </c>
      <c r="C52" s="90">
        <f t="shared" si="0"/>
        <v>1</v>
      </c>
      <c r="D52" s="91">
        <v>0.5</v>
      </c>
      <c r="E52" s="116"/>
      <c r="F52" s="92">
        <f t="shared" si="1"/>
        <v>0.5</v>
      </c>
      <c r="G52" s="93" t="s">
        <v>151</v>
      </c>
      <c r="H52" s="93" t="s">
        <v>388</v>
      </c>
      <c r="I52" s="94" t="s">
        <v>145</v>
      </c>
      <c r="J52" s="94" t="s">
        <v>151</v>
      </c>
      <c r="K52" s="95">
        <v>1</v>
      </c>
      <c r="L52" s="95">
        <v>3</v>
      </c>
      <c r="M52" s="95" t="s">
        <v>152</v>
      </c>
      <c r="N52" s="96" t="s">
        <v>160</v>
      </c>
      <c r="O52" s="93" t="s">
        <v>457</v>
      </c>
      <c r="P52" s="93">
        <v>42852</v>
      </c>
      <c r="Q52" s="93" t="s">
        <v>152</v>
      </c>
      <c r="R52" s="117">
        <v>101</v>
      </c>
      <c r="S52" s="93" t="s">
        <v>458</v>
      </c>
      <c r="T52" s="100" t="s">
        <v>460</v>
      </c>
      <c r="U52" s="96" t="s">
        <v>152</v>
      </c>
      <c r="V52" s="93" t="s">
        <v>531</v>
      </c>
      <c r="W52" s="50" t="s">
        <v>152</v>
      </c>
    </row>
    <row r="53" spans="1:23" x14ac:dyDescent="0.2">
      <c r="A53" s="36" t="s">
        <v>85</v>
      </c>
      <c r="B53" s="89" t="s">
        <v>129</v>
      </c>
      <c r="C53" s="90">
        <f t="shared" si="0"/>
        <v>0</v>
      </c>
      <c r="D53" s="91"/>
      <c r="E53" s="116"/>
      <c r="F53" s="92">
        <f t="shared" si="1"/>
        <v>0</v>
      </c>
      <c r="G53" s="93" t="s">
        <v>145</v>
      </c>
      <c r="H53" s="93" t="s">
        <v>152</v>
      </c>
      <c r="I53" s="94" t="s">
        <v>145</v>
      </c>
      <c r="J53" s="94" t="s">
        <v>145</v>
      </c>
      <c r="K53" s="95" t="s">
        <v>301</v>
      </c>
      <c r="L53" s="95" t="s">
        <v>301</v>
      </c>
      <c r="M53" s="95" t="s">
        <v>152</v>
      </c>
      <c r="N53" s="96" t="s">
        <v>146</v>
      </c>
      <c r="O53" s="96" t="s">
        <v>650</v>
      </c>
      <c r="P53" s="96">
        <v>40885</v>
      </c>
      <c r="Q53" s="96" t="s">
        <v>301</v>
      </c>
      <c r="R53" s="96">
        <v>228</v>
      </c>
      <c r="S53" s="96" t="s">
        <v>682</v>
      </c>
      <c r="T53" s="100" t="s">
        <v>651</v>
      </c>
      <c r="U53" s="96" t="s">
        <v>152</v>
      </c>
      <c r="V53" s="93" t="s">
        <v>603</v>
      </c>
      <c r="W53" s="50" t="s">
        <v>152</v>
      </c>
    </row>
    <row r="54" spans="1:23" x14ac:dyDescent="0.2">
      <c r="A54" s="36" t="s">
        <v>86</v>
      </c>
      <c r="B54" s="89" t="s">
        <v>129</v>
      </c>
      <c r="C54" s="90">
        <f t="shared" si="0"/>
        <v>0</v>
      </c>
      <c r="D54" s="91"/>
      <c r="E54" s="116"/>
      <c r="F54" s="92">
        <f t="shared" si="1"/>
        <v>0</v>
      </c>
      <c r="G54" s="93" t="s">
        <v>468</v>
      </c>
      <c r="H54" s="93" t="s">
        <v>145</v>
      </c>
      <c r="I54" s="94" t="s">
        <v>145</v>
      </c>
      <c r="J54" s="94" t="s">
        <v>467</v>
      </c>
      <c r="K54" s="95" t="s">
        <v>152</v>
      </c>
      <c r="L54" s="95">
        <v>1</v>
      </c>
      <c r="M54" s="95" t="s">
        <v>152</v>
      </c>
      <c r="N54" s="96" t="s">
        <v>160</v>
      </c>
      <c r="O54" s="93" t="s">
        <v>464</v>
      </c>
      <c r="P54" s="93">
        <v>43364</v>
      </c>
      <c r="Q54" s="93">
        <v>44195</v>
      </c>
      <c r="R54" s="117" t="s">
        <v>465</v>
      </c>
      <c r="S54" s="93" t="s">
        <v>466</v>
      </c>
      <c r="T54" s="100" t="s">
        <v>462</v>
      </c>
      <c r="U54" s="96" t="s">
        <v>152</v>
      </c>
      <c r="V54" s="93" t="s">
        <v>639</v>
      </c>
      <c r="W54" s="50" t="s">
        <v>152</v>
      </c>
    </row>
    <row r="55" spans="1:23" x14ac:dyDescent="0.2">
      <c r="A55" s="37" t="s">
        <v>11</v>
      </c>
      <c r="B55" s="123"/>
      <c r="C55" s="107"/>
      <c r="D55" s="118"/>
      <c r="E55" s="118"/>
      <c r="F55" s="108"/>
      <c r="G55" s="118"/>
      <c r="H55" s="118"/>
      <c r="I55" s="118"/>
      <c r="J55" s="118"/>
      <c r="K55" s="119"/>
      <c r="L55" s="119"/>
      <c r="M55" s="119"/>
      <c r="N55" s="118"/>
      <c r="O55" s="118"/>
      <c r="P55" s="118"/>
      <c r="Q55" s="120"/>
      <c r="R55" s="121"/>
      <c r="S55" s="118"/>
      <c r="T55" s="118"/>
      <c r="U55" s="118"/>
      <c r="V55" s="118"/>
    </row>
    <row r="56" spans="1:23" x14ac:dyDescent="0.2">
      <c r="A56" s="36" t="s">
        <v>87</v>
      </c>
      <c r="B56" s="89" t="s">
        <v>127</v>
      </c>
      <c r="C56" s="90">
        <f t="shared" si="0"/>
        <v>2</v>
      </c>
      <c r="D56" s="91"/>
      <c r="E56" s="116"/>
      <c r="F56" s="92">
        <f t="shared" si="1"/>
        <v>2</v>
      </c>
      <c r="G56" s="93" t="s">
        <v>151</v>
      </c>
      <c r="H56" s="93" t="s">
        <v>388</v>
      </c>
      <c r="I56" s="94" t="s">
        <v>151</v>
      </c>
      <c r="J56" s="94" t="s">
        <v>152</v>
      </c>
      <c r="K56" s="95">
        <v>15</v>
      </c>
      <c r="L56" s="95">
        <v>62</v>
      </c>
      <c r="M56" s="95">
        <v>4</v>
      </c>
      <c r="N56" s="96" t="s">
        <v>160</v>
      </c>
      <c r="O56" s="93" t="s">
        <v>218</v>
      </c>
      <c r="P56" s="93">
        <v>42594</v>
      </c>
      <c r="Q56" s="93" t="s">
        <v>152</v>
      </c>
      <c r="R56" s="117">
        <v>223</v>
      </c>
      <c r="S56" s="96" t="s">
        <v>219</v>
      </c>
      <c r="T56" s="100" t="s">
        <v>217</v>
      </c>
      <c r="U56" s="96" t="s">
        <v>152</v>
      </c>
      <c r="V56" s="96" t="s">
        <v>152</v>
      </c>
      <c r="W56" s="50" t="s">
        <v>152</v>
      </c>
    </row>
    <row r="57" spans="1:23" x14ac:dyDescent="0.2">
      <c r="A57" s="36" t="s">
        <v>88</v>
      </c>
      <c r="B57" s="89" t="s">
        <v>129</v>
      </c>
      <c r="C57" s="90">
        <f t="shared" si="0"/>
        <v>0</v>
      </c>
      <c r="D57" s="91"/>
      <c r="E57" s="116"/>
      <c r="F57" s="92">
        <f t="shared" si="1"/>
        <v>0</v>
      </c>
      <c r="G57" s="93" t="s">
        <v>145</v>
      </c>
      <c r="H57" s="93" t="s">
        <v>152</v>
      </c>
      <c r="I57" s="94" t="s">
        <v>145</v>
      </c>
      <c r="J57" s="94" t="s">
        <v>145</v>
      </c>
      <c r="K57" s="95" t="s">
        <v>152</v>
      </c>
      <c r="L57" s="95" t="s">
        <v>152</v>
      </c>
      <c r="M57" s="95" t="s">
        <v>152</v>
      </c>
      <c r="N57" s="96" t="s">
        <v>152</v>
      </c>
      <c r="O57" s="93" t="s">
        <v>152</v>
      </c>
      <c r="P57" s="93" t="s">
        <v>152</v>
      </c>
      <c r="Q57" s="93" t="s">
        <v>152</v>
      </c>
      <c r="R57" s="117" t="s">
        <v>152</v>
      </c>
      <c r="S57" s="93" t="s">
        <v>152</v>
      </c>
      <c r="T57" s="100" t="s">
        <v>254</v>
      </c>
      <c r="U57" s="96" t="s">
        <v>152</v>
      </c>
      <c r="V57" s="93" t="s">
        <v>397</v>
      </c>
      <c r="W57" s="50" t="s">
        <v>152</v>
      </c>
    </row>
    <row r="58" spans="1:23" x14ac:dyDescent="0.2">
      <c r="A58" s="36" t="s">
        <v>89</v>
      </c>
      <c r="B58" s="89" t="s">
        <v>128</v>
      </c>
      <c r="C58" s="90">
        <f t="shared" si="0"/>
        <v>1</v>
      </c>
      <c r="D58" s="91"/>
      <c r="E58" s="116"/>
      <c r="F58" s="92">
        <f t="shared" si="1"/>
        <v>1</v>
      </c>
      <c r="G58" s="93" t="s">
        <v>151</v>
      </c>
      <c r="H58" s="93" t="s">
        <v>151</v>
      </c>
      <c r="I58" s="94" t="s">
        <v>145</v>
      </c>
      <c r="J58" s="94" t="s">
        <v>151</v>
      </c>
      <c r="K58" s="95">
        <v>1</v>
      </c>
      <c r="L58" s="95">
        <v>6</v>
      </c>
      <c r="M58" s="95" t="s">
        <v>152</v>
      </c>
      <c r="N58" s="96" t="s">
        <v>146</v>
      </c>
      <c r="O58" s="93" t="s">
        <v>252</v>
      </c>
      <c r="P58" s="93">
        <v>40819</v>
      </c>
      <c r="Q58" s="93">
        <v>43654</v>
      </c>
      <c r="R58" s="117">
        <v>300</v>
      </c>
      <c r="S58" s="93" t="s">
        <v>251</v>
      </c>
      <c r="T58" s="100" t="s">
        <v>250</v>
      </c>
      <c r="U58" s="96" t="s">
        <v>152</v>
      </c>
      <c r="V58" s="93" t="s">
        <v>152</v>
      </c>
      <c r="W58" s="50" t="s">
        <v>152</v>
      </c>
    </row>
    <row r="59" spans="1:23" x14ac:dyDescent="0.2">
      <c r="A59" s="36" t="s">
        <v>90</v>
      </c>
      <c r="B59" s="89" t="s">
        <v>129</v>
      </c>
      <c r="C59" s="90">
        <f t="shared" si="0"/>
        <v>0</v>
      </c>
      <c r="D59" s="91"/>
      <c r="E59" s="116"/>
      <c r="F59" s="92">
        <f t="shared" si="1"/>
        <v>0</v>
      </c>
      <c r="G59" s="93" t="s">
        <v>145</v>
      </c>
      <c r="H59" s="93" t="s">
        <v>152</v>
      </c>
      <c r="I59" s="93" t="s">
        <v>145</v>
      </c>
      <c r="J59" s="93" t="s">
        <v>145</v>
      </c>
      <c r="K59" s="95" t="s">
        <v>152</v>
      </c>
      <c r="L59" s="95" t="s">
        <v>152</v>
      </c>
      <c r="M59" s="95" t="s">
        <v>152</v>
      </c>
      <c r="N59" s="93" t="s">
        <v>160</v>
      </c>
      <c r="O59" s="93" t="s">
        <v>474</v>
      </c>
      <c r="P59" s="93">
        <v>39610</v>
      </c>
      <c r="Q59" s="93">
        <v>40259</v>
      </c>
      <c r="R59" s="117" t="s">
        <v>475</v>
      </c>
      <c r="S59" s="93" t="s">
        <v>473</v>
      </c>
      <c r="T59" s="100" t="s">
        <v>345</v>
      </c>
      <c r="U59" s="93" t="s">
        <v>152</v>
      </c>
      <c r="V59" s="93" t="s">
        <v>640</v>
      </c>
      <c r="W59" s="50" t="s">
        <v>152</v>
      </c>
    </row>
    <row r="60" spans="1:23" x14ac:dyDescent="0.2">
      <c r="A60" s="36" t="s">
        <v>12</v>
      </c>
      <c r="B60" s="89" t="s">
        <v>127</v>
      </c>
      <c r="C60" s="90">
        <f t="shared" si="0"/>
        <v>2</v>
      </c>
      <c r="D60" s="91">
        <v>0.5</v>
      </c>
      <c r="E60" s="116"/>
      <c r="F60" s="92">
        <f t="shared" si="1"/>
        <v>1</v>
      </c>
      <c r="G60" s="93" t="s">
        <v>151</v>
      </c>
      <c r="H60" s="93" t="s">
        <v>151</v>
      </c>
      <c r="I60" s="94" t="s">
        <v>151</v>
      </c>
      <c r="J60" s="94" t="s">
        <v>152</v>
      </c>
      <c r="K60" s="95">
        <v>5</v>
      </c>
      <c r="L60" s="95">
        <v>30</v>
      </c>
      <c r="M60" s="95" t="s">
        <v>152</v>
      </c>
      <c r="N60" s="96" t="s">
        <v>160</v>
      </c>
      <c r="O60" s="93" t="s">
        <v>678</v>
      </c>
      <c r="P60" s="93">
        <v>42311</v>
      </c>
      <c r="Q60" s="93">
        <v>42696</v>
      </c>
      <c r="R60" s="117">
        <v>242</v>
      </c>
      <c r="S60" s="93" t="s">
        <v>679</v>
      </c>
      <c r="T60" s="126" t="s">
        <v>680</v>
      </c>
      <c r="U60" s="96" t="s">
        <v>152</v>
      </c>
      <c r="V60" s="93" t="s">
        <v>681</v>
      </c>
      <c r="W60" s="50" t="s">
        <v>152</v>
      </c>
    </row>
    <row r="61" spans="1:23" x14ac:dyDescent="0.2">
      <c r="A61" s="36" t="s">
        <v>91</v>
      </c>
      <c r="B61" s="89" t="s">
        <v>128</v>
      </c>
      <c r="C61" s="90">
        <f t="shared" si="0"/>
        <v>1</v>
      </c>
      <c r="D61" s="91">
        <v>0.5</v>
      </c>
      <c r="E61" s="116"/>
      <c r="F61" s="92">
        <f t="shared" si="1"/>
        <v>0.5</v>
      </c>
      <c r="G61" s="93" t="s">
        <v>151</v>
      </c>
      <c r="H61" s="93" t="s">
        <v>151</v>
      </c>
      <c r="I61" s="94" t="s">
        <v>145</v>
      </c>
      <c r="J61" s="94" t="s">
        <v>151</v>
      </c>
      <c r="K61" s="95">
        <v>1</v>
      </c>
      <c r="L61" s="95">
        <v>8</v>
      </c>
      <c r="M61" s="95" t="s">
        <v>152</v>
      </c>
      <c r="N61" s="96" t="s">
        <v>146</v>
      </c>
      <c r="O61" s="93" t="s">
        <v>256</v>
      </c>
      <c r="P61" s="93">
        <v>42180</v>
      </c>
      <c r="Q61" s="93">
        <v>43992</v>
      </c>
      <c r="R61" s="117">
        <v>231</v>
      </c>
      <c r="S61" s="93" t="s">
        <v>255</v>
      </c>
      <c r="T61" s="100" t="s">
        <v>479</v>
      </c>
      <c r="U61" s="96" t="s">
        <v>152</v>
      </c>
      <c r="V61" s="93" t="s">
        <v>532</v>
      </c>
      <c r="W61" s="50" t="s">
        <v>152</v>
      </c>
    </row>
    <row r="62" spans="1:23" x14ac:dyDescent="0.2">
      <c r="A62" s="36" t="s">
        <v>92</v>
      </c>
      <c r="B62" s="89" t="s">
        <v>128</v>
      </c>
      <c r="C62" s="90">
        <f t="shared" si="0"/>
        <v>1</v>
      </c>
      <c r="D62" s="91">
        <v>0.5</v>
      </c>
      <c r="E62" s="116"/>
      <c r="F62" s="92">
        <f t="shared" si="1"/>
        <v>0.5</v>
      </c>
      <c r="G62" s="93" t="s">
        <v>151</v>
      </c>
      <c r="H62" s="93" t="s">
        <v>151</v>
      </c>
      <c r="I62" s="94" t="s">
        <v>145</v>
      </c>
      <c r="J62" s="94" t="s">
        <v>151</v>
      </c>
      <c r="K62" s="95">
        <v>1</v>
      </c>
      <c r="L62" s="95">
        <v>4</v>
      </c>
      <c r="M62" s="95" t="s">
        <v>152</v>
      </c>
      <c r="N62" s="96" t="s">
        <v>146</v>
      </c>
      <c r="O62" s="93" t="s">
        <v>339</v>
      </c>
      <c r="P62" s="93">
        <v>39994</v>
      </c>
      <c r="Q62" s="93">
        <v>43074</v>
      </c>
      <c r="R62" s="117" t="s">
        <v>480</v>
      </c>
      <c r="S62" s="93" t="s">
        <v>340</v>
      </c>
      <c r="T62" s="100" t="s">
        <v>293</v>
      </c>
      <c r="U62" s="93" t="s">
        <v>481</v>
      </c>
      <c r="V62" s="93" t="s">
        <v>533</v>
      </c>
      <c r="W62" s="50" t="s">
        <v>152</v>
      </c>
    </row>
    <row r="63" spans="1:23" x14ac:dyDescent="0.2">
      <c r="A63" s="36" t="s">
        <v>93</v>
      </c>
      <c r="B63" s="89" t="s">
        <v>128</v>
      </c>
      <c r="C63" s="90">
        <f t="shared" si="0"/>
        <v>1</v>
      </c>
      <c r="D63" s="91">
        <v>0.5</v>
      </c>
      <c r="E63" s="116"/>
      <c r="F63" s="92">
        <f t="shared" si="1"/>
        <v>0.5</v>
      </c>
      <c r="G63" s="93" t="s">
        <v>151</v>
      </c>
      <c r="H63" s="93" t="s">
        <v>151</v>
      </c>
      <c r="I63" s="94" t="s">
        <v>145</v>
      </c>
      <c r="J63" s="94" t="s">
        <v>151</v>
      </c>
      <c r="K63" s="95">
        <v>1</v>
      </c>
      <c r="L63" s="95" t="s">
        <v>483</v>
      </c>
      <c r="M63" s="95">
        <v>4</v>
      </c>
      <c r="N63" s="96" t="s">
        <v>484</v>
      </c>
      <c r="O63" s="93" t="s">
        <v>485</v>
      </c>
      <c r="P63" s="93" t="s">
        <v>486</v>
      </c>
      <c r="Q63" s="93" t="s">
        <v>487</v>
      </c>
      <c r="R63" s="117" t="s">
        <v>488</v>
      </c>
      <c r="S63" s="93" t="s">
        <v>489</v>
      </c>
      <c r="T63" s="100" t="s">
        <v>490</v>
      </c>
      <c r="U63" s="93" t="s">
        <v>491</v>
      </c>
      <c r="V63" s="93" t="s">
        <v>611</v>
      </c>
      <c r="W63" s="50" t="s">
        <v>152</v>
      </c>
    </row>
    <row r="64" spans="1:23" x14ac:dyDescent="0.2">
      <c r="A64" s="36" t="s">
        <v>94</v>
      </c>
      <c r="B64" s="89" t="s">
        <v>127</v>
      </c>
      <c r="C64" s="90">
        <f t="shared" si="0"/>
        <v>2</v>
      </c>
      <c r="D64" s="91">
        <v>0.5</v>
      </c>
      <c r="E64" s="116"/>
      <c r="F64" s="92">
        <f t="shared" si="1"/>
        <v>1</v>
      </c>
      <c r="G64" s="93" t="s">
        <v>151</v>
      </c>
      <c r="H64" s="93" t="s">
        <v>145</v>
      </c>
      <c r="I64" s="94" t="s">
        <v>151</v>
      </c>
      <c r="J64" s="94" t="s">
        <v>152</v>
      </c>
      <c r="K64" s="95">
        <v>6</v>
      </c>
      <c r="L64" s="95">
        <v>23</v>
      </c>
      <c r="M64" s="95" t="s">
        <v>152</v>
      </c>
      <c r="N64" s="96" t="s">
        <v>160</v>
      </c>
      <c r="O64" s="93" t="s">
        <v>495</v>
      </c>
      <c r="P64" s="93">
        <v>42583</v>
      </c>
      <c r="Q64" s="93">
        <v>44207</v>
      </c>
      <c r="R64" s="117">
        <v>148</v>
      </c>
      <c r="S64" s="93" t="s">
        <v>496</v>
      </c>
      <c r="T64" s="100" t="s">
        <v>494</v>
      </c>
      <c r="U64" s="93" t="s">
        <v>152</v>
      </c>
      <c r="V64" s="93" t="s">
        <v>497</v>
      </c>
      <c r="W64" s="50" t="s">
        <v>152</v>
      </c>
    </row>
    <row r="65" spans="1:23" x14ac:dyDescent="0.2">
      <c r="A65" s="36" t="s">
        <v>13</v>
      </c>
      <c r="B65" s="89" t="s">
        <v>127</v>
      </c>
      <c r="C65" s="90">
        <f t="shared" si="0"/>
        <v>2</v>
      </c>
      <c r="D65" s="91">
        <v>0.5</v>
      </c>
      <c r="E65" s="116"/>
      <c r="F65" s="92">
        <f t="shared" si="1"/>
        <v>1</v>
      </c>
      <c r="G65" s="93" t="s">
        <v>151</v>
      </c>
      <c r="H65" s="93" t="s">
        <v>145</v>
      </c>
      <c r="I65" s="94" t="s">
        <v>151</v>
      </c>
      <c r="J65" s="94" t="s">
        <v>152</v>
      </c>
      <c r="K65" s="95">
        <v>5</v>
      </c>
      <c r="L65" s="95">
        <v>68</v>
      </c>
      <c r="M65" s="95" t="s">
        <v>152</v>
      </c>
      <c r="N65" s="96" t="s">
        <v>146</v>
      </c>
      <c r="O65" s="93" t="s">
        <v>341</v>
      </c>
      <c r="P65" s="93">
        <v>42709</v>
      </c>
      <c r="Q65" s="93">
        <v>44166</v>
      </c>
      <c r="R65" s="117" t="s">
        <v>500</v>
      </c>
      <c r="S65" s="93" t="s">
        <v>501</v>
      </c>
      <c r="T65" s="100" t="s">
        <v>499</v>
      </c>
      <c r="U65" s="96" t="s">
        <v>502</v>
      </c>
      <c r="V65" s="96" t="s">
        <v>534</v>
      </c>
      <c r="W65" s="50" t="s">
        <v>152</v>
      </c>
    </row>
    <row r="66" spans="1:23" x14ac:dyDescent="0.2">
      <c r="A66" s="36" t="s">
        <v>95</v>
      </c>
      <c r="B66" s="89" t="s">
        <v>128</v>
      </c>
      <c r="C66" s="90">
        <f t="shared" si="0"/>
        <v>1</v>
      </c>
      <c r="D66" s="91"/>
      <c r="E66" s="116"/>
      <c r="F66" s="92">
        <f t="shared" si="1"/>
        <v>1</v>
      </c>
      <c r="G66" s="93" t="s">
        <v>151</v>
      </c>
      <c r="H66" s="93" t="s">
        <v>151</v>
      </c>
      <c r="I66" s="94" t="s">
        <v>145</v>
      </c>
      <c r="J66" s="94" t="s">
        <v>151</v>
      </c>
      <c r="K66" s="95">
        <v>1</v>
      </c>
      <c r="L66" s="95">
        <v>5</v>
      </c>
      <c r="M66" s="95" t="s">
        <v>152</v>
      </c>
      <c r="N66" s="96" t="s">
        <v>146</v>
      </c>
      <c r="O66" s="93" t="s">
        <v>259</v>
      </c>
      <c r="P66" s="93">
        <v>41089</v>
      </c>
      <c r="Q66" s="93">
        <v>44273</v>
      </c>
      <c r="R66" s="117" t="s">
        <v>503</v>
      </c>
      <c r="S66" s="93" t="s">
        <v>260</v>
      </c>
      <c r="T66" s="100" t="s">
        <v>258</v>
      </c>
      <c r="U66" s="96" t="s">
        <v>152</v>
      </c>
      <c r="V66" s="93" t="s">
        <v>152</v>
      </c>
      <c r="W66" s="50" t="s">
        <v>152</v>
      </c>
    </row>
    <row r="67" spans="1:23" x14ac:dyDescent="0.2">
      <c r="A67" s="36" t="s">
        <v>96</v>
      </c>
      <c r="B67" s="89" t="s">
        <v>127</v>
      </c>
      <c r="C67" s="90">
        <f t="shared" si="0"/>
        <v>2</v>
      </c>
      <c r="D67" s="91"/>
      <c r="E67" s="116"/>
      <c r="F67" s="92">
        <f t="shared" si="1"/>
        <v>2</v>
      </c>
      <c r="G67" s="93" t="s">
        <v>151</v>
      </c>
      <c r="H67" s="93" t="s">
        <v>388</v>
      </c>
      <c r="I67" s="94" t="s">
        <v>151</v>
      </c>
      <c r="J67" s="94" t="s">
        <v>152</v>
      </c>
      <c r="K67" s="95" t="s">
        <v>508</v>
      </c>
      <c r="L67" s="95" t="s">
        <v>508</v>
      </c>
      <c r="M67" s="95" t="s">
        <v>152</v>
      </c>
      <c r="N67" s="93" t="s">
        <v>160</v>
      </c>
      <c r="O67" s="93" t="s">
        <v>262</v>
      </c>
      <c r="P67" s="93">
        <v>44288</v>
      </c>
      <c r="Q67" s="93" t="s">
        <v>152</v>
      </c>
      <c r="R67" s="94" t="s">
        <v>505</v>
      </c>
      <c r="S67" s="93" t="s">
        <v>506</v>
      </c>
      <c r="T67" s="93" t="s">
        <v>261</v>
      </c>
      <c r="U67" s="96" t="s">
        <v>507</v>
      </c>
      <c r="V67" s="93" t="s">
        <v>677</v>
      </c>
      <c r="W67" s="58" t="s">
        <v>152</v>
      </c>
    </row>
    <row r="68" spans="1:23" x14ac:dyDescent="0.2">
      <c r="A68" s="36" t="s">
        <v>14</v>
      </c>
      <c r="B68" s="89" t="s">
        <v>127</v>
      </c>
      <c r="C68" s="90">
        <f t="shared" si="0"/>
        <v>2</v>
      </c>
      <c r="D68" s="91"/>
      <c r="E68" s="116"/>
      <c r="F68" s="92">
        <f t="shared" si="1"/>
        <v>2</v>
      </c>
      <c r="G68" s="117" t="s">
        <v>151</v>
      </c>
      <c r="H68" s="117" t="s">
        <v>151</v>
      </c>
      <c r="I68" s="94" t="s">
        <v>151</v>
      </c>
      <c r="J68" s="94" t="s">
        <v>152</v>
      </c>
      <c r="K68" s="95">
        <v>9</v>
      </c>
      <c r="L68" s="95">
        <v>19</v>
      </c>
      <c r="M68" s="95">
        <v>4</v>
      </c>
      <c r="N68" s="117" t="s">
        <v>160</v>
      </c>
      <c r="O68" s="117" t="s">
        <v>264</v>
      </c>
      <c r="P68" s="93">
        <v>42551</v>
      </c>
      <c r="Q68" s="93">
        <v>43803</v>
      </c>
      <c r="R68" s="117">
        <v>202</v>
      </c>
      <c r="S68" s="93" t="s">
        <v>265</v>
      </c>
      <c r="T68" s="125" t="s">
        <v>263</v>
      </c>
      <c r="U68" s="96" t="s">
        <v>509</v>
      </c>
      <c r="V68" s="93" t="s">
        <v>152</v>
      </c>
    </row>
    <row r="69" spans="1:23" x14ac:dyDescent="0.2">
      <c r="A69" s="36" t="s">
        <v>97</v>
      </c>
      <c r="B69" s="89" t="s">
        <v>128</v>
      </c>
      <c r="C69" s="90">
        <f t="shared" si="0"/>
        <v>1</v>
      </c>
      <c r="D69" s="91">
        <v>0.5</v>
      </c>
      <c r="E69" s="116"/>
      <c r="F69" s="92">
        <f t="shared" si="1"/>
        <v>0.5</v>
      </c>
      <c r="G69" s="117" t="s">
        <v>151</v>
      </c>
      <c r="H69" s="93" t="s">
        <v>145</v>
      </c>
      <c r="I69" s="94" t="s">
        <v>145</v>
      </c>
      <c r="J69" s="94" t="s">
        <v>151</v>
      </c>
      <c r="K69" s="95">
        <v>1</v>
      </c>
      <c r="L69" s="95">
        <v>7</v>
      </c>
      <c r="M69" s="95" t="s">
        <v>152</v>
      </c>
      <c r="N69" s="117" t="s">
        <v>160</v>
      </c>
      <c r="O69" s="117" t="s">
        <v>269</v>
      </c>
      <c r="P69" s="93">
        <v>43341</v>
      </c>
      <c r="Q69" s="93">
        <v>43708</v>
      </c>
      <c r="R69" s="117" t="s">
        <v>270</v>
      </c>
      <c r="S69" s="93" t="s">
        <v>271</v>
      </c>
      <c r="T69" s="125" t="s">
        <v>268</v>
      </c>
      <c r="U69" s="96" t="s">
        <v>511</v>
      </c>
      <c r="V69" s="117" t="s">
        <v>497</v>
      </c>
      <c r="W69" s="50" t="s">
        <v>152</v>
      </c>
    </row>
    <row r="70" spans="1:23" x14ac:dyDescent="0.2">
      <c r="A70" s="37" t="s">
        <v>98</v>
      </c>
      <c r="B70" s="123"/>
      <c r="C70" s="107"/>
      <c r="D70" s="118"/>
      <c r="E70" s="118"/>
      <c r="F70" s="108"/>
      <c r="G70" s="118"/>
      <c r="H70" s="118"/>
      <c r="I70" s="118"/>
      <c r="J70" s="118"/>
      <c r="K70" s="119"/>
      <c r="L70" s="119"/>
      <c r="M70" s="119"/>
      <c r="N70" s="118"/>
      <c r="O70" s="118"/>
      <c r="P70" s="118"/>
      <c r="Q70" s="120"/>
      <c r="R70" s="121"/>
      <c r="S70" s="118"/>
      <c r="T70" s="118"/>
      <c r="U70" s="118"/>
      <c r="V70" s="118"/>
    </row>
    <row r="71" spans="1:23" x14ac:dyDescent="0.2">
      <c r="A71" s="36" t="s">
        <v>99</v>
      </c>
      <c r="B71" s="89" t="s">
        <v>128</v>
      </c>
      <c r="C71" s="90">
        <f t="shared" si="0"/>
        <v>1</v>
      </c>
      <c r="D71" s="91">
        <v>0.5</v>
      </c>
      <c r="E71" s="116"/>
      <c r="F71" s="92">
        <f t="shared" si="1"/>
        <v>0.5</v>
      </c>
      <c r="G71" s="93" t="s">
        <v>151</v>
      </c>
      <c r="H71" s="93" t="s">
        <v>373</v>
      </c>
      <c r="I71" s="94" t="s">
        <v>145</v>
      </c>
      <c r="J71" s="94" t="s">
        <v>151</v>
      </c>
      <c r="K71" s="95">
        <v>1</v>
      </c>
      <c r="L71" s="95">
        <v>6</v>
      </c>
      <c r="M71" s="95" t="s">
        <v>152</v>
      </c>
      <c r="N71" s="96" t="s">
        <v>146</v>
      </c>
      <c r="O71" s="93" t="s">
        <v>273</v>
      </c>
      <c r="P71" s="93">
        <v>41079</v>
      </c>
      <c r="Q71" s="93">
        <v>42451</v>
      </c>
      <c r="R71" s="117">
        <v>8</v>
      </c>
      <c r="S71" s="93" t="s">
        <v>274</v>
      </c>
      <c r="T71" s="100" t="s">
        <v>272</v>
      </c>
      <c r="U71" s="96" t="s">
        <v>514</v>
      </c>
      <c r="V71" s="117" t="s">
        <v>497</v>
      </c>
      <c r="W71" s="50" t="s">
        <v>152</v>
      </c>
    </row>
    <row r="72" spans="1:23" x14ac:dyDescent="0.2">
      <c r="A72" s="36" t="s">
        <v>100</v>
      </c>
      <c r="B72" s="89" t="s">
        <v>127</v>
      </c>
      <c r="C72" s="90">
        <f t="shared" si="0"/>
        <v>2</v>
      </c>
      <c r="D72" s="91">
        <v>0.5</v>
      </c>
      <c r="E72" s="116"/>
      <c r="F72" s="92">
        <f t="shared" si="1"/>
        <v>1</v>
      </c>
      <c r="G72" s="93" t="s">
        <v>151</v>
      </c>
      <c r="H72" s="93" t="s">
        <v>388</v>
      </c>
      <c r="I72" s="94" t="s">
        <v>151</v>
      </c>
      <c r="J72" s="94" t="s">
        <v>152</v>
      </c>
      <c r="K72" s="95">
        <v>3</v>
      </c>
      <c r="L72" s="95">
        <v>14</v>
      </c>
      <c r="M72" s="95" t="s">
        <v>152</v>
      </c>
      <c r="N72" s="96" t="s">
        <v>160</v>
      </c>
      <c r="O72" s="93" t="s">
        <v>659</v>
      </c>
      <c r="P72" s="93">
        <v>42396</v>
      </c>
      <c r="Q72" s="93" t="s">
        <v>152</v>
      </c>
      <c r="R72" s="117">
        <v>28</v>
      </c>
      <c r="S72" s="93" t="s">
        <v>660</v>
      </c>
      <c r="T72" s="100" t="s">
        <v>658</v>
      </c>
      <c r="U72" s="96" t="s">
        <v>661</v>
      </c>
      <c r="V72" s="93" t="s">
        <v>662</v>
      </c>
      <c r="W72" s="50" t="s">
        <v>152</v>
      </c>
    </row>
    <row r="73" spans="1:23" x14ac:dyDescent="0.2">
      <c r="A73" s="36" t="s">
        <v>101</v>
      </c>
      <c r="B73" s="89" t="s">
        <v>128</v>
      </c>
      <c r="C73" s="90">
        <f t="shared" ref="C73:C99" si="2">IF(B73="Да, принят и размещен в открытом доступе правовой акт о мониторинге и оценке уровня открытости бюджетных данных",2,IF(B73="Да, принят и размещен в открытом доступе правовой акт об оценке качества управления муниципальными финансами, в составе которой учитывается открытость (прозрачность) бюджетных данных",1,0))</f>
        <v>1</v>
      </c>
      <c r="D73" s="91"/>
      <c r="E73" s="116"/>
      <c r="F73" s="92">
        <f t="shared" ref="F73:F99" si="3">C73*(1-D73)*(1-E73)</f>
        <v>1</v>
      </c>
      <c r="G73" s="93" t="s">
        <v>151</v>
      </c>
      <c r="H73" s="93" t="s">
        <v>151</v>
      </c>
      <c r="I73" s="94" t="s">
        <v>145</v>
      </c>
      <c r="J73" s="94" t="s">
        <v>151</v>
      </c>
      <c r="K73" s="95">
        <v>1</v>
      </c>
      <c r="L73" s="95">
        <v>7</v>
      </c>
      <c r="M73" s="95" t="s">
        <v>152</v>
      </c>
      <c r="N73" s="93" t="s">
        <v>179</v>
      </c>
      <c r="O73" s="93" t="s">
        <v>276</v>
      </c>
      <c r="P73" s="93">
        <v>40625</v>
      </c>
      <c r="Q73" s="93">
        <v>43207</v>
      </c>
      <c r="R73" s="117" t="s">
        <v>516</v>
      </c>
      <c r="S73" s="93" t="s">
        <v>612</v>
      </c>
      <c r="T73" s="100" t="s">
        <v>517</v>
      </c>
      <c r="U73" s="93" t="s">
        <v>518</v>
      </c>
      <c r="V73" s="93" t="s">
        <v>152</v>
      </c>
      <c r="W73" s="50" t="s">
        <v>152</v>
      </c>
    </row>
    <row r="74" spans="1:23" x14ac:dyDescent="0.2">
      <c r="A74" s="36" t="s">
        <v>102</v>
      </c>
      <c r="B74" s="89" t="s">
        <v>128</v>
      </c>
      <c r="C74" s="90">
        <f t="shared" si="2"/>
        <v>1</v>
      </c>
      <c r="D74" s="91"/>
      <c r="E74" s="116"/>
      <c r="F74" s="92">
        <f t="shared" si="3"/>
        <v>1</v>
      </c>
      <c r="G74" s="93" t="s">
        <v>151</v>
      </c>
      <c r="H74" s="93" t="s">
        <v>521</v>
      </c>
      <c r="I74" s="93" t="s">
        <v>145</v>
      </c>
      <c r="J74" s="93" t="s">
        <v>151</v>
      </c>
      <c r="K74" s="95">
        <v>1</v>
      </c>
      <c r="L74" s="95">
        <v>5</v>
      </c>
      <c r="M74" s="95" t="s">
        <v>152</v>
      </c>
      <c r="N74" s="93" t="s">
        <v>160</v>
      </c>
      <c r="O74" s="93" t="s">
        <v>522</v>
      </c>
      <c r="P74" s="93">
        <v>44055</v>
      </c>
      <c r="Q74" s="93" t="s">
        <v>152</v>
      </c>
      <c r="R74" s="117" t="s">
        <v>523</v>
      </c>
      <c r="S74" s="93" t="s">
        <v>524</v>
      </c>
      <c r="T74" s="100" t="s">
        <v>520</v>
      </c>
      <c r="U74" s="93" t="s">
        <v>152</v>
      </c>
      <c r="V74" s="93" t="s">
        <v>152</v>
      </c>
      <c r="W74" s="50" t="s">
        <v>152</v>
      </c>
    </row>
    <row r="75" spans="1:23" s="60" customFormat="1" x14ac:dyDescent="0.2">
      <c r="A75" s="96" t="s">
        <v>103</v>
      </c>
      <c r="B75" s="89" t="s">
        <v>127</v>
      </c>
      <c r="C75" s="90">
        <f t="shared" si="2"/>
        <v>2</v>
      </c>
      <c r="D75" s="91">
        <v>0.5</v>
      </c>
      <c r="E75" s="116"/>
      <c r="F75" s="92">
        <f t="shared" si="3"/>
        <v>1</v>
      </c>
      <c r="G75" s="93" t="s">
        <v>151</v>
      </c>
      <c r="H75" s="93" t="s">
        <v>145</v>
      </c>
      <c r="I75" s="94" t="s">
        <v>151</v>
      </c>
      <c r="J75" s="94" t="s">
        <v>152</v>
      </c>
      <c r="K75" s="95">
        <v>9</v>
      </c>
      <c r="L75" s="95">
        <v>51</v>
      </c>
      <c r="M75" s="95">
        <v>3</v>
      </c>
      <c r="N75" s="96" t="s">
        <v>160</v>
      </c>
      <c r="O75" s="93" t="s">
        <v>526</v>
      </c>
      <c r="P75" s="93">
        <v>42948</v>
      </c>
      <c r="Q75" s="93">
        <v>43823</v>
      </c>
      <c r="R75" s="117" t="s">
        <v>528</v>
      </c>
      <c r="S75" s="93" t="s">
        <v>527</v>
      </c>
      <c r="T75" s="100" t="s">
        <v>530</v>
      </c>
      <c r="U75" s="93" t="s">
        <v>152</v>
      </c>
      <c r="V75" s="96" t="s">
        <v>604</v>
      </c>
      <c r="W75" s="59" t="s">
        <v>152</v>
      </c>
    </row>
    <row r="76" spans="1:23" x14ac:dyDescent="0.2">
      <c r="A76" s="36" t="s">
        <v>104</v>
      </c>
      <c r="B76" s="89" t="s">
        <v>128</v>
      </c>
      <c r="C76" s="90">
        <f t="shared" si="2"/>
        <v>1</v>
      </c>
      <c r="D76" s="91">
        <v>0.5</v>
      </c>
      <c r="E76" s="116"/>
      <c r="F76" s="92">
        <f t="shared" si="3"/>
        <v>0.5</v>
      </c>
      <c r="G76" s="93" t="s">
        <v>151</v>
      </c>
      <c r="H76" s="93" t="s">
        <v>145</v>
      </c>
      <c r="I76" s="94" t="s">
        <v>145</v>
      </c>
      <c r="J76" s="94" t="s">
        <v>151</v>
      </c>
      <c r="K76" s="95">
        <v>1</v>
      </c>
      <c r="L76" s="95">
        <v>14</v>
      </c>
      <c r="M76" s="95" t="s">
        <v>152</v>
      </c>
      <c r="N76" s="96" t="s">
        <v>146</v>
      </c>
      <c r="O76" s="93" t="s">
        <v>343</v>
      </c>
      <c r="P76" s="93">
        <v>40339</v>
      </c>
      <c r="Q76" s="93">
        <v>44365</v>
      </c>
      <c r="R76" s="117" t="s">
        <v>537</v>
      </c>
      <c r="S76" s="93" t="s">
        <v>342</v>
      </c>
      <c r="T76" s="100" t="s">
        <v>294</v>
      </c>
      <c r="U76" s="93" t="s">
        <v>540</v>
      </c>
      <c r="V76" s="93" t="s">
        <v>538</v>
      </c>
      <c r="W76" s="50" t="s">
        <v>152</v>
      </c>
    </row>
    <row r="77" spans="1:23" x14ac:dyDescent="0.2">
      <c r="A77" s="37" t="s">
        <v>15</v>
      </c>
      <c r="B77" s="123"/>
      <c r="C77" s="107"/>
      <c r="D77" s="118"/>
      <c r="E77" s="118"/>
      <c r="F77" s="108"/>
      <c r="G77" s="118"/>
      <c r="H77" s="118"/>
      <c r="I77" s="118"/>
      <c r="J77" s="118"/>
      <c r="K77" s="119"/>
      <c r="L77" s="119"/>
      <c r="M77" s="119"/>
      <c r="N77" s="118"/>
      <c r="O77" s="118"/>
      <c r="P77" s="118"/>
      <c r="Q77" s="120"/>
      <c r="R77" s="121"/>
      <c r="S77" s="118"/>
      <c r="T77" s="118"/>
      <c r="U77" s="118"/>
      <c r="V77" s="118"/>
    </row>
    <row r="78" spans="1:23" x14ac:dyDescent="0.2">
      <c r="A78" s="36" t="s">
        <v>16</v>
      </c>
      <c r="B78" s="89" t="s">
        <v>127</v>
      </c>
      <c r="C78" s="90">
        <f t="shared" si="2"/>
        <v>2</v>
      </c>
      <c r="D78" s="91"/>
      <c r="E78" s="116"/>
      <c r="F78" s="92">
        <f t="shared" si="3"/>
        <v>2</v>
      </c>
      <c r="G78" s="93" t="s">
        <v>151</v>
      </c>
      <c r="H78" s="93" t="s">
        <v>151</v>
      </c>
      <c r="I78" s="94" t="s">
        <v>151</v>
      </c>
      <c r="J78" s="94" t="s">
        <v>152</v>
      </c>
      <c r="K78" s="95">
        <v>6</v>
      </c>
      <c r="L78" s="95">
        <v>15</v>
      </c>
      <c r="M78" s="95" t="s">
        <v>152</v>
      </c>
      <c r="N78" s="96" t="s">
        <v>160</v>
      </c>
      <c r="O78" s="93" t="s">
        <v>543</v>
      </c>
      <c r="P78" s="93">
        <v>44194</v>
      </c>
      <c r="Q78" s="93">
        <v>44365</v>
      </c>
      <c r="R78" s="117" t="s">
        <v>542</v>
      </c>
      <c r="S78" s="93" t="s">
        <v>541</v>
      </c>
      <c r="T78" s="100" t="s">
        <v>544</v>
      </c>
      <c r="U78" s="96" t="s">
        <v>152</v>
      </c>
      <c r="V78" s="93" t="s">
        <v>152</v>
      </c>
    </row>
    <row r="79" spans="1:23" x14ac:dyDescent="0.2">
      <c r="A79" s="36" t="s">
        <v>105</v>
      </c>
      <c r="B79" s="89" t="s">
        <v>128</v>
      </c>
      <c r="C79" s="90">
        <f t="shared" si="2"/>
        <v>1</v>
      </c>
      <c r="D79" s="91"/>
      <c r="E79" s="116"/>
      <c r="F79" s="92">
        <f t="shared" si="3"/>
        <v>1</v>
      </c>
      <c r="G79" s="93" t="s">
        <v>151</v>
      </c>
      <c r="H79" s="93" t="s">
        <v>151</v>
      </c>
      <c r="I79" s="94" t="s">
        <v>145</v>
      </c>
      <c r="J79" s="94" t="s">
        <v>151</v>
      </c>
      <c r="K79" s="95">
        <v>1</v>
      </c>
      <c r="L79" s="95">
        <v>5</v>
      </c>
      <c r="M79" s="95" t="s">
        <v>152</v>
      </c>
      <c r="N79" s="96" t="s">
        <v>146</v>
      </c>
      <c r="O79" s="93" t="s">
        <v>280</v>
      </c>
      <c r="P79" s="93">
        <v>41039</v>
      </c>
      <c r="Q79" s="93">
        <v>42230</v>
      </c>
      <c r="R79" s="117">
        <v>215</v>
      </c>
      <c r="S79" s="93" t="s">
        <v>279</v>
      </c>
      <c r="T79" s="100" t="s">
        <v>278</v>
      </c>
      <c r="U79" s="93" t="s">
        <v>152</v>
      </c>
      <c r="V79" s="96" t="s">
        <v>152</v>
      </c>
    </row>
    <row r="80" spans="1:23" x14ac:dyDescent="0.2">
      <c r="A80" s="36" t="s">
        <v>106</v>
      </c>
      <c r="B80" s="89" t="s">
        <v>127</v>
      </c>
      <c r="C80" s="90">
        <f t="shared" si="2"/>
        <v>2</v>
      </c>
      <c r="D80" s="91"/>
      <c r="E80" s="116"/>
      <c r="F80" s="92">
        <f t="shared" si="3"/>
        <v>2</v>
      </c>
      <c r="G80" s="93" t="s">
        <v>151</v>
      </c>
      <c r="H80" s="93" t="s">
        <v>388</v>
      </c>
      <c r="I80" s="94" t="s">
        <v>151</v>
      </c>
      <c r="J80" s="94" t="s">
        <v>152</v>
      </c>
      <c r="K80" s="95">
        <v>11</v>
      </c>
      <c r="L80" s="95">
        <v>44</v>
      </c>
      <c r="M80" s="95">
        <v>4</v>
      </c>
      <c r="N80" s="117" t="s">
        <v>160</v>
      </c>
      <c r="O80" s="93" t="s">
        <v>284</v>
      </c>
      <c r="P80" s="93">
        <v>42527</v>
      </c>
      <c r="Q80" s="93" t="s">
        <v>152</v>
      </c>
      <c r="R80" s="117" t="s">
        <v>283</v>
      </c>
      <c r="S80" s="93" t="s">
        <v>281</v>
      </c>
      <c r="T80" s="100" t="s">
        <v>282</v>
      </c>
      <c r="U80" s="96" t="s">
        <v>550</v>
      </c>
      <c r="V80" s="93" t="s">
        <v>152</v>
      </c>
    </row>
    <row r="81" spans="1:23" x14ac:dyDescent="0.2">
      <c r="A81" s="36" t="s">
        <v>107</v>
      </c>
      <c r="B81" s="89" t="s">
        <v>128</v>
      </c>
      <c r="C81" s="90">
        <f t="shared" si="2"/>
        <v>1</v>
      </c>
      <c r="D81" s="91"/>
      <c r="E81" s="116"/>
      <c r="F81" s="92">
        <f t="shared" si="3"/>
        <v>1</v>
      </c>
      <c r="G81" s="93" t="s">
        <v>151</v>
      </c>
      <c r="H81" s="93" t="s">
        <v>388</v>
      </c>
      <c r="I81" s="93" t="s">
        <v>145</v>
      </c>
      <c r="J81" s="93" t="s">
        <v>151</v>
      </c>
      <c r="K81" s="95">
        <v>1</v>
      </c>
      <c r="L81" s="95">
        <v>2</v>
      </c>
      <c r="M81" s="95" t="s">
        <v>152</v>
      </c>
      <c r="N81" s="93" t="s">
        <v>160</v>
      </c>
      <c r="O81" s="93" t="s">
        <v>551</v>
      </c>
      <c r="P81" s="93">
        <v>44194</v>
      </c>
      <c r="Q81" s="93" t="s">
        <v>152</v>
      </c>
      <c r="R81" s="117">
        <v>126</v>
      </c>
      <c r="S81" s="93" t="s">
        <v>385</v>
      </c>
      <c r="T81" s="100" t="s">
        <v>552</v>
      </c>
      <c r="U81" s="93" t="s">
        <v>554</v>
      </c>
      <c r="V81" s="93" t="s">
        <v>152</v>
      </c>
    </row>
    <row r="82" spans="1:23" x14ac:dyDescent="0.2">
      <c r="A82" s="36" t="s">
        <v>17</v>
      </c>
      <c r="B82" s="89" t="s">
        <v>128</v>
      </c>
      <c r="C82" s="90">
        <f t="shared" si="2"/>
        <v>1</v>
      </c>
      <c r="D82" s="91">
        <v>0.5</v>
      </c>
      <c r="E82" s="116"/>
      <c r="F82" s="92">
        <f t="shared" si="3"/>
        <v>0.5</v>
      </c>
      <c r="G82" s="93" t="s">
        <v>151</v>
      </c>
      <c r="H82" s="93" t="s">
        <v>373</v>
      </c>
      <c r="I82" s="94" t="s">
        <v>145</v>
      </c>
      <c r="J82" s="94" t="s">
        <v>151</v>
      </c>
      <c r="K82" s="95">
        <v>1</v>
      </c>
      <c r="L82" s="95">
        <v>5</v>
      </c>
      <c r="M82" s="95" t="s">
        <v>152</v>
      </c>
      <c r="N82" s="117" t="s">
        <v>160</v>
      </c>
      <c r="O82" s="93" t="s">
        <v>296</v>
      </c>
      <c r="P82" s="93">
        <v>41670</v>
      </c>
      <c r="Q82" s="93">
        <v>43879</v>
      </c>
      <c r="R82" s="117">
        <v>10</v>
      </c>
      <c r="S82" s="93" t="s">
        <v>295</v>
      </c>
      <c r="T82" s="100" t="s">
        <v>285</v>
      </c>
      <c r="U82" s="93" t="s">
        <v>558</v>
      </c>
      <c r="V82" s="117" t="s">
        <v>497</v>
      </c>
      <c r="W82" s="50" t="s">
        <v>152</v>
      </c>
    </row>
    <row r="83" spans="1:23" x14ac:dyDescent="0.2">
      <c r="A83" s="36" t="s">
        <v>108</v>
      </c>
      <c r="B83" s="89" t="s">
        <v>129</v>
      </c>
      <c r="C83" s="90">
        <f t="shared" si="2"/>
        <v>0</v>
      </c>
      <c r="D83" s="91"/>
      <c r="E83" s="116"/>
      <c r="F83" s="92">
        <f t="shared" si="3"/>
        <v>0</v>
      </c>
      <c r="G83" s="93" t="s">
        <v>468</v>
      </c>
      <c r="H83" s="93" t="s">
        <v>145</v>
      </c>
      <c r="I83" s="94" t="s">
        <v>145</v>
      </c>
      <c r="J83" s="94" t="s">
        <v>145</v>
      </c>
      <c r="K83" s="95" t="s">
        <v>152</v>
      </c>
      <c r="L83" s="95" t="s">
        <v>152</v>
      </c>
      <c r="M83" s="95" t="s">
        <v>152</v>
      </c>
      <c r="N83" s="117" t="s">
        <v>160</v>
      </c>
      <c r="O83" s="93" t="s">
        <v>298</v>
      </c>
      <c r="P83" s="93">
        <v>42536</v>
      </c>
      <c r="Q83" s="93">
        <v>44067</v>
      </c>
      <c r="R83" s="117" t="s">
        <v>559</v>
      </c>
      <c r="S83" s="93" t="s">
        <v>297</v>
      </c>
      <c r="T83" s="100" t="s">
        <v>286</v>
      </c>
      <c r="U83" s="96" t="s">
        <v>560</v>
      </c>
      <c r="V83" s="93" t="s">
        <v>641</v>
      </c>
      <c r="W83" s="50" t="s">
        <v>152</v>
      </c>
    </row>
    <row r="84" spans="1:23" x14ac:dyDescent="0.2">
      <c r="A84" s="38" t="s">
        <v>109</v>
      </c>
      <c r="B84" s="89" t="s">
        <v>128</v>
      </c>
      <c r="C84" s="90">
        <f t="shared" si="2"/>
        <v>1</v>
      </c>
      <c r="D84" s="91">
        <v>0.5</v>
      </c>
      <c r="E84" s="116"/>
      <c r="F84" s="92">
        <f t="shared" si="3"/>
        <v>0.5</v>
      </c>
      <c r="G84" s="93" t="s">
        <v>151</v>
      </c>
      <c r="H84" s="93" t="s">
        <v>373</v>
      </c>
      <c r="I84" s="94" t="s">
        <v>145</v>
      </c>
      <c r="J84" s="94" t="s">
        <v>151</v>
      </c>
      <c r="K84" s="95">
        <v>1</v>
      </c>
      <c r="L84" s="95">
        <v>6</v>
      </c>
      <c r="M84" s="95" t="s">
        <v>152</v>
      </c>
      <c r="N84" s="96" t="s">
        <v>146</v>
      </c>
      <c r="O84" s="93" t="s">
        <v>300</v>
      </c>
      <c r="P84" s="93">
        <v>43059</v>
      </c>
      <c r="Q84" s="93">
        <v>44256</v>
      </c>
      <c r="R84" s="117">
        <v>605</v>
      </c>
      <c r="S84" s="93" t="s">
        <v>299</v>
      </c>
      <c r="T84" s="100" t="s">
        <v>287</v>
      </c>
      <c r="U84" s="96" t="s">
        <v>563</v>
      </c>
      <c r="V84" s="117" t="s">
        <v>497</v>
      </c>
      <c r="W84" s="50" t="s">
        <v>152</v>
      </c>
    </row>
    <row r="85" spans="1:23" x14ac:dyDescent="0.2">
      <c r="A85" s="36" t="s">
        <v>110</v>
      </c>
      <c r="B85" s="89" t="s">
        <v>129</v>
      </c>
      <c r="C85" s="90">
        <f t="shared" si="2"/>
        <v>0</v>
      </c>
      <c r="D85" s="91"/>
      <c r="E85" s="116"/>
      <c r="F85" s="92">
        <f t="shared" si="3"/>
        <v>0</v>
      </c>
      <c r="G85" s="93" t="s">
        <v>468</v>
      </c>
      <c r="H85" s="93" t="s">
        <v>388</v>
      </c>
      <c r="I85" s="94" t="s">
        <v>145</v>
      </c>
      <c r="J85" s="94" t="s">
        <v>467</v>
      </c>
      <c r="K85" s="95" t="s">
        <v>152</v>
      </c>
      <c r="L85" s="95">
        <v>1</v>
      </c>
      <c r="M85" s="95" t="s">
        <v>152</v>
      </c>
      <c r="N85" s="117" t="s">
        <v>160</v>
      </c>
      <c r="O85" s="93" t="s">
        <v>303</v>
      </c>
      <c r="P85" s="93">
        <v>44008</v>
      </c>
      <c r="Q85" s="93" t="s">
        <v>152</v>
      </c>
      <c r="R85" s="117">
        <v>71</v>
      </c>
      <c r="S85" s="93" t="s">
        <v>302</v>
      </c>
      <c r="T85" s="100" t="s">
        <v>564</v>
      </c>
      <c r="U85" s="96" t="s">
        <v>565</v>
      </c>
      <c r="V85" s="96" t="s">
        <v>642</v>
      </c>
      <c r="W85" s="50" t="s">
        <v>152</v>
      </c>
    </row>
    <row r="86" spans="1:23" x14ac:dyDescent="0.2">
      <c r="A86" s="36" t="s">
        <v>18</v>
      </c>
      <c r="B86" s="89" t="s">
        <v>128</v>
      </c>
      <c r="C86" s="90">
        <f t="shared" si="2"/>
        <v>1</v>
      </c>
      <c r="D86" s="91"/>
      <c r="E86" s="116"/>
      <c r="F86" s="92">
        <f t="shared" si="3"/>
        <v>1</v>
      </c>
      <c r="G86" s="93" t="s">
        <v>151</v>
      </c>
      <c r="H86" s="93" t="s">
        <v>151</v>
      </c>
      <c r="I86" s="94" t="s">
        <v>145</v>
      </c>
      <c r="J86" s="94" t="s">
        <v>151</v>
      </c>
      <c r="K86" s="95">
        <v>1</v>
      </c>
      <c r="L86" s="95">
        <v>9</v>
      </c>
      <c r="M86" s="95" t="s">
        <v>152</v>
      </c>
      <c r="N86" s="96" t="s">
        <v>146</v>
      </c>
      <c r="O86" s="93" t="s">
        <v>305</v>
      </c>
      <c r="P86" s="93">
        <v>40287</v>
      </c>
      <c r="Q86" s="93">
        <v>44062</v>
      </c>
      <c r="R86" s="117" t="s">
        <v>306</v>
      </c>
      <c r="S86" s="93" t="s">
        <v>304</v>
      </c>
      <c r="T86" s="100" t="s">
        <v>567</v>
      </c>
      <c r="U86" s="96" t="s">
        <v>152</v>
      </c>
      <c r="V86" s="93" t="s">
        <v>152</v>
      </c>
    </row>
    <row r="87" spans="1:23" x14ac:dyDescent="0.2">
      <c r="A87" s="36" t="s">
        <v>19</v>
      </c>
      <c r="B87" s="89" t="s">
        <v>127</v>
      </c>
      <c r="C87" s="90">
        <f t="shared" si="2"/>
        <v>2</v>
      </c>
      <c r="D87" s="91"/>
      <c r="E87" s="116"/>
      <c r="F87" s="92">
        <f t="shared" si="3"/>
        <v>2</v>
      </c>
      <c r="G87" s="93" t="s">
        <v>151</v>
      </c>
      <c r="H87" s="93" t="s">
        <v>388</v>
      </c>
      <c r="I87" s="94" t="s">
        <v>151</v>
      </c>
      <c r="J87" s="94" t="s">
        <v>152</v>
      </c>
      <c r="K87" s="95" t="s">
        <v>152</v>
      </c>
      <c r="L87" s="95">
        <v>11</v>
      </c>
      <c r="M87" s="95" t="s">
        <v>152</v>
      </c>
      <c r="N87" s="93" t="s">
        <v>179</v>
      </c>
      <c r="O87" s="93" t="s">
        <v>309</v>
      </c>
      <c r="P87" s="93">
        <v>44056</v>
      </c>
      <c r="Q87" s="93" t="s">
        <v>152</v>
      </c>
      <c r="R87" s="117" t="s">
        <v>310</v>
      </c>
      <c r="S87" s="93" t="s">
        <v>308</v>
      </c>
      <c r="T87" s="100" t="s">
        <v>307</v>
      </c>
      <c r="U87" s="96" t="s">
        <v>152</v>
      </c>
      <c r="V87" s="93" t="s">
        <v>152</v>
      </c>
    </row>
    <row r="88" spans="1:23" x14ac:dyDescent="0.2">
      <c r="A88" s="37" t="s">
        <v>20</v>
      </c>
      <c r="B88" s="123"/>
      <c r="C88" s="107"/>
      <c r="D88" s="118"/>
      <c r="E88" s="118"/>
      <c r="F88" s="108"/>
      <c r="G88" s="118"/>
      <c r="H88" s="118"/>
      <c r="I88" s="118"/>
      <c r="J88" s="118"/>
      <c r="K88" s="119"/>
      <c r="L88" s="119"/>
      <c r="M88" s="119"/>
      <c r="N88" s="118"/>
      <c r="O88" s="118"/>
      <c r="P88" s="118"/>
      <c r="Q88" s="120"/>
      <c r="R88" s="121"/>
      <c r="S88" s="118"/>
      <c r="T88" s="118"/>
      <c r="U88" s="118"/>
      <c r="V88" s="118"/>
    </row>
    <row r="89" spans="1:23" x14ac:dyDescent="0.2">
      <c r="A89" s="36" t="s">
        <v>111</v>
      </c>
      <c r="B89" s="89" t="s">
        <v>128</v>
      </c>
      <c r="C89" s="90">
        <f t="shared" si="2"/>
        <v>1</v>
      </c>
      <c r="D89" s="91">
        <v>0.5</v>
      </c>
      <c r="E89" s="116"/>
      <c r="F89" s="92">
        <f t="shared" si="3"/>
        <v>0.5</v>
      </c>
      <c r="G89" s="93" t="s">
        <v>151</v>
      </c>
      <c r="H89" s="93" t="s">
        <v>373</v>
      </c>
      <c r="I89" s="94" t="s">
        <v>145</v>
      </c>
      <c r="J89" s="94" t="s">
        <v>151</v>
      </c>
      <c r="K89" s="95">
        <v>1</v>
      </c>
      <c r="L89" s="95">
        <v>7</v>
      </c>
      <c r="M89" s="95" t="s">
        <v>152</v>
      </c>
      <c r="N89" s="117" t="s">
        <v>160</v>
      </c>
      <c r="O89" s="93" t="s">
        <v>312</v>
      </c>
      <c r="P89" s="93">
        <v>40605</v>
      </c>
      <c r="Q89" s="93">
        <v>43444</v>
      </c>
      <c r="R89" s="117">
        <v>40</v>
      </c>
      <c r="S89" s="93" t="s">
        <v>200</v>
      </c>
      <c r="T89" s="100" t="s">
        <v>311</v>
      </c>
      <c r="U89" s="96" t="s">
        <v>152</v>
      </c>
      <c r="V89" s="117" t="s">
        <v>497</v>
      </c>
      <c r="W89" s="50" t="s">
        <v>152</v>
      </c>
    </row>
    <row r="90" spans="1:23" x14ac:dyDescent="0.2">
      <c r="A90" s="36" t="s">
        <v>112</v>
      </c>
      <c r="B90" s="89" t="s">
        <v>129</v>
      </c>
      <c r="C90" s="90">
        <f t="shared" si="2"/>
        <v>0</v>
      </c>
      <c r="D90" s="91"/>
      <c r="E90" s="116"/>
      <c r="F90" s="92">
        <f t="shared" si="3"/>
        <v>0</v>
      </c>
      <c r="G90" s="93" t="s">
        <v>145</v>
      </c>
      <c r="H90" s="93" t="s">
        <v>152</v>
      </c>
      <c r="I90" s="94" t="s">
        <v>145</v>
      </c>
      <c r="J90" s="94" t="s">
        <v>145</v>
      </c>
      <c r="K90" s="95" t="s">
        <v>152</v>
      </c>
      <c r="L90" s="95" t="s">
        <v>152</v>
      </c>
      <c r="M90" s="95" t="s">
        <v>152</v>
      </c>
      <c r="N90" s="96" t="s">
        <v>152</v>
      </c>
      <c r="O90" s="93" t="s">
        <v>152</v>
      </c>
      <c r="P90" s="93" t="s">
        <v>152</v>
      </c>
      <c r="Q90" s="93" t="s">
        <v>152</v>
      </c>
      <c r="R90" s="117" t="s">
        <v>152</v>
      </c>
      <c r="S90" s="93" t="s">
        <v>152</v>
      </c>
      <c r="T90" s="100" t="s">
        <v>313</v>
      </c>
      <c r="U90" s="96" t="s">
        <v>152</v>
      </c>
      <c r="V90" s="93" t="s">
        <v>643</v>
      </c>
      <c r="W90" s="50" t="s">
        <v>152</v>
      </c>
    </row>
    <row r="91" spans="1:23" x14ac:dyDescent="0.2">
      <c r="A91" s="36" t="s">
        <v>113</v>
      </c>
      <c r="B91" s="89" t="s">
        <v>128</v>
      </c>
      <c r="C91" s="90">
        <f t="shared" si="2"/>
        <v>1</v>
      </c>
      <c r="D91" s="91">
        <v>0.5</v>
      </c>
      <c r="E91" s="116"/>
      <c r="F91" s="92">
        <f t="shared" si="3"/>
        <v>0.5</v>
      </c>
      <c r="G91" s="93" t="s">
        <v>151</v>
      </c>
      <c r="H91" s="93" t="s">
        <v>373</v>
      </c>
      <c r="I91" s="93" t="s">
        <v>145</v>
      </c>
      <c r="J91" s="93" t="s">
        <v>151</v>
      </c>
      <c r="K91" s="95">
        <v>1</v>
      </c>
      <c r="L91" s="95">
        <v>9</v>
      </c>
      <c r="M91" s="95" t="s">
        <v>152</v>
      </c>
      <c r="N91" s="93" t="s">
        <v>160</v>
      </c>
      <c r="O91" s="93" t="s">
        <v>571</v>
      </c>
      <c r="P91" s="93">
        <v>44105</v>
      </c>
      <c r="Q91" s="93">
        <v>44153</v>
      </c>
      <c r="R91" s="117" t="s">
        <v>572</v>
      </c>
      <c r="S91" s="93" t="s">
        <v>573</v>
      </c>
      <c r="T91" s="100" t="s">
        <v>575</v>
      </c>
      <c r="U91" s="96" t="s">
        <v>574</v>
      </c>
      <c r="V91" s="117" t="s">
        <v>576</v>
      </c>
      <c r="W91" s="50" t="s">
        <v>152</v>
      </c>
    </row>
    <row r="92" spans="1:23" x14ac:dyDescent="0.2">
      <c r="A92" s="36" t="s">
        <v>114</v>
      </c>
      <c r="B92" s="89" t="s">
        <v>128</v>
      </c>
      <c r="C92" s="90">
        <f t="shared" si="2"/>
        <v>1</v>
      </c>
      <c r="D92" s="91"/>
      <c r="E92" s="116"/>
      <c r="F92" s="92">
        <f t="shared" si="3"/>
        <v>1</v>
      </c>
      <c r="G92" s="93" t="s">
        <v>151</v>
      </c>
      <c r="H92" s="93" t="s">
        <v>151</v>
      </c>
      <c r="I92" s="94" t="s">
        <v>145</v>
      </c>
      <c r="J92" s="94" t="s">
        <v>151</v>
      </c>
      <c r="K92" s="95">
        <v>1</v>
      </c>
      <c r="L92" s="95">
        <v>5</v>
      </c>
      <c r="M92" s="95" t="s">
        <v>152</v>
      </c>
      <c r="N92" s="117" t="s">
        <v>160</v>
      </c>
      <c r="O92" s="93" t="s">
        <v>315</v>
      </c>
      <c r="P92" s="93">
        <v>41778</v>
      </c>
      <c r="Q92" s="93">
        <v>44223</v>
      </c>
      <c r="R92" s="117">
        <v>91</v>
      </c>
      <c r="S92" s="93" t="s">
        <v>314</v>
      </c>
      <c r="T92" s="100" t="s">
        <v>289</v>
      </c>
      <c r="U92" s="96" t="s">
        <v>578</v>
      </c>
      <c r="V92" s="93" t="s">
        <v>152</v>
      </c>
    </row>
    <row r="93" spans="1:23" x14ac:dyDescent="0.2">
      <c r="A93" s="36" t="s">
        <v>21</v>
      </c>
      <c r="B93" s="89" t="s">
        <v>127</v>
      </c>
      <c r="C93" s="90">
        <f t="shared" si="2"/>
        <v>2</v>
      </c>
      <c r="D93" s="91">
        <v>0.5</v>
      </c>
      <c r="E93" s="116"/>
      <c r="F93" s="92">
        <f t="shared" si="3"/>
        <v>1</v>
      </c>
      <c r="G93" s="93" t="s">
        <v>151</v>
      </c>
      <c r="H93" s="93" t="s">
        <v>145</v>
      </c>
      <c r="I93" s="94" t="s">
        <v>151</v>
      </c>
      <c r="J93" s="94" t="s">
        <v>152</v>
      </c>
      <c r="K93" s="95">
        <v>7</v>
      </c>
      <c r="L93" s="95">
        <v>37</v>
      </c>
      <c r="M93" s="95">
        <v>4</v>
      </c>
      <c r="N93" s="117" t="s">
        <v>160</v>
      </c>
      <c r="O93" s="93" t="s">
        <v>317</v>
      </c>
      <c r="P93" s="93">
        <v>43965</v>
      </c>
      <c r="Q93" s="93">
        <v>44274</v>
      </c>
      <c r="R93" s="117">
        <v>65</v>
      </c>
      <c r="S93" s="93" t="s">
        <v>316</v>
      </c>
      <c r="T93" s="100" t="s">
        <v>290</v>
      </c>
      <c r="U93" s="96" t="s">
        <v>152</v>
      </c>
      <c r="V93" s="117" t="s">
        <v>497</v>
      </c>
      <c r="W93" s="50" t="s">
        <v>152</v>
      </c>
    </row>
    <row r="94" spans="1:23" x14ac:dyDescent="0.2">
      <c r="A94" s="36" t="s">
        <v>22</v>
      </c>
      <c r="B94" s="89" t="s">
        <v>128</v>
      </c>
      <c r="C94" s="90">
        <f t="shared" si="2"/>
        <v>1</v>
      </c>
      <c r="D94" s="91">
        <v>0.5</v>
      </c>
      <c r="E94" s="116"/>
      <c r="F94" s="92">
        <f t="shared" si="3"/>
        <v>0.5</v>
      </c>
      <c r="G94" s="93" t="s">
        <v>151</v>
      </c>
      <c r="H94" s="93" t="s">
        <v>145</v>
      </c>
      <c r="I94" s="94" t="s">
        <v>145</v>
      </c>
      <c r="J94" s="94" t="s">
        <v>151</v>
      </c>
      <c r="K94" s="95">
        <v>1</v>
      </c>
      <c r="L94" s="95">
        <v>10</v>
      </c>
      <c r="M94" s="95" t="s">
        <v>152</v>
      </c>
      <c r="N94" s="117" t="s">
        <v>160</v>
      </c>
      <c r="O94" s="93" t="s">
        <v>321</v>
      </c>
      <c r="P94" s="93">
        <v>40905</v>
      </c>
      <c r="Q94" s="93">
        <v>42878</v>
      </c>
      <c r="R94" s="117" t="s">
        <v>579</v>
      </c>
      <c r="S94" s="93" t="s">
        <v>320</v>
      </c>
      <c r="T94" s="100" t="s">
        <v>319</v>
      </c>
      <c r="U94" s="96" t="s">
        <v>152</v>
      </c>
      <c r="V94" s="117" t="s">
        <v>497</v>
      </c>
      <c r="W94" s="50" t="s">
        <v>152</v>
      </c>
    </row>
    <row r="95" spans="1:23" x14ac:dyDescent="0.2">
      <c r="A95" s="36" t="s">
        <v>115</v>
      </c>
      <c r="B95" s="89" t="s">
        <v>127</v>
      </c>
      <c r="C95" s="90">
        <f t="shared" si="2"/>
        <v>2</v>
      </c>
      <c r="D95" s="91"/>
      <c r="E95" s="116"/>
      <c r="F95" s="92">
        <f t="shared" si="3"/>
        <v>2</v>
      </c>
      <c r="G95" s="93" t="s">
        <v>151</v>
      </c>
      <c r="H95" s="93" t="s">
        <v>151</v>
      </c>
      <c r="I95" s="94" t="s">
        <v>151</v>
      </c>
      <c r="J95" s="94" t="s">
        <v>152</v>
      </c>
      <c r="K95" s="95">
        <v>7</v>
      </c>
      <c r="L95" s="95">
        <v>28</v>
      </c>
      <c r="M95" s="95">
        <v>4</v>
      </c>
      <c r="N95" s="117" t="s">
        <v>160</v>
      </c>
      <c r="O95" s="93" t="s">
        <v>349</v>
      </c>
      <c r="P95" s="93">
        <v>42506</v>
      </c>
      <c r="Q95" s="93">
        <v>44315</v>
      </c>
      <c r="R95" s="117">
        <v>142</v>
      </c>
      <c r="S95" s="93" t="s">
        <v>348</v>
      </c>
      <c r="T95" s="100" t="s">
        <v>347</v>
      </c>
      <c r="U95" s="96" t="s">
        <v>152</v>
      </c>
      <c r="V95" s="96" t="s">
        <v>152</v>
      </c>
    </row>
    <row r="96" spans="1:23" x14ac:dyDescent="0.2">
      <c r="A96" s="36" t="s">
        <v>116</v>
      </c>
      <c r="B96" s="89" t="s">
        <v>129</v>
      </c>
      <c r="C96" s="90">
        <f t="shared" si="2"/>
        <v>0</v>
      </c>
      <c r="D96" s="91"/>
      <c r="E96" s="116"/>
      <c r="F96" s="92">
        <f t="shared" si="3"/>
        <v>0</v>
      </c>
      <c r="G96" s="93" t="s">
        <v>145</v>
      </c>
      <c r="H96" s="93" t="s">
        <v>152</v>
      </c>
      <c r="I96" s="93" t="s">
        <v>145</v>
      </c>
      <c r="J96" s="93" t="s">
        <v>602</v>
      </c>
      <c r="K96" s="95">
        <v>1</v>
      </c>
      <c r="L96" s="95">
        <v>3</v>
      </c>
      <c r="M96" s="95" t="s">
        <v>152</v>
      </c>
      <c r="N96" s="93" t="s">
        <v>146</v>
      </c>
      <c r="O96" s="93" t="s">
        <v>583</v>
      </c>
      <c r="P96" s="93">
        <v>42713</v>
      </c>
      <c r="Q96" s="93">
        <v>44442</v>
      </c>
      <c r="R96" s="117" t="s">
        <v>582</v>
      </c>
      <c r="S96" s="93" t="s">
        <v>581</v>
      </c>
      <c r="T96" s="100" t="s">
        <v>346</v>
      </c>
      <c r="U96" s="96" t="s">
        <v>152</v>
      </c>
      <c r="V96" s="93" t="s">
        <v>601</v>
      </c>
      <c r="W96" s="50" t="s">
        <v>152</v>
      </c>
    </row>
    <row r="97" spans="1:23" x14ac:dyDescent="0.2">
      <c r="A97" s="36" t="s">
        <v>117</v>
      </c>
      <c r="B97" s="89" t="s">
        <v>127</v>
      </c>
      <c r="C97" s="90">
        <f t="shared" si="2"/>
        <v>2</v>
      </c>
      <c r="D97" s="91"/>
      <c r="E97" s="116"/>
      <c r="F97" s="92">
        <f t="shared" si="3"/>
        <v>2</v>
      </c>
      <c r="G97" s="93" t="s">
        <v>151</v>
      </c>
      <c r="H97" s="93" t="s">
        <v>151</v>
      </c>
      <c r="I97" s="94" t="s">
        <v>151</v>
      </c>
      <c r="J97" s="94" t="s">
        <v>152</v>
      </c>
      <c r="K97" s="95">
        <v>7</v>
      </c>
      <c r="L97" s="95">
        <v>38</v>
      </c>
      <c r="M97" s="95">
        <v>4</v>
      </c>
      <c r="N97" s="117" t="s">
        <v>160</v>
      </c>
      <c r="O97" s="93" t="s">
        <v>323</v>
      </c>
      <c r="P97" s="93">
        <v>42567</v>
      </c>
      <c r="Q97" s="93">
        <v>44284</v>
      </c>
      <c r="R97" s="117">
        <v>24</v>
      </c>
      <c r="S97" s="93" t="s">
        <v>324</v>
      </c>
      <c r="T97" s="100" t="s">
        <v>322</v>
      </c>
      <c r="U97" s="93" t="s">
        <v>587</v>
      </c>
      <c r="V97" s="93" t="s">
        <v>152</v>
      </c>
    </row>
    <row r="98" spans="1:23" x14ac:dyDescent="0.2">
      <c r="A98" s="36" t="s">
        <v>118</v>
      </c>
      <c r="B98" s="89" t="s">
        <v>128</v>
      </c>
      <c r="C98" s="90">
        <f t="shared" si="2"/>
        <v>1</v>
      </c>
      <c r="D98" s="91">
        <v>0.5</v>
      </c>
      <c r="E98" s="116"/>
      <c r="F98" s="92">
        <f t="shared" si="3"/>
        <v>0.5</v>
      </c>
      <c r="G98" s="93" t="s">
        <v>151</v>
      </c>
      <c r="H98" s="93" t="s">
        <v>373</v>
      </c>
      <c r="I98" s="94" t="s">
        <v>145</v>
      </c>
      <c r="J98" s="94" t="s">
        <v>151</v>
      </c>
      <c r="K98" s="95">
        <v>1</v>
      </c>
      <c r="L98" s="95">
        <v>5</v>
      </c>
      <c r="M98" s="95" t="s">
        <v>152</v>
      </c>
      <c r="N98" s="117" t="s">
        <v>160</v>
      </c>
      <c r="O98" s="93" t="s">
        <v>327</v>
      </c>
      <c r="P98" s="93">
        <v>40442</v>
      </c>
      <c r="Q98" s="93">
        <v>42811</v>
      </c>
      <c r="R98" s="117" t="s">
        <v>588</v>
      </c>
      <c r="S98" s="93" t="s">
        <v>328</v>
      </c>
      <c r="T98" s="100" t="s">
        <v>326</v>
      </c>
      <c r="U98" s="96" t="s">
        <v>589</v>
      </c>
      <c r="V98" s="117" t="s">
        <v>497</v>
      </c>
      <c r="W98" s="50" t="s">
        <v>152</v>
      </c>
    </row>
    <row r="99" spans="1:23" x14ac:dyDescent="0.2">
      <c r="A99" s="36" t="s">
        <v>119</v>
      </c>
      <c r="B99" s="89" t="s">
        <v>128</v>
      </c>
      <c r="C99" s="90">
        <f t="shared" si="2"/>
        <v>1</v>
      </c>
      <c r="D99" s="91">
        <v>0.5</v>
      </c>
      <c r="E99" s="116"/>
      <c r="F99" s="92">
        <f t="shared" si="3"/>
        <v>0.5</v>
      </c>
      <c r="G99" s="93" t="s">
        <v>151</v>
      </c>
      <c r="H99" s="93" t="s">
        <v>591</v>
      </c>
      <c r="I99" s="94" t="s">
        <v>145</v>
      </c>
      <c r="J99" s="94" t="s">
        <v>151</v>
      </c>
      <c r="K99" s="95">
        <v>1</v>
      </c>
      <c r="L99" s="95">
        <v>4</v>
      </c>
      <c r="M99" s="95" t="s">
        <v>152</v>
      </c>
      <c r="N99" s="96" t="s">
        <v>146</v>
      </c>
      <c r="O99" s="93" t="s">
        <v>330</v>
      </c>
      <c r="P99" s="93">
        <v>40980</v>
      </c>
      <c r="Q99" s="93">
        <v>44342</v>
      </c>
      <c r="R99" s="117">
        <v>95</v>
      </c>
      <c r="S99" s="93" t="s">
        <v>329</v>
      </c>
      <c r="T99" s="100" t="s">
        <v>291</v>
      </c>
      <c r="U99" s="96" t="s">
        <v>152</v>
      </c>
      <c r="V99" s="117" t="s">
        <v>497</v>
      </c>
      <c r="W99" s="50" t="s">
        <v>152</v>
      </c>
    </row>
    <row r="100" spans="1:23" x14ac:dyDescent="0.2">
      <c r="A100" s="62" t="s">
        <v>387</v>
      </c>
      <c r="B100" s="63"/>
      <c r="C100" s="57"/>
      <c r="D100" s="57"/>
      <c r="E100" s="57"/>
      <c r="F100" s="64"/>
      <c r="G100" s="65"/>
      <c r="H100" s="65"/>
      <c r="I100" s="65"/>
      <c r="J100" s="65"/>
      <c r="K100" s="65"/>
      <c r="L100" s="65"/>
      <c r="M100" s="65"/>
      <c r="N100" s="65"/>
      <c r="O100" s="65"/>
      <c r="P100" s="65"/>
      <c r="Q100" s="65"/>
      <c r="R100" s="66"/>
      <c r="S100" s="65"/>
      <c r="T100" s="65"/>
      <c r="U100" s="65"/>
      <c r="V100" s="67"/>
    </row>
    <row r="101" spans="1:23" x14ac:dyDescent="0.2">
      <c r="A101" s="61" t="s">
        <v>386</v>
      </c>
      <c r="B101" s="68"/>
      <c r="C101" s="69"/>
      <c r="D101" s="69"/>
      <c r="E101" s="69"/>
      <c r="F101" s="70"/>
      <c r="G101" s="70"/>
      <c r="H101" s="70"/>
      <c r="I101" s="70"/>
      <c r="J101" s="70"/>
      <c r="K101" s="70"/>
      <c r="L101" s="70"/>
      <c r="M101" s="70"/>
      <c r="N101" s="71"/>
      <c r="O101" s="71"/>
      <c r="P101" s="70"/>
      <c r="Q101" s="70"/>
      <c r="R101" s="72"/>
      <c r="S101" s="71"/>
      <c r="T101" s="71"/>
      <c r="U101" s="71"/>
      <c r="V101" s="69"/>
    </row>
    <row r="102" spans="1:23" x14ac:dyDescent="0.2">
      <c r="A102" s="61" t="s">
        <v>606</v>
      </c>
      <c r="B102" s="68"/>
      <c r="C102" s="69"/>
      <c r="D102" s="69"/>
      <c r="E102" s="69"/>
      <c r="F102" s="70"/>
      <c r="G102" s="70"/>
      <c r="H102" s="70"/>
      <c r="I102" s="70"/>
      <c r="J102" s="70"/>
      <c r="K102" s="70"/>
      <c r="L102" s="70"/>
      <c r="M102" s="70"/>
      <c r="N102" s="71"/>
      <c r="O102" s="71"/>
      <c r="P102" s="70"/>
      <c r="Q102" s="70"/>
      <c r="R102" s="72"/>
      <c r="S102" s="71"/>
      <c r="T102" s="71"/>
      <c r="U102" s="71"/>
      <c r="V102" s="69"/>
    </row>
  </sheetData>
  <mergeCells count="28">
    <mergeCell ref="G3:G6"/>
    <mergeCell ref="A1:V1"/>
    <mergeCell ref="A2:V2"/>
    <mergeCell ref="A3:A6"/>
    <mergeCell ref="C3:F3"/>
    <mergeCell ref="V3:V6"/>
    <mergeCell ref="C4:C6"/>
    <mergeCell ref="D4:D6"/>
    <mergeCell ref="F4:F6"/>
    <mergeCell ref="N5:N6"/>
    <mergeCell ref="O5:O6"/>
    <mergeCell ref="P5:P6"/>
    <mergeCell ref="S5:S6"/>
    <mergeCell ref="T5:T6"/>
    <mergeCell ref="E4:E6"/>
    <mergeCell ref="I3:J4"/>
    <mergeCell ref="N3:S4"/>
    <mergeCell ref="T3:U4"/>
    <mergeCell ref="U5:U6"/>
    <mergeCell ref="H3:H6"/>
    <mergeCell ref="R5:R6"/>
    <mergeCell ref="K5:K6"/>
    <mergeCell ref="K3:M4"/>
    <mergeCell ref="L5:L6"/>
    <mergeCell ref="M5:M6"/>
    <mergeCell ref="I5:I6"/>
    <mergeCell ref="J5:J6"/>
    <mergeCell ref="Q5:Q6"/>
  </mergeCells>
  <conditionalFormatting sqref="A8:A25">
    <cfRule type="dataBar" priority="1">
      <dataBar>
        <cfvo type="min"/>
        <cfvo type="max"/>
        <color rgb="FF638EC6"/>
      </dataBar>
      <extLst>
        <ext xmlns:x14="http://schemas.microsoft.com/office/spreadsheetml/2009/9/main" uri="{B025F937-C7B1-47D3-B67F-A62EFF666E3E}">
          <x14:id>{B3FE17F0-DFD3-4B55-A442-7B57D3938265}</x14:id>
        </ext>
      </extLst>
    </cfRule>
  </conditionalFormatting>
  <dataValidations count="1">
    <dataValidation type="list" allowBlank="1" showInputMessage="1" showErrorMessage="1" sqref="B7:B46 B48:B54 B56:B69 B71:B76 B78:B87 B89:B99" xr:uid="{00000000-0002-0000-0300-000000000000}">
      <formula1>$B$4:$B$6</formula1>
    </dataValidation>
  </dataValidations>
  <hyperlinks>
    <hyperlink ref="T9" r:id="rId1" xr:uid="{00000000-0004-0000-0300-000000000000}"/>
    <hyperlink ref="T14" r:id="rId2" xr:uid="{00000000-0004-0000-0300-000001000000}"/>
    <hyperlink ref="T13" r:id="rId3" xr:uid="{00000000-0004-0000-0300-000002000000}"/>
    <hyperlink ref="T16" r:id="rId4" xr:uid="{00000000-0004-0000-0300-000003000000}"/>
    <hyperlink ref="T33" r:id="rId5" xr:uid="{00000000-0004-0000-0300-000004000000}"/>
    <hyperlink ref="T43" r:id="rId6" xr:uid="{00000000-0004-0000-0300-000005000000}"/>
    <hyperlink ref="T58" r:id="rId7" xr:uid="{00000000-0004-0000-0300-000006000000}"/>
    <hyperlink ref="T66" r:id="rId8" xr:uid="{00000000-0004-0000-0300-000007000000}"/>
    <hyperlink ref="T84" r:id="rId9" xr:uid="{00000000-0004-0000-0300-000008000000}"/>
    <hyperlink ref="T82" r:id="rId10" xr:uid="{00000000-0004-0000-0300-000009000000}"/>
    <hyperlink ref="T83" r:id="rId11" xr:uid="{00000000-0004-0000-0300-00000A000000}"/>
    <hyperlink ref="T87" r:id="rId12" xr:uid="{00000000-0004-0000-0300-00000B000000}"/>
    <hyperlink ref="T90" r:id="rId13" xr:uid="{00000000-0004-0000-0300-00000C000000}"/>
    <hyperlink ref="T93" r:id="rId14" xr:uid="{00000000-0004-0000-0300-00000D000000}"/>
    <hyperlink ref="T94" r:id="rId15" xr:uid="{00000000-0004-0000-0300-00000E000000}"/>
    <hyperlink ref="T98" r:id="rId16" xr:uid="{00000000-0004-0000-0300-00000F000000}"/>
    <hyperlink ref="T99" r:id="rId17" xr:uid="{00000000-0004-0000-0300-000010000000}"/>
    <hyperlink ref="T21" r:id="rId18" xr:uid="{00000000-0004-0000-0300-000011000000}"/>
    <hyperlink ref="T22" r:id="rId19" xr:uid="{00000000-0004-0000-0300-000012000000}"/>
    <hyperlink ref="T46" r:id="rId20" xr:uid="{00000000-0004-0000-0300-000013000000}"/>
    <hyperlink ref="T96" r:id="rId21" xr:uid="{00000000-0004-0000-0300-000014000000}"/>
    <hyperlink ref="T95" r:id="rId22" xr:uid="{00000000-0004-0000-0300-000015000000}"/>
    <hyperlink ref="T23" r:id="rId23" xr:uid="{00000000-0004-0000-0300-000016000000}"/>
    <hyperlink ref="T44" r:id="rId24" xr:uid="{00000000-0004-0000-0300-000017000000}"/>
    <hyperlink ref="T59" r:id="rId25" xr:uid="{00000000-0004-0000-0300-000018000000}"/>
    <hyperlink ref="T8" r:id="rId26" xr:uid="{00000000-0004-0000-0300-000019000000}"/>
    <hyperlink ref="T10" r:id="rId27" xr:uid="{00000000-0004-0000-0300-00001A000000}"/>
    <hyperlink ref="T12" r:id="rId28" xr:uid="{00000000-0004-0000-0300-00001B000000}"/>
    <hyperlink ref="T17" r:id="rId29" xr:uid="{00000000-0004-0000-0300-00001C000000}"/>
    <hyperlink ref="T20" r:id="rId30" xr:uid="{00000000-0004-0000-0300-00001D000000}"/>
    <hyperlink ref="T24" r:id="rId31" xr:uid="{00000000-0004-0000-0300-00001E000000}"/>
    <hyperlink ref="T27" r:id="rId32" xr:uid="{00000000-0004-0000-0300-00001F000000}"/>
    <hyperlink ref="T28" r:id="rId33" xr:uid="{00000000-0004-0000-0300-000020000000}"/>
    <hyperlink ref="T31" r:id="rId34" xr:uid="{00000000-0004-0000-0300-000021000000}"/>
    <hyperlink ref="T34" r:id="rId35" xr:uid="{00000000-0004-0000-0300-000022000000}"/>
    <hyperlink ref="T36" r:id="rId36" xr:uid="{00000000-0004-0000-0300-000023000000}"/>
    <hyperlink ref="T39" r:id="rId37" xr:uid="{00000000-0004-0000-0300-000024000000}"/>
    <hyperlink ref="T42" r:id="rId38" xr:uid="{00000000-0004-0000-0300-000025000000}"/>
    <hyperlink ref="T45" r:id="rId39" xr:uid="{00000000-0004-0000-0300-000026000000}"/>
    <hyperlink ref="T48" r:id="rId40" xr:uid="{00000000-0004-0000-0300-000027000000}"/>
    <hyperlink ref="T50" r:id="rId41" xr:uid="{00000000-0004-0000-0300-000028000000}"/>
    <hyperlink ref="T54" r:id="rId42" xr:uid="{00000000-0004-0000-0300-000029000000}"/>
    <hyperlink ref="T56" r:id="rId43" xr:uid="{00000000-0004-0000-0300-00002A000000}"/>
    <hyperlink ref="T64" r:id="rId44" xr:uid="{00000000-0004-0000-0300-00002B000000}"/>
    <hyperlink ref="T65" r:id="rId45" xr:uid="{00000000-0004-0000-0300-00002C000000}"/>
    <hyperlink ref="T68" r:id="rId46" xr:uid="{00000000-0004-0000-0300-00002D000000}"/>
    <hyperlink ref="T69" r:id="rId47" xr:uid="{00000000-0004-0000-0300-00002E000000}"/>
    <hyperlink ref="T71" r:id="rId48" xr:uid="{00000000-0004-0000-0300-00002F000000}"/>
    <hyperlink ref="T73" r:id="rId49" xr:uid="{00000000-0004-0000-0300-000030000000}"/>
    <hyperlink ref="T75" r:id="rId50" xr:uid="{00000000-0004-0000-0300-000031000000}"/>
    <hyperlink ref="T79" r:id="rId51" xr:uid="{00000000-0004-0000-0300-000032000000}"/>
    <hyperlink ref="T80" r:id="rId52" xr:uid="{00000000-0004-0000-0300-000033000000}"/>
    <hyperlink ref="T81" r:id="rId53" xr:uid="{00000000-0004-0000-0300-000034000000}"/>
    <hyperlink ref="T86" r:id="rId54" xr:uid="{00000000-0004-0000-0300-000035000000}"/>
    <hyperlink ref="T30" r:id="rId55" xr:uid="{00000000-0004-0000-0300-000036000000}"/>
    <hyperlink ref="T74" r:id="rId56" xr:uid="{00000000-0004-0000-0300-000037000000}"/>
    <hyperlink ref="T67" r:id="rId57" xr:uid="{00000000-0004-0000-0300-000038000000}"/>
    <hyperlink ref="T40" r:id="rId58" xr:uid="{00000000-0004-0000-0300-000039000000}"/>
    <hyperlink ref="T53" r:id="rId59" xr:uid="{00000000-0004-0000-0300-00003A000000}"/>
    <hyperlink ref="T60" r:id="rId60" xr:uid="{00000000-0004-0000-0300-00003B000000}"/>
    <hyperlink ref="T25" r:id="rId61" xr:uid="{00000000-0004-0000-0300-00003C000000}"/>
  </hyperlinks>
  <pageMargins left="0.70866141732283472" right="0.70866141732283472" top="0.74803149606299213" bottom="0.74803149606299213" header="0.31496062992125984" footer="0.31496062992125984"/>
  <pageSetup paperSize="9" scale="70" fitToWidth="3" fitToHeight="0" orientation="landscape" r:id="rId62"/>
  <headerFooter>
    <oddFooter>&amp;C&amp;A&amp;R&amp;P</oddFooter>
  </headerFooter>
  <ignoredErrors>
    <ignoredError sqref="R59 R67" twoDigitTextYear="1"/>
  </ignoredErrors>
  <extLst>
    <ext xmlns:x14="http://schemas.microsoft.com/office/spreadsheetml/2009/9/main" uri="{78C0D931-6437-407d-A8EE-F0AAD7539E65}">
      <x14:conditionalFormattings>
        <x14:conditionalFormatting xmlns:xm="http://schemas.microsoft.com/office/excel/2006/main">
          <x14:cfRule type="dataBar" id="{B3FE17F0-DFD3-4B55-A442-7B57D3938265}">
            <x14:dataBar minLength="0" maxLength="100" negativeBarColorSameAsPositive="1" axisPosition="none">
              <x14:cfvo type="min"/>
              <x14:cfvo type="max"/>
            </x14:dataBar>
          </x14:cfRule>
          <xm:sqref>A8:A25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00"/>
  <sheetViews>
    <sheetView zoomScaleNormal="100" zoomScaleSheetLayoutView="80" workbookViewId="0">
      <pane ySplit="7" topLeftCell="A8" activePane="bottomLeft" state="frozen"/>
      <selection activeCell="G33" sqref="G33:G2385"/>
      <selection pane="bottomLeft" activeCell="A3" sqref="A3:A6"/>
    </sheetView>
  </sheetViews>
  <sheetFormatPr baseColWidth="10" defaultColWidth="8.83203125" defaultRowHeight="15" x14ac:dyDescent="0.2"/>
  <cols>
    <col min="1" max="1" width="24.5" style="73" customWidth="1"/>
    <col min="2" max="2" width="41.5" style="74" customWidth="1"/>
    <col min="3" max="3" width="5.5" style="75" customWidth="1"/>
    <col min="4" max="5" width="4.5" style="75" customWidth="1"/>
    <col min="6" max="6" width="5.5" style="76" customWidth="1"/>
    <col min="7" max="7" width="11.1640625" style="76" customWidth="1"/>
    <col min="8" max="8" width="11.5" style="76" customWidth="1"/>
    <col min="9" max="9" width="13" style="76" customWidth="1"/>
    <col min="10" max="11" width="10.5" style="76" customWidth="1"/>
    <col min="12" max="12" width="12.5" style="76" customWidth="1"/>
    <col min="13" max="13" width="10.1640625" style="134" customWidth="1"/>
    <col min="14" max="14" width="14" style="135" customWidth="1"/>
    <col min="15" max="15" width="14.33203125" style="135" customWidth="1"/>
    <col min="16" max="16" width="14.5" style="80" customWidth="1"/>
    <col min="17" max="17" width="8.83203125" style="50"/>
    <col min="18" max="16384" width="8.83203125" style="51"/>
  </cols>
  <sheetData>
    <row r="1" spans="1:17" s="49" customFormat="1" ht="20" customHeight="1" x14ac:dyDescent="0.15">
      <c r="A1" s="127" t="s">
        <v>136</v>
      </c>
      <c r="B1" s="127"/>
      <c r="C1" s="127"/>
      <c r="D1" s="127"/>
      <c r="E1" s="127"/>
      <c r="F1" s="127"/>
      <c r="G1" s="127"/>
      <c r="H1" s="127"/>
      <c r="I1" s="127"/>
      <c r="J1" s="127"/>
      <c r="K1" s="127"/>
      <c r="L1" s="127"/>
      <c r="M1" s="127"/>
      <c r="N1" s="127"/>
      <c r="O1" s="127"/>
      <c r="P1" s="127"/>
      <c r="Q1" s="48"/>
    </row>
    <row r="2" spans="1:17" s="49" customFormat="1" ht="15" customHeight="1" x14ac:dyDescent="0.15">
      <c r="A2" s="52" t="s">
        <v>621</v>
      </c>
      <c r="B2" s="61"/>
      <c r="C2" s="61"/>
      <c r="D2" s="61"/>
      <c r="E2" s="61"/>
      <c r="F2" s="61"/>
      <c r="G2" s="61"/>
      <c r="H2" s="61"/>
      <c r="I2" s="61"/>
      <c r="J2" s="61"/>
      <c r="K2" s="61"/>
      <c r="L2" s="61"/>
      <c r="M2" s="61"/>
      <c r="N2" s="61"/>
      <c r="O2" s="61"/>
      <c r="P2" s="61"/>
      <c r="Q2" s="48"/>
    </row>
    <row r="3" spans="1:17" ht="49" customHeight="1" x14ac:dyDescent="0.2">
      <c r="A3" s="200" t="s">
        <v>29</v>
      </c>
      <c r="B3" s="136" t="s">
        <v>140</v>
      </c>
      <c r="C3" s="201" t="s">
        <v>44</v>
      </c>
      <c r="D3" s="201"/>
      <c r="E3" s="201"/>
      <c r="F3" s="201"/>
      <c r="G3" s="199" t="s">
        <v>141</v>
      </c>
      <c r="H3" s="200" t="s">
        <v>359</v>
      </c>
      <c r="I3" s="199"/>
      <c r="J3" s="200" t="s">
        <v>370</v>
      </c>
      <c r="K3" s="199"/>
      <c r="L3" s="199" t="s">
        <v>47</v>
      </c>
      <c r="M3" s="199" t="s">
        <v>48</v>
      </c>
      <c r="N3" s="199" t="s">
        <v>46</v>
      </c>
      <c r="O3" s="199"/>
      <c r="P3" s="199" t="s">
        <v>45</v>
      </c>
    </row>
    <row r="4" spans="1:17" ht="28" customHeight="1" x14ac:dyDescent="0.2">
      <c r="A4" s="199"/>
      <c r="B4" s="137" t="str">
        <f>'Методика (раздел 10)'!B19</f>
        <v>Да, размещается сводная оценка уровня открытости бюджетных данных и оценки в разрезе показателей</v>
      </c>
      <c r="C4" s="200" t="s">
        <v>31</v>
      </c>
      <c r="D4" s="199" t="s">
        <v>33</v>
      </c>
      <c r="E4" s="199" t="s">
        <v>37</v>
      </c>
      <c r="F4" s="201" t="s">
        <v>30</v>
      </c>
      <c r="G4" s="199"/>
      <c r="H4" s="199" t="s">
        <v>164</v>
      </c>
      <c r="I4" s="199" t="s">
        <v>626</v>
      </c>
      <c r="J4" s="199" t="s">
        <v>624</v>
      </c>
      <c r="K4" s="199" t="s">
        <v>365</v>
      </c>
      <c r="L4" s="199"/>
      <c r="M4" s="199"/>
      <c r="N4" s="199" t="s">
        <v>153</v>
      </c>
      <c r="O4" s="199" t="s">
        <v>150</v>
      </c>
      <c r="P4" s="199"/>
    </row>
    <row r="5" spans="1:17" ht="28" customHeight="1" x14ac:dyDescent="0.2">
      <c r="A5" s="199"/>
      <c r="B5" s="137" t="str">
        <f>'Методика (раздел 10)'!B20</f>
        <v>Да, размещается сводная оценка уровня открытости бюджетных данных или оценки в разрезе показателей</v>
      </c>
      <c r="C5" s="200"/>
      <c r="D5" s="199"/>
      <c r="E5" s="199"/>
      <c r="F5" s="201"/>
      <c r="G5" s="199"/>
      <c r="H5" s="199"/>
      <c r="I5" s="199"/>
      <c r="J5" s="199"/>
      <c r="K5" s="199"/>
      <c r="L5" s="199"/>
      <c r="M5" s="199"/>
      <c r="N5" s="199"/>
      <c r="O5" s="199"/>
      <c r="P5" s="199"/>
    </row>
    <row r="6" spans="1:17" ht="28" customHeight="1" x14ac:dyDescent="0.2">
      <c r="A6" s="199"/>
      <c r="B6" s="137" t="str">
        <f>'Методика (раздел 10)'!B21</f>
        <v xml:space="preserve">Нет, результаты оценки не размещаются или не отвечают требованиям </v>
      </c>
      <c r="C6" s="200"/>
      <c r="D6" s="199"/>
      <c r="E6" s="199"/>
      <c r="F6" s="201"/>
      <c r="G6" s="199"/>
      <c r="H6" s="199"/>
      <c r="I6" s="199"/>
      <c r="J6" s="199"/>
      <c r="K6" s="199"/>
      <c r="L6" s="199"/>
      <c r="M6" s="199"/>
      <c r="N6" s="199"/>
      <c r="O6" s="199"/>
      <c r="P6" s="199"/>
    </row>
    <row r="7" spans="1:17" ht="15" customHeight="1" x14ac:dyDescent="0.2">
      <c r="A7" s="138" t="s">
        <v>0</v>
      </c>
      <c r="B7" s="139"/>
      <c r="C7" s="139"/>
      <c r="D7" s="139"/>
      <c r="E7" s="139"/>
      <c r="F7" s="140"/>
      <c r="G7" s="141"/>
      <c r="H7" s="141"/>
      <c r="I7" s="141"/>
      <c r="J7" s="141"/>
      <c r="K7" s="141"/>
      <c r="L7" s="141"/>
      <c r="M7" s="141"/>
      <c r="N7" s="141"/>
      <c r="O7" s="141"/>
      <c r="P7" s="142"/>
    </row>
    <row r="8" spans="1:17" x14ac:dyDescent="0.2">
      <c r="A8" s="143" t="s">
        <v>1</v>
      </c>
      <c r="B8" s="144" t="s">
        <v>144</v>
      </c>
      <c r="C8" s="145">
        <f>IF(B8="Да, размещается сводная оценка уровня открытости бюджетных данных и оценки в разрезе показателей",2,IF(B8="Да, размещается сводная оценка уровня открытости бюджетных данных или оценки в разрезе показателей",1,0))</f>
        <v>0</v>
      </c>
      <c r="D8" s="146"/>
      <c r="E8" s="146"/>
      <c r="F8" s="147">
        <f>C8*(1-D8)*(1-E8)</f>
        <v>0</v>
      </c>
      <c r="G8" s="148" t="str">
        <f>IF('10.1'!C8=0, "Нет","Да")</f>
        <v>Нет</v>
      </c>
      <c r="H8" s="149" t="str">
        <f>'10.1'!I8</f>
        <v>Нет</v>
      </c>
      <c r="I8" s="149" t="str">
        <f>'10.1'!J8</f>
        <v>Да</v>
      </c>
      <c r="J8" s="150" t="s">
        <v>145</v>
      </c>
      <c r="K8" s="150" t="s">
        <v>145</v>
      </c>
      <c r="L8" s="150" t="s">
        <v>157</v>
      </c>
      <c r="M8" s="150" t="s">
        <v>145</v>
      </c>
      <c r="N8" s="151" t="s">
        <v>149</v>
      </c>
      <c r="O8" s="152" t="s">
        <v>357</v>
      </c>
      <c r="P8" s="153" t="s">
        <v>361</v>
      </c>
      <c r="Q8" s="50" t="s">
        <v>152</v>
      </c>
    </row>
    <row r="9" spans="1:17" ht="13.5" customHeight="1" x14ac:dyDescent="0.2">
      <c r="A9" s="143" t="s">
        <v>52</v>
      </c>
      <c r="B9" s="144" t="s">
        <v>39</v>
      </c>
      <c r="C9" s="145">
        <f t="shared" ref="C9:C72" si="0">IF(B9="Да, размещается сводная оценка уровня открытости бюджетных данных и оценки в разрезе показателей",2,IF(B9="Да, размещается сводная оценка уровня открытости бюджетных данных или оценки в разрезе показателей",1,0))</f>
        <v>1</v>
      </c>
      <c r="D9" s="146"/>
      <c r="E9" s="146"/>
      <c r="F9" s="147">
        <f t="shared" ref="F9:F72" si="1">C9*(1-D9)*(1-E9)</f>
        <v>1</v>
      </c>
      <c r="G9" s="148" t="str">
        <f>IF('10.1'!C9=0, "Нет","Да")</f>
        <v>Да</v>
      </c>
      <c r="H9" s="149" t="str">
        <f>'10.1'!I9</f>
        <v>Да</v>
      </c>
      <c r="I9" s="149" t="str">
        <f>'10.1'!J9</f>
        <v>-</v>
      </c>
      <c r="J9" s="150" t="s">
        <v>151</v>
      </c>
      <c r="K9" s="150" t="s">
        <v>145</v>
      </c>
      <c r="L9" s="150" t="s">
        <v>163</v>
      </c>
      <c r="M9" s="150" t="s">
        <v>151</v>
      </c>
      <c r="N9" s="152" t="s">
        <v>158</v>
      </c>
      <c r="O9" s="154" t="s">
        <v>159</v>
      </c>
      <c r="P9" s="153" t="s">
        <v>152</v>
      </c>
    </row>
    <row r="10" spans="1:17" ht="15" customHeight="1" x14ac:dyDescent="0.2">
      <c r="A10" s="143" t="s">
        <v>53</v>
      </c>
      <c r="B10" s="144" t="s">
        <v>144</v>
      </c>
      <c r="C10" s="145">
        <f t="shared" si="0"/>
        <v>0</v>
      </c>
      <c r="D10" s="146"/>
      <c r="E10" s="146"/>
      <c r="F10" s="147">
        <f t="shared" si="1"/>
        <v>0</v>
      </c>
      <c r="G10" s="148" t="str">
        <f>IF('10.1'!C10=0, "Нет","Да")</f>
        <v>Да</v>
      </c>
      <c r="H10" s="149" t="str">
        <f>'10.1'!I10</f>
        <v>Нет</v>
      </c>
      <c r="I10" s="149" t="str">
        <f>'10.1'!J10</f>
        <v>Да</v>
      </c>
      <c r="J10" s="150" t="s">
        <v>145</v>
      </c>
      <c r="K10" s="150" t="s">
        <v>145</v>
      </c>
      <c r="L10" s="150" t="s">
        <v>152</v>
      </c>
      <c r="M10" s="150" t="s">
        <v>145</v>
      </c>
      <c r="N10" s="150" t="s">
        <v>167</v>
      </c>
      <c r="O10" s="154" t="s">
        <v>623</v>
      </c>
      <c r="P10" s="153" t="s">
        <v>362</v>
      </c>
      <c r="Q10" s="50" t="s">
        <v>152</v>
      </c>
    </row>
    <row r="11" spans="1:17" ht="15" customHeight="1" x14ac:dyDescent="0.2">
      <c r="A11" s="143" t="s">
        <v>54</v>
      </c>
      <c r="B11" s="144" t="s">
        <v>144</v>
      </c>
      <c r="C11" s="145">
        <f t="shared" si="0"/>
        <v>0</v>
      </c>
      <c r="D11" s="146"/>
      <c r="E11" s="146"/>
      <c r="F11" s="147">
        <f t="shared" si="1"/>
        <v>0</v>
      </c>
      <c r="G11" s="148" t="str">
        <f>IF('10.1'!C11=0, "Нет","Да")</f>
        <v>Да</v>
      </c>
      <c r="H11" s="149" t="str">
        <f>'10.1'!I11</f>
        <v>Нет</v>
      </c>
      <c r="I11" s="149" t="str">
        <f>'10.1'!J11</f>
        <v>Да</v>
      </c>
      <c r="J11" s="150" t="s">
        <v>145</v>
      </c>
      <c r="K11" s="150" t="s">
        <v>145</v>
      </c>
      <c r="L11" s="150" t="s">
        <v>157</v>
      </c>
      <c r="M11" s="150" t="s">
        <v>145</v>
      </c>
      <c r="N11" s="155" t="s">
        <v>173</v>
      </c>
      <c r="O11" s="150" t="s">
        <v>185</v>
      </c>
      <c r="P11" s="153" t="s">
        <v>363</v>
      </c>
      <c r="Q11" s="50" t="s">
        <v>152</v>
      </c>
    </row>
    <row r="12" spans="1:17" ht="15" customHeight="1" x14ac:dyDescent="0.2">
      <c r="A12" s="143" t="s">
        <v>55</v>
      </c>
      <c r="B12" s="144" t="s">
        <v>39</v>
      </c>
      <c r="C12" s="145">
        <f t="shared" si="0"/>
        <v>1</v>
      </c>
      <c r="D12" s="156"/>
      <c r="E12" s="156"/>
      <c r="F12" s="147">
        <f t="shared" si="1"/>
        <v>1</v>
      </c>
      <c r="G12" s="148" t="str">
        <f>IF('10.1'!C12=0, "Нет","Да")</f>
        <v>Да</v>
      </c>
      <c r="H12" s="149" t="str">
        <f>'10.1'!I12</f>
        <v>Да</v>
      </c>
      <c r="I12" s="149" t="str">
        <f>'10.1'!J12</f>
        <v>-</v>
      </c>
      <c r="J12" s="150" t="s">
        <v>151</v>
      </c>
      <c r="K12" s="150" t="s">
        <v>145</v>
      </c>
      <c r="L12" s="150" t="s">
        <v>163</v>
      </c>
      <c r="M12" s="150" t="s">
        <v>151</v>
      </c>
      <c r="N12" s="155" t="s">
        <v>178</v>
      </c>
      <c r="O12" s="150" t="s">
        <v>152</v>
      </c>
      <c r="P12" s="148" t="s">
        <v>152</v>
      </c>
    </row>
    <row r="13" spans="1:17" ht="15" customHeight="1" x14ac:dyDescent="0.2">
      <c r="A13" s="143" t="s">
        <v>56</v>
      </c>
      <c r="B13" s="144" t="s">
        <v>38</v>
      </c>
      <c r="C13" s="145">
        <f t="shared" si="0"/>
        <v>2</v>
      </c>
      <c r="D13" s="146"/>
      <c r="E13" s="146"/>
      <c r="F13" s="147">
        <f t="shared" si="1"/>
        <v>2</v>
      </c>
      <c r="G13" s="148" t="str">
        <f>IF('10.1'!C13=0, "Нет","Да")</f>
        <v>Да</v>
      </c>
      <c r="H13" s="149" t="str">
        <f>'10.1'!I13</f>
        <v>Нет</v>
      </c>
      <c r="I13" s="149" t="str">
        <f>'10.1'!J13</f>
        <v>Да</v>
      </c>
      <c r="J13" s="150" t="s">
        <v>151</v>
      </c>
      <c r="K13" s="150" t="s">
        <v>151</v>
      </c>
      <c r="L13" s="150" t="s">
        <v>364</v>
      </c>
      <c r="M13" s="150" t="s">
        <v>151</v>
      </c>
      <c r="N13" s="157" t="s">
        <v>196</v>
      </c>
      <c r="O13" s="150" t="s">
        <v>152</v>
      </c>
      <c r="P13" s="148" t="s">
        <v>152</v>
      </c>
    </row>
    <row r="14" spans="1:17" ht="15" customHeight="1" x14ac:dyDescent="0.2">
      <c r="A14" s="143" t="s">
        <v>57</v>
      </c>
      <c r="B14" s="144" t="s">
        <v>39</v>
      </c>
      <c r="C14" s="145">
        <f t="shared" si="0"/>
        <v>1</v>
      </c>
      <c r="D14" s="146">
        <v>0.5</v>
      </c>
      <c r="E14" s="146"/>
      <c r="F14" s="147">
        <f t="shared" si="1"/>
        <v>0.5</v>
      </c>
      <c r="G14" s="148" t="str">
        <f>IF('10.1'!C14=0, "Нет","Да")</f>
        <v>Да</v>
      </c>
      <c r="H14" s="149" t="str">
        <f>'10.1'!I14</f>
        <v>Нет</v>
      </c>
      <c r="I14" s="149" t="str">
        <f>'10.1'!J14</f>
        <v>Да</v>
      </c>
      <c r="J14" s="150" t="s">
        <v>145</v>
      </c>
      <c r="K14" s="150" t="s">
        <v>151</v>
      </c>
      <c r="L14" s="150" t="s">
        <v>163</v>
      </c>
      <c r="M14" s="150" t="s">
        <v>151</v>
      </c>
      <c r="N14" s="151" t="s">
        <v>183</v>
      </c>
      <c r="O14" s="157" t="s">
        <v>184</v>
      </c>
      <c r="P14" s="158" t="s">
        <v>371</v>
      </c>
      <c r="Q14" s="50" t="s">
        <v>152</v>
      </c>
    </row>
    <row r="15" spans="1:17" s="55" customFormat="1" ht="15" customHeight="1" x14ac:dyDescent="0.2">
      <c r="A15" s="143" t="s">
        <v>58</v>
      </c>
      <c r="B15" s="144" t="s">
        <v>39</v>
      </c>
      <c r="C15" s="145">
        <f t="shared" si="0"/>
        <v>1</v>
      </c>
      <c r="D15" s="146">
        <v>0.5</v>
      </c>
      <c r="E15" s="146"/>
      <c r="F15" s="147">
        <f t="shared" si="1"/>
        <v>0.5</v>
      </c>
      <c r="G15" s="148" t="str">
        <f>IF('10.1'!C15=0, "Нет","Да")</f>
        <v>Да</v>
      </c>
      <c r="H15" s="149" t="str">
        <f>'10.1'!I15</f>
        <v>Да</v>
      </c>
      <c r="I15" s="149" t="str">
        <f>'10.1'!J15</f>
        <v>-</v>
      </c>
      <c r="J15" s="150" t="s">
        <v>151</v>
      </c>
      <c r="K15" s="150" t="s">
        <v>145</v>
      </c>
      <c r="L15" s="150" t="s">
        <v>163</v>
      </c>
      <c r="M15" s="150" t="s">
        <v>151</v>
      </c>
      <c r="N15" s="151" t="s">
        <v>666</v>
      </c>
      <c r="O15" s="158" t="s">
        <v>667</v>
      </c>
      <c r="P15" s="159" t="s">
        <v>668</v>
      </c>
      <c r="Q15" s="50" t="s">
        <v>152</v>
      </c>
    </row>
    <row r="16" spans="1:17" ht="15" customHeight="1" x14ac:dyDescent="0.2">
      <c r="A16" s="143" t="s">
        <v>59</v>
      </c>
      <c r="B16" s="144" t="s">
        <v>144</v>
      </c>
      <c r="C16" s="145">
        <f t="shared" si="0"/>
        <v>0</v>
      </c>
      <c r="D16" s="156"/>
      <c r="E16" s="156"/>
      <c r="F16" s="147">
        <f t="shared" si="1"/>
        <v>0</v>
      </c>
      <c r="G16" s="148" t="str">
        <f>IF('10.1'!C16=0, "Нет","Да")</f>
        <v>Нет</v>
      </c>
      <c r="H16" s="149" t="str">
        <f>'10.1'!I16</f>
        <v>Нет</v>
      </c>
      <c r="I16" s="149" t="str">
        <f>'10.1'!J16</f>
        <v>Да</v>
      </c>
      <c r="J16" s="150" t="s">
        <v>151</v>
      </c>
      <c r="K16" s="150" t="s">
        <v>145</v>
      </c>
      <c r="L16" s="150" t="s">
        <v>188</v>
      </c>
      <c r="M16" s="150" t="s">
        <v>145</v>
      </c>
      <c r="N16" s="155" t="s">
        <v>187</v>
      </c>
      <c r="O16" s="152" t="s">
        <v>168</v>
      </c>
      <c r="P16" s="148" t="s">
        <v>372</v>
      </c>
      <c r="Q16" s="50" t="s">
        <v>152</v>
      </c>
    </row>
    <row r="17" spans="1:17" ht="15" customHeight="1" x14ac:dyDescent="0.2">
      <c r="A17" s="143" t="s">
        <v>60</v>
      </c>
      <c r="B17" s="144" t="s">
        <v>38</v>
      </c>
      <c r="C17" s="145">
        <f t="shared" si="0"/>
        <v>2</v>
      </c>
      <c r="D17" s="146"/>
      <c r="E17" s="146"/>
      <c r="F17" s="147">
        <f t="shared" si="1"/>
        <v>2</v>
      </c>
      <c r="G17" s="148" t="str">
        <f>IF('10.1'!C17=0, "Нет","Да")</f>
        <v>Да</v>
      </c>
      <c r="H17" s="149" t="str">
        <f>'10.1'!I17</f>
        <v>Да</v>
      </c>
      <c r="I17" s="149" t="str">
        <f>'10.1'!J17</f>
        <v>Да</v>
      </c>
      <c r="J17" s="150" t="s">
        <v>151</v>
      </c>
      <c r="K17" s="150" t="s">
        <v>151</v>
      </c>
      <c r="L17" s="150" t="s">
        <v>163</v>
      </c>
      <c r="M17" s="150" t="s">
        <v>151</v>
      </c>
      <c r="N17" s="151" t="s">
        <v>195</v>
      </c>
      <c r="O17" s="150" t="s">
        <v>152</v>
      </c>
      <c r="P17" s="150" t="s">
        <v>152</v>
      </c>
    </row>
    <row r="18" spans="1:17" ht="15" customHeight="1" x14ac:dyDescent="0.2">
      <c r="A18" s="143" t="s">
        <v>61</v>
      </c>
      <c r="B18" s="144" t="s">
        <v>39</v>
      </c>
      <c r="C18" s="145">
        <f t="shared" si="0"/>
        <v>1</v>
      </c>
      <c r="D18" s="146">
        <v>0.5</v>
      </c>
      <c r="E18" s="146"/>
      <c r="F18" s="147">
        <f t="shared" si="1"/>
        <v>0.5</v>
      </c>
      <c r="G18" s="148" t="str">
        <f>IF('10.1'!C18=0, "Нет","Да")</f>
        <v>Да</v>
      </c>
      <c r="H18" s="149" t="str">
        <f>'10.1'!I18</f>
        <v>Да</v>
      </c>
      <c r="I18" s="149" t="str">
        <f>'10.1'!J18</f>
        <v>-</v>
      </c>
      <c r="J18" s="150" t="s">
        <v>151</v>
      </c>
      <c r="K18" s="150" t="s">
        <v>145</v>
      </c>
      <c r="L18" s="150" t="s">
        <v>163</v>
      </c>
      <c r="M18" s="150" t="s">
        <v>145</v>
      </c>
      <c r="N18" s="151" t="s">
        <v>377</v>
      </c>
      <c r="O18" s="150" t="s">
        <v>378</v>
      </c>
      <c r="P18" s="159" t="s">
        <v>379</v>
      </c>
      <c r="Q18" s="50" t="s">
        <v>152</v>
      </c>
    </row>
    <row r="19" spans="1:17" s="54" customFormat="1" ht="15" customHeight="1" x14ac:dyDescent="0.2">
      <c r="A19" s="143" t="s">
        <v>2</v>
      </c>
      <c r="B19" s="144" t="s">
        <v>38</v>
      </c>
      <c r="C19" s="145">
        <f t="shared" si="0"/>
        <v>2</v>
      </c>
      <c r="D19" s="146">
        <v>0.5</v>
      </c>
      <c r="E19" s="146"/>
      <c r="F19" s="147">
        <f t="shared" si="1"/>
        <v>1</v>
      </c>
      <c r="G19" s="148" t="str">
        <f>IF('10.1'!C19=0, "Нет","Да")</f>
        <v>Да</v>
      </c>
      <c r="H19" s="149" t="str">
        <f>'10.1'!I19</f>
        <v>Нет</v>
      </c>
      <c r="I19" s="149" t="str">
        <f>'10.1'!J19</f>
        <v>Да</v>
      </c>
      <c r="J19" s="150" t="s">
        <v>151</v>
      </c>
      <c r="K19" s="150" t="s">
        <v>151</v>
      </c>
      <c r="L19" s="150" t="s">
        <v>382</v>
      </c>
      <c r="M19" s="150" t="s">
        <v>145</v>
      </c>
      <c r="N19" s="155" t="s">
        <v>198</v>
      </c>
      <c r="O19" s="150" t="s">
        <v>152</v>
      </c>
      <c r="P19" s="153" t="s">
        <v>675</v>
      </c>
      <c r="Q19" s="50" t="s">
        <v>152</v>
      </c>
    </row>
    <row r="20" spans="1:17" ht="15" customHeight="1" x14ac:dyDescent="0.2">
      <c r="A20" s="143" t="s">
        <v>62</v>
      </c>
      <c r="B20" s="144" t="s">
        <v>144</v>
      </c>
      <c r="C20" s="145">
        <f t="shared" si="0"/>
        <v>0</v>
      </c>
      <c r="D20" s="156"/>
      <c r="E20" s="156"/>
      <c r="F20" s="147">
        <f t="shared" si="1"/>
        <v>0</v>
      </c>
      <c r="G20" s="148" t="str">
        <f>IF('10.1'!C20=0, "Нет","Да")</f>
        <v>Нет</v>
      </c>
      <c r="H20" s="149" t="str">
        <f>'10.1'!I20</f>
        <v>Нет</v>
      </c>
      <c r="I20" s="149" t="str">
        <f>'10.1'!J20</f>
        <v>Да</v>
      </c>
      <c r="J20" s="150" t="s">
        <v>151</v>
      </c>
      <c r="K20" s="150" t="s">
        <v>151</v>
      </c>
      <c r="L20" s="150" t="s">
        <v>163</v>
      </c>
      <c r="M20" s="150" t="s">
        <v>145</v>
      </c>
      <c r="N20" s="155" t="s">
        <v>199</v>
      </c>
      <c r="O20" s="150" t="s">
        <v>152</v>
      </c>
      <c r="P20" s="148" t="s">
        <v>389</v>
      </c>
      <c r="Q20" s="50" t="s">
        <v>152</v>
      </c>
    </row>
    <row r="21" spans="1:17" ht="15" customHeight="1" x14ac:dyDescent="0.2">
      <c r="A21" s="143" t="s">
        <v>63</v>
      </c>
      <c r="B21" s="144" t="s">
        <v>144</v>
      </c>
      <c r="C21" s="145">
        <f t="shared" si="0"/>
        <v>0</v>
      </c>
      <c r="D21" s="146"/>
      <c r="E21" s="146"/>
      <c r="F21" s="147">
        <f t="shared" si="1"/>
        <v>0</v>
      </c>
      <c r="G21" s="148" t="str">
        <f>IF('10.1'!C21=0, "Нет","Да")</f>
        <v>Да</v>
      </c>
      <c r="H21" s="149" t="str">
        <f>'10.1'!I21</f>
        <v>Нет</v>
      </c>
      <c r="I21" s="149" t="str">
        <f>'10.1'!J21</f>
        <v>Да</v>
      </c>
      <c r="J21" s="150" t="s">
        <v>145</v>
      </c>
      <c r="K21" s="150" t="s">
        <v>145</v>
      </c>
      <c r="L21" s="150" t="s">
        <v>157</v>
      </c>
      <c r="M21" s="150" t="s">
        <v>151</v>
      </c>
      <c r="N21" s="155" t="s">
        <v>331</v>
      </c>
      <c r="O21" s="150" t="s">
        <v>152</v>
      </c>
      <c r="P21" s="153" t="s">
        <v>390</v>
      </c>
      <c r="Q21" s="50" t="s">
        <v>152</v>
      </c>
    </row>
    <row r="22" spans="1:17" ht="15" customHeight="1" x14ac:dyDescent="0.2">
      <c r="A22" s="143" t="s">
        <v>64</v>
      </c>
      <c r="B22" s="144" t="s">
        <v>144</v>
      </c>
      <c r="C22" s="145">
        <f t="shared" si="0"/>
        <v>0</v>
      </c>
      <c r="D22" s="146"/>
      <c r="E22" s="146"/>
      <c r="F22" s="147">
        <f t="shared" si="1"/>
        <v>0</v>
      </c>
      <c r="G22" s="148" t="str">
        <f>IF('10.1'!C22=0, "Нет","Да")</f>
        <v>Нет</v>
      </c>
      <c r="H22" s="149" t="str">
        <f>'10.1'!I22</f>
        <v>Нет</v>
      </c>
      <c r="I22" s="149" t="str">
        <f>'10.1'!J22</f>
        <v>Нет (показателей, характеризующих открытость, недостаточно для оценки)</v>
      </c>
      <c r="J22" s="150" t="s">
        <v>145</v>
      </c>
      <c r="K22" s="150" t="s">
        <v>145</v>
      </c>
      <c r="L22" s="150" t="s">
        <v>152</v>
      </c>
      <c r="M22" s="150" t="s">
        <v>145</v>
      </c>
      <c r="N22" s="155" t="s">
        <v>334</v>
      </c>
      <c r="O22" s="150" t="s">
        <v>152</v>
      </c>
      <c r="P22" s="153" t="s">
        <v>690</v>
      </c>
      <c r="Q22" s="50" t="s">
        <v>152</v>
      </c>
    </row>
    <row r="23" spans="1:17" ht="15" customHeight="1" x14ac:dyDescent="0.2">
      <c r="A23" s="143" t="s">
        <v>3</v>
      </c>
      <c r="B23" s="144" t="s">
        <v>144</v>
      </c>
      <c r="C23" s="145">
        <f t="shared" si="0"/>
        <v>0</v>
      </c>
      <c r="D23" s="146"/>
      <c r="E23" s="146"/>
      <c r="F23" s="147">
        <f t="shared" si="1"/>
        <v>0</v>
      </c>
      <c r="G23" s="148" t="str">
        <f>IF('10.1'!C23=0, "Нет","Да")</f>
        <v>Нет</v>
      </c>
      <c r="H23" s="149" t="str">
        <f>'10.1'!I23</f>
        <v>Нет</v>
      </c>
      <c r="I23" s="149" t="str">
        <f>'10.1'!J23</f>
        <v>Нет (показателей, характеризующих открытость, недостаточно для оценки)</v>
      </c>
      <c r="J23" s="150" t="s">
        <v>152</v>
      </c>
      <c r="K23" s="150" t="s">
        <v>151</v>
      </c>
      <c r="L23" s="150" t="s">
        <v>163</v>
      </c>
      <c r="M23" s="150" t="s">
        <v>145</v>
      </c>
      <c r="N23" s="155" t="s">
        <v>393</v>
      </c>
      <c r="O23" s="150" t="s">
        <v>394</v>
      </c>
      <c r="P23" s="153" t="s">
        <v>395</v>
      </c>
      <c r="Q23" s="50" t="s">
        <v>152</v>
      </c>
    </row>
    <row r="24" spans="1:17" ht="15" customHeight="1" x14ac:dyDescent="0.2">
      <c r="A24" s="143" t="s">
        <v>4</v>
      </c>
      <c r="B24" s="144" t="s">
        <v>38</v>
      </c>
      <c r="C24" s="145">
        <f t="shared" si="0"/>
        <v>2</v>
      </c>
      <c r="D24" s="146"/>
      <c r="E24" s="146"/>
      <c r="F24" s="147">
        <f t="shared" si="1"/>
        <v>2</v>
      </c>
      <c r="G24" s="148" t="str">
        <f>IF('10.1'!C24=0, "Нет","Да")</f>
        <v>Да</v>
      </c>
      <c r="H24" s="149" t="str">
        <f>'10.1'!I24</f>
        <v>Нет</v>
      </c>
      <c r="I24" s="149" t="str">
        <f>'10.1'!J24</f>
        <v>Да</v>
      </c>
      <c r="J24" s="150" t="s">
        <v>151</v>
      </c>
      <c r="K24" s="150" t="s">
        <v>151</v>
      </c>
      <c r="L24" s="150" t="s">
        <v>163</v>
      </c>
      <c r="M24" s="150" t="s">
        <v>151</v>
      </c>
      <c r="N24" s="155" t="s">
        <v>201</v>
      </c>
      <c r="O24" s="160" t="s">
        <v>396</v>
      </c>
      <c r="P24" s="150" t="s">
        <v>152</v>
      </c>
    </row>
    <row r="25" spans="1:17" ht="15" customHeight="1" x14ac:dyDescent="0.2">
      <c r="A25" s="143" t="s">
        <v>65</v>
      </c>
      <c r="B25" s="144" t="s">
        <v>144</v>
      </c>
      <c r="C25" s="145">
        <f t="shared" si="0"/>
        <v>0</v>
      </c>
      <c r="D25" s="146"/>
      <c r="E25" s="146"/>
      <c r="F25" s="147">
        <f t="shared" si="1"/>
        <v>0</v>
      </c>
      <c r="G25" s="148" t="str">
        <f>IF('10.1'!C25=0, "Нет","Да")</f>
        <v>Да</v>
      </c>
      <c r="H25" s="149" t="str">
        <f>'10.1'!I25</f>
        <v>Нет</v>
      </c>
      <c r="I25" s="149" t="str">
        <f>'10.1'!J25</f>
        <v>Да</v>
      </c>
      <c r="J25" s="150" t="s">
        <v>145</v>
      </c>
      <c r="K25" s="150" t="s">
        <v>145</v>
      </c>
      <c r="L25" s="150" t="s">
        <v>152</v>
      </c>
      <c r="M25" s="150" t="s">
        <v>152</v>
      </c>
      <c r="N25" s="161" t="s">
        <v>685</v>
      </c>
      <c r="O25" s="158" t="s">
        <v>686</v>
      </c>
      <c r="P25" s="153" t="s">
        <v>688</v>
      </c>
      <c r="Q25" s="50" t="s">
        <v>152</v>
      </c>
    </row>
    <row r="26" spans="1:17" ht="15" customHeight="1" x14ac:dyDescent="0.2">
      <c r="A26" s="162" t="s">
        <v>5</v>
      </c>
      <c r="B26" s="163"/>
      <c r="C26" s="164"/>
      <c r="D26" s="165"/>
      <c r="E26" s="165"/>
      <c r="F26" s="166"/>
      <c r="G26" s="167"/>
      <c r="H26" s="168"/>
      <c r="I26" s="168"/>
      <c r="J26" s="169"/>
      <c r="K26" s="169"/>
      <c r="L26" s="169"/>
      <c r="M26" s="169"/>
      <c r="N26" s="169"/>
      <c r="O26" s="169"/>
      <c r="P26" s="167"/>
    </row>
    <row r="27" spans="1:17" ht="15" customHeight="1" x14ac:dyDescent="0.2">
      <c r="A27" s="143" t="s">
        <v>66</v>
      </c>
      <c r="B27" s="144" t="s">
        <v>38</v>
      </c>
      <c r="C27" s="145">
        <f t="shared" si="0"/>
        <v>2</v>
      </c>
      <c r="D27" s="146"/>
      <c r="E27" s="146"/>
      <c r="F27" s="147">
        <f t="shared" si="1"/>
        <v>2</v>
      </c>
      <c r="G27" s="148" t="str">
        <f>IF('10.1'!C27=0, "Нет","Да")</f>
        <v>Да</v>
      </c>
      <c r="H27" s="149" t="str">
        <f>'10.1'!I27</f>
        <v>Нет</v>
      </c>
      <c r="I27" s="149" t="str">
        <f>'10.1'!J27</f>
        <v>Да</v>
      </c>
      <c r="J27" s="150" t="s">
        <v>151</v>
      </c>
      <c r="K27" s="150" t="s">
        <v>151</v>
      </c>
      <c r="L27" s="150" t="s">
        <v>398</v>
      </c>
      <c r="M27" s="150" t="s">
        <v>151</v>
      </c>
      <c r="N27" s="151" t="s">
        <v>204</v>
      </c>
      <c r="O27" s="150" t="s">
        <v>399</v>
      </c>
      <c r="P27" s="153" t="s">
        <v>152</v>
      </c>
    </row>
    <row r="28" spans="1:17" ht="15" customHeight="1" x14ac:dyDescent="0.2">
      <c r="A28" s="143" t="s">
        <v>67</v>
      </c>
      <c r="B28" s="144" t="s">
        <v>38</v>
      </c>
      <c r="C28" s="145">
        <f t="shared" si="0"/>
        <v>2</v>
      </c>
      <c r="D28" s="146"/>
      <c r="E28" s="146"/>
      <c r="F28" s="147">
        <f t="shared" si="1"/>
        <v>2</v>
      </c>
      <c r="G28" s="148" t="str">
        <f>IF('10.1'!C28=0, "Нет","Да")</f>
        <v>Да</v>
      </c>
      <c r="H28" s="149" t="str">
        <f>'10.1'!I28</f>
        <v>Да</v>
      </c>
      <c r="I28" s="149" t="str">
        <f>'10.1'!J28</f>
        <v>-</v>
      </c>
      <c r="J28" s="150" t="s">
        <v>151</v>
      </c>
      <c r="K28" s="150" t="s">
        <v>151</v>
      </c>
      <c r="L28" s="150" t="s">
        <v>163</v>
      </c>
      <c r="M28" s="150" t="s">
        <v>151</v>
      </c>
      <c r="N28" s="151" t="s">
        <v>206</v>
      </c>
      <c r="O28" s="150" t="s">
        <v>152</v>
      </c>
      <c r="P28" s="153" t="s">
        <v>152</v>
      </c>
    </row>
    <row r="29" spans="1:17" ht="15" customHeight="1" x14ac:dyDescent="0.2">
      <c r="A29" s="143" t="s">
        <v>68</v>
      </c>
      <c r="B29" s="144" t="s">
        <v>39</v>
      </c>
      <c r="C29" s="145">
        <f t="shared" si="0"/>
        <v>1</v>
      </c>
      <c r="D29" s="146"/>
      <c r="E29" s="146"/>
      <c r="F29" s="147">
        <f t="shared" si="1"/>
        <v>1</v>
      </c>
      <c r="G29" s="148" t="str">
        <f>IF('10.1'!C29=0, "Нет","Да")</f>
        <v>Да</v>
      </c>
      <c r="H29" s="149" t="str">
        <f>'10.1'!I29</f>
        <v>Нет</v>
      </c>
      <c r="I29" s="149" t="str">
        <f>'10.1'!J29</f>
        <v>Да</v>
      </c>
      <c r="J29" s="150" t="s">
        <v>145</v>
      </c>
      <c r="K29" s="150" t="s">
        <v>151</v>
      </c>
      <c r="L29" s="150" t="s">
        <v>157</v>
      </c>
      <c r="M29" s="150" t="s">
        <v>145</v>
      </c>
      <c r="N29" s="151" t="s">
        <v>209</v>
      </c>
      <c r="O29" s="157" t="s">
        <v>656</v>
      </c>
      <c r="P29" s="150" t="s">
        <v>657</v>
      </c>
      <c r="Q29" s="50" t="s">
        <v>152</v>
      </c>
    </row>
    <row r="30" spans="1:17" ht="15" customHeight="1" x14ac:dyDescent="0.2">
      <c r="A30" s="143" t="s">
        <v>6</v>
      </c>
      <c r="B30" s="144" t="s">
        <v>38</v>
      </c>
      <c r="C30" s="145">
        <f t="shared" si="0"/>
        <v>2</v>
      </c>
      <c r="D30" s="146"/>
      <c r="E30" s="146"/>
      <c r="F30" s="147">
        <f t="shared" si="1"/>
        <v>2</v>
      </c>
      <c r="G30" s="148" t="str">
        <f>IF('10.1'!C30=0, "Нет","Да")</f>
        <v>Да</v>
      </c>
      <c r="H30" s="149" t="str">
        <f>'10.1'!I30</f>
        <v>Да</v>
      </c>
      <c r="I30" s="149" t="str">
        <f>'10.1'!J30</f>
        <v>-</v>
      </c>
      <c r="J30" s="150" t="s">
        <v>151</v>
      </c>
      <c r="K30" s="150" t="s">
        <v>151</v>
      </c>
      <c r="L30" s="150" t="s">
        <v>163</v>
      </c>
      <c r="M30" s="150" t="s">
        <v>408</v>
      </c>
      <c r="N30" s="151" t="s">
        <v>406</v>
      </c>
      <c r="O30" s="150" t="s">
        <v>152</v>
      </c>
      <c r="P30" s="170" t="s">
        <v>152</v>
      </c>
      <c r="Q30" s="50" t="s">
        <v>152</v>
      </c>
    </row>
    <row r="31" spans="1:17" ht="15" customHeight="1" x14ac:dyDescent="0.2">
      <c r="A31" s="143" t="s">
        <v>69</v>
      </c>
      <c r="B31" s="144" t="s">
        <v>38</v>
      </c>
      <c r="C31" s="145">
        <f t="shared" si="0"/>
        <v>2</v>
      </c>
      <c r="D31" s="156"/>
      <c r="E31" s="156"/>
      <c r="F31" s="147">
        <f t="shared" si="1"/>
        <v>2</v>
      </c>
      <c r="G31" s="148" t="str">
        <f>IF('10.1'!C31=0, "Нет","Да")</f>
        <v>Да</v>
      </c>
      <c r="H31" s="149" t="str">
        <f>'10.1'!I31</f>
        <v>Да</v>
      </c>
      <c r="I31" s="149" t="str">
        <f>'10.1'!J31</f>
        <v>-</v>
      </c>
      <c r="J31" s="150" t="s">
        <v>151</v>
      </c>
      <c r="K31" s="150" t="s">
        <v>151</v>
      </c>
      <c r="L31" s="150" t="s">
        <v>163</v>
      </c>
      <c r="M31" s="150" t="s">
        <v>151</v>
      </c>
      <c r="N31" s="150" t="s">
        <v>210</v>
      </c>
      <c r="O31" s="150" t="s">
        <v>410</v>
      </c>
      <c r="P31" s="148" t="s">
        <v>152</v>
      </c>
    </row>
    <row r="32" spans="1:17" s="60" customFormat="1" ht="15" customHeight="1" x14ac:dyDescent="0.2">
      <c r="A32" s="158" t="s">
        <v>7</v>
      </c>
      <c r="B32" s="144" t="s">
        <v>38</v>
      </c>
      <c r="C32" s="145">
        <f t="shared" si="0"/>
        <v>2</v>
      </c>
      <c r="D32" s="146"/>
      <c r="E32" s="146"/>
      <c r="F32" s="147">
        <f t="shared" si="1"/>
        <v>2</v>
      </c>
      <c r="G32" s="148" t="str">
        <f>IF('10.1'!C32=0, "Нет","Да")</f>
        <v>Да</v>
      </c>
      <c r="H32" s="149" t="str">
        <f>'10.1'!I32</f>
        <v>Нет</v>
      </c>
      <c r="I32" s="149" t="str">
        <f>'10.1'!J32</f>
        <v>Да</v>
      </c>
      <c r="J32" s="150" t="s">
        <v>151</v>
      </c>
      <c r="K32" s="150" t="s">
        <v>151</v>
      </c>
      <c r="L32" s="150" t="s">
        <v>414</v>
      </c>
      <c r="M32" s="150" t="s">
        <v>151</v>
      </c>
      <c r="N32" s="155" t="s">
        <v>238</v>
      </c>
      <c r="O32" s="150" t="s">
        <v>416</v>
      </c>
      <c r="P32" s="153" t="s">
        <v>152</v>
      </c>
      <c r="Q32" s="50"/>
    </row>
    <row r="33" spans="1:17" ht="15" customHeight="1" x14ac:dyDescent="0.2">
      <c r="A33" s="158" t="s">
        <v>8</v>
      </c>
      <c r="B33" s="144" t="s">
        <v>144</v>
      </c>
      <c r="C33" s="145">
        <f t="shared" si="0"/>
        <v>0</v>
      </c>
      <c r="D33" s="146"/>
      <c r="E33" s="146"/>
      <c r="F33" s="147">
        <f t="shared" si="1"/>
        <v>0</v>
      </c>
      <c r="G33" s="148" t="str">
        <f>IF('10.1'!C33=0, "Нет","Да")</f>
        <v>Да</v>
      </c>
      <c r="H33" s="149" t="str">
        <f>'10.1'!I33</f>
        <v>Да</v>
      </c>
      <c r="I33" s="149" t="str">
        <f>'10.1'!J33</f>
        <v>-</v>
      </c>
      <c r="J33" s="150" t="s">
        <v>145</v>
      </c>
      <c r="K33" s="150" t="s">
        <v>419</v>
      </c>
      <c r="L33" s="150" t="s">
        <v>163</v>
      </c>
      <c r="M33" s="150" t="s">
        <v>420</v>
      </c>
      <c r="N33" s="155" t="s">
        <v>216</v>
      </c>
      <c r="O33" s="150" t="s">
        <v>152</v>
      </c>
      <c r="P33" s="153" t="s">
        <v>535</v>
      </c>
      <c r="Q33" s="50" t="s">
        <v>152</v>
      </c>
    </row>
    <row r="34" spans="1:17" x14ac:dyDescent="0.2">
      <c r="A34" s="143" t="s">
        <v>70</v>
      </c>
      <c r="B34" s="144" t="s">
        <v>144</v>
      </c>
      <c r="C34" s="145">
        <f t="shared" si="0"/>
        <v>0</v>
      </c>
      <c r="D34" s="146"/>
      <c r="E34" s="146"/>
      <c r="F34" s="147">
        <f t="shared" si="1"/>
        <v>0</v>
      </c>
      <c r="G34" s="148" t="str">
        <f>IF('10.1'!C34=0, "Нет","Да")</f>
        <v>Да</v>
      </c>
      <c r="H34" s="149" t="str">
        <f>'10.1'!I34</f>
        <v>Нет</v>
      </c>
      <c r="I34" s="149" t="str">
        <f>'10.1'!J34</f>
        <v>Да</v>
      </c>
      <c r="J34" s="150" t="s">
        <v>145</v>
      </c>
      <c r="K34" s="150" t="s">
        <v>145</v>
      </c>
      <c r="L34" s="150" t="s">
        <v>152</v>
      </c>
      <c r="M34" s="150" t="s">
        <v>152</v>
      </c>
      <c r="N34" s="150" t="s">
        <v>220</v>
      </c>
      <c r="O34" s="150" t="s">
        <v>152</v>
      </c>
      <c r="P34" s="150" t="s">
        <v>421</v>
      </c>
      <c r="Q34" s="50" t="s">
        <v>152</v>
      </c>
    </row>
    <row r="35" spans="1:17" x14ac:dyDescent="0.2">
      <c r="A35" s="143" t="s">
        <v>71</v>
      </c>
      <c r="B35" s="144" t="s">
        <v>144</v>
      </c>
      <c r="C35" s="145">
        <f t="shared" si="0"/>
        <v>0</v>
      </c>
      <c r="D35" s="146"/>
      <c r="E35" s="146"/>
      <c r="F35" s="147">
        <f t="shared" si="1"/>
        <v>0</v>
      </c>
      <c r="G35" s="148" t="str">
        <f>IF('10.1'!C35=0, "Нет","Да")</f>
        <v>Нет</v>
      </c>
      <c r="H35" s="149" t="str">
        <f>'10.1'!I35</f>
        <v>Нет</v>
      </c>
      <c r="I35" s="149" t="str">
        <f>'10.1'!J35</f>
        <v>Да</v>
      </c>
      <c r="J35" s="150" t="s">
        <v>145</v>
      </c>
      <c r="K35" s="150" t="s">
        <v>145</v>
      </c>
      <c r="L35" s="150" t="s">
        <v>152</v>
      </c>
      <c r="M35" s="150" t="s">
        <v>152</v>
      </c>
      <c r="N35" s="155" t="s">
        <v>222</v>
      </c>
      <c r="O35" s="150" t="s">
        <v>152</v>
      </c>
      <c r="P35" s="150" t="s">
        <v>425</v>
      </c>
      <c r="Q35" s="50" t="s">
        <v>152</v>
      </c>
    </row>
    <row r="36" spans="1:17" x14ac:dyDescent="0.2">
      <c r="A36" s="143" t="s">
        <v>72</v>
      </c>
      <c r="B36" s="144" t="s">
        <v>38</v>
      </c>
      <c r="C36" s="145">
        <f t="shared" si="0"/>
        <v>2</v>
      </c>
      <c r="D36" s="146"/>
      <c r="E36" s="146"/>
      <c r="F36" s="147">
        <f t="shared" si="1"/>
        <v>2</v>
      </c>
      <c r="G36" s="148" t="str">
        <f>IF('10.1'!C36=0, "Нет","Да")</f>
        <v>Да</v>
      </c>
      <c r="H36" s="149" t="str">
        <f>'10.1'!I36</f>
        <v>Нет</v>
      </c>
      <c r="I36" s="149" t="str">
        <f>'10.1'!J36</f>
        <v>Да</v>
      </c>
      <c r="J36" s="150" t="s">
        <v>151</v>
      </c>
      <c r="K36" s="150" t="s">
        <v>151</v>
      </c>
      <c r="L36" s="150" t="s">
        <v>163</v>
      </c>
      <c r="M36" s="150" t="s">
        <v>145</v>
      </c>
      <c r="N36" s="155" t="s">
        <v>223</v>
      </c>
      <c r="O36" s="150" t="s">
        <v>426</v>
      </c>
      <c r="P36" s="150" t="s">
        <v>152</v>
      </c>
    </row>
    <row r="37" spans="1:17" s="55" customFormat="1" x14ac:dyDescent="0.2">
      <c r="A37" s="143" t="s">
        <v>73</v>
      </c>
      <c r="B37" s="144" t="s">
        <v>38</v>
      </c>
      <c r="C37" s="145">
        <f t="shared" si="0"/>
        <v>2</v>
      </c>
      <c r="D37" s="146">
        <v>0.5</v>
      </c>
      <c r="E37" s="146"/>
      <c r="F37" s="147">
        <f t="shared" si="1"/>
        <v>1</v>
      </c>
      <c r="G37" s="148" t="str">
        <f>IF('10.1'!C37=0, "Нет","Да")</f>
        <v>Да</v>
      </c>
      <c r="H37" s="149" t="str">
        <f>'10.1'!I37</f>
        <v>Да</v>
      </c>
      <c r="I37" s="149" t="str">
        <f>'10.1'!J37</f>
        <v>-</v>
      </c>
      <c r="J37" s="150" t="s">
        <v>151</v>
      </c>
      <c r="K37" s="150" t="s">
        <v>151</v>
      </c>
      <c r="L37" s="150" t="s">
        <v>163</v>
      </c>
      <c r="M37" s="150" t="s">
        <v>151</v>
      </c>
      <c r="N37" s="150" t="s">
        <v>671</v>
      </c>
      <c r="O37" s="158" t="s">
        <v>672</v>
      </c>
      <c r="P37" s="159" t="s">
        <v>662</v>
      </c>
      <c r="Q37" s="50" t="s">
        <v>152</v>
      </c>
    </row>
    <row r="38" spans="1:17" x14ac:dyDescent="0.2">
      <c r="A38" s="162" t="s">
        <v>9</v>
      </c>
      <c r="B38" s="171"/>
      <c r="C38" s="164"/>
      <c r="D38" s="139"/>
      <c r="E38" s="139"/>
      <c r="F38" s="166"/>
      <c r="G38" s="167"/>
      <c r="H38" s="168"/>
      <c r="I38" s="168"/>
      <c r="J38" s="169"/>
      <c r="K38" s="169"/>
      <c r="L38" s="167"/>
      <c r="M38" s="167"/>
      <c r="N38" s="167"/>
      <c r="O38" s="167"/>
      <c r="P38" s="167"/>
    </row>
    <row r="39" spans="1:17" x14ac:dyDescent="0.2">
      <c r="A39" s="143" t="s">
        <v>74</v>
      </c>
      <c r="B39" s="144" t="s">
        <v>39</v>
      </c>
      <c r="C39" s="145">
        <f t="shared" si="0"/>
        <v>1</v>
      </c>
      <c r="D39" s="146"/>
      <c r="E39" s="146"/>
      <c r="F39" s="147">
        <f t="shared" si="1"/>
        <v>1</v>
      </c>
      <c r="G39" s="148" t="str">
        <f>IF('10.1'!C39=0, "Нет","Да")</f>
        <v>Да</v>
      </c>
      <c r="H39" s="149" t="str">
        <f>'10.1'!I39</f>
        <v>Да</v>
      </c>
      <c r="I39" s="149" t="str">
        <f>'10.1'!J39</f>
        <v>-</v>
      </c>
      <c r="J39" s="150" t="s">
        <v>151</v>
      </c>
      <c r="K39" s="150" t="s">
        <v>145</v>
      </c>
      <c r="L39" s="150" t="s">
        <v>163</v>
      </c>
      <c r="M39" s="150" t="s">
        <v>151</v>
      </c>
      <c r="N39" s="155" t="s">
        <v>228</v>
      </c>
      <c r="O39" s="150" t="s">
        <v>152</v>
      </c>
      <c r="P39" s="150" t="s">
        <v>492</v>
      </c>
      <c r="Q39" s="50" t="s">
        <v>152</v>
      </c>
    </row>
    <row r="40" spans="1:17" x14ac:dyDescent="0.2">
      <c r="A40" s="143" t="s">
        <v>75</v>
      </c>
      <c r="B40" s="144" t="s">
        <v>144</v>
      </c>
      <c r="C40" s="145">
        <f t="shared" si="0"/>
        <v>0</v>
      </c>
      <c r="D40" s="146"/>
      <c r="E40" s="146"/>
      <c r="F40" s="147">
        <f t="shared" si="1"/>
        <v>0</v>
      </c>
      <c r="G40" s="148" t="str">
        <f>IF('10.1'!C40=0, "Нет","Да")</f>
        <v>Нет</v>
      </c>
      <c r="H40" s="149" t="str">
        <f>'10.1'!I40</f>
        <v>Нет</v>
      </c>
      <c r="I40" s="149" t="str">
        <f>'10.1'!J40</f>
        <v>Нет (показателей, характеризующих открытость, недостаточно для оценки)</v>
      </c>
      <c r="J40" s="150" t="s">
        <v>152</v>
      </c>
      <c r="K40" s="150" t="s">
        <v>152</v>
      </c>
      <c r="L40" s="150" t="s">
        <v>152</v>
      </c>
      <c r="M40" s="150" t="s">
        <v>152</v>
      </c>
      <c r="N40" s="161" t="s">
        <v>232</v>
      </c>
      <c r="O40" s="150" t="s">
        <v>152</v>
      </c>
      <c r="P40" s="153" t="s">
        <v>429</v>
      </c>
      <c r="Q40" s="50" t="s">
        <v>152</v>
      </c>
    </row>
    <row r="41" spans="1:17" x14ac:dyDescent="0.2">
      <c r="A41" s="143" t="s">
        <v>28</v>
      </c>
      <c r="B41" s="144" t="s">
        <v>38</v>
      </c>
      <c r="C41" s="145">
        <f t="shared" si="0"/>
        <v>2</v>
      </c>
      <c r="D41" s="146"/>
      <c r="E41" s="146"/>
      <c r="F41" s="147">
        <f t="shared" si="1"/>
        <v>2</v>
      </c>
      <c r="G41" s="148" t="str">
        <f>IF('10.1'!C41=0, "Нет","Да")</f>
        <v>Да</v>
      </c>
      <c r="H41" s="149" t="str">
        <f>'10.1'!I41</f>
        <v>Нет</v>
      </c>
      <c r="I41" s="149" t="str">
        <f>'10.1'!J41</f>
        <v>Да</v>
      </c>
      <c r="J41" s="150" t="s">
        <v>151</v>
      </c>
      <c r="K41" s="150" t="s">
        <v>151</v>
      </c>
      <c r="L41" s="150" t="s">
        <v>434</v>
      </c>
      <c r="M41" s="150" t="s">
        <v>145</v>
      </c>
      <c r="N41" s="155" t="s">
        <v>433</v>
      </c>
      <c r="O41" s="150" t="s">
        <v>152</v>
      </c>
      <c r="P41" s="150" t="s">
        <v>152</v>
      </c>
      <c r="Q41" s="50" t="s">
        <v>152</v>
      </c>
    </row>
    <row r="42" spans="1:17" x14ac:dyDescent="0.2">
      <c r="A42" s="143" t="s">
        <v>10</v>
      </c>
      <c r="B42" s="144" t="s">
        <v>39</v>
      </c>
      <c r="C42" s="145">
        <f t="shared" si="0"/>
        <v>1</v>
      </c>
      <c r="D42" s="146"/>
      <c r="E42" s="146"/>
      <c r="F42" s="147">
        <f t="shared" si="1"/>
        <v>1</v>
      </c>
      <c r="G42" s="148" t="str">
        <f>IF('10.1'!C42=0, "Нет","Да")</f>
        <v>Да</v>
      </c>
      <c r="H42" s="149" t="str">
        <f>'10.1'!I42</f>
        <v>Нет</v>
      </c>
      <c r="I42" s="149" t="str">
        <f>'10.1'!J42</f>
        <v>Да</v>
      </c>
      <c r="J42" s="150" t="s">
        <v>145</v>
      </c>
      <c r="K42" s="150" t="s">
        <v>151</v>
      </c>
      <c r="L42" s="150" t="s">
        <v>163</v>
      </c>
      <c r="M42" s="150" t="s">
        <v>151</v>
      </c>
      <c r="N42" s="155" t="s">
        <v>234</v>
      </c>
      <c r="O42" s="150" t="s">
        <v>152</v>
      </c>
      <c r="P42" s="150" t="s">
        <v>415</v>
      </c>
      <c r="Q42" s="50" t="s">
        <v>152</v>
      </c>
    </row>
    <row r="43" spans="1:17" x14ac:dyDescent="0.2">
      <c r="A43" s="143" t="s">
        <v>76</v>
      </c>
      <c r="B43" s="144" t="s">
        <v>144</v>
      </c>
      <c r="C43" s="145">
        <f t="shared" si="0"/>
        <v>0</v>
      </c>
      <c r="D43" s="146"/>
      <c r="E43" s="146"/>
      <c r="F43" s="147">
        <f t="shared" si="1"/>
        <v>0</v>
      </c>
      <c r="G43" s="148" t="str">
        <f>IF('10.1'!C43=0, "Нет","Да")</f>
        <v>Нет</v>
      </c>
      <c r="H43" s="149" t="str">
        <f>'10.1'!I43</f>
        <v>Нет</v>
      </c>
      <c r="I43" s="149" t="str">
        <f>'10.1'!J43</f>
        <v>Нет</v>
      </c>
      <c r="J43" s="150" t="s">
        <v>152</v>
      </c>
      <c r="K43" s="150" t="s">
        <v>152</v>
      </c>
      <c r="L43" s="150" t="s">
        <v>152</v>
      </c>
      <c r="M43" s="150" t="s">
        <v>152</v>
      </c>
      <c r="N43" s="155" t="s">
        <v>338</v>
      </c>
      <c r="O43" s="150" t="s">
        <v>152</v>
      </c>
      <c r="P43" s="150" t="s">
        <v>435</v>
      </c>
      <c r="Q43" s="50" t="s">
        <v>152</v>
      </c>
    </row>
    <row r="44" spans="1:17" x14ac:dyDescent="0.2">
      <c r="A44" s="143" t="s">
        <v>77</v>
      </c>
      <c r="B44" s="144" t="s">
        <v>144</v>
      </c>
      <c r="C44" s="145">
        <f t="shared" si="0"/>
        <v>0</v>
      </c>
      <c r="D44" s="146"/>
      <c r="E44" s="146"/>
      <c r="F44" s="147">
        <f t="shared" si="1"/>
        <v>0</v>
      </c>
      <c r="G44" s="148" t="str">
        <f>IF('10.1'!C44=0, "Нет","Да")</f>
        <v>Нет</v>
      </c>
      <c r="H44" s="149" t="str">
        <f>'10.1'!I44</f>
        <v>Нет</v>
      </c>
      <c r="I44" s="149" t="str">
        <f>'10.1'!J44</f>
        <v>Нет</v>
      </c>
      <c r="J44" s="150" t="s">
        <v>152</v>
      </c>
      <c r="K44" s="150" t="s">
        <v>152</v>
      </c>
      <c r="L44" s="150" t="s">
        <v>152</v>
      </c>
      <c r="M44" s="150" t="s">
        <v>152</v>
      </c>
      <c r="N44" s="155" t="s">
        <v>352</v>
      </c>
      <c r="O44" s="150" t="s">
        <v>152</v>
      </c>
      <c r="P44" s="150" t="s">
        <v>436</v>
      </c>
      <c r="Q44" s="50" t="s">
        <v>152</v>
      </c>
    </row>
    <row r="45" spans="1:17" x14ac:dyDescent="0.2">
      <c r="A45" s="143" t="s">
        <v>51</v>
      </c>
      <c r="B45" s="144" t="s">
        <v>38</v>
      </c>
      <c r="C45" s="145">
        <f t="shared" si="0"/>
        <v>2</v>
      </c>
      <c r="D45" s="146"/>
      <c r="E45" s="146"/>
      <c r="F45" s="147">
        <f t="shared" si="1"/>
        <v>2</v>
      </c>
      <c r="G45" s="148" t="str">
        <f>IF('10.1'!C45=0, "Нет","Да")</f>
        <v>Да</v>
      </c>
      <c r="H45" s="149" t="str">
        <f>'10.1'!I45</f>
        <v>Нет</v>
      </c>
      <c r="I45" s="149" t="str">
        <f>'10.1'!J45</f>
        <v>Да</v>
      </c>
      <c r="J45" s="150" t="s">
        <v>151</v>
      </c>
      <c r="K45" s="150" t="s">
        <v>151</v>
      </c>
      <c r="L45" s="150" t="s">
        <v>163</v>
      </c>
      <c r="M45" s="150" t="s">
        <v>443</v>
      </c>
      <c r="N45" s="155" t="s">
        <v>242</v>
      </c>
      <c r="O45" s="150" t="s">
        <v>441</v>
      </c>
      <c r="P45" s="150" t="s">
        <v>152</v>
      </c>
      <c r="Q45" s="50" t="s">
        <v>152</v>
      </c>
    </row>
    <row r="46" spans="1:17" x14ac:dyDescent="0.2">
      <c r="A46" s="143" t="s">
        <v>78</v>
      </c>
      <c r="B46" s="144" t="s">
        <v>39</v>
      </c>
      <c r="C46" s="145">
        <f t="shared" si="0"/>
        <v>1</v>
      </c>
      <c r="D46" s="146"/>
      <c r="E46" s="146"/>
      <c r="F46" s="147">
        <f t="shared" si="1"/>
        <v>1</v>
      </c>
      <c r="G46" s="148" t="str">
        <f>IF('10.1'!C46=0, "Нет","Да")</f>
        <v>Да</v>
      </c>
      <c r="H46" s="149" t="str">
        <f>'10.1'!I46</f>
        <v>Нет</v>
      </c>
      <c r="I46" s="149" t="str">
        <f>'10.1'!J46</f>
        <v>Да</v>
      </c>
      <c r="J46" s="150" t="s">
        <v>145</v>
      </c>
      <c r="K46" s="150" t="s">
        <v>151</v>
      </c>
      <c r="L46" s="150" t="s">
        <v>163</v>
      </c>
      <c r="M46" s="150" t="s">
        <v>151</v>
      </c>
      <c r="N46" s="155" t="s">
        <v>353</v>
      </c>
      <c r="O46" s="150" t="s">
        <v>152</v>
      </c>
      <c r="P46" s="150" t="s">
        <v>415</v>
      </c>
      <c r="Q46" s="50" t="s">
        <v>152</v>
      </c>
    </row>
    <row r="47" spans="1:17" x14ac:dyDescent="0.2">
      <c r="A47" s="162" t="s">
        <v>79</v>
      </c>
      <c r="B47" s="171"/>
      <c r="C47" s="164"/>
      <c r="D47" s="139"/>
      <c r="E47" s="139"/>
      <c r="F47" s="166"/>
      <c r="G47" s="167"/>
      <c r="H47" s="168"/>
      <c r="I47" s="168"/>
      <c r="J47" s="169"/>
      <c r="K47" s="169"/>
      <c r="L47" s="167"/>
      <c r="M47" s="167"/>
      <c r="N47" s="167"/>
      <c r="O47" s="167"/>
      <c r="P47" s="167"/>
    </row>
    <row r="48" spans="1:17" x14ac:dyDescent="0.2">
      <c r="A48" s="143" t="s">
        <v>80</v>
      </c>
      <c r="B48" s="144" t="s">
        <v>144</v>
      </c>
      <c r="C48" s="145">
        <f t="shared" si="0"/>
        <v>0</v>
      </c>
      <c r="D48" s="146"/>
      <c r="E48" s="146"/>
      <c r="F48" s="147">
        <f t="shared" si="1"/>
        <v>0</v>
      </c>
      <c r="G48" s="148" t="str">
        <f>IF('10.1'!C48=0, "Нет","Да")</f>
        <v>Нет</v>
      </c>
      <c r="H48" s="149" t="str">
        <f>'10.1'!I48</f>
        <v>Нет</v>
      </c>
      <c r="I48" s="149" t="str">
        <f>'10.1'!J48</f>
        <v>Нет</v>
      </c>
      <c r="J48" s="150" t="s">
        <v>152</v>
      </c>
      <c r="K48" s="150" t="s">
        <v>152</v>
      </c>
      <c r="L48" s="150" t="s">
        <v>152</v>
      </c>
      <c r="M48" s="150" t="s">
        <v>152</v>
      </c>
      <c r="N48" s="155" t="s">
        <v>356</v>
      </c>
      <c r="O48" s="150" t="s">
        <v>152</v>
      </c>
      <c r="P48" s="150" t="s">
        <v>446</v>
      </c>
      <c r="Q48" s="50" t="s">
        <v>152</v>
      </c>
    </row>
    <row r="49" spans="1:17" x14ac:dyDescent="0.2">
      <c r="A49" s="143" t="s">
        <v>81</v>
      </c>
      <c r="B49" s="144" t="s">
        <v>144</v>
      </c>
      <c r="C49" s="145">
        <f t="shared" si="0"/>
        <v>0</v>
      </c>
      <c r="D49" s="146"/>
      <c r="E49" s="146"/>
      <c r="F49" s="147">
        <f t="shared" si="1"/>
        <v>0</v>
      </c>
      <c r="G49" s="148" t="str">
        <f>IF('10.1'!C49=0, "Нет","Да")</f>
        <v>Да</v>
      </c>
      <c r="H49" s="149" t="str">
        <f>'10.1'!I49</f>
        <v>Нет</v>
      </c>
      <c r="I49" s="149" t="str">
        <f>'10.1'!J49</f>
        <v>Да</v>
      </c>
      <c r="J49" s="150" t="s">
        <v>145</v>
      </c>
      <c r="K49" s="150" t="s">
        <v>145</v>
      </c>
      <c r="L49" s="150" t="s">
        <v>152</v>
      </c>
      <c r="M49" s="150" t="s">
        <v>152</v>
      </c>
      <c r="N49" s="155" t="s">
        <v>246</v>
      </c>
      <c r="O49" s="150" t="s">
        <v>152</v>
      </c>
      <c r="P49" s="150" t="s">
        <v>449</v>
      </c>
      <c r="Q49" s="50" t="s">
        <v>152</v>
      </c>
    </row>
    <row r="50" spans="1:17" x14ac:dyDescent="0.2">
      <c r="A50" s="143" t="s">
        <v>82</v>
      </c>
      <c r="B50" s="144" t="s">
        <v>38</v>
      </c>
      <c r="C50" s="145">
        <f t="shared" si="0"/>
        <v>2</v>
      </c>
      <c r="D50" s="146"/>
      <c r="E50" s="146"/>
      <c r="F50" s="147">
        <f t="shared" si="1"/>
        <v>2</v>
      </c>
      <c r="G50" s="148" t="str">
        <f>IF('10.1'!C50=0, "Нет","Да")</f>
        <v>Да</v>
      </c>
      <c r="H50" s="149" t="str">
        <f>'10.1'!I50</f>
        <v>Нет</v>
      </c>
      <c r="I50" s="149" t="str">
        <f>'10.1'!J50</f>
        <v>Да</v>
      </c>
      <c r="J50" s="150" t="s">
        <v>151</v>
      </c>
      <c r="K50" s="150" t="s">
        <v>151</v>
      </c>
      <c r="L50" s="150" t="s">
        <v>163</v>
      </c>
      <c r="M50" s="150" t="s">
        <v>151</v>
      </c>
      <c r="N50" s="155" t="s">
        <v>450</v>
      </c>
      <c r="O50" s="158" t="s">
        <v>152</v>
      </c>
      <c r="P50" s="150" t="s">
        <v>152</v>
      </c>
      <c r="Q50" s="50" t="s">
        <v>152</v>
      </c>
    </row>
    <row r="51" spans="1:17" x14ac:dyDescent="0.2">
      <c r="A51" s="143" t="s">
        <v>83</v>
      </c>
      <c r="B51" s="144" t="s">
        <v>144</v>
      </c>
      <c r="C51" s="145">
        <f t="shared" si="0"/>
        <v>0</v>
      </c>
      <c r="D51" s="146"/>
      <c r="E51" s="146"/>
      <c r="F51" s="147">
        <f t="shared" si="1"/>
        <v>0</v>
      </c>
      <c r="G51" s="148" t="str">
        <f>IF('10.1'!C51=0, "Нет","Да")</f>
        <v>Нет</v>
      </c>
      <c r="H51" s="149" t="str">
        <f>'10.1'!I51</f>
        <v>Нет</v>
      </c>
      <c r="I51" s="149" t="str">
        <f>'10.1'!J51</f>
        <v>Да</v>
      </c>
      <c r="J51" s="150" t="s">
        <v>145</v>
      </c>
      <c r="K51" s="150" t="s">
        <v>145</v>
      </c>
      <c r="L51" s="150" t="s">
        <v>152</v>
      </c>
      <c r="M51" s="150" t="s">
        <v>152</v>
      </c>
      <c r="N51" s="155" t="s">
        <v>452</v>
      </c>
      <c r="O51" s="150" t="s">
        <v>152</v>
      </c>
      <c r="P51" s="150" t="s">
        <v>456</v>
      </c>
      <c r="Q51" s="50" t="s">
        <v>152</v>
      </c>
    </row>
    <row r="52" spans="1:17" x14ac:dyDescent="0.2">
      <c r="A52" s="143" t="s">
        <v>84</v>
      </c>
      <c r="B52" s="144" t="s">
        <v>144</v>
      </c>
      <c r="C52" s="145">
        <f t="shared" si="0"/>
        <v>0</v>
      </c>
      <c r="D52" s="146"/>
      <c r="E52" s="146"/>
      <c r="F52" s="147">
        <f t="shared" si="1"/>
        <v>0</v>
      </c>
      <c r="G52" s="148" t="str">
        <f>IF('10.1'!C52=0, "Нет","Да")</f>
        <v>Да</v>
      </c>
      <c r="H52" s="149" t="str">
        <f>'10.1'!I52</f>
        <v>Нет</v>
      </c>
      <c r="I52" s="149" t="str">
        <f>'10.1'!J52</f>
        <v>Да</v>
      </c>
      <c r="J52" s="150" t="s">
        <v>145</v>
      </c>
      <c r="K52" s="150" t="s">
        <v>145</v>
      </c>
      <c r="L52" s="150" t="s">
        <v>152</v>
      </c>
      <c r="M52" s="150" t="s">
        <v>152</v>
      </c>
      <c r="N52" s="155" t="s">
        <v>248</v>
      </c>
      <c r="O52" s="158" t="s">
        <v>152</v>
      </c>
      <c r="P52" s="150" t="s">
        <v>459</v>
      </c>
      <c r="Q52" s="50" t="s">
        <v>152</v>
      </c>
    </row>
    <row r="53" spans="1:17" x14ac:dyDescent="0.2">
      <c r="A53" s="143" t="s">
        <v>85</v>
      </c>
      <c r="B53" s="144" t="s">
        <v>144</v>
      </c>
      <c r="C53" s="145">
        <f t="shared" si="0"/>
        <v>0</v>
      </c>
      <c r="D53" s="146"/>
      <c r="E53" s="146"/>
      <c r="F53" s="147">
        <f t="shared" si="1"/>
        <v>0</v>
      </c>
      <c r="G53" s="148" t="str">
        <f>IF('10.1'!C53=0, "Нет","Да")</f>
        <v>Нет</v>
      </c>
      <c r="H53" s="149" t="str">
        <f>'10.1'!I53</f>
        <v>Нет</v>
      </c>
      <c r="I53" s="149" t="str">
        <f>'10.1'!J53</f>
        <v>Нет</v>
      </c>
      <c r="J53" s="150" t="s">
        <v>145</v>
      </c>
      <c r="K53" s="150" t="s">
        <v>145</v>
      </c>
      <c r="L53" s="150" t="s">
        <v>152</v>
      </c>
      <c r="M53" s="150" t="s">
        <v>152</v>
      </c>
      <c r="N53" s="172" t="s">
        <v>461</v>
      </c>
      <c r="O53" s="150" t="s">
        <v>152</v>
      </c>
      <c r="P53" s="150" t="s">
        <v>469</v>
      </c>
      <c r="Q53" s="50" t="s">
        <v>152</v>
      </c>
    </row>
    <row r="54" spans="1:17" x14ac:dyDescent="0.2">
      <c r="A54" s="143" t="s">
        <v>86</v>
      </c>
      <c r="B54" s="144" t="s">
        <v>144</v>
      </c>
      <c r="C54" s="145">
        <f t="shared" si="0"/>
        <v>0</v>
      </c>
      <c r="D54" s="146"/>
      <c r="E54" s="146"/>
      <c r="F54" s="147">
        <f t="shared" si="1"/>
        <v>0</v>
      </c>
      <c r="G54" s="148" t="str">
        <f>IF('10.1'!C54=0, "Нет","Да")</f>
        <v>Нет</v>
      </c>
      <c r="H54" s="149" t="str">
        <f>'10.1'!I54</f>
        <v>Нет</v>
      </c>
      <c r="I54" s="149" t="str">
        <f>'10.1'!J54</f>
        <v>Нет (показателей, характеризующих открытость, недостаточно для оценки)</v>
      </c>
      <c r="J54" s="150" t="s">
        <v>152</v>
      </c>
      <c r="K54" s="150" t="s">
        <v>152</v>
      </c>
      <c r="L54" s="150" t="s">
        <v>152</v>
      </c>
      <c r="M54" s="150" t="s">
        <v>152</v>
      </c>
      <c r="N54" s="155" t="s">
        <v>249</v>
      </c>
      <c r="O54" s="150" t="s">
        <v>152</v>
      </c>
      <c r="P54" s="150" t="s">
        <v>463</v>
      </c>
      <c r="Q54" s="50" t="s">
        <v>152</v>
      </c>
    </row>
    <row r="55" spans="1:17" x14ac:dyDescent="0.2">
      <c r="A55" s="162" t="s">
        <v>11</v>
      </c>
      <c r="B55" s="171"/>
      <c r="C55" s="164"/>
      <c r="D55" s="139"/>
      <c r="E55" s="139"/>
      <c r="F55" s="166"/>
      <c r="G55" s="167"/>
      <c r="H55" s="168"/>
      <c r="I55" s="168"/>
      <c r="J55" s="169"/>
      <c r="K55" s="169"/>
      <c r="L55" s="138"/>
      <c r="M55" s="173"/>
      <c r="N55" s="138"/>
      <c r="O55" s="138"/>
      <c r="P55" s="174"/>
    </row>
    <row r="56" spans="1:17" x14ac:dyDescent="0.2">
      <c r="A56" s="143" t="s">
        <v>87</v>
      </c>
      <c r="B56" s="144" t="s">
        <v>38</v>
      </c>
      <c r="C56" s="145">
        <f t="shared" si="0"/>
        <v>2</v>
      </c>
      <c r="D56" s="146"/>
      <c r="E56" s="146"/>
      <c r="F56" s="147">
        <f t="shared" si="1"/>
        <v>2</v>
      </c>
      <c r="G56" s="148" t="str">
        <f>IF('10.1'!C56=0, "Нет","Да")</f>
        <v>Да</v>
      </c>
      <c r="H56" s="149" t="str">
        <f>'10.1'!I56</f>
        <v>Да</v>
      </c>
      <c r="I56" s="149" t="str">
        <f>'10.1'!J56</f>
        <v>-</v>
      </c>
      <c r="J56" s="150" t="s">
        <v>151</v>
      </c>
      <c r="K56" s="150" t="s">
        <v>151</v>
      </c>
      <c r="L56" s="150" t="s">
        <v>163</v>
      </c>
      <c r="M56" s="150" t="s">
        <v>151</v>
      </c>
      <c r="N56" s="155" t="s">
        <v>217</v>
      </c>
      <c r="O56" s="150" t="s">
        <v>470</v>
      </c>
      <c r="P56" s="150" t="s">
        <v>152</v>
      </c>
      <c r="Q56" s="50" t="s">
        <v>152</v>
      </c>
    </row>
    <row r="57" spans="1:17" x14ac:dyDescent="0.2">
      <c r="A57" s="143" t="s">
        <v>88</v>
      </c>
      <c r="B57" s="144" t="s">
        <v>144</v>
      </c>
      <c r="C57" s="145">
        <f t="shared" si="0"/>
        <v>0</v>
      </c>
      <c r="D57" s="146"/>
      <c r="E57" s="146"/>
      <c r="F57" s="147">
        <f t="shared" si="1"/>
        <v>0</v>
      </c>
      <c r="G57" s="148" t="str">
        <f>IF('10.1'!C57=0, "Нет","Да")</f>
        <v>Нет</v>
      </c>
      <c r="H57" s="149" t="str">
        <f>'10.1'!I57</f>
        <v>Нет</v>
      </c>
      <c r="I57" s="149" t="str">
        <f>'10.1'!J57</f>
        <v>Нет</v>
      </c>
      <c r="J57" s="150" t="s">
        <v>152</v>
      </c>
      <c r="K57" s="150" t="s">
        <v>152</v>
      </c>
      <c r="L57" s="150" t="s">
        <v>152</v>
      </c>
      <c r="M57" s="150" t="s">
        <v>152</v>
      </c>
      <c r="N57" s="155" t="s">
        <v>254</v>
      </c>
      <c r="O57" s="150" t="s">
        <v>152</v>
      </c>
      <c r="P57" s="150" t="s">
        <v>436</v>
      </c>
      <c r="Q57" s="50" t="s">
        <v>152</v>
      </c>
    </row>
    <row r="58" spans="1:17" x14ac:dyDescent="0.2">
      <c r="A58" s="143" t="s">
        <v>89</v>
      </c>
      <c r="B58" s="144" t="s">
        <v>144</v>
      </c>
      <c r="C58" s="145">
        <f t="shared" si="0"/>
        <v>0</v>
      </c>
      <c r="D58" s="146"/>
      <c r="E58" s="146"/>
      <c r="F58" s="147">
        <f t="shared" si="1"/>
        <v>0</v>
      </c>
      <c r="G58" s="148" t="str">
        <f>IF('10.1'!C58=0, "Нет","Да")</f>
        <v>Да</v>
      </c>
      <c r="H58" s="149" t="str">
        <f>'10.1'!I58</f>
        <v>Нет</v>
      </c>
      <c r="I58" s="149" t="str">
        <f>'10.1'!J58</f>
        <v>Да</v>
      </c>
      <c r="J58" s="150" t="s">
        <v>145</v>
      </c>
      <c r="K58" s="150" t="s">
        <v>145</v>
      </c>
      <c r="L58" s="150" t="s">
        <v>152</v>
      </c>
      <c r="M58" s="150" t="s">
        <v>152</v>
      </c>
      <c r="N58" s="155" t="s">
        <v>253</v>
      </c>
      <c r="O58" s="150" t="s">
        <v>152</v>
      </c>
      <c r="P58" s="150" t="s">
        <v>471</v>
      </c>
      <c r="Q58" s="50" t="s">
        <v>152</v>
      </c>
    </row>
    <row r="59" spans="1:17" x14ac:dyDescent="0.2">
      <c r="A59" s="143" t="s">
        <v>90</v>
      </c>
      <c r="B59" s="144" t="s">
        <v>144</v>
      </c>
      <c r="C59" s="145">
        <f t="shared" si="0"/>
        <v>0</v>
      </c>
      <c r="D59" s="146"/>
      <c r="E59" s="146"/>
      <c r="F59" s="147">
        <f t="shared" si="1"/>
        <v>0</v>
      </c>
      <c r="G59" s="148" t="str">
        <f>IF('10.1'!C59=0, "Нет","Да")</f>
        <v>Нет</v>
      </c>
      <c r="H59" s="149" t="str">
        <f>'10.1'!I59</f>
        <v>Нет</v>
      </c>
      <c r="I59" s="149" t="str">
        <f>'10.1'!J59</f>
        <v>Нет</v>
      </c>
      <c r="J59" s="150" t="s">
        <v>152</v>
      </c>
      <c r="K59" s="150" t="s">
        <v>152</v>
      </c>
      <c r="L59" s="150" t="s">
        <v>152</v>
      </c>
      <c r="M59" s="150" t="s">
        <v>152</v>
      </c>
      <c r="N59" s="155" t="s">
        <v>472</v>
      </c>
      <c r="O59" s="150" t="s">
        <v>152</v>
      </c>
      <c r="P59" s="150" t="s">
        <v>476</v>
      </c>
      <c r="Q59" s="50" t="s">
        <v>152</v>
      </c>
    </row>
    <row r="60" spans="1:17" x14ac:dyDescent="0.2">
      <c r="A60" s="143" t="s">
        <v>12</v>
      </c>
      <c r="B60" s="144" t="s">
        <v>38</v>
      </c>
      <c r="C60" s="145">
        <f t="shared" si="0"/>
        <v>2</v>
      </c>
      <c r="D60" s="146"/>
      <c r="E60" s="146"/>
      <c r="F60" s="147">
        <f t="shared" si="1"/>
        <v>2</v>
      </c>
      <c r="G60" s="148" t="str">
        <f>IF('10.1'!C60=0, "Нет","Да")</f>
        <v>Да</v>
      </c>
      <c r="H60" s="149" t="str">
        <f>'10.1'!I60</f>
        <v>Да</v>
      </c>
      <c r="I60" s="149" t="str">
        <f>'10.1'!J60</f>
        <v>-</v>
      </c>
      <c r="J60" s="150" t="s">
        <v>151</v>
      </c>
      <c r="K60" s="150" t="s">
        <v>151</v>
      </c>
      <c r="L60" s="150" t="s">
        <v>163</v>
      </c>
      <c r="M60" s="150" t="s">
        <v>151</v>
      </c>
      <c r="N60" s="155" t="s">
        <v>680</v>
      </c>
      <c r="O60" s="150" t="s">
        <v>152</v>
      </c>
      <c r="P60" s="150" t="s">
        <v>152</v>
      </c>
      <c r="Q60" s="50" t="s">
        <v>152</v>
      </c>
    </row>
    <row r="61" spans="1:17" x14ac:dyDescent="0.2">
      <c r="A61" s="143" t="s">
        <v>91</v>
      </c>
      <c r="B61" s="144" t="s">
        <v>144</v>
      </c>
      <c r="C61" s="145">
        <f t="shared" si="0"/>
        <v>0</v>
      </c>
      <c r="D61" s="146"/>
      <c r="E61" s="146"/>
      <c r="F61" s="147">
        <f t="shared" si="1"/>
        <v>0</v>
      </c>
      <c r="G61" s="148" t="str">
        <f>IF('10.1'!C61=0, "Нет","Да")</f>
        <v>Да</v>
      </c>
      <c r="H61" s="149" t="str">
        <f>'10.1'!I61</f>
        <v>Нет</v>
      </c>
      <c r="I61" s="149" t="str">
        <f>'10.1'!J61</f>
        <v>Да</v>
      </c>
      <c r="J61" s="150" t="s">
        <v>419</v>
      </c>
      <c r="K61" s="150" t="s">
        <v>145</v>
      </c>
      <c r="L61" s="150" t="s">
        <v>188</v>
      </c>
      <c r="M61" s="150" t="s">
        <v>145</v>
      </c>
      <c r="N61" s="155" t="s">
        <v>477</v>
      </c>
      <c r="O61" s="150" t="s">
        <v>152</v>
      </c>
      <c r="P61" s="150" t="s">
        <v>478</v>
      </c>
      <c r="Q61" s="50" t="s">
        <v>152</v>
      </c>
    </row>
    <row r="62" spans="1:17" x14ac:dyDescent="0.2">
      <c r="A62" s="143" t="s">
        <v>92</v>
      </c>
      <c r="B62" s="144" t="s">
        <v>39</v>
      </c>
      <c r="C62" s="145">
        <f t="shared" si="0"/>
        <v>1</v>
      </c>
      <c r="D62" s="146"/>
      <c r="E62" s="146"/>
      <c r="F62" s="147">
        <f t="shared" si="1"/>
        <v>1</v>
      </c>
      <c r="G62" s="148" t="str">
        <f>IF('10.1'!C62=0, "Нет","Да")</f>
        <v>Да</v>
      </c>
      <c r="H62" s="149" t="str">
        <f>'10.1'!I62</f>
        <v>Нет</v>
      </c>
      <c r="I62" s="149" t="str">
        <f>'10.1'!J62</f>
        <v>Да</v>
      </c>
      <c r="J62" s="150" t="s">
        <v>145</v>
      </c>
      <c r="K62" s="150" t="s">
        <v>151</v>
      </c>
      <c r="L62" s="150" t="s">
        <v>163</v>
      </c>
      <c r="M62" s="150" t="s">
        <v>145</v>
      </c>
      <c r="N62" s="155" t="s">
        <v>293</v>
      </c>
      <c r="O62" s="150" t="s">
        <v>152</v>
      </c>
      <c r="P62" s="150" t="s">
        <v>482</v>
      </c>
      <c r="Q62" s="50" t="s">
        <v>152</v>
      </c>
    </row>
    <row r="63" spans="1:17" x14ac:dyDescent="0.2">
      <c r="A63" s="143" t="s">
        <v>93</v>
      </c>
      <c r="B63" s="144" t="s">
        <v>39</v>
      </c>
      <c r="C63" s="145">
        <f t="shared" si="0"/>
        <v>1</v>
      </c>
      <c r="D63" s="146"/>
      <c r="E63" s="146"/>
      <c r="F63" s="147">
        <f t="shared" si="1"/>
        <v>1</v>
      </c>
      <c r="G63" s="148" t="str">
        <f>IF('10.1'!C63=0, "Нет","Да")</f>
        <v>Да</v>
      </c>
      <c r="H63" s="149" t="str">
        <f>'10.1'!I63</f>
        <v>Нет</v>
      </c>
      <c r="I63" s="149" t="str">
        <f>'10.1'!J63</f>
        <v>Да</v>
      </c>
      <c r="J63" s="150" t="s">
        <v>151</v>
      </c>
      <c r="K63" s="150" t="s">
        <v>145</v>
      </c>
      <c r="L63" s="150" t="s">
        <v>163</v>
      </c>
      <c r="M63" s="150" t="s">
        <v>145</v>
      </c>
      <c r="N63" s="155" t="s">
        <v>257</v>
      </c>
      <c r="O63" s="150" t="s">
        <v>152</v>
      </c>
      <c r="P63" s="150" t="s">
        <v>493</v>
      </c>
      <c r="Q63" s="50" t="s">
        <v>152</v>
      </c>
    </row>
    <row r="64" spans="1:17" x14ac:dyDescent="0.2">
      <c r="A64" s="143" t="s">
        <v>94</v>
      </c>
      <c r="B64" s="144" t="s">
        <v>39</v>
      </c>
      <c r="C64" s="145">
        <f t="shared" si="0"/>
        <v>1</v>
      </c>
      <c r="D64" s="146"/>
      <c r="E64" s="146"/>
      <c r="F64" s="147">
        <f t="shared" si="1"/>
        <v>1</v>
      </c>
      <c r="G64" s="148" t="str">
        <f>IF('10.1'!C64=0, "Нет","Да")</f>
        <v>Да</v>
      </c>
      <c r="H64" s="149" t="str">
        <f>'10.1'!I64</f>
        <v>Да</v>
      </c>
      <c r="I64" s="149" t="str">
        <f>'10.1'!J64</f>
        <v>-</v>
      </c>
      <c r="J64" s="150" t="s">
        <v>151</v>
      </c>
      <c r="K64" s="150" t="s">
        <v>145</v>
      </c>
      <c r="L64" s="150" t="s">
        <v>188</v>
      </c>
      <c r="M64" s="150" t="s">
        <v>151</v>
      </c>
      <c r="N64" s="172" t="s">
        <v>494</v>
      </c>
      <c r="O64" s="150" t="s">
        <v>152</v>
      </c>
      <c r="P64" s="150" t="s">
        <v>492</v>
      </c>
      <c r="Q64" s="50" t="s">
        <v>152</v>
      </c>
    </row>
    <row r="65" spans="1:18" x14ac:dyDescent="0.2">
      <c r="A65" s="143" t="s">
        <v>13</v>
      </c>
      <c r="B65" s="144" t="s">
        <v>38</v>
      </c>
      <c r="C65" s="145">
        <f t="shared" si="0"/>
        <v>2</v>
      </c>
      <c r="D65" s="146"/>
      <c r="E65" s="146"/>
      <c r="F65" s="147">
        <f t="shared" si="1"/>
        <v>2</v>
      </c>
      <c r="G65" s="148" t="str">
        <f>IF('10.1'!C65=0, "Нет","Да")</f>
        <v>Да</v>
      </c>
      <c r="H65" s="149" t="str">
        <f>'10.1'!I65</f>
        <v>Да</v>
      </c>
      <c r="I65" s="149" t="str">
        <f>'10.1'!J65</f>
        <v>-</v>
      </c>
      <c r="J65" s="150" t="s">
        <v>151</v>
      </c>
      <c r="K65" s="150" t="s">
        <v>151</v>
      </c>
      <c r="L65" s="150" t="s">
        <v>163</v>
      </c>
      <c r="M65" s="150" t="s">
        <v>145</v>
      </c>
      <c r="N65" s="155" t="s">
        <v>498</v>
      </c>
      <c r="O65" s="150" t="s">
        <v>152</v>
      </c>
      <c r="P65" s="150" t="s">
        <v>152</v>
      </c>
      <c r="Q65" s="50" t="s">
        <v>152</v>
      </c>
    </row>
    <row r="66" spans="1:18" ht="14" customHeight="1" x14ac:dyDescent="0.2">
      <c r="A66" s="175" t="s">
        <v>95</v>
      </c>
      <c r="B66" s="144" t="s">
        <v>39</v>
      </c>
      <c r="C66" s="145">
        <f t="shared" si="0"/>
        <v>1</v>
      </c>
      <c r="D66" s="146"/>
      <c r="E66" s="146"/>
      <c r="F66" s="147">
        <f t="shared" si="1"/>
        <v>1</v>
      </c>
      <c r="G66" s="148" t="str">
        <f>IF('10.1'!C66=0, "Нет","Да")</f>
        <v>Да</v>
      </c>
      <c r="H66" s="149" t="str">
        <f>'10.1'!I66</f>
        <v>Нет</v>
      </c>
      <c r="I66" s="149" t="str">
        <f>'10.1'!J66</f>
        <v>Да</v>
      </c>
      <c r="J66" s="150" t="s">
        <v>145</v>
      </c>
      <c r="K66" s="150" t="s">
        <v>151</v>
      </c>
      <c r="L66" s="150" t="s">
        <v>163</v>
      </c>
      <c r="M66" s="150" t="s">
        <v>145</v>
      </c>
      <c r="N66" s="155" t="s">
        <v>504</v>
      </c>
      <c r="O66" s="150" t="s">
        <v>152</v>
      </c>
      <c r="P66" s="150" t="s">
        <v>482</v>
      </c>
      <c r="Q66" s="50" t="s">
        <v>152</v>
      </c>
    </row>
    <row r="67" spans="1:18" x14ac:dyDescent="0.2">
      <c r="A67" s="143" t="s">
        <v>96</v>
      </c>
      <c r="B67" s="144" t="s">
        <v>38</v>
      </c>
      <c r="C67" s="145">
        <f t="shared" si="0"/>
        <v>2</v>
      </c>
      <c r="D67" s="146"/>
      <c r="E67" s="146"/>
      <c r="F67" s="147">
        <f t="shared" si="1"/>
        <v>2</v>
      </c>
      <c r="G67" s="148" t="str">
        <f>IF('10.1'!C67=0, "Нет","Да")</f>
        <v>Да</v>
      </c>
      <c r="H67" s="149" t="str">
        <f>'10.1'!I67</f>
        <v>Да</v>
      </c>
      <c r="I67" s="149" t="str">
        <f>'10.1'!J67</f>
        <v>-</v>
      </c>
      <c r="J67" s="150" t="s">
        <v>151</v>
      </c>
      <c r="K67" s="150" t="s">
        <v>151</v>
      </c>
      <c r="L67" s="150" t="s">
        <v>163</v>
      </c>
      <c r="M67" s="150" t="s">
        <v>151</v>
      </c>
      <c r="N67" s="155" t="s">
        <v>261</v>
      </c>
      <c r="O67" s="150" t="s">
        <v>152</v>
      </c>
      <c r="P67" s="150" t="s">
        <v>152</v>
      </c>
      <c r="Q67" s="50" t="s">
        <v>152</v>
      </c>
    </row>
    <row r="68" spans="1:18" x14ac:dyDescent="0.2">
      <c r="A68" s="143" t="s">
        <v>14</v>
      </c>
      <c r="B68" s="144" t="s">
        <v>38</v>
      </c>
      <c r="C68" s="145">
        <f t="shared" si="0"/>
        <v>2</v>
      </c>
      <c r="D68" s="146"/>
      <c r="E68" s="146"/>
      <c r="F68" s="147">
        <f t="shared" si="1"/>
        <v>2</v>
      </c>
      <c r="G68" s="148" t="str">
        <f>IF('10.1'!C68=0, "Нет","Да")</f>
        <v>Да</v>
      </c>
      <c r="H68" s="149" t="str">
        <f>'10.1'!I68</f>
        <v>Да</v>
      </c>
      <c r="I68" s="149" t="str">
        <f>'10.1'!J68</f>
        <v>-</v>
      </c>
      <c r="J68" s="150" t="s">
        <v>151</v>
      </c>
      <c r="K68" s="150" t="s">
        <v>151</v>
      </c>
      <c r="L68" s="150" t="s">
        <v>510</v>
      </c>
      <c r="M68" s="150" t="s">
        <v>151</v>
      </c>
      <c r="N68" s="150" t="s">
        <v>267</v>
      </c>
      <c r="O68" s="150" t="s">
        <v>152</v>
      </c>
      <c r="P68" s="150" t="s">
        <v>152</v>
      </c>
      <c r="Q68" s="50" t="s">
        <v>152</v>
      </c>
    </row>
    <row r="69" spans="1:18" x14ac:dyDescent="0.2">
      <c r="A69" s="143" t="s">
        <v>97</v>
      </c>
      <c r="B69" s="144" t="s">
        <v>38</v>
      </c>
      <c r="C69" s="145">
        <f t="shared" si="0"/>
        <v>2</v>
      </c>
      <c r="D69" s="146"/>
      <c r="E69" s="146"/>
      <c r="F69" s="147">
        <f t="shared" si="1"/>
        <v>2</v>
      </c>
      <c r="G69" s="148" t="str">
        <f>IF('10.1'!C69=0, "Нет","Да")</f>
        <v>Да</v>
      </c>
      <c r="H69" s="149" t="str">
        <f>'10.1'!I69</f>
        <v>Нет</v>
      </c>
      <c r="I69" s="149" t="str">
        <f>'10.1'!J69</f>
        <v>Да</v>
      </c>
      <c r="J69" s="150" t="s">
        <v>513</v>
      </c>
      <c r="K69" s="150" t="s">
        <v>151</v>
      </c>
      <c r="L69" s="150" t="s">
        <v>163</v>
      </c>
      <c r="M69" s="150" t="s">
        <v>145</v>
      </c>
      <c r="N69" s="150" t="s">
        <v>268</v>
      </c>
      <c r="O69" s="150" t="s">
        <v>152</v>
      </c>
      <c r="P69" s="150" t="s">
        <v>512</v>
      </c>
      <c r="Q69" s="50" t="s">
        <v>152</v>
      </c>
    </row>
    <row r="70" spans="1:18" x14ac:dyDescent="0.2">
      <c r="A70" s="162" t="s">
        <v>98</v>
      </c>
      <c r="B70" s="171"/>
      <c r="C70" s="164"/>
      <c r="D70" s="139"/>
      <c r="E70" s="139"/>
      <c r="F70" s="166"/>
      <c r="G70" s="167"/>
      <c r="H70" s="168"/>
      <c r="I70" s="168"/>
      <c r="J70" s="169"/>
      <c r="K70" s="169"/>
      <c r="L70" s="138"/>
      <c r="M70" s="173"/>
      <c r="N70" s="138"/>
      <c r="O70" s="138"/>
      <c r="P70" s="174"/>
    </row>
    <row r="71" spans="1:18" x14ac:dyDescent="0.2">
      <c r="A71" s="143" t="s">
        <v>99</v>
      </c>
      <c r="B71" s="144" t="s">
        <v>38</v>
      </c>
      <c r="C71" s="145">
        <f t="shared" si="0"/>
        <v>2</v>
      </c>
      <c r="D71" s="146"/>
      <c r="E71" s="146"/>
      <c r="F71" s="147">
        <f t="shared" si="1"/>
        <v>2</v>
      </c>
      <c r="G71" s="148" t="str">
        <f>IF('10.1'!C71=0, "Нет","Да")</f>
        <v>Да</v>
      </c>
      <c r="H71" s="149" t="str">
        <f>'10.1'!I71</f>
        <v>Нет</v>
      </c>
      <c r="I71" s="149" t="str">
        <f>'10.1'!J71</f>
        <v>Да</v>
      </c>
      <c r="J71" s="150" t="s">
        <v>151</v>
      </c>
      <c r="K71" s="150" t="s">
        <v>151</v>
      </c>
      <c r="L71" s="150" t="s">
        <v>157</v>
      </c>
      <c r="M71" s="150" t="s">
        <v>145</v>
      </c>
      <c r="N71" s="150" t="s">
        <v>275</v>
      </c>
      <c r="O71" s="150" t="s">
        <v>515</v>
      </c>
      <c r="P71" s="150" t="s">
        <v>152</v>
      </c>
      <c r="R71" s="62"/>
    </row>
    <row r="72" spans="1:18" x14ac:dyDescent="0.2">
      <c r="A72" s="143" t="s">
        <v>100</v>
      </c>
      <c r="B72" s="144" t="s">
        <v>38</v>
      </c>
      <c r="C72" s="145">
        <f t="shared" si="0"/>
        <v>2</v>
      </c>
      <c r="D72" s="146">
        <v>0.5</v>
      </c>
      <c r="E72" s="146"/>
      <c r="F72" s="147">
        <f t="shared" si="1"/>
        <v>1</v>
      </c>
      <c r="G72" s="148" t="str">
        <f>IF('10.1'!C72=0, "Нет","Да")</f>
        <v>Да</v>
      </c>
      <c r="H72" s="149" t="str">
        <f>'10.1'!I72</f>
        <v>Да</v>
      </c>
      <c r="I72" s="149" t="str">
        <f>'10.1'!J72</f>
        <v>-</v>
      </c>
      <c r="J72" s="150" t="s">
        <v>151</v>
      </c>
      <c r="K72" s="150" t="s">
        <v>151</v>
      </c>
      <c r="L72" s="150" t="s">
        <v>163</v>
      </c>
      <c r="M72" s="150" t="s">
        <v>145</v>
      </c>
      <c r="N72" s="155" t="s">
        <v>658</v>
      </c>
      <c r="O72" s="150" t="s">
        <v>663</v>
      </c>
      <c r="P72" s="150" t="s">
        <v>689</v>
      </c>
      <c r="Q72" s="50" t="s">
        <v>152</v>
      </c>
    </row>
    <row r="73" spans="1:18" x14ac:dyDescent="0.2">
      <c r="A73" s="143" t="s">
        <v>101</v>
      </c>
      <c r="B73" s="144" t="s">
        <v>144</v>
      </c>
      <c r="C73" s="145">
        <f t="shared" ref="C73:C99" si="2">IF(B73="Да, размещается сводная оценка уровня открытости бюджетных данных и оценки в разрезе показателей",2,IF(B73="Да, размещается сводная оценка уровня открытости бюджетных данных или оценки в разрезе показателей",1,0))</f>
        <v>0</v>
      </c>
      <c r="D73" s="146"/>
      <c r="E73" s="146"/>
      <c r="F73" s="147">
        <f t="shared" ref="F73:F99" si="3">C73*(1-D73)*(1-E73)</f>
        <v>0</v>
      </c>
      <c r="G73" s="148" t="str">
        <f>IF('10.1'!C73=0, "Нет","Да")</f>
        <v>Да</v>
      </c>
      <c r="H73" s="149" t="str">
        <f>'10.1'!I73</f>
        <v>Нет</v>
      </c>
      <c r="I73" s="149" t="str">
        <f>'10.1'!J73</f>
        <v>Да</v>
      </c>
      <c r="J73" s="150" t="s">
        <v>145</v>
      </c>
      <c r="K73" s="150" t="s">
        <v>145</v>
      </c>
      <c r="L73" s="150" t="s">
        <v>152</v>
      </c>
      <c r="M73" s="150" t="s">
        <v>152</v>
      </c>
      <c r="N73" s="150" t="s">
        <v>519</v>
      </c>
      <c r="O73" s="150" t="s">
        <v>152</v>
      </c>
      <c r="P73" s="150" t="s">
        <v>436</v>
      </c>
      <c r="Q73" s="50" t="s">
        <v>152</v>
      </c>
    </row>
    <row r="74" spans="1:18" x14ac:dyDescent="0.2">
      <c r="A74" s="143" t="s">
        <v>102</v>
      </c>
      <c r="B74" s="144" t="s">
        <v>144</v>
      </c>
      <c r="C74" s="145">
        <f t="shared" si="2"/>
        <v>0</v>
      </c>
      <c r="D74" s="146"/>
      <c r="E74" s="146"/>
      <c r="F74" s="147">
        <f t="shared" si="3"/>
        <v>0</v>
      </c>
      <c r="G74" s="148" t="str">
        <f>IF('10.1'!C74=0, "Нет","Да")</f>
        <v>Да</v>
      </c>
      <c r="H74" s="149" t="str">
        <f>'10.1'!I74</f>
        <v>Нет</v>
      </c>
      <c r="I74" s="149" t="str">
        <f>'10.1'!J74</f>
        <v>Да</v>
      </c>
      <c r="J74" s="150" t="s">
        <v>145</v>
      </c>
      <c r="K74" s="150" t="s">
        <v>145</v>
      </c>
      <c r="L74" s="150" t="s">
        <v>152</v>
      </c>
      <c r="M74" s="150" t="s">
        <v>152</v>
      </c>
      <c r="N74" s="155" t="s">
        <v>520</v>
      </c>
      <c r="O74" s="150" t="s">
        <v>525</v>
      </c>
      <c r="P74" s="150" t="s">
        <v>556</v>
      </c>
      <c r="Q74" s="50" t="s">
        <v>152</v>
      </c>
    </row>
    <row r="75" spans="1:18" x14ac:dyDescent="0.2">
      <c r="A75" s="143" t="s">
        <v>103</v>
      </c>
      <c r="B75" s="144" t="s">
        <v>38</v>
      </c>
      <c r="C75" s="145">
        <f t="shared" si="2"/>
        <v>2</v>
      </c>
      <c r="D75" s="146"/>
      <c r="E75" s="146"/>
      <c r="F75" s="147">
        <f t="shared" si="3"/>
        <v>2</v>
      </c>
      <c r="G75" s="148" t="str">
        <f>IF('10.1'!C75=0, "Нет","Да")</f>
        <v>Да</v>
      </c>
      <c r="H75" s="149" t="str">
        <f>'10.1'!I75</f>
        <v>Да</v>
      </c>
      <c r="I75" s="149" t="str">
        <f>'10.1'!J75</f>
        <v>-</v>
      </c>
      <c r="J75" s="150" t="s">
        <v>151</v>
      </c>
      <c r="K75" s="150" t="s">
        <v>151</v>
      </c>
      <c r="L75" s="150" t="s">
        <v>163</v>
      </c>
      <c r="M75" s="150" t="s">
        <v>145</v>
      </c>
      <c r="N75" s="150" t="s">
        <v>277</v>
      </c>
      <c r="O75" s="150" t="s">
        <v>529</v>
      </c>
      <c r="P75" s="150" t="s">
        <v>152</v>
      </c>
      <c r="Q75" s="50" t="s">
        <v>152</v>
      </c>
    </row>
    <row r="76" spans="1:18" x14ac:dyDescent="0.2">
      <c r="A76" s="143" t="s">
        <v>104</v>
      </c>
      <c r="B76" s="144" t="s">
        <v>38</v>
      </c>
      <c r="C76" s="145">
        <f t="shared" si="2"/>
        <v>2</v>
      </c>
      <c r="D76" s="146"/>
      <c r="E76" s="146"/>
      <c r="F76" s="147">
        <f t="shared" si="3"/>
        <v>2</v>
      </c>
      <c r="G76" s="148" t="str">
        <f>IF('10.1'!C76=0, "Нет","Да")</f>
        <v>Да</v>
      </c>
      <c r="H76" s="149" t="str">
        <f>'10.1'!I76</f>
        <v>Нет</v>
      </c>
      <c r="I76" s="149" t="str">
        <f>'10.1'!J76</f>
        <v>Да</v>
      </c>
      <c r="J76" s="150" t="s">
        <v>151</v>
      </c>
      <c r="K76" s="150" t="s">
        <v>151</v>
      </c>
      <c r="L76" s="150" t="s">
        <v>163</v>
      </c>
      <c r="M76" s="150" t="s">
        <v>145</v>
      </c>
      <c r="N76" s="155" t="s">
        <v>294</v>
      </c>
      <c r="O76" s="150" t="s">
        <v>536</v>
      </c>
      <c r="P76" s="150" t="s">
        <v>539</v>
      </c>
      <c r="Q76" s="50" t="s">
        <v>152</v>
      </c>
    </row>
    <row r="77" spans="1:18" x14ac:dyDescent="0.2">
      <c r="A77" s="162" t="s">
        <v>15</v>
      </c>
      <c r="B77" s="171"/>
      <c r="C77" s="164"/>
      <c r="D77" s="139"/>
      <c r="E77" s="139"/>
      <c r="F77" s="166"/>
      <c r="G77" s="167"/>
      <c r="H77" s="168"/>
      <c r="I77" s="168"/>
      <c r="J77" s="138"/>
      <c r="K77" s="138"/>
      <c r="L77" s="138"/>
      <c r="M77" s="173"/>
      <c r="N77" s="138"/>
      <c r="O77" s="138"/>
      <c r="P77" s="174"/>
    </row>
    <row r="78" spans="1:18" x14ac:dyDescent="0.2">
      <c r="A78" s="143" t="s">
        <v>16</v>
      </c>
      <c r="B78" s="144" t="s">
        <v>38</v>
      </c>
      <c r="C78" s="145">
        <f t="shared" si="2"/>
        <v>2</v>
      </c>
      <c r="D78" s="146"/>
      <c r="E78" s="146"/>
      <c r="F78" s="147">
        <f t="shared" si="3"/>
        <v>2</v>
      </c>
      <c r="G78" s="148" t="str">
        <f>IF('10.1'!C78=0, "Нет","Да")</f>
        <v>Да</v>
      </c>
      <c r="H78" s="149" t="str">
        <f>'10.1'!I78</f>
        <v>Да</v>
      </c>
      <c r="I78" s="149" t="str">
        <f>'10.1'!J78</f>
        <v>-</v>
      </c>
      <c r="J78" s="150" t="s">
        <v>151</v>
      </c>
      <c r="K78" s="150" t="s">
        <v>151</v>
      </c>
      <c r="L78" s="150" t="s">
        <v>163</v>
      </c>
      <c r="M78" s="150" t="s">
        <v>151</v>
      </c>
      <c r="N78" s="155" t="s">
        <v>544</v>
      </c>
      <c r="O78" s="150" t="s">
        <v>152</v>
      </c>
      <c r="P78" s="150" t="s">
        <v>152</v>
      </c>
      <c r="Q78" s="50" t="s">
        <v>152</v>
      </c>
    </row>
    <row r="79" spans="1:18" x14ac:dyDescent="0.2">
      <c r="A79" s="143" t="s">
        <v>105</v>
      </c>
      <c r="B79" s="144" t="s">
        <v>144</v>
      </c>
      <c r="C79" s="145">
        <f t="shared" si="2"/>
        <v>0</v>
      </c>
      <c r="D79" s="146"/>
      <c r="E79" s="146"/>
      <c r="F79" s="147">
        <f t="shared" si="3"/>
        <v>0</v>
      </c>
      <c r="G79" s="148" t="str">
        <f>IF('10.1'!C79=0, "Нет","Да")</f>
        <v>Да</v>
      </c>
      <c r="H79" s="149" t="str">
        <f>'10.1'!I79</f>
        <v>Нет</v>
      </c>
      <c r="I79" s="149" t="str">
        <f>'10.1'!J79</f>
        <v>Да</v>
      </c>
      <c r="J79" s="150" t="s">
        <v>145</v>
      </c>
      <c r="K79" s="150" t="s">
        <v>145</v>
      </c>
      <c r="L79" s="150" t="s">
        <v>152</v>
      </c>
      <c r="M79" s="150" t="s">
        <v>152</v>
      </c>
      <c r="N79" s="155" t="s">
        <v>545</v>
      </c>
      <c r="O79" s="150" t="s">
        <v>546</v>
      </c>
      <c r="P79" s="150" t="s">
        <v>547</v>
      </c>
      <c r="Q79" s="50" t="s">
        <v>152</v>
      </c>
    </row>
    <row r="80" spans="1:18" x14ac:dyDescent="0.2">
      <c r="A80" s="143" t="s">
        <v>106</v>
      </c>
      <c r="B80" s="144" t="s">
        <v>39</v>
      </c>
      <c r="C80" s="145">
        <f t="shared" si="2"/>
        <v>1</v>
      </c>
      <c r="D80" s="146"/>
      <c r="E80" s="146"/>
      <c r="F80" s="147">
        <f t="shared" si="3"/>
        <v>1</v>
      </c>
      <c r="G80" s="148" t="str">
        <f>IF('10.1'!C80=0, "Нет","Да")</f>
        <v>Да</v>
      </c>
      <c r="H80" s="149" t="str">
        <f>'10.1'!I80</f>
        <v>Да</v>
      </c>
      <c r="I80" s="149" t="str">
        <f>'10.1'!J80</f>
        <v>-</v>
      </c>
      <c r="J80" s="150" t="s">
        <v>151</v>
      </c>
      <c r="K80" s="150" t="s">
        <v>145</v>
      </c>
      <c r="L80" s="150" t="s">
        <v>188</v>
      </c>
      <c r="M80" s="150" t="s">
        <v>151</v>
      </c>
      <c r="N80" s="155" t="s">
        <v>548</v>
      </c>
      <c r="O80" s="150" t="s">
        <v>152</v>
      </c>
      <c r="P80" s="150" t="s">
        <v>549</v>
      </c>
      <c r="Q80" s="50" t="s">
        <v>152</v>
      </c>
    </row>
    <row r="81" spans="1:17" x14ac:dyDescent="0.2">
      <c r="A81" s="143" t="s">
        <v>107</v>
      </c>
      <c r="B81" s="144" t="s">
        <v>144</v>
      </c>
      <c r="C81" s="145">
        <f t="shared" si="2"/>
        <v>0</v>
      </c>
      <c r="D81" s="146"/>
      <c r="E81" s="146"/>
      <c r="F81" s="147">
        <f t="shared" si="3"/>
        <v>0</v>
      </c>
      <c r="G81" s="148" t="str">
        <f>IF('10.1'!C81=0, "Нет","Да")</f>
        <v>Да</v>
      </c>
      <c r="H81" s="149" t="str">
        <f>'10.1'!I81</f>
        <v>Нет</v>
      </c>
      <c r="I81" s="149" t="str">
        <f>'10.1'!J81</f>
        <v>Да</v>
      </c>
      <c r="J81" s="150" t="s">
        <v>145</v>
      </c>
      <c r="K81" s="150" t="s">
        <v>145</v>
      </c>
      <c r="L81" s="150" t="s">
        <v>152</v>
      </c>
      <c r="M81" s="150" t="s">
        <v>152</v>
      </c>
      <c r="N81" s="150" t="s">
        <v>553</v>
      </c>
      <c r="O81" s="150" t="s">
        <v>554</v>
      </c>
      <c r="P81" s="150" t="s">
        <v>557</v>
      </c>
      <c r="Q81" s="50" t="s">
        <v>152</v>
      </c>
    </row>
    <row r="82" spans="1:17" x14ac:dyDescent="0.2">
      <c r="A82" s="143" t="s">
        <v>17</v>
      </c>
      <c r="B82" s="144" t="s">
        <v>39</v>
      </c>
      <c r="C82" s="145">
        <f t="shared" si="2"/>
        <v>1</v>
      </c>
      <c r="D82" s="146"/>
      <c r="E82" s="146"/>
      <c r="F82" s="147">
        <f t="shared" si="3"/>
        <v>1</v>
      </c>
      <c r="G82" s="148" t="str">
        <f>IF('10.1'!C82=0, "Нет","Да")</f>
        <v>Да</v>
      </c>
      <c r="H82" s="149" t="str">
        <f>'10.1'!I82</f>
        <v>Нет</v>
      </c>
      <c r="I82" s="149" t="str">
        <f>'10.1'!J82</f>
        <v>Да</v>
      </c>
      <c r="J82" s="150" t="s">
        <v>145</v>
      </c>
      <c r="K82" s="150" t="s">
        <v>151</v>
      </c>
      <c r="L82" s="150" t="s">
        <v>163</v>
      </c>
      <c r="M82" s="150" t="s">
        <v>151</v>
      </c>
      <c r="N82" s="150" t="s">
        <v>285</v>
      </c>
      <c r="O82" s="150" t="s">
        <v>152</v>
      </c>
      <c r="P82" s="150" t="s">
        <v>482</v>
      </c>
      <c r="Q82" s="50" t="s">
        <v>152</v>
      </c>
    </row>
    <row r="83" spans="1:17" x14ac:dyDescent="0.2">
      <c r="A83" s="143" t="s">
        <v>108</v>
      </c>
      <c r="B83" s="144" t="s">
        <v>144</v>
      </c>
      <c r="C83" s="145">
        <f t="shared" si="2"/>
        <v>0</v>
      </c>
      <c r="D83" s="146"/>
      <c r="E83" s="146"/>
      <c r="F83" s="147">
        <f t="shared" si="3"/>
        <v>0</v>
      </c>
      <c r="G83" s="148" t="str">
        <f>IF('10.1'!C83=0, "Нет","Да")</f>
        <v>Нет</v>
      </c>
      <c r="H83" s="149" t="str">
        <f>'10.1'!I83</f>
        <v>Нет</v>
      </c>
      <c r="I83" s="149" t="str">
        <f>'10.1'!J83</f>
        <v>Нет</v>
      </c>
      <c r="J83" s="150" t="s">
        <v>152</v>
      </c>
      <c r="K83" s="150" t="s">
        <v>152</v>
      </c>
      <c r="L83" s="150" t="s">
        <v>152</v>
      </c>
      <c r="M83" s="150" t="s">
        <v>152</v>
      </c>
      <c r="N83" s="155" t="s">
        <v>286</v>
      </c>
      <c r="O83" s="150" t="s">
        <v>561</v>
      </c>
      <c r="P83" s="159" t="s">
        <v>562</v>
      </c>
      <c r="Q83" s="50" t="s">
        <v>152</v>
      </c>
    </row>
    <row r="84" spans="1:17" x14ac:dyDescent="0.2">
      <c r="A84" s="176" t="s">
        <v>109</v>
      </c>
      <c r="B84" s="144" t="s">
        <v>144</v>
      </c>
      <c r="C84" s="145">
        <f t="shared" si="2"/>
        <v>0</v>
      </c>
      <c r="D84" s="146"/>
      <c r="E84" s="146"/>
      <c r="F84" s="147">
        <f t="shared" si="3"/>
        <v>0</v>
      </c>
      <c r="G84" s="148" t="str">
        <f>IF('10.1'!C84=0, "Нет","Да")</f>
        <v>Да</v>
      </c>
      <c r="H84" s="149" t="str">
        <f>'10.1'!I84</f>
        <v>Нет</v>
      </c>
      <c r="I84" s="149" t="str">
        <f>'10.1'!J84</f>
        <v>Да</v>
      </c>
      <c r="J84" s="150" t="s">
        <v>145</v>
      </c>
      <c r="K84" s="150" t="s">
        <v>145</v>
      </c>
      <c r="L84" s="150" t="s">
        <v>152</v>
      </c>
      <c r="M84" s="150" t="s">
        <v>152</v>
      </c>
      <c r="N84" s="150" t="s">
        <v>287</v>
      </c>
      <c r="O84" s="150" t="s">
        <v>152</v>
      </c>
      <c r="P84" s="150" t="s">
        <v>555</v>
      </c>
      <c r="Q84" s="50" t="s">
        <v>152</v>
      </c>
    </row>
    <row r="85" spans="1:17" x14ac:dyDescent="0.2">
      <c r="A85" s="143" t="s">
        <v>110</v>
      </c>
      <c r="B85" s="144" t="s">
        <v>144</v>
      </c>
      <c r="C85" s="145">
        <f t="shared" si="2"/>
        <v>0</v>
      </c>
      <c r="D85" s="146"/>
      <c r="E85" s="146"/>
      <c r="F85" s="147">
        <f t="shared" si="3"/>
        <v>0</v>
      </c>
      <c r="G85" s="148" t="str">
        <f>IF('10.1'!C85=0, "Нет","Да")</f>
        <v>Нет</v>
      </c>
      <c r="H85" s="149" t="str">
        <f>'10.1'!I85</f>
        <v>Нет</v>
      </c>
      <c r="I85" s="149" t="str">
        <f>'10.1'!J85</f>
        <v>Нет (показателей, характеризующих открытость, недостаточно для оценки)</v>
      </c>
      <c r="J85" s="150" t="s">
        <v>145</v>
      </c>
      <c r="K85" s="150" t="s">
        <v>145</v>
      </c>
      <c r="L85" s="150" t="s">
        <v>188</v>
      </c>
      <c r="M85" s="150" t="s">
        <v>145</v>
      </c>
      <c r="N85" s="155" t="s">
        <v>288</v>
      </c>
      <c r="O85" s="150" t="s">
        <v>152</v>
      </c>
      <c r="P85" s="150" t="s">
        <v>566</v>
      </c>
      <c r="Q85" s="50" t="s">
        <v>152</v>
      </c>
    </row>
    <row r="86" spans="1:17" x14ac:dyDescent="0.2">
      <c r="A86" s="143" t="s">
        <v>18</v>
      </c>
      <c r="B86" s="144" t="s">
        <v>38</v>
      </c>
      <c r="C86" s="145">
        <f t="shared" si="2"/>
        <v>2</v>
      </c>
      <c r="D86" s="146"/>
      <c r="E86" s="146"/>
      <c r="F86" s="147">
        <f t="shared" si="3"/>
        <v>2</v>
      </c>
      <c r="G86" s="148" t="str">
        <f>IF('10.1'!C86=0, "Нет","Да")</f>
        <v>Да</v>
      </c>
      <c r="H86" s="149" t="str">
        <f>'10.1'!I86</f>
        <v>Нет</v>
      </c>
      <c r="I86" s="149" t="str">
        <f>'10.1'!J86</f>
        <v>Да</v>
      </c>
      <c r="J86" s="150" t="s">
        <v>151</v>
      </c>
      <c r="K86" s="150" t="s">
        <v>151</v>
      </c>
      <c r="L86" s="150" t="s">
        <v>163</v>
      </c>
      <c r="M86" s="150" t="s">
        <v>151</v>
      </c>
      <c r="N86" s="150" t="s">
        <v>568</v>
      </c>
      <c r="O86" s="150" t="s">
        <v>152</v>
      </c>
      <c r="P86" s="150" t="s">
        <v>152</v>
      </c>
    </row>
    <row r="87" spans="1:17" x14ac:dyDescent="0.2">
      <c r="A87" s="143" t="s">
        <v>19</v>
      </c>
      <c r="B87" s="144" t="s">
        <v>38</v>
      </c>
      <c r="C87" s="145">
        <f t="shared" si="2"/>
        <v>2</v>
      </c>
      <c r="D87" s="146"/>
      <c r="E87" s="146"/>
      <c r="F87" s="147">
        <f t="shared" si="3"/>
        <v>2</v>
      </c>
      <c r="G87" s="148" t="str">
        <f>IF('10.1'!C87=0, "Нет","Да")</f>
        <v>Да</v>
      </c>
      <c r="H87" s="149" t="str">
        <f>'10.1'!I87</f>
        <v>Да</v>
      </c>
      <c r="I87" s="149" t="str">
        <f>'10.1'!J87</f>
        <v>-</v>
      </c>
      <c r="J87" s="150" t="s">
        <v>151</v>
      </c>
      <c r="K87" s="150" t="s">
        <v>151</v>
      </c>
      <c r="L87" s="150" t="s">
        <v>163</v>
      </c>
      <c r="M87" s="150" t="s">
        <v>151</v>
      </c>
      <c r="N87" s="155" t="s">
        <v>307</v>
      </c>
      <c r="O87" s="150" t="s">
        <v>152</v>
      </c>
      <c r="P87" s="150" t="s">
        <v>152</v>
      </c>
    </row>
    <row r="88" spans="1:17" x14ac:dyDescent="0.2">
      <c r="A88" s="162" t="s">
        <v>20</v>
      </c>
      <c r="B88" s="171"/>
      <c r="C88" s="164"/>
      <c r="D88" s="139"/>
      <c r="E88" s="139"/>
      <c r="F88" s="166"/>
      <c r="G88" s="167"/>
      <c r="H88" s="168"/>
      <c r="I88" s="168"/>
      <c r="J88" s="138"/>
      <c r="K88" s="138"/>
      <c r="L88" s="138"/>
      <c r="M88" s="173"/>
      <c r="N88" s="138"/>
      <c r="O88" s="138"/>
      <c r="P88" s="174"/>
    </row>
    <row r="89" spans="1:17" x14ac:dyDescent="0.2">
      <c r="A89" s="143" t="s">
        <v>111</v>
      </c>
      <c r="B89" s="144" t="s">
        <v>39</v>
      </c>
      <c r="C89" s="145">
        <f t="shared" si="2"/>
        <v>1</v>
      </c>
      <c r="D89" s="146"/>
      <c r="E89" s="146"/>
      <c r="F89" s="147">
        <f t="shared" si="3"/>
        <v>1</v>
      </c>
      <c r="G89" s="148" t="str">
        <f>IF('10.1'!C89=0, "Нет","Да")</f>
        <v>Да</v>
      </c>
      <c r="H89" s="149" t="str">
        <f>'10.1'!I89</f>
        <v>Нет</v>
      </c>
      <c r="I89" s="149" t="str">
        <f>'10.1'!J89</f>
        <v>Да</v>
      </c>
      <c r="J89" s="150" t="s">
        <v>145</v>
      </c>
      <c r="K89" s="150" t="s">
        <v>151</v>
      </c>
      <c r="L89" s="150" t="s">
        <v>266</v>
      </c>
      <c r="M89" s="150" t="s">
        <v>151</v>
      </c>
      <c r="N89" s="155" t="s">
        <v>311</v>
      </c>
      <c r="O89" s="150" t="s">
        <v>152</v>
      </c>
      <c r="P89" s="150" t="s">
        <v>482</v>
      </c>
      <c r="Q89" s="50" t="s">
        <v>152</v>
      </c>
    </row>
    <row r="90" spans="1:17" x14ac:dyDescent="0.2">
      <c r="A90" s="143" t="s">
        <v>112</v>
      </c>
      <c r="B90" s="144" t="s">
        <v>144</v>
      </c>
      <c r="C90" s="145">
        <f t="shared" si="2"/>
        <v>0</v>
      </c>
      <c r="D90" s="146"/>
      <c r="E90" s="146"/>
      <c r="F90" s="147">
        <f t="shared" si="3"/>
        <v>0</v>
      </c>
      <c r="G90" s="148" t="s">
        <v>145</v>
      </c>
      <c r="H90" s="149" t="str">
        <f>'10.1'!I90</f>
        <v>Нет</v>
      </c>
      <c r="I90" s="149" t="str">
        <f>'10.1'!J90</f>
        <v>Нет</v>
      </c>
      <c r="J90" s="150" t="s">
        <v>152</v>
      </c>
      <c r="K90" s="150" t="s">
        <v>152</v>
      </c>
      <c r="L90" s="150" t="s">
        <v>152</v>
      </c>
      <c r="M90" s="150" t="s">
        <v>152</v>
      </c>
      <c r="N90" s="155" t="s">
        <v>313</v>
      </c>
      <c r="O90" s="150" t="s">
        <v>152</v>
      </c>
      <c r="P90" s="150" t="s">
        <v>569</v>
      </c>
      <c r="Q90" s="50" t="s">
        <v>152</v>
      </c>
    </row>
    <row r="91" spans="1:17" x14ac:dyDescent="0.2">
      <c r="A91" s="143" t="s">
        <v>113</v>
      </c>
      <c r="B91" s="144" t="s">
        <v>38</v>
      </c>
      <c r="C91" s="145">
        <f t="shared" si="2"/>
        <v>2</v>
      </c>
      <c r="D91" s="146">
        <v>0.5</v>
      </c>
      <c r="E91" s="146"/>
      <c r="F91" s="147">
        <f t="shared" si="3"/>
        <v>1</v>
      </c>
      <c r="G91" s="148" t="str">
        <f>IF('10.1'!C91=0, "Нет","Да")</f>
        <v>Да</v>
      </c>
      <c r="H91" s="149" t="str">
        <f>'10.1'!I91</f>
        <v>Нет</v>
      </c>
      <c r="I91" s="149" t="str">
        <f>'10.1'!J91</f>
        <v>Да</v>
      </c>
      <c r="J91" s="150" t="s">
        <v>151</v>
      </c>
      <c r="K91" s="150" t="s">
        <v>151</v>
      </c>
      <c r="L91" s="150" t="s">
        <v>266</v>
      </c>
      <c r="M91" s="150" t="s">
        <v>145</v>
      </c>
      <c r="N91" s="155" t="s">
        <v>570</v>
      </c>
      <c r="O91" s="150" t="s">
        <v>152</v>
      </c>
      <c r="P91" s="150" t="s">
        <v>577</v>
      </c>
      <c r="Q91" s="50" t="s">
        <v>152</v>
      </c>
    </row>
    <row r="92" spans="1:17" x14ac:dyDescent="0.2">
      <c r="A92" s="143" t="s">
        <v>114</v>
      </c>
      <c r="B92" s="144" t="s">
        <v>38</v>
      </c>
      <c r="C92" s="145">
        <f t="shared" si="2"/>
        <v>2</v>
      </c>
      <c r="D92" s="146"/>
      <c r="E92" s="146"/>
      <c r="F92" s="147">
        <f t="shared" si="3"/>
        <v>2</v>
      </c>
      <c r="G92" s="148" t="str">
        <f>IF('10.1'!C92=0, "Нет","Да")</f>
        <v>Да</v>
      </c>
      <c r="H92" s="149" t="str">
        <f>'10.1'!I92</f>
        <v>Нет</v>
      </c>
      <c r="I92" s="149" t="str">
        <f>'10.1'!J92</f>
        <v>Да</v>
      </c>
      <c r="J92" s="150" t="s">
        <v>151</v>
      </c>
      <c r="K92" s="150" t="s">
        <v>151</v>
      </c>
      <c r="L92" s="150" t="s">
        <v>163</v>
      </c>
      <c r="M92" s="150" t="s">
        <v>151</v>
      </c>
      <c r="N92" s="155" t="s">
        <v>289</v>
      </c>
      <c r="O92" s="150" t="s">
        <v>578</v>
      </c>
      <c r="P92" s="150" t="s">
        <v>152</v>
      </c>
    </row>
    <row r="93" spans="1:17" x14ac:dyDescent="0.2">
      <c r="A93" s="143" t="s">
        <v>21</v>
      </c>
      <c r="B93" s="144" t="s">
        <v>38</v>
      </c>
      <c r="C93" s="145">
        <f t="shared" si="2"/>
        <v>2</v>
      </c>
      <c r="D93" s="146"/>
      <c r="E93" s="146"/>
      <c r="F93" s="147">
        <f t="shared" si="3"/>
        <v>2</v>
      </c>
      <c r="G93" s="148" t="str">
        <f>IF('10.1'!C93=0, "Нет","Да")</f>
        <v>Да</v>
      </c>
      <c r="H93" s="149" t="str">
        <f>'10.1'!I93</f>
        <v>Да</v>
      </c>
      <c r="I93" s="149" t="str">
        <f>'10.1'!J93</f>
        <v>-</v>
      </c>
      <c r="J93" s="150" t="s">
        <v>151</v>
      </c>
      <c r="K93" s="150" t="s">
        <v>151</v>
      </c>
      <c r="L93" s="150" t="s">
        <v>266</v>
      </c>
      <c r="M93" s="150" t="s">
        <v>151</v>
      </c>
      <c r="N93" s="155" t="s">
        <v>290</v>
      </c>
      <c r="O93" s="150" t="s">
        <v>152</v>
      </c>
      <c r="P93" s="150" t="s">
        <v>590</v>
      </c>
      <c r="Q93" s="50" t="s">
        <v>152</v>
      </c>
    </row>
    <row r="94" spans="1:17" x14ac:dyDescent="0.2">
      <c r="A94" s="143" t="s">
        <v>22</v>
      </c>
      <c r="B94" s="144" t="s">
        <v>38</v>
      </c>
      <c r="C94" s="145">
        <f t="shared" si="2"/>
        <v>2</v>
      </c>
      <c r="D94" s="146"/>
      <c r="E94" s="146"/>
      <c r="F94" s="147">
        <f t="shared" si="3"/>
        <v>2</v>
      </c>
      <c r="G94" s="148" t="str">
        <f>IF('10.1'!C94=0, "Нет","Да")</f>
        <v>Да</v>
      </c>
      <c r="H94" s="149" t="str">
        <f>'10.1'!I94</f>
        <v>Нет</v>
      </c>
      <c r="I94" s="149" t="str">
        <f>'10.1'!J94</f>
        <v>Да</v>
      </c>
      <c r="J94" s="150" t="s">
        <v>151</v>
      </c>
      <c r="K94" s="150" t="s">
        <v>151</v>
      </c>
      <c r="L94" s="150" t="s">
        <v>157</v>
      </c>
      <c r="M94" s="150" t="s">
        <v>145</v>
      </c>
      <c r="N94" s="155" t="s">
        <v>318</v>
      </c>
      <c r="O94" s="150" t="s">
        <v>152</v>
      </c>
      <c r="P94" s="150" t="s">
        <v>152</v>
      </c>
    </row>
    <row r="95" spans="1:17" x14ac:dyDescent="0.2">
      <c r="A95" s="143" t="s">
        <v>115</v>
      </c>
      <c r="B95" s="144" t="s">
        <v>38</v>
      </c>
      <c r="C95" s="145">
        <f t="shared" si="2"/>
        <v>2</v>
      </c>
      <c r="D95" s="146"/>
      <c r="E95" s="146"/>
      <c r="F95" s="147">
        <f t="shared" si="3"/>
        <v>2</v>
      </c>
      <c r="G95" s="148" t="str">
        <f>IF('10.1'!C95=0, "Нет","Да")</f>
        <v>Да</v>
      </c>
      <c r="H95" s="149" t="str">
        <f>'10.1'!I95</f>
        <v>Да</v>
      </c>
      <c r="I95" s="149" t="str">
        <f>'10.1'!J95</f>
        <v>-</v>
      </c>
      <c r="J95" s="150" t="s">
        <v>151</v>
      </c>
      <c r="K95" s="150" t="s">
        <v>151</v>
      </c>
      <c r="L95" s="150" t="s">
        <v>157</v>
      </c>
      <c r="M95" s="150" t="s">
        <v>151</v>
      </c>
      <c r="N95" s="155" t="s">
        <v>350</v>
      </c>
      <c r="O95" s="150" t="s">
        <v>152</v>
      </c>
      <c r="P95" s="150" t="s">
        <v>580</v>
      </c>
      <c r="Q95" s="50" t="s">
        <v>152</v>
      </c>
    </row>
    <row r="96" spans="1:17" x14ac:dyDescent="0.2">
      <c r="A96" s="143" t="s">
        <v>116</v>
      </c>
      <c r="B96" s="144" t="s">
        <v>144</v>
      </c>
      <c r="C96" s="145">
        <f t="shared" si="2"/>
        <v>0</v>
      </c>
      <c r="D96" s="146"/>
      <c r="E96" s="146"/>
      <c r="F96" s="147">
        <f t="shared" si="3"/>
        <v>0</v>
      </c>
      <c r="G96" s="148" t="str">
        <f>IF('10.1'!C96=0, "Нет","Да")</f>
        <v>Нет</v>
      </c>
      <c r="H96" s="149" t="str">
        <f>'10.1'!I96</f>
        <v>Нет</v>
      </c>
      <c r="I96" s="149" t="str">
        <f>'10.1'!J96</f>
        <v>Да (с 2021 года)</v>
      </c>
      <c r="J96" s="150" t="s">
        <v>152</v>
      </c>
      <c r="K96" s="150" t="s">
        <v>152</v>
      </c>
      <c r="L96" s="150" t="s">
        <v>152</v>
      </c>
      <c r="M96" s="150" t="s">
        <v>152</v>
      </c>
      <c r="N96" s="150" t="s">
        <v>585</v>
      </c>
      <c r="O96" s="150" t="s">
        <v>584</v>
      </c>
      <c r="P96" s="150" t="s">
        <v>586</v>
      </c>
      <c r="Q96" s="50" t="s">
        <v>152</v>
      </c>
    </row>
    <row r="97" spans="1:17" x14ac:dyDescent="0.2">
      <c r="A97" s="143" t="s">
        <v>117</v>
      </c>
      <c r="B97" s="144" t="s">
        <v>38</v>
      </c>
      <c r="C97" s="145">
        <f t="shared" si="2"/>
        <v>2</v>
      </c>
      <c r="D97" s="146"/>
      <c r="E97" s="146"/>
      <c r="F97" s="147">
        <f t="shared" si="3"/>
        <v>2</v>
      </c>
      <c r="G97" s="148" t="str">
        <f>IF('10.1'!C97=0, "Нет","Да")</f>
        <v>Да</v>
      </c>
      <c r="H97" s="149" t="str">
        <f>'10.1'!I97</f>
        <v>Да</v>
      </c>
      <c r="I97" s="149" t="str">
        <f>'10.1'!J97</f>
        <v>-</v>
      </c>
      <c r="J97" s="150" t="s">
        <v>151</v>
      </c>
      <c r="K97" s="150" t="s">
        <v>151</v>
      </c>
      <c r="L97" s="150" t="s">
        <v>163</v>
      </c>
      <c r="M97" s="150" t="s">
        <v>151</v>
      </c>
      <c r="N97" s="155" t="s">
        <v>322</v>
      </c>
      <c r="O97" s="150" t="s">
        <v>152</v>
      </c>
      <c r="P97" s="150" t="s">
        <v>152</v>
      </c>
    </row>
    <row r="98" spans="1:17" x14ac:dyDescent="0.2">
      <c r="A98" s="143" t="s">
        <v>118</v>
      </c>
      <c r="B98" s="144" t="s">
        <v>39</v>
      </c>
      <c r="C98" s="145">
        <f t="shared" si="2"/>
        <v>1</v>
      </c>
      <c r="D98" s="146"/>
      <c r="E98" s="146"/>
      <c r="F98" s="147">
        <f t="shared" si="3"/>
        <v>1</v>
      </c>
      <c r="G98" s="148" t="str">
        <f>IF('10.1'!C98=0, "Нет","Да")</f>
        <v>Да</v>
      </c>
      <c r="H98" s="149" t="str">
        <f>'10.1'!I98</f>
        <v>Нет</v>
      </c>
      <c r="I98" s="149" t="str">
        <f>'10.1'!J98</f>
        <v>Да</v>
      </c>
      <c r="J98" s="150" t="s">
        <v>145</v>
      </c>
      <c r="K98" s="150" t="s">
        <v>151</v>
      </c>
      <c r="L98" s="150" t="s">
        <v>157</v>
      </c>
      <c r="M98" s="150" t="s">
        <v>145</v>
      </c>
      <c r="N98" s="155" t="s">
        <v>325</v>
      </c>
      <c r="O98" s="150" t="s">
        <v>152</v>
      </c>
      <c r="P98" s="150" t="s">
        <v>482</v>
      </c>
      <c r="Q98" s="50" t="s">
        <v>152</v>
      </c>
    </row>
    <row r="99" spans="1:17" x14ac:dyDescent="0.2">
      <c r="A99" s="143" t="s">
        <v>119</v>
      </c>
      <c r="B99" s="144" t="s">
        <v>39</v>
      </c>
      <c r="C99" s="145">
        <f t="shared" si="2"/>
        <v>1</v>
      </c>
      <c r="D99" s="146"/>
      <c r="E99" s="146"/>
      <c r="F99" s="147">
        <f t="shared" si="3"/>
        <v>1</v>
      </c>
      <c r="G99" s="148" t="str">
        <f>IF('10.1'!C99=0, "Нет","Да")</f>
        <v>Да</v>
      </c>
      <c r="H99" s="149" t="str">
        <f>'10.1'!I99</f>
        <v>Нет</v>
      </c>
      <c r="I99" s="149" t="str">
        <f>'10.1'!J99</f>
        <v>Да</v>
      </c>
      <c r="J99" s="150" t="s">
        <v>145</v>
      </c>
      <c r="K99" s="150" t="s">
        <v>151</v>
      </c>
      <c r="L99" s="150" t="s">
        <v>163</v>
      </c>
      <c r="M99" s="150" t="s">
        <v>151</v>
      </c>
      <c r="N99" s="155" t="s">
        <v>291</v>
      </c>
      <c r="O99" s="150" t="s">
        <v>152</v>
      </c>
      <c r="P99" s="150" t="s">
        <v>482</v>
      </c>
      <c r="Q99" s="50" t="s">
        <v>152</v>
      </c>
    </row>
    <row r="100" spans="1:17" s="133" customFormat="1" ht="16" customHeight="1" x14ac:dyDescent="0.15">
      <c r="A100" s="128" t="s">
        <v>625</v>
      </c>
      <c r="B100" s="129"/>
      <c r="C100" s="130"/>
      <c r="D100" s="130"/>
      <c r="E100" s="130"/>
      <c r="F100" s="131"/>
      <c r="G100" s="131"/>
      <c r="H100" s="131"/>
      <c r="I100" s="131"/>
      <c r="J100" s="131"/>
      <c r="K100" s="131"/>
      <c r="L100" s="131"/>
      <c r="M100" s="132"/>
      <c r="N100" s="131"/>
      <c r="O100" s="131"/>
      <c r="P100" s="130"/>
      <c r="Q100" s="58"/>
    </row>
  </sheetData>
  <mergeCells count="19">
    <mergeCell ref="K4:K6"/>
    <mergeCell ref="A3:A6"/>
    <mergeCell ref="C3:F3"/>
    <mergeCell ref="P3:P6"/>
    <mergeCell ref="C4:C6"/>
    <mergeCell ref="L3:L6"/>
    <mergeCell ref="M3:M6"/>
    <mergeCell ref="D4:D6"/>
    <mergeCell ref="E4:E6"/>
    <mergeCell ref="F4:F6"/>
    <mergeCell ref="G3:G6"/>
    <mergeCell ref="N3:O3"/>
    <mergeCell ref="N4:N6"/>
    <mergeCell ref="O4:O6"/>
    <mergeCell ref="H3:I3"/>
    <mergeCell ref="H4:H6"/>
    <mergeCell ref="I4:I6"/>
    <mergeCell ref="J3:K3"/>
    <mergeCell ref="J4:J6"/>
  </mergeCells>
  <phoneticPr fontId="30" type="noConversion"/>
  <conditionalFormatting sqref="A8:A25">
    <cfRule type="dataBar" priority="1">
      <dataBar>
        <cfvo type="min"/>
        <cfvo type="max"/>
        <color rgb="FF638EC6"/>
      </dataBar>
      <extLst>
        <ext xmlns:x14="http://schemas.microsoft.com/office/spreadsheetml/2009/9/main" uri="{B025F937-C7B1-47D3-B67F-A62EFF666E3E}">
          <x14:id>{EC4313AF-8D18-4072-9AF5-B57D911E55FD}</x14:id>
        </ext>
      </extLst>
    </cfRule>
  </conditionalFormatting>
  <dataValidations count="2">
    <dataValidation type="list" allowBlank="1" showInputMessage="1" showErrorMessage="1" sqref="B26" xr:uid="{00000000-0002-0000-0400-000000000000}">
      <formula1>#REF!</formula1>
    </dataValidation>
    <dataValidation type="list" allowBlank="1" showInputMessage="1" showErrorMessage="1" sqref="B27:B37 B7:B25 B39:B46 B48:B54 B56:B69 B71:B76 B78:B87 B89:B99" xr:uid="{00000000-0002-0000-0400-000001000000}">
      <formula1>$B$4:$B$6</formula1>
    </dataValidation>
  </dataValidations>
  <hyperlinks>
    <hyperlink ref="N14" r:id="rId1" xr:uid="{00000000-0004-0000-0400-000000000000}"/>
    <hyperlink ref="N16" r:id="rId2" xr:uid="{00000000-0004-0000-0400-000001000000}"/>
    <hyperlink ref="N19" r:id="rId3" xr:uid="{00000000-0004-0000-0400-000002000000}"/>
    <hyperlink ref="N24" r:id="rId4" xr:uid="{00000000-0004-0000-0400-000003000000}"/>
    <hyperlink ref="N29" r:id="rId5" xr:uid="{00000000-0004-0000-0400-000004000000}"/>
    <hyperlink ref="N33" r:id="rId6" xr:uid="{00000000-0004-0000-0400-000005000000}"/>
    <hyperlink ref="N58" r:id="rId7" xr:uid="{00000000-0004-0000-0400-000006000000}"/>
    <hyperlink ref="N63" r:id="rId8" xr:uid="{00000000-0004-0000-0400-000007000000}"/>
    <hyperlink ref="N67" r:id="rId9" xr:uid="{00000000-0004-0000-0400-000008000000}"/>
    <hyperlink ref="N90" r:id="rId10" xr:uid="{00000000-0004-0000-0400-000009000000}"/>
    <hyperlink ref="N22" r:id="rId11" xr:uid="{00000000-0004-0000-0400-00000A000000}"/>
    <hyperlink ref="N43" r:id="rId12" xr:uid="{00000000-0004-0000-0400-00000B000000}"/>
    <hyperlink ref="N76" r:id="rId13" xr:uid="{00000000-0004-0000-0400-00000C000000}"/>
    <hyperlink ref="N8" r:id="rId14" xr:uid="{00000000-0004-0000-0400-00000D000000}"/>
    <hyperlink ref="N11" r:id="rId15" xr:uid="{00000000-0004-0000-0400-00000E000000}"/>
    <hyperlink ref="N9" r:id="rId16" xr:uid="{00000000-0004-0000-0400-00000F000000}"/>
    <hyperlink ref="N12" r:id="rId17" xr:uid="{00000000-0004-0000-0400-000010000000}"/>
    <hyperlink ref="N20" r:id="rId18" xr:uid="{00000000-0004-0000-0400-000011000000}"/>
    <hyperlink ref="N21" r:id="rId19" xr:uid="{00000000-0004-0000-0400-000012000000}"/>
    <hyperlink ref="N27" r:id="rId20" xr:uid="{00000000-0004-0000-0400-000013000000}"/>
    <hyperlink ref="N32" r:id="rId21" xr:uid="{00000000-0004-0000-0400-000014000000}"/>
    <hyperlink ref="N35" r:id="rId22" xr:uid="{00000000-0004-0000-0400-000015000000}"/>
    <hyperlink ref="N39" r:id="rId23" xr:uid="{00000000-0004-0000-0400-000016000000}"/>
    <hyperlink ref="N40" r:id="rId24" xr:uid="{00000000-0004-0000-0400-000017000000}"/>
    <hyperlink ref="N42" r:id="rId25" xr:uid="{00000000-0004-0000-0400-000018000000}"/>
    <hyperlink ref="N44" r:id="rId26" xr:uid="{00000000-0004-0000-0400-000019000000}"/>
    <hyperlink ref="N45" r:id="rId27" xr:uid="{00000000-0004-0000-0400-00001A000000}"/>
    <hyperlink ref="N46" r:id="rId28" xr:uid="{00000000-0004-0000-0400-00001B000000}"/>
    <hyperlink ref="N48" r:id="rId29" xr:uid="{00000000-0004-0000-0400-00001C000000}"/>
    <hyperlink ref="N49" r:id="rId30" xr:uid="{00000000-0004-0000-0400-00001D000000}"/>
    <hyperlink ref="N54" r:id="rId31" xr:uid="{00000000-0004-0000-0400-00001E000000}"/>
    <hyperlink ref="N56" r:id="rId32" xr:uid="{00000000-0004-0000-0400-00001F000000}"/>
    <hyperlink ref="N59" r:id="rId33" xr:uid="{00000000-0004-0000-0400-000020000000}"/>
    <hyperlink ref="N62" r:id="rId34" xr:uid="{00000000-0004-0000-0400-000021000000}"/>
    <hyperlink ref="N65" r:id="rId35" xr:uid="{00000000-0004-0000-0400-000022000000}"/>
    <hyperlink ref="N79" r:id="rId36" xr:uid="{00000000-0004-0000-0400-000023000000}"/>
    <hyperlink ref="N80" r:id="rId37" xr:uid="{00000000-0004-0000-0400-000024000000}"/>
    <hyperlink ref="N74" r:id="rId38" xr:uid="{00000000-0004-0000-0400-000025000000}"/>
    <hyperlink ref="N83" r:id="rId39" xr:uid="{00000000-0004-0000-0400-000026000000}"/>
    <hyperlink ref="N85" r:id="rId40" xr:uid="{00000000-0004-0000-0400-000027000000}"/>
    <hyperlink ref="N87" r:id="rId41" xr:uid="{00000000-0004-0000-0400-000028000000}"/>
    <hyperlink ref="N89" r:id="rId42" xr:uid="{00000000-0004-0000-0400-000029000000}"/>
    <hyperlink ref="N91" r:id="rId43" xr:uid="{00000000-0004-0000-0400-00002A000000}"/>
    <hyperlink ref="N92" r:id="rId44" xr:uid="{00000000-0004-0000-0400-00002B000000}"/>
    <hyperlink ref="N95" r:id="rId45" xr:uid="{00000000-0004-0000-0400-00002C000000}"/>
    <hyperlink ref="N94" r:id="rId46" xr:uid="{00000000-0004-0000-0400-00002D000000}"/>
    <hyperlink ref="N93" r:id="rId47" xr:uid="{00000000-0004-0000-0400-00002E000000}"/>
    <hyperlink ref="N97" r:id="rId48" xr:uid="{00000000-0004-0000-0400-00002F000000}"/>
    <hyperlink ref="N98" r:id="rId49" display="https://www.eao.ru/isp-vlast/departament-finansov-pravitelstva-evreyskoy-avtonomnoy-oblasti/finansovye-vzaimootnosheniya-s-munitsipalnymi-obrazovaniyami/isp-vlast/finansovoe-upravlenie-pravitelstva/rezultaty-monitoringa-kachestva-organizatsii-i-osushchestvleniya-byudzhetnogo-protsessa/" xr:uid="{00000000-0004-0000-0400-000030000000}"/>
    <hyperlink ref="N99" r:id="rId50" xr:uid="{00000000-0004-0000-0400-000031000000}"/>
    <hyperlink ref="N28" r:id="rId51" xr:uid="{00000000-0004-0000-0400-000032000000}"/>
    <hyperlink ref="N53" r:id="rId52" xr:uid="{00000000-0004-0000-0400-000033000000}"/>
    <hyperlink ref="N64" r:id="rId53" xr:uid="{00000000-0004-0000-0400-000034000000}"/>
  </hyperlinks>
  <pageMargins left="0.70866141732283472" right="0.70866141732283472" top="0.74803149606299213" bottom="0.74803149606299213" header="0.31496062992125984" footer="0.31496062992125984"/>
  <pageSetup paperSize="9" scale="63" fitToHeight="0" orientation="landscape" r:id="rId54"/>
  <headerFooter>
    <oddFooter>&amp;C&amp;A&amp;R&amp;P</oddFooter>
  </headerFooter>
  <extLst>
    <ext xmlns:x14="http://schemas.microsoft.com/office/spreadsheetml/2009/9/main" uri="{78C0D931-6437-407d-A8EE-F0AAD7539E65}">
      <x14:conditionalFormattings>
        <x14:conditionalFormatting xmlns:xm="http://schemas.microsoft.com/office/excel/2006/main">
          <x14:cfRule type="dataBar" id="{EC4313AF-8D18-4072-9AF5-B57D911E55FD}">
            <x14:dataBar minLength="0" maxLength="100" negativeBarColorSameAsPositive="1" axisPosition="none">
              <x14:cfvo type="min"/>
              <x14:cfvo type="max"/>
            </x14:dataBar>
          </x14:cfRule>
          <xm:sqref>A8:A25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2.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6AD21D-BF8B-40B6-97B6-691ADCA72C8B}">
  <ds:schemaRefs>
    <ds:schemaRef ds:uri="http://schemas.openxmlformats.org/package/2006/metadata/core-properties"/>
    <ds:schemaRef ds:uri="http://purl.org/dc/elements/1.1/"/>
    <ds:schemaRef ds:uri="http://purl.org/dc/terms/"/>
    <ds:schemaRef ds:uri="http://www.w3.org/XML/1998/namespace"/>
    <ds:schemaRef ds:uri="http://schemas.microsoft.com/office/2006/documentManagement/types"/>
    <ds:schemaRef ds:uri="http://purl.org/dc/dcmitype/"/>
    <ds:schemaRef ds:uri="http://schemas.microsoft.com/office/infopath/2007/PartnerControls"/>
    <ds:schemaRef ds:uri="b1e5bdc4-b57e-4af5-8c56-e26e352185e0"/>
    <ds:schemaRef ds:uri="http://schemas.microsoft.com/office/2006/metadata/properties"/>
  </ds:schemaRefs>
</ds:datastoreItem>
</file>

<file path=customXml/itemProps4.xml><?xml version="1.0" encoding="utf-8"?>
<ds:datastoreItem xmlns:ds="http://schemas.openxmlformats.org/officeDocument/2006/customXml" ds:itemID="{27C23373-14F2-4B7C-AFBE-B3A8ACE35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5</vt:i4>
      </vt:variant>
      <vt:variant>
        <vt:lpstr>Именованные диапазоны</vt:lpstr>
      </vt:variant>
      <vt:variant>
        <vt:i4>11</vt:i4>
      </vt:variant>
    </vt:vector>
  </HeadingPairs>
  <TitlesOfParts>
    <vt:vector size="16" baseType="lpstr">
      <vt:lpstr>Рейтинг (раздел 10)</vt:lpstr>
      <vt:lpstr>Оценка (раздел 10)</vt:lpstr>
      <vt:lpstr>Методика (раздел 10)</vt:lpstr>
      <vt:lpstr>10.1</vt:lpstr>
      <vt:lpstr>10.2</vt:lpstr>
      <vt:lpstr>'Методика (раздел 10)'!_Toc67321832</vt:lpstr>
      <vt:lpstr>'10.1'!Заголовки_для_печати</vt:lpstr>
      <vt:lpstr>'10.2'!Заголовки_для_печати</vt:lpstr>
      <vt:lpstr>'Методика (раздел 10)'!Заголовки_для_печати</vt:lpstr>
      <vt:lpstr>'Оценка (раздел 10)'!Заголовки_для_печати</vt:lpstr>
      <vt:lpstr>'Рейтинг (раздел 10)'!Заголовки_для_печати</vt:lpstr>
      <vt:lpstr>'10.1'!Область_печати</vt:lpstr>
      <vt:lpstr>'10.2'!Область_печати</vt:lpstr>
      <vt:lpstr>'Методика (раздел 10)'!Область_печати</vt:lpstr>
      <vt:lpstr>'Оценка (раздел 10)'!Область_печати</vt:lpstr>
      <vt:lpstr>'Рейтинг (раздел 10)'!Область_печати</vt:lpstr>
    </vt:vector>
  </TitlesOfParts>
  <Company>НИФИ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Тимофеева Ольга Ивановна</cp:lastModifiedBy>
  <cp:lastPrinted>2021-09-10T17:46:20Z</cp:lastPrinted>
  <dcterms:created xsi:type="dcterms:W3CDTF">2015-12-18T16:44:35Z</dcterms:created>
  <dcterms:modified xsi:type="dcterms:W3CDTF">2022-04-20T07:21:03Z</dcterms:modified>
  <cp:contentStatus/>
</cp:coreProperties>
</file>