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йтинг (раздел 9)" sheetId="1" r:id="rId1"/>
    <sheet name="Оценка (раздел 9)" sheetId="2" r:id="rId2"/>
    <sheet name="Методика" sheetId="3" r:id="rId3"/>
    <sheet name="9.1" sheetId="4" r:id="rId4"/>
    <sheet name="9.2" sheetId="5" r:id="rId5"/>
  </sheets>
  <externalReferences>
    <externalReference r:id="rId8"/>
    <externalReference r:id="rId9"/>
  </externalReferences>
  <definedNames>
    <definedName name="_xlfn.RANK.EQ" hidden="1">#NAME?</definedName>
    <definedName name="_xlnm._FilterDatabase" localSheetId="3" hidden="1">'9.1'!$A$6:$X$98</definedName>
    <definedName name="Выбор_1.1">'[1]1.1'!$C$5:$C$8</definedName>
    <definedName name="Выбор_8.1">'[2]Показатель 8.1'!$C$5:$C$8</definedName>
    <definedName name="_xlnm.Print_Titles" localSheetId="3">'9.1'!$3:$5</definedName>
    <definedName name="_xlnm.Print_Titles" localSheetId="4">'9.2'!$4:$6</definedName>
    <definedName name="_xlnm.Print_Titles" localSheetId="1">'Оценка (раздел 9)'!$A:$A,'Оценка (раздел 9)'!$3:$4</definedName>
    <definedName name="_xlnm.Print_Titles" localSheetId="0">'Рейтинг (раздел 9)'!$A:$A,'Рейтинг (раздел 9)'!$3:$4</definedName>
    <definedName name="Коэфициент">'[2]Параметры'!$C$3:$C$4</definedName>
    <definedName name="_xlnm.Print_Area" localSheetId="3">'9.1'!$A$1:$X$98</definedName>
    <definedName name="_xlnm.Print_Area" localSheetId="4">'9.2'!$A$1:$Q$99</definedName>
    <definedName name="_xlnm.Print_Area" localSheetId="2">'Методика'!$A$1:$F$9</definedName>
    <definedName name="_xlnm.Print_Area" localSheetId="1">'Оценка (раздел 9)'!$A$1:$G$98</definedName>
    <definedName name="_xlnm.Print_Area" localSheetId="0">'Рейтинг (раздел 9)'!$A$1:$F$93</definedName>
  </definedNames>
  <calcPr fullCalcOnLoad="1"/>
</workbook>
</file>

<file path=xl/sharedStrings.xml><?xml version="1.0" encoding="utf-8"?>
<sst xmlns="http://schemas.openxmlformats.org/spreadsheetml/2006/main" count="2271" uniqueCount="316">
  <si>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</si>
  <si>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</si>
  <si>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</si>
  <si>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</si>
  <si>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</si>
  <si>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</si>
  <si>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</si>
  <si>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</si>
  <si>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</si>
  <si>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</si>
  <si>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</si>
  <si>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</si>
  <si>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</si>
  <si>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</si>
  <si>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</si>
  <si>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</si>
  <si>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</si>
  <si>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</si>
  <si>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</si>
  <si>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</si>
  <si>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</si>
  <si>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</si>
  <si>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</si>
  <si>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</si>
  <si>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</si>
  <si>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</si>
  <si>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</si>
  <si>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</si>
  <si>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</si>
  <si>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</si>
  <si>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</si>
  <si>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</si>
  <si>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</si>
  <si>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</si>
  <si>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</si>
  <si>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</si>
  <si>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</si>
  <si>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</si>
  <si>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</si>
  <si>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</si>
  <si>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</si>
  <si>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</si>
  <si>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</si>
  <si>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</si>
  <si>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</si>
  <si>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</si>
  <si>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</si>
  <si>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</si>
  <si>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</si>
  <si>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</si>
  <si>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</si>
  <si>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</si>
  <si>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</si>
  <si>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</si>
  <si>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</si>
  <si>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</si>
  <si>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</si>
  <si>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</si>
  <si>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</si>
  <si>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</si>
  <si>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</si>
  <si>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</si>
  <si>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</si>
  <si>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</si>
  <si>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</si>
  <si>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</si>
  <si>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</si>
  <si>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</si>
  <si>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</si>
  <si>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</si>
  <si>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</si>
  <si>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</si>
  <si>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</si>
  <si>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</si>
  <si>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</si>
  <si>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</si>
  <si>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</si>
  <si>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</si>
  <si>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</si>
  <si>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</si>
  <si>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</si>
  <si>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</si>
  <si>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</si>
  <si>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</si>
  <si>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</si>
  <si>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</si>
  <si>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</si>
  <si>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</si>
  <si>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</si>
  <si>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</si>
  <si>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</si>
  <si>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Ссылка на источник данных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</si>
  <si>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</si>
  <si>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</si>
  <si>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</si>
  <si>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</si>
  <si>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баллы</t>
  </si>
  <si>
    <t>http://beldepfin.ru/?page_id=2085</t>
  </si>
  <si>
    <t>http://minfin.ryazangov.ru/department/ob_sov/</t>
  </si>
  <si>
    <t>http://www.finsmol.ru/council</t>
  </si>
  <si>
    <t>http://findep.mos.ru/</t>
  </si>
  <si>
    <t>http://minfin.rkomi.ru/page/9576/</t>
  </si>
  <si>
    <t>http://dvinaland.ru/gov/-6x0eyecf</t>
  </si>
  <si>
    <t>http://www.minfin39.ru/index.php</t>
  </si>
  <si>
    <t>http://minfin.gov-murman.ru/activities/public_council/work/</t>
  </si>
  <si>
    <t>http://novkfo.ru/%D0%BE%D0%B1%D1%89%D0%B5%D1%81%D1%82%D0%B2%D0%B5%D0%BD%D0%BD%D1%8B%D0%B9_%D1%81%D0%BE%D0%B2%D0%B5%D1%82/</t>
  </si>
  <si>
    <t>http://www.fincom.spb.ru/cf/main.htm</t>
  </si>
  <si>
    <t>http://dfei.adm-nao.ru/informaciya-o-koordinacionnyh-soveshatelnyh-ekspertnyh-organah-sozdann/obshestvennyj-sovet/</t>
  </si>
  <si>
    <t>http://www.minfin.donland.ru/ob_sovet</t>
  </si>
  <si>
    <t>http://www.mfri.ru/</t>
  </si>
  <si>
    <t>https://minfin.bashkortostan.ru/activity/?SECTION_ID=17113</t>
  </si>
  <si>
    <t>http://mari-el.gov.ru/minfin/Pages/Osovet.aspx</t>
  </si>
  <si>
    <t>http://www.minfinrm.ru/pub-sovet/</t>
  </si>
  <si>
    <t>http://gov.cap.ru/SiteMap.aspx?gov_id=22&amp;id=1787640</t>
  </si>
  <si>
    <t>http://mfin.permkrai.ru/sow/osminfin/2015/</t>
  </si>
  <si>
    <t>http://mf.nnov.ru/index.php?option=com_k2&amp;view=item&amp;layout=item&amp;id=109&amp;Itemid=363</t>
  </si>
  <si>
    <t>http://finance.pnzreg.ru/Obshestvenniysovet</t>
  </si>
  <si>
    <t>http://www.finupr.kurganobl.ru/index.php?test=obsovet</t>
  </si>
  <si>
    <t>http://minfin.midural.ru/document/category/94#document_list</t>
  </si>
  <si>
    <t>http://admtyumen.ru/ogv_ru/gov/administrative/finance_department.htm</t>
  </si>
  <si>
    <t>http://minfin74.ru/mAbout/advisory.php</t>
  </si>
  <si>
    <t>http://www.minfinrb.ru/news/671/</t>
  </si>
  <si>
    <t>http://r-19.ru/authorities/ministry-of-finance-of-the-republic-of-khakassia/common/obshchestvennyy-sovet-pr11i-ministerstve-finansov-respubliki-khakasiya/</t>
  </si>
  <si>
    <t>http://fin22.ru/opinion/ob-sovet/</t>
  </si>
  <si>
    <t>http://xn--h1aakfb4b.xn--80aaaac8algcbgbck3fl0q.xn--p1ai/</t>
  </si>
  <si>
    <t>http://minfin.krskstate.ru/social</t>
  </si>
  <si>
    <t>http://www.gfu.ru/sovet/</t>
  </si>
  <si>
    <t>http://primorsky.ru/authorities/executive-agencies/departments/finance/</t>
  </si>
  <si>
    <t>http://eao.ru/?p=161</t>
  </si>
  <si>
    <t>http://minfin.rk.gov.ru/rus/info.php?id=606651</t>
  </si>
  <si>
    <t>http://www.findep.org/</t>
  </si>
  <si>
    <t>http://finance.lenobl.ru/</t>
  </si>
  <si>
    <t>http://minfin.tatarstan.ru/rus/obshchestvenniy-sovet.htm</t>
  </si>
  <si>
    <t>http://www.pravitelstvokbr.ru/oigv/minfin/obshchestvennyy_sovet.php</t>
  </si>
  <si>
    <t>состав участников</t>
  </si>
  <si>
    <t>http://www.fin.amurobl.ru/deyatelnost/obshchestvennyy-sovet-pri-ministerstve-finansov-amurskoy-oblasti/</t>
  </si>
  <si>
    <t>http://finance.pskov.ru/ob-upravlenii/obshchestvennyy-sovet-pri-gosudarstvennom-finansovom-upravlenii-pskovskoy-oblasti</t>
  </si>
  <si>
    <t xml:space="preserve">АНКЕТА ДЛЯ СОСТАВЛЕНИЯ РЕЙТИНГА СУБЪЕКТОВ РОССИЙСКОЙ ФЕДЕРАЦИИ ПО УРОВНЮ ОТКРЫТОСТИ БЮДЖЕТНЫХ ДАННЫХ В 2016 ГОДУ </t>
  </si>
  <si>
    <t>в том числе наличие сведений:</t>
  </si>
  <si>
    <t>о составе участников</t>
  </si>
  <si>
    <t>регламент работы</t>
  </si>
  <si>
    <t>Соблюдение ограничений, установленных законодательством, к составу совета</t>
  </si>
  <si>
    <t>в том числе наличие в нем сведений:</t>
  </si>
  <si>
    <t>обсуждаемые вопросы</t>
  </si>
  <si>
    <t>принятые решения</t>
  </si>
  <si>
    <t>ФИО лица, подписавшего документ</t>
  </si>
  <si>
    <t>http://depfin.adm44.ru/Departament/obsov/index.aspx</t>
  </si>
  <si>
    <t>http://www.ob.sev.gov.ru/</t>
  </si>
  <si>
    <t>http://чукотка.рф/power/administrative_setting/Dep_fin_ecom/</t>
  </si>
  <si>
    <t>http://bryanskoblfin.ru/Page/Search?text=%D0%BE%D0%B1%D1%89%D0%B5%D1%81%D1%82%D0%B2%D0%B5%D0%BD%D0%BD%D1%8B%D0%B9+%D1%81%D0%BE%D0%B2%D0%B5%D1%82</t>
  </si>
  <si>
    <t>дата и место проведения заседания</t>
  </si>
  <si>
    <t>http://minfin.sakha.gov.ru/obschestvennyj-sovet-pri-ministerstve-finansov-rsja</t>
  </si>
  <si>
    <t>http://www.kamgov.ru/minfin/sostav-obsestvennogo-soveta-pri-ministerstve-finansov-kamcatskogo-kraa</t>
  </si>
  <si>
    <t>http://www.minfin-altai.ru/about/deyatelnost/public-council.php</t>
  </si>
  <si>
    <t>http://www.ofukem.ru/content/blogcategory/158/180/</t>
  </si>
  <si>
    <t>http://mf.omskportal.ru/ru/RegionalPublicAuthorities/executivelist/MF/obshsovet.html</t>
  </si>
  <si>
    <t>http://www.minfin01-maykop.ru/Menu/Page/170</t>
  </si>
  <si>
    <t>http://www.minfinkubani.ru/about/advisory_bodies/public_council/index.php</t>
  </si>
  <si>
    <t>https://minfin.astrobl.ru/site-page/obshchestvennyy-sovet</t>
  </si>
  <si>
    <t>http://volgafin.volganet.ru/coordination/meeting/protocols/</t>
  </si>
  <si>
    <t>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</t>
  </si>
  <si>
    <t>http://www.minfinchr.ru/obshchestvennyj-sovet-pri-ministerstve</t>
  </si>
  <si>
    <t>http://www.mfsk.ru/main/obschestv_sovet</t>
  </si>
  <si>
    <t>http://www.mfur.ru/activities/ob_sovet/</t>
  </si>
  <si>
    <t>http://www.minfin.kirov.ru/o-departamente-finansov/public_counciil/</t>
  </si>
  <si>
    <t>http://saratov.ifinmon.ru/index.php/byudzhet-dlya-grazhdan/obscestvennii-sovet/</t>
  </si>
  <si>
    <t>http://ufo.ulntc.ru/index.php?mgf=sovet&amp;slep=net</t>
  </si>
  <si>
    <t>http://minfin.karelia.ru/obcshestvennyj-sovet/</t>
  </si>
  <si>
    <t>http://minfin.49gov.ru/depart/coordinating/; http://minfin.49gov.ru/documents/?doc_type=11</t>
  </si>
  <si>
    <t>Да</t>
  </si>
  <si>
    <t>Нет</t>
  </si>
  <si>
    <t xml:space="preserve">Да </t>
  </si>
  <si>
    <t>Нет данных</t>
  </si>
  <si>
    <t>Соблюдение требований к открытости работы Общественного совета, созданного при финансовом органе</t>
  </si>
  <si>
    <r>
      <t>Справочно: формат проведенных заседаний</t>
    </r>
    <r>
      <rPr>
        <i/>
        <sz val="9"/>
        <rFont val="Times New Roman"/>
        <family val="1"/>
      </rPr>
      <t xml:space="preserve"> </t>
    </r>
  </si>
  <si>
    <t>http://df.ivanovoobl.ru/?page_id=966</t>
  </si>
  <si>
    <t>http://ufin48.ru/Menu/Page/1; http://www.admlip.ru/economy/finances/</t>
  </si>
  <si>
    <t>http://mf.mosreg.ru/dokumenty/plany-raboty-soveta/; http://budget.mosreg.ru/dokumenty/obshhestvennyj-sovet-2/</t>
  </si>
  <si>
    <t>http://orel-region.ru/index.php?head=6&amp;part=73&amp;unit=3&amp;op=1</t>
  </si>
  <si>
    <t>http://www.yarregion.ru/depts/depfin/tmpPages/activities.aspx; http://narod.yarregion.ru/service/obschestvennye-sovety/spisok-sovetov/departament-finansov/</t>
  </si>
  <si>
    <t>Комментарий к оценке показателя</t>
  </si>
  <si>
    <t>http://minfin.orb.ru/%d0%be%d0%b1%d1%89%d0%b5%d1%81%d1%82%d0%b2%d0%b5%d0%bd%d0%bd%d1%8b%d0%b9-%d1%81%d0%be%d0%b2%d0%b5%d1%82/</t>
  </si>
  <si>
    <t>http://www.depfin.admhmao.ru/koordinatsionnye-i-soveshchatelnye-organy/</t>
  </si>
  <si>
    <t>http://www.mfnso.nso.ru/search-results?keys=%D0%BE%D0%B1%D1%89%D0%B5%D1%81%D1%82%D0%B2%D0%B5%D0%BD%D0%BD%D1%8B%D0%B9%20%D1%81%D0%BE%D0%B2%D0%B5%D1%82</t>
  </si>
  <si>
    <t>https://minfin.khabkrai.ru/portal/Menu/Page/468</t>
  </si>
  <si>
    <t>http://openbudget.sakhminfin.ru/Menu/Page/393</t>
  </si>
  <si>
    <t>http://minfin.kalmregion.ru/deyatelnost/obshchestvennyy-sovet/</t>
  </si>
  <si>
    <t>Заседание</t>
  </si>
  <si>
    <t xml:space="preserve"> Да</t>
  </si>
  <si>
    <t>Дата</t>
  </si>
  <si>
    <t>http://adm.rkursk.ru/index.php?id=405</t>
  </si>
  <si>
    <t>http://mfrno-a.ru/</t>
  </si>
  <si>
    <t>http://www.gfu.vrn.ru/region/soveshchatelnye-organy/obshchestvennyy-sovet.php</t>
  </si>
  <si>
    <t>http://minfin-samara.ru/ekspertno-konsultativnyj-sovet-obshh/</t>
  </si>
  <si>
    <t xml:space="preserve">Дата </t>
  </si>
  <si>
    <t>Да, работа Общественного совета организована (заседания проводятся не реже, чем один раз в квартал), и сведения о его работе являются общедоступными</t>
  </si>
  <si>
    <t>Нет, сведения о работе Общественного совета не являются общедоступными, или общедоступны только отдельные сведения, или работа Общественного совета не организована</t>
  </si>
  <si>
    <t>план работы на 2017 год, до 01.04</t>
  </si>
  <si>
    <t>http://dtf.avo.ru/obsestvennyj-sovet</t>
  </si>
  <si>
    <t>http://admoblkaluga.ru/sub/finan/sovet/plan.php</t>
  </si>
  <si>
    <t>Да (в протоколе от 11.01.2017 г.)</t>
  </si>
  <si>
    <t>http://fin.tmbreg.ru/6228/7517/8341.html</t>
  </si>
  <si>
    <t>http://www.tverfin.ru/obshchestvennyy-sovet/pravovye-osnovy/index.php</t>
  </si>
  <si>
    <t>http://minfin.e-dag.ru/o-nas/koordinatsionnye-i-soveshchatelnye-organy</t>
  </si>
  <si>
    <t>Да (в составе материалов от 31.01.2017 г.)</t>
  </si>
  <si>
    <t>9</t>
  </si>
  <si>
    <t>РАЗДЕЛ 9. ОБЩЕСТВЕННЫЕ СОВЕТЫ</t>
  </si>
  <si>
    <t xml:space="preserve">Показатели раздела оценивают организацию работы общественных советов, созданных при финансовых органах субъектов РФ в целях реализации общественного контроля. </t>
  </si>
  <si>
    <t>9.1</t>
  </si>
  <si>
    <t>9.2</t>
  </si>
  <si>
    <t>Да, процедуры формирования Общественного совета являются публичными и открытыми</t>
  </si>
  <si>
    <t>Нет, процедуры формирования Общественного совета не являются публичными и открытыми</t>
  </si>
  <si>
    <t>Исходные данные и оценка показателя 9.2. "Являются ли процедуры формирования Общественного совета при финансовом органе субъекта РФ публичными и открытыми?"</t>
  </si>
  <si>
    <t>Оценка показателя 9.2</t>
  </si>
  <si>
    <t>Заседание, заочное заседание</t>
  </si>
  <si>
    <t xml:space="preserve"> https://or71.ru/discover/open_ministry/787064/?PAGE=OS/; https://or71.ru/discover/open_ministry/787064/?PAGE=OShttps://or71.ru/discover/open_ministry/787064/?PAGE=OS</t>
  </si>
  <si>
    <t>К1</t>
  </si>
  <si>
    <t>К2</t>
  </si>
  <si>
    <t>К3</t>
  </si>
  <si>
    <t>К1 поиск</t>
  </si>
  <si>
    <t>К2 представление</t>
  </si>
  <si>
    <t>К3 сроки</t>
  </si>
  <si>
    <t>Соблюдение требований к содержанию итогового документа (протокола)</t>
  </si>
  <si>
    <t>сайт финоргана или специализированного портала, предназначенного для размещения бюджетных данных</t>
  </si>
  <si>
    <t>реализовано на практике</t>
  </si>
  <si>
    <t>предусмотрено правовыми актами</t>
  </si>
  <si>
    <t>http://mef.mosreg.ru/ov/obschestvennyy_sovet</t>
  </si>
  <si>
    <t>заседание</t>
  </si>
  <si>
    <t>https://www.mfri.ru/index.php/obshchestvennyj-sovet/prikazy-i-protokoly</t>
  </si>
  <si>
    <t>http://www.mfsk.ru/main/id9/obschestv-sovet/deyat</t>
  </si>
  <si>
    <t>Заочное голосование, заседание</t>
  </si>
  <si>
    <t>1-Заочное, 6 заседания</t>
  </si>
  <si>
    <t xml:space="preserve">Нет </t>
  </si>
  <si>
    <t>Срок не наступил</t>
  </si>
  <si>
    <t xml:space="preserve">Нет  </t>
  </si>
  <si>
    <t>http://www.fincom.spb.ru/cf/activity/opendata/budget_for_people/contact/com_society.htm</t>
  </si>
  <si>
    <t>В течение 10 рабочих дней со дня завершения срока приема писем о выдвижении кандидатов в члены Общественного совета Министерство формирует сводный перечень выдвинутых кандидатов и направляет его в Общественную палату Краснодарского края для согласования.</t>
  </si>
  <si>
    <t>http://www.ob.sev.gov.ru/dokumenty/obshchestvennyj-sovet</t>
  </si>
  <si>
    <t>http://www.yamalfin.ru/index.php?option=com_content&amp;view=category&amp;id=108&amp;Itemid=97</t>
  </si>
  <si>
    <t>http://www.tverfin.ru/obshchestvennyy-sovet/spravochnaya-informatsiya-o-deyatelnosti/</t>
  </si>
  <si>
    <t>https://or71.ru/discover/open_ministry/787064/?PAGE=OS</t>
  </si>
  <si>
    <t>http://df.gov35.ru/deyatelnost/obshchestvennyy-sovet/protokoly-zasedaniy-obshchestvennogo-soveta.php</t>
  </si>
  <si>
    <t>д</t>
  </si>
  <si>
    <t>http://minfin39.ru/ministry/obshchestvennyy-sovet.php</t>
  </si>
  <si>
    <t>http://finance.lenobl.ru/about/coordination_and_advisory</t>
  </si>
  <si>
    <t>http://www.minfintuva.ru/otkrytoe-ministerstvo/obshhestvennyj-sovet-pri-ministerstve-finansov-respubliki-tyva/</t>
  </si>
  <si>
    <t>http://mfnso.nso.ru/page/2198results?keys=%D0%BE%D0%B1%D1%89%D0%B5%D1%81%D1%82%D0%B2%D0%B5%D0%BD%D0%BD%D1%8B%D0%B9%20%D1%81%D0%BE%D0%B2%D0%B5%D1%82</t>
  </si>
  <si>
    <t>http://df.gov35.ru/deyatelnost/obshchestvennyy-sovet/sostav-obshchestvennogo-soveta.php</t>
  </si>
  <si>
    <t>http://mfrno-a.ru/Obschestv_sovet.php</t>
  </si>
  <si>
    <t>https://minfin.sakha.gov.ru/obschestvennyj-sovet-pri-ministerstve-finansov-rsja</t>
  </si>
  <si>
    <t>г. Севастополь</t>
  </si>
  <si>
    <t>Максимальный балл</t>
  </si>
  <si>
    <t>баллов</t>
  </si>
  <si>
    <t>%</t>
  </si>
  <si>
    <t>место</t>
  </si>
  <si>
    <t>Единица измерения</t>
  </si>
  <si>
    <t>Место по федеральному округу</t>
  </si>
  <si>
    <t>Место по Российской Федерации</t>
  </si>
  <si>
    <t>Наименование субъекта                                               Российской Федерации</t>
  </si>
  <si>
    <r>
      <t xml:space="preserve">Рейтинг субъектов Российской Федерации по разделу 9 "Общественные советы" </t>
    </r>
    <r>
      <rPr>
        <sz val="9"/>
        <color indexed="8"/>
        <rFont val="Times New Roman"/>
        <family val="1"/>
      </rPr>
      <t>(группировка по федеральным округам)</t>
    </r>
  </si>
  <si>
    <t>9.2. Являются ли процедуры формирования Общественного совета при финансовом органе субъекта РФ публичными и открытыми?</t>
  </si>
  <si>
    <t>9.1. Организована ли работа Общественного совета, созданного при финансовом органе субъекта РФ, и являются ли сведения о его работе общедоступными?</t>
  </si>
  <si>
    <t>Организована ли работа Общественного совета, созданного при финансовом органе субъекта РФ, и являются ли сведения о его работе общедоступными? 
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г. № 212-ФЗ «Об основах общественного контроля в Российской Федерации». 
В целях оценки показателя учитывается наличие на сайте, предназначенном для размещения бюджетных данных, следующих сведений:
1) порядок формирования Общественного совета, созданного при финансовом органе субъекта РФ (далее – Общественный совет);
2) сведения о составе Общественного совета с указанием фамилии, имени и отчества, места работы и должности либо социального статуса каждого его члена;
3) регламент (порядок) работы Общественного совета;
4) план работы Общественного совета на 2017 год. Для того, чтобы считаться общедоступным, план работы Общественного совета должен быть размещен в открытом доступе до 1 апреля текущего года; для нового состава Общественного совета – в течение месяца после утверждения нового состава Общественного совета, но не позднее 01.10.2017 г.;
5) итоговые документы (протоколы), принятые по результатам заседаний Общественного совета. Под итоговым документом (протоколом) для целей настоящей методики понимается документ, подписанный председателем Общественного совета или иным уполномоченным лицом. В составе итогового документа (протокола) в обязательном порядке должны быть указаны: а) дата и место проведения заседания; б) состав участников; в) обсуждаемые вопросы; г) принятые решения; д) фамилия и инициалы лица, подписавшего документ. При наличии приложений к итоговому документу (протоколу) они также должны быть размещены на сайте. Указанные сведения должны быть размещены пакетом документов. Итоговые документы (протоколы), принятые по результатам заседаний Общественного совета, рекомендуется размещать в графическом формате.
Для того, чтобы считаться общедоступными, протоколы заседаний Общественного совета должны быть размещены в открытом доступе в течение месяца после завершения мероприятия. В случае если указанное требование не выполняется, оценка показателя принимает значение 0 баллов.
В случае если не соблюдаются ограничения, установленные Федеральным законом от 21 июля 2014 г. № 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РФ, оценка показателя принимает значение 0 баллов.
В случае если заседания Общественного совета проводятся реже, чем один раз в квартал, работа Общественного совета в целях составления рейтинга не рассматривается как организованная, и оценка показателя принимает значение 0 баллов.</t>
  </si>
  <si>
    <t>Являются ли процедуры формирования Общественного совета при финансовом органе субъекта РФ публичными и открытыми?
Под публичными и открытыми процедурами формирования Общественного совета для целей настоящей методики понимаются такие процедуры, которые предусматривают:
1) установленные до начала формирования Общественного совета требования к кандидатурам в члены Общественного совета;
2) порядок формирования состава Общественного совета на конкурсной основе из числа независимых от органов государственной власти субъекта Российской Федерации экспертов, представителей заинтересованных общественных организаций и иных лиц;
3) общедоступность информации о порядке формирования состава Общественного совета, начале процедуры формирования состава Общественного совета и ходе ее проведения, о кандидатурах в члены Общественного совета и результатах конкурсного отбора;
4) обновление состава Общественного совета не реже, чем один раз в три года. 
Показатель оценивается с учетом сведений, содержащихся в правовом акте, определяющем порядок работы Общественного совета, созданного при финансовом органе субъекта РФ, а также сведений, размещенных на сайте субъекта РФ, предназначенном для размещения бюджетных данных, и на сайте Общественной палаты субъекта РФ.</t>
  </si>
  <si>
    <t>% от максимального количества баллов по разделу 9</t>
  </si>
  <si>
    <t>Итого баллов по разделу 9</t>
  </si>
  <si>
    <t>Мониторинг и оценка показателей раздела проведены в период с 03.04.2017 по 18.11.2017 г.</t>
  </si>
  <si>
    <r>
      <rPr>
        <b/>
        <sz val="9"/>
        <rFont val="Times New Roman"/>
        <family val="1"/>
      </rPr>
      <t>Группа 1: очень высокий уровень открытости бюджетных данных</t>
    </r>
    <r>
      <rPr>
        <sz val="9"/>
        <rFont val="Times New Roman"/>
        <family val="1"/>
      </rPr>
      <t xml:space="preserve"> (80% и более от максимально возможного количества баллов)</t>
    </r>
  </si>
  <si>
    <r>
      <rPr>
        <b/>
        <sz val="9"/>
        <rFont val="Times New Roman"/>
        <family val="1"/>
      </rPr>
      <t>Группа 5: очень низкий уровень открытости бюджетных данных</t>
    </r>
    <r>
      <rPr>
        <sz val="9"/>
        <rFont val="Times New Roman"/>
        <family val="1"/>
      </rPr>
      <t xml:space="preserve"> (менее 20% от максимально возможного количества баллов)</t>
    </r>
  </si>
  <si>
    <t>Мониторинг и оценка показателя проведены в период с 03.04.2017 г. по 18.11.2017 г.</t>
  </si>
  <si>
    <t>Да (апрель)</t>
  </si>
  <si>
    <t>Да (уточненный от 01.08.2017)</t>
  </si>
  <si>
    <t>Да (без даты)</t>
  </si>
  <si>
    <t>Да (от 03.04.2017)</t>
  </si>
  <si>
    <t>I квартал 2017 г.</t>
  </si>
  <si>
    <t>II квартал 2017 г.</t>
  </si>
  <si>
    <t>III квартал 2017 г.</t>
  </si>
  <si>
    <t>Нет (нет сведений о месте работы и/или социальном статусе)</t>
  </si>
  <si>
    <t>Заочное голосование</t>
  </si>
  <si>
    <t>Заседание, заочное голосование (1кв)</t>
  </si>
  <si>
    <t>Заседание, заочное голосование</t>
  </si>
  <si>
    <t>Протокол от 31.05.2017 г. не открывается.</t>
  </si>
  <si>
    <t xml:space="preserve">Количество проведенных заседаний </t>
  </si>
  <si>
    <t>Протоколы не опубликованы</t>
  </si>
  <si>
    <t>Приказ о создании совета от 01.06.2017 г.</t>
  </si>
  <si>
    <t>В протоколе от 17.03.2017 №1 указана дата 17.03.2016 (ошибка)</t>
  </si>
  <si>
    <t>В составе совета начальник отдела Минфина Ингушетии (согласно сведениям, размещенным по состоянию на 19.10.2017 г.).</t>
  </si>
  <si>
    <t>Да (по полугодиям)</t>
  </si>
  <si>
    <t>План утвержден на заседании от 26.12.2016 г., но не размещен.  По состоянию на 11.07.2017 отсутвовал протокол заседания от 28.04.2017 г.</t>
  </si>
  <si>
    <t>План утвержден на заседании 27.12.2016, но не размещен.</t>
  </si>
  <si>
    <t>Мониторинг и оценка показателя проведены в период с 11.07.2017 г. по 18.11.2017 г.</t>
  </si>
  <si>
    <t xml:space="preserve">Общедоступность информации о порядке формирования состава            </t>
  </si>
  <si>
    <t xml:space="preserve">Порядок формирования состава на конкурсной основе </t>
  </si>
  <si>
    <t xml:space="preserve">Обновление состава не реже, чем один раз в три года   </t>
  </si>
  <si>
    <t>Да (без соблюдения процедуры, установленной правовыми актами)</t>
  </si>
  <si>
    <t>Требования к кандидатурам в члены совета, установленные до начала формирования совета</t>
  </si>
  <si>
    <t>Практическая реализация не соответствует правовым актам</t>
  </si>
  <si>
    <t>Не открывается положение об Общественном совете.</t>
  </si>
  <si>
    <t>Нет (закон)</t>
  </si>
  <si>
    <t>Да (чаще, чем установлено)</t>
  </si>
  <si>
    <t>Нет (меняется часще чем установлено, но реального обновления состава не происходит)</t>
  </si>
  <si>
    <t>Да (с отставанием от установленных сроков)</t>
  </si>
  <si>
    <t>В открытом доступе отсутствует Положение.</t>
  </si>
  <si>
    <t>Нет (4 года)</t>
  </si>
  <si>
    <t>Нет (5 лет)</t>
  </si>
  <si>
    <t>Данные размещены после 19.10.2017 г.</t>
  </si>
  <si>
    <t xml:space="preserve">Отдельные сведения размещены после 19.10.2017 г. </t>
  </si>
  <si>
    <t>В составе совета начальник отдела Минфина Севрной Осетии (Алании)</t>
  </si>
  <si>
    <t>Не размещекно положение об Общественном совете.</t>
  </si>
  <si>
    <t>Не открывается положение об общественном совете.</t>
  </si>
  <si>
    <r>
      <rPr>
        <b/>
        <sz val="9"/>
        <rFont val="Times New Roman"/>
        <family val="1"/>
      </rPr>
      <t>Группа 3: средний уровень открытости бюджетных данных</t>
    </r>
    <r>
      <rPr>
        <sz val="9"/>
        <rFont val="Times New Roman"/>
        <family val="1"/>
      </rPr>
      <t xml:space="preserve"> (40-59,9% от максимально возможного количества баллов)</t>
    </r>
  </si>
  <si>
    <r>
      <t xml:space="preserve">Рейтинг субъектов Российской Федерации по разделу 9 "Общественные советы" </t>
    </r>
    <r>
      <rPr>
        <sz val="9"/>
        <color indexed="8"/>
        <rFont val="Times New Roman"/>
        <family val="1"/>
      </rPr>
      <t>(группировка по набранному количеству баллов)</t>
    </r>
  </si>
  <si>
    <t>Справочная информация</t>
  </si>
  <si>
    <t xml:space="preserve">Да (в документе общего характера) </t>
  </si>
  <si>
    <t>Оценка показателя 9.1</t>
  </si>
  <si>
    <t>Исходные данные и оценка показателя 9.1. " Организована ли работа Общественного совета, созданного при финансовом органе субъекта РФ, и являются ли сведения о его работе общедоступными?"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</si>
</sst>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FC19]dd\ mmmm\ yyyy\ &quot;г.&quot;"/>
    <numFmt numFmtId="180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sz val="10"/>
      <name val="Courier New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Calibri"/>
      <family val="2"/>
    </font>
    <font>
      <sz val="9"/>
      <color indexed="6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47"/>
      <name val="Times New Roman"/>
      <family val="1"/>
    </font>
    <font>
      <sz val="9"/>
      <color indexed="47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9" tint="0.7999799847602844"/>
      <name val="Times New Roman"/>
      <family val="1"/>
    </font>
    <font>
      <sz val="9"/>
      <color theme="9" tint="0.7999799847602844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3499799966812134"/>
      </left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43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0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7" fillId="7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43" applyAlignment="1">
      <alignment/>
    </xf>
    <xf numFmtId="0" fontId="60" fillId="0" borderId="0" xfId="0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vertical="center" wrapText="1"/>
    </xf>
    <xf numFmtId="0" fontId="69" fillId="34" borderId="11" xfId="0" applyFont="1" applyFill="1" applyBorder="1" applyAlignment="1">
      <alignment vertical="center" wrapText="1"/>
    </xf>
    <xf numFmtId="49" fontId="67" fillId="7" borderId="11" xfId="0" applyNumberFormat="1" applyFont="1" applyFill="1" applyBorder="1" applyAlignment="1">
      <alignment horizontal="center" vertical="center" wrapText="1"/>
    </xf>
    <xf numFmtId="0" fontId="69" fillId="7" borderId="11" xfId="0" applyFont="1" applyFill="1" applyBorder="1" applyAlignment="1">
      <alignment horizontal="left" vertical="center" wrapText="1"/>
    </xf>
    <xf numFmtId="49" fontId="67" fillId="33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 indent="1"/>
    </xf>
    <xf numFmtId="0" fontId="70" fillId="0" borderId="11" xfId="0" applyFont="1" applyBorder="1" applyAlignment="1">
      <alignment horizontal="center" vertical="center" wrapText="1"/>
    </xf>
    <xf numFmtId="0" fontId="65" fillId="7" borderId="11" xfId="0" applyFont="1" applyFill="1" applyBorder="1" applyAlignment="1">
      <alignment horizontal="left" vertical="center" wrapText="1" indent="1"/>
    </xf>
    <xf numFmtId="0" fontId="70" fillId="7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>
      <alignment horizontal="left"/>
    </xf>
    <xf numFmtId="0" fontId="6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/>
    </xf>
    <xf numFmtId="0" fontId="7" fillId="0" borderId="10" xfId="43" applyFont="1" applyFill="1" applyBorder="1" applyAlignment="1">
      <alignment horizontal="left" vertical="top"/>
    </xf>
    <xf numFmtId="0" fontId="7" fillId="33" borderId="10" xfId="43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" fontId="68" fillId="0" borderId="12" xfId="0" applyNumberFormat="1" applyFont="1" applyFill="1" applyBorder="1" applyAlignment="1">
      <alignment horizontal="center" vertical="center"/>
    </xf>
    <xf numFmtId="1" fontId="68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173" fontId="7" fillId="0" borderId="12" xfId="54" applyNumberFormat="1" applyFont="1" applyFill="1" applyBorder="1" applyAlignment="1">
      <alignment horizontal="center"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center" vertical="center"/>
    </xf>
    <xf numFmtId="173" fontId="7" fillId="7" borderId="10" xfId="0" applyNumberFormat="1" applyFont="1" applyFill="1" applyBorder="1" applyAlignment="1">
      <alignment horizontal="center" vertical="center"/>
    </xf>
    <xf numFmtId="173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/>
    </xf>
    <xf numFmtId="0" fontId="72" fillId="7" borderId="10" xfId="0" applyFont="1" applyFill="1" applyBorder="1" applyAlignment="1">
      <alignment horizontal="center" vertical="center"/>
    </xf>
    <xf numFmtId="0" fontId="73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73" fontId="5" fillId="7" borderId="10" xfId="0" applyNumberFormat="1" applyFont="1" applyFill="1" applyBorder="1" applyAlignment="1">
      <alignment horizontal="left" vertical="center"/>
    </xf>
    <xf numFmtId="173" fontId="7" fillId="7" borderId="10" xfId="0" applyNumberFormat="1" applyFont="1" applyFill="1" applyBorder="1" applyAlignment="1">
      <alignment horizontal="left" vertical="center"/>
    </xf>
    <xf numFmtId="0" fontId="72" fillId="7" borderId="10" xfId="0" applyFont="1" applyFill="1" applyBorder="1" applyAlignment="1">
      <alignment horizontal="left" vertical="center"/>
    </xf>
    <xf numFmtId="2" fontId="5" fillId="7" borderId="10" xfId="0" applyNumberFormat="1" applyFont="1" applyFill="1" applyBorder="1" applyAlignment="1">
      <alignment horizontal="left" vertical="center"/>
    </xf>
    <xf numFmtId="0" fontId="7" fillId="0" borderId="10" xfId="43" applyFont="1" applyFill="1" applyBorder="1" applyAlignment="1">
      <alignment horizontal="left" vertical="center"/>
    </xf>
    <xf numFmtId="2" fontId="7" fillId="0" borderId="10" xfId="43" applyNumberFormat="1" applyFont="1" applyBorder="1" applyAlignment="1">
      <alignment horizontal="left" vertical="center"/>
    </xf>
    <xf numFmtId="2" fontId="7" fillId="0" borderId="10" xfId="43" applyNumberFormat="1" applyFont="1" applyFill="1" applyBorder="1" applyAlignment="1">
      <alignment horizontal="left" vertical="center"/>
    </xf>
    <xf numFmtId="2" fontId="7" fillId="33" borderId="10" xfId="43" applyNumberFormat="1" applyFont="1" applyFill="1" applyBorder="1" applyAlignment="1">
      <alignment horizontal="left" vertical="center"/>
    </xf>
    <xf numFmtId="0" fontId="7" fillId="0" borderId="10" xfId="43" applyFont="1" applyFill="1" applyBorder="1" applyAlignment="1">
      <alignment/>
    </xf>
    <xf numFmtId="0" fontId="7" fillId="0" borderId="10" xfId="43" applyFont="1" applyFill="1" applyBorder="1" applyAlignment="1">
      <alignment vertical="center"/>
    </xf>
    <xf numFmtId="0" fontId="7" fillId="0" borderId="10" xfId="43" applyFont="1" applyBorder="1" applyAlignment="1">
      <alignment horizontal="left" vertical="center"/>
    </xf>
    <xf numFmtId="2" fontId="7" fillId="0" borderId="10" xfId="43" applyNumberFormat="1" applyFont="1" applyBorder="1" applyAlignment="1">
      <alignment vertical="center"/>
    </xf>
    <xf numFmtId="173" fontId="7" fillId="0" borderId="10" xfId="0" applyNumberFormat="1" applyFont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left" vertical="center"/>
    </xf>
    <xf numFmtId="0" fontId="5" fillId="7" borderId="14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 wrapText="1"/>
    </xf>
    <xf numFmtId="172" fontId="5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vertical="center" wrapText="1"/>
    </xf>
    <xf numFmtId="172" fontId="5" fillId="7" borderId="12" xfId="0" applyNumberFormat="1" applyFont="1" applyFill="1" applyBorder="1" applyAlignment="1">
      <alignment horizontal="center" vertical="center"/>
    </xf>
    <xf numFmtId="1" fontId="74" fillId="7" borderId="12" xfId="0" applyNumberFormat="1" applyFont="1" applyFill="1" applyBorder="1" applyAlignment="1">
      <alignment horizontal="center" vertical="center" wrapText="1"/>
    </xf>
    <xf numFmtId="1" fontId="74" fillId="7" borderId="12" xfId="0" applyNumberFormat="1" applyFont="1" applyFill="1" applyBorder="1" applyAlignment="1">
      <alignment vertical="center" wrapText="1"/>
    </xf>
    <xf numFmtId="173" fontId="74" fillId="7" borderId="12" xfId="0" applyNumberFormat="1" applyFont="1" applyFill="1" applyBorder="1" applyAlignment="1">
      <alignment horizontal="center" vertical="center" wrapText="1"/>
    </xf>
    <xf numFmtId="173" fontId="75" fillId="7" borderId="12" xfId="0" applyNumberFormat="1" applyFont="1" applyFill="1" applyBorder="1" applyAlignment="1">
      <alignment horizontal="center" vertical="center" wrapText="1"/>
    </xf>
    <xf numFmtId="173" fontId="75" fillId="7" borderId="12" xfId="54" applyNumberFormat="1" applyFont="1" applyFill="1" applyBorder="1" applyAlignment="1">
      <alignment horizontal="center" vertical="center"/>
      <protection/>
    </xf>
    <xf numFmtId="1" fontId="5" fillId="7" borderId="12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vertical="center" wrapText="1"/>
    </xf>
    <xf numFmtId="173" fontId="5" fillId="7" borderId="12" xfId="0" applyNumberFormat="1" applyFont="1" applyFill="1" applyBorder="1" applyAlignment="1">
      <alignment horizontal="center" vertical="center" wrapText="1"/>
    </xf>
    <xf numFmtId="173" fontId="7" fillId="7" borderId="12" xfId="0" applyNumberFormat="1" applyFont="1" applyFill="1" applyBorder="1" applyAlignment="1">
      <alignment horizontal="center" vertical="center" wrapText="1"/>
    </xf>
    <xf numFmtId="173" fontId="7" fillId="7" borderId="12" xfId="54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7" fillId="34" borderId="11" xfId="0" applyFont="1" applyFill="1" applyBorder="1" applyAlignment="1">
      <alignment horizontal="center" vertical="center" wrapText="1"/>
    </xf>
    <xf numFmtId="49" fontId="67" fillId="34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ec\&#1057;&#1077;&#1088;&#1075;&#1077;&#1077;&#1074;&#1072;\&#1057;&#1077;&#1088;&#1075;&#1077;&#1077;&#1074;&#1072;\&#1089;%20&#1082;&#1086;&#1084;&#1087;&#1072;\&#1088;&#1077;&#1081;&#1090;&#1080;&#1085;&#1075;\2015\&#1056;&#1072;&#1079;&#1076;&#1077;&#1083;%208%202015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8">
        <row r="4">
          <cell r="C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eldepfin.ru/?page_id=2085" TargetMode="External" /><Relationship Id="rId2" Type="http://schemas.openxmlformats.org/officeDocument/2006/relationships/hyperlink" Target="http://dtf.avo.ru/obsestvennyj-sovet" TargetMode="External" /><Relationship Id="rId3" Type="http://schemas.openxmlformats.org/officeDocument/2006/relationships/hyperlink" Target="http://admoblkaluga.ru/sub/finan/sovet/plan.php" TargetMode="External" /><Relationship Id="rId4" Type="http://schemas.openxmlformats.org/officeDocument/2006/relationships/hyperlink" Target="http://adm.rkursk.ru/index.php?id=405" TargetMode="External" /><Relationship Id="rId5" Type="http://schemas.openxmlformats.org/officeDocument/2006/relationships/hyperlink" Target="http://minfin.ryazangov.ru/department/ob_sov/" TargetMode="External" /><Relationship Id="rId6" Type="http://schemas.openxmlformats.org/officeDocument/2006/relationships/hyperlink" Target="http://www.finsmol.ru/council" TargetMode="External" /><Relationship Id="rId7" Type="http://schemas.openxmlformats.org/officeDocument/2006/relationships/hyperlink" Target="http://fin.tmbreg.ru/6228/7517/8341.html" TargetMode="External" /><Relationship Id="rId8" Type="http://schemas.openxmlformats.org/officeDocument/2006/relationships/hyperlink" Target="http://findep.mos.ru/" TargetMode="External" /><Relationship Id="rId9" Type="http://schemas.openxmlformats.org/officeDocument/2006/relationships/hyperlink" Target="http://minfin.rkomi.ru/page/9576/" TargetMode="External" /><Relationship Id="rId10" Type="http://schemas.openxmlformats.org/officeDocument/2006/relationships/hyperlink" Target="http://dvinaland.ru/gov/-6x0eyecf" TargetMode="External" /><Relationship Id="rId11" Type="http://schemas.openxmlformats.org/officeDocument/2006/relationships/hyperlink" Target="http://minfin39.ru/ministry/obshchestvennyy-sovet.php" TargetMode="External" /><Relationship Id="rId12" Type="http://schemas.openxmlformats.org/officeDocument/2006/relationships/hyperlink" Target="http://minfin.gov-murman.ru/activities/public_council/work/" TargetMode="External" /><Relationship Id="rId13" Type="http://schemas.openxmlformats.org/officeDocument/2006/relationships/hyperlink" Target="http://novkfo.ru/%D0%BE%D0%B1%D1%89%D0%B5%D1%81%D1%82%D0%B2%D0%B5%D0%BD%D0%BD%D1%8B%D0%B9_%D1%81%D0%BE%D0%B2%D0%B5%D1%82/" TargetMode="External" /><Relationship Id="rId14" Type="http://schemas.openxmlformats.org/officeDocument/2006/relationships/hyperlink" Target="http://www.fincom.spb.ru/cf/activity/opendata/budget_for_people/contact/com_society.htm" TargetMode="External" /><Relationship Id="rId15" Type="http://schemas.openxmlformats.org/officeDocument/2006/relationships/hyperlink" Target="http://dfei.adm-nao.ru/informaciya-o-koordinacionnyh-soveshatelnyh-ekspertnyh-organah-sozdann/obshestvennyj-sovet/" TargetMode="External" /><Relationship Id="rId16" Type="http://schemas.openxmlformats.org/officeDocument/2006/relationships/hyperlink" Target="http://www.minfin.donland.ru/ob_sovet" TargetMode="External" /><Relationship Id="rId17" Type="http://schemas.openxmlformats.org/officeDocument/2006/relationships/hyperlink" Target="https://www.mfri.ru/index.php/obshchestvennyj-sovet/prikazy-i-protokoly" TargetMode="External" /><Relationship Id="rId18" Type="http://schemas.openxmlformats.org/officeDocument/2006/relationships/hyperlink" Target="http://www.pravitelstvokbr.ru/oigv/minfin/obshchestvennyy_sovet.php" TargetMode="External" /><Relationship Id="rId19" Type="http://schemas.openxmlformats.org/officeDocument/2006/relationships/hyperlink" Target="http://mfrno-a.ru/" TargetMode="External" /><Relationship Id="rId20" Type="http://schemas.openxmlformats.org/officeDocument/2006/relationships/hyperlink" Target="https://minfin.bashkortostan.ru/activity/?SECTION_ID=17113" TargetMode="External" /><Relationship Id="rId21" Type="http://schemas.openxmlformats.org/officeDocument/2006/relationships/hyperlink" Target="http://mari-el.gov.ru/minfin/Pages/Osovet.aspx" TargetMode="External" /><Relationship Id="rId22" Type="http://schemas.openxmlformats.org/officeDocument/2006/relationships/hyperlink" Target="http://www.minfinrm.ru/pub-sovet/" TargetMode="External" /><Relationship Id="rId23" Type="http://schemas.openxmlformats.org/officeDocument/2006/relationships/hyperlink" Target="http://gov.cap.ru/SiteMap.aspx?gov_id=22&amp;id=1787640" TargetMode="External" /><Relationship Id="rId24" Type="http://schemas.openxmlformats.org/officeDocument/2006/relationships/hyperlink" Target="http://mfin.permkrai.ru/sow/osminfin/2015/" TargetMode="External" /><Relationship Id="rId25" Type="http://schemas.openxmlformats.org/officeDocument/2006/relationships/hyperlink" Target="http://mf.nnov.ru/index.php?option=com_k2&amp;view=item&amp;layout=item&amp;id=109&amp;Itemid=363" TargetMode="External" /><Relationship Id="rId26" Type="http://schemas.openxmlformats.org/officeDocument/2006/relationships/hyperlink" Target="http://finance.pnzreg.ru/Obshestvenniysovet" TargetMode="External" /><Relationship Id="rId27" Type="http://schemas.openxmlformats.org/officeDocument/2006/relationships/hyperlink" Target="http://minfin-samara.ru/ekspertno-konsultativnyj-sovet-obshh/" TargetMode="External" /><Relationship Id="rId28" Type="http://schemas.openxmlformats.org/officeDocument/2006/relationships/hyperlink" Target="http://www.finupr.kurganobl.ru/index.php?test=obsovet" TargetMode="External" /><Relationship Id="rId29" Type="http://schemas.openxmlformats.org/officeDocument/2006/relationships/hyperlink" Target="http://minfin.midural.ru/document/category/94#document_list" TargetMode="External" /><Relationship Id="rId30" Type="http://schemas.openxmlformats.org/officeDocument/2006/relationships/hyperlink" Target="http://admtyumen.ru/ogv_ru/gov/administrative/finance_department.htm" TargetMode="External" /><Relationship Id="rId31" Type="http://schemas.openxmlformats.org/officeDocument/2006/relationships/hyperlink" Target="http://minfin74.ru/mAbout/advisory.php" TargetMode="External" /><Relationship Id="rId32" Type="http://schemas.openxmlformats.org/officeDocument/2006/relationships/hyperlink" Target="http://www.depfin.admhmao.ru/koordinatsionnye-i-soveshchatelnye-organy/" TargetMode="External" /><Relationship Id="rId33" Type="http://schemas.openxmlformats.org/officeDocument/2006/relationships/hyperlink" Target="http://www.yamalfin.ru/index.php?option=com_content&amp;view=category&amp;id=108&amp;Itemid=97" TargetMode="External" /><Relationship Id="rId34" Type="http://schemas.openxmlformats.org/officeDocument/2006/relationships/hyperlink" Target="http://www.minfinrb.ru/news/671/" TargetMode="External" /><Relationship Id="rId35" Type="http://schemas.openxmlformats.org/officeDocument/2006/relationships/hyperlink" Target="http://r-19.ru/authorities/ministry-of-finance-of-the-republic-of-khakassia/common/obshchestvennyy-sovet-pr11i-ministerstve-finansov-respubliki-khakasiya/" TargetMode="External" /><Relationship Id="rId36" Type="http://schemas.openxmlformats.org/officeDocument/2006/relationships/hyperlink" Target="http://fin22.ru/opinion/ob-sovet/" TargetMode="External" /><Relationship Id="rId37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 /><Relationship Id="rId38" Type="http://schemas.openxmlformats.org/officeDocument/2006/relationships/hyperlink" Target="http://minfin.krskstate.ru/social" TargetMode="External" /><Relationship Id="rId39" Type="http://schemas.openxmlformats.org/officeDocument/2006/relationships/hyperlink" Target="http://www.gfu.ru/sovet/" TargetMode="External" /><Relationship Id="rId40" Type="http://schemas.openxmlformats.org/officeDocument/2006/relationships/hyperlink" Target="http://primorsky.ru/authorities/executive-agencies/departments/finance/" TargetMode="External" /><Relationship Id="rId41" Type="http://schemas.openxmlformats.org/officeDocument/2006/relationships/hyperlink" Target="http://www.fin.amurobl.ru/deyatelnost/obshchestvennyy-sovet-pri-ministerstve-finansov-amurskoy-oblasti/" TargetMode="External" /><Relationship Id="rId42" Type="http://schemas.openxmlformats.org/officeDocument/2006/relationships/hyperlink" Target="http://eao.ru/?p=161" TargetMode="External" /><Relationship Id="rId43" Type="http://schemas.openxmlformats.org/officeDocument/2006/relationships/hyperlink" Target="http://&#1095;&#1091;&#1082;&#1086;&#1090;&#1082;&#1072;.&#1088;&#1092;/power/administrative_setting/Dep_fin_ecom/" TargetMode="External" /><Relationship Id="rId44" Type="http://schemas.openxmlformats.org/officeDocument/2006/relationships/hyperlink" Target="http://mf.mosreg.ru/dokumenty/plany-raboty-soveta/" TargetMode="External" /><Relationship Id="rId45" Type="http://schemas.openxmlformats.org/officeDocument/2006/relationships/hyperlink" Target="http://minfin.tatarstan.ru/rus/obshchestvenniy-sovet.htm" TargetMode="External" /><Relationship Id="rId46" Type="http://schemas.openxmlformats.org/officeDocument/2006/relationships/hyperlink" Target="http://minfin.49gov.ru/depart/coordinating/" TargetMode="External" /><Relationship Id="rId47" Type="http://schemas.openxmlformats.org/officeDocument/2006/relationships/hyperlink" Target="http://finance.pskov.ru/ob-upravlenii/obshchestvennyy-sovet-pri-gosudarstvennom-finansovom-upravlenii-pskovskoy-oblasti" TargetMode="External" /><Relationship Id="rId48" Type="http://schemas.openxmlformats.org/officeDocument/2006/relationships/hyperlink" Target="http://narod.yarregion.ru/service/obschestvennye-sovety/spisok-sovetov/departament-finansov/" TargetMode="External" /><Relationship Id="rId49" Type="http://schemas.openxmlformats.org/officeDocument/2006/relationships/hyperlink" Target="http://depfin.adm44.ru/Departament/obsov/index.aspx" TargetMode="External" /><Relationship Id="rId50" Type="http://schemas.openxmlformats.org/officeDocument/2006/relationships/hyperlink" Target="http://bryanskoblfin.ru/Page/Search?text=%D0%BE%D0%B1%D1%89%D0%B5%D1%81%D1%82%D0%B2%D0%B5%D0%BD%D0%BD%D1%8B%D0%B9+%D1%81%D0%BE%D0%B2%D0%B5%D1%82" TargetMode="External" /><Relationship Id="rId51" Type="http://schemas.openxmlformats.org/officeDocument/2006/relationships/hyperlink" Target="http://saratov.ifinmon.ru/index.php/byudzhet-dlya-grazhdan/obscestvennii-sovet/" TargetMode="External" /><Relationship Id="rId52" Type="http://schemas.openxmlformats.org/officeDocument/2006/relationships/hyperlink" Target="https://minfin.astrobl.ru/site-page/obshchestvennyy-sovet" TargetMode="External" /><Relationship Id="rId53" Type="http://schemas.openxmlformats.org/officeDocument/2006/relationships/hyperlink" Target="http://ufo.ulntc.ru/index.php?mgf=sovet&amp;slep=net" TargetMode="External" /><Relationship Id="rId54" Type="http://schemas.openxmlformats.org/officeDocument/2006/relationships/hyperlink" Target="http://www.minfinkubani.ru/about/advisory_bodies/public_council/index.php" TargetMode="External" /><Relationship Id="rId55" Type="http://schemas.openxmlformats.org/officeDocument/2006/relationships/hyperlink" Target="http://www.minfin-altai.ru/about/deyatelnost/public-council.php" TargetMode="External" /><Relationship Id="rId56" Type="http://schemas.openxmlformats.org/officeDocument/2006/relationships/hyperlink" Target="http://www.gfu.vrn.ru/region/soveshchatelnye-organy/obshchestvennyy-sovet.php" TargetMode="External" /><Relationship Id="rId57" Type="http://schemas.openxmlformats.org/officeDocument/2006/relationships/hyperlink" Target="http://ufin48.ru/Menu/Page/1" TargetMode="External" /><Relationship Id="rId58" Type="http://schemas.openxmlformats.org/officeDocument/2006/relationships/hyperlink" Target="http://minfin.karelia.ru/obcshestvennyj-sovet/" TargetMode="External" /><Relationship Id="rId59" Type="http://schemas.openxmlformats.org/officeDocument/2006/relationships/hyperlink" Target="http://df.gov35.ru/deyatelnost/obshchestvennyy-sovet/protokoly-zasedaniy-obshchestvennogo-soveta.php" TargetMode="External" /><Relationship Id="rId60" Type="http://schemas.openxmlformats.org/officeDocument/2006/relationships/hyperlink" Target="http://www.minfin01-maykop.ru/Menu/Page/170" TargetMode="External" /><Relationship Id="rId61" Type="http://schemas.openxmlformats.org/officeDocument/2006/relationships/hyperlink" Target="http://volgafin.volganet.ru/coordination/meeting/protocols/" TargetMode="External" /><Relationship Id="rId62" Type="http://schemas.openxmlformats.org/officeDocument/2006/relationships/hyperlink" Target="http://minfin.e-dag.ru/o-nas/koordinatsionnye-i-soveshchatelnye-organy" TargetMode="External" /><Relationship Id="rId63" Type="http://schemas.openxmlformats.org/officeDocument/2006/relationships/hyperlink" Target="http://www.minfinchr.ru/obshchestvennyj-sovet-pri-ministerstve" TargetMode="External" /><Relationship Id="rId64" Type="http://schemas.openxmlformats.org/officeDocument/2006/relationships/hyperlink" Target="http://www.mfsk.ru/main/id9/obschestv-sovet/deyat" TargetMode="External" /><Relationship Id="rId65" Type="http://schemas.openxmlformats.org/officeDocument/2006/relationships/hyperlink" Target="http://www.mfur.ru/activities/ob_sovet/" TargetMode="External" /><Relationship Id="rId66" Type="http://schemas.openxmlformats.org/officeDocument/2006/relationships/hyperlink" Target="http://www.minfin.kirov.ru/o-departamente-finansov/public_counciil/" TargetMode="External" /><Relationship Id="rId67" Type="http://schemas.openxmlformats.org/officeDocument/2006/relationships/hyperlink" Target="http://minfin.orb.ru/%d0%be%d0%b1%d1%89%d0%b5%d1%81%d1%82%d0%b2%d0%b5%d0%bd%d0%bd%d1%8b%d0%b9-%d1%81%d0%be%d0%b2%d0%b5%d1%82/" TargetMode="External" /><Relationship Id="rId68" Type="http://schemas.openxmlformats.org/officeDocument/2006/relationships/hyperlink" Target="http://www.minfintuva.ru/otkrytoe-ministerstvo/obshhestvennyj-sovet-pri-ministerstve-finansov-respubliki-tyva/" TargetMode="External" /><Relationship Id="rId69" Type="http://schemas.openxmlformats.org/officeDocument/2006/relationships/hyperlink" Target="http://www.ofukem.ru/content/blogcategory/158/180/" TargetMode="External" /><Relationship Id="rId70" Type="http://schemas.openxmlformats.org/officeDocument/2006/relationships/hyperlink" Target="http://mf.omskportal.ru/ru/RegionalPublicAuthorities/executivelist/MF/obshsovet.html" TargetMode="External" /><Relationship Id="rId71" Type="http://schemas.openxmlformats.org/officeDocument/2006/relationships/hyperlink" Target="http://www.findep.org/" TargetMode="External" /><Relationship Id="rId72" Type="http://schemas.openxmlformats.org/officeDocument/2006/relationships/hyperlink" Target="http://minfin.sakha.gov.ru/obschestvennyj-sovet-pri-ministerstve-finansov-rsja" TargetMode="External" /><Relationship Id="rId73" Type="http://schemas.openxmlformats.org/officeDocument/2006/relationships/hyperlink" Target="http://www.kamgov.ru/minfin/sostav-obsestvennogo-soveta-pri-ministerstve-finansov-kamcatskogo-kraa" TargetMode="External" /><Relationship Id="rId74" Type="http://schemas.openxmlformats.org/officeDocument/2006/relationships/hyperlink" Target="http://df.ivanovoobl.ru/?page_id=966" TargetMode="External" /><Relationship Id="rId75" Type="http://schemas.openxmlformats.org/officeDocument/2006/relationships/hyperlink" Target="http://orel-region.ru/index.php?head=6&amp;part=73&amp;unit=3&amp;op=1" TargetMode="External" /><Relationship Id="rId76" Type="http://schemas.openxmlformats.org/officeDocument/2006/relationships/hyperlink" Target="http://minfin.rk.gov.ru/rus/info.php?id=606651" TargetMode="External" /><Relationship Id="rId77" Type="http://schemas.openxmlformats.org/officeDocument/2006/relationships/hyperlink" Target="http://www.ob.sev.gov.ru/" TargetMode="External" /><Relationship Id="rId78" Type="http://schemas.openxmlformats.org/officeDocument/2006/relationships/hyperlink" Target="http://www.tverfin.ru/obshchestvennyy-sovet/spravochnaya-informatsiya-o-deyatelnosti/" TargetMode="External" /><Relationship Id="rId79" Type="http://schemas.openxmlformats.org/officeDocument/2006/relationships/hyperlink" Target="http://finance.lenobl.ru/about/coordination_and_advisory" TargetMode="External" /><Relationship Id="rId80" Type="http://schemas.openxmlformats.org/officeDocument/2006/relationships/hyperlink" Target="http://minfin.kalmregion.ru/deyatelnost/obshchestvennyy-sovet/" TargetMode="External" /><Relationship Id="rId81" Type="http://schemas.openxmlformats.org/officeDocument/2006/relationships/hyperlink" Target="http://mfnso.nso.ru/page/2198results?keys=%D0%BE%D0%B1%D1%89%D0%B5%D1%81%D1%82%D0%B2%D0%B5%D0%BD%D0%BD%D1%8B%D0%B9%20%D1%81%D0%BE%D0%B2%D0%B5%D1%82" TargetMode="External" /><Relationship Id="rId82" Type="http://schemas.openxmlformats.org/officeDocument/2006/relationships/hyperlink" Target="https://minfin.khabkrai.ru/portal/Menu/Page/468" TargetMode="External" /><Relationship Id="rId83" Type="http://schemas.openxmlformats.org/officeDocument/2006/relationships/hyperlink" Target="http://openbudget.sakhminfin.ru/Menu/Page/393" TargetMode="External" /><Relationship Id="rId84" Type="http://schemas.openxmlformats.org/officeDocument/2006/relationships/hyperlink" Target="https://or71.ru/discover/open_ministry/787064/?PAGE=OS" TargetMode="External" /><Relationship Id="rId85" Type="http://schemas.openxmlformats.org/officeDocument/2006/relationships/vmlDrawing" Target="../drawings/vmlDrawing1.vml" /><Relationship Id="rId8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eldepfin.ru/?page_id=2085" TargetMode="External" /><Relationship Id="rId2" Type="http://schemas.openxmlformats.org/officeDocument/2006/relationships/hyperlink" Target="http://dtf.avo.ru/obsestvennyj-sovet" TargetMode="External" /><Relationship Id="rId3" Type="http://schemas.openxmlformats.org/officeDocument/2006/relationships/hyperlink" Target="http://admoblkaluga.ru/sub/finan/sovet/plan.php" TargetMode="External" /><Relationship Id="rId4" Type="http://schemas.openxmlformats.org/officeDocument/2006/relationships/hyperlink" Target="http://adm.rkursk.ru/index.php?id=405" TargetMode="External" /><Relationship Id="rId5" Type="http://schemas.openxmlformats.org/officeDocument/2006/relationships/hyperlink" Target="http://minfin.ryazangov.ru/department/ob_sov/" TargetMode="External" /><Relationship Id="rId6" Type="http://schemas.openxmlformats.org/officeDocument/2006/relationships/hyperlink" Target="http://www.finsmol.ru/council" TargetMode="External" /><Relationship Id="rId7" Type="http://schemas.openxmlformats.org/officeDocument/2006/relationships/hyperlink" Target="http://fin.tmbreg.ru/6228/7517/8341.html" TargetMode="External" /><Relationship Id="rId8" Type="http://schemas.openxmlformats.org/officeDocument/2006/relationships/hyperlink" Target="http://findep.mos.ru/" TargetMode="External" /><Relationship Id="rId9" Type="http://schemas.openxmlformats.org/officeDocument/2006/relationships/hyperlink" Target="http://minfin.rkomi.ru/page/9576/" TargetMode="External" /><Relationship Id="rId10" Type="http://schemas.openxmlformats.org/officeDocument/2006/relationships/hyperlink" Target="http://dvinaland.ru/gov/-6x0eyecf" TargetMode="External" /><Relationship Id="rId11" Type="http://schemas.openxmlformats.org/officeDocument/2006/relationships/hyperlink" Target="http://www.minfin39.ru/index.php" TargetMode="External" /><Relationship Id="rId12" Type="http://schemas.openxmlformats.org/officeDocument/2006/relationships/hyperlink" Target="http://minfin.gov-murman.ru/activities/public_council/work/" TargetMode="External" /><Relationship Id="rId13" Type="http://schemas.openxmlformats.org/officeDocument/2006/relationships/hyperlink" Target="http://novkfo.ru/%D0%BE%D0%B1%D1%89%D0%B5%D1%81%D1%82%D0%B2%D0%B5%D0%BD%D0%BD%D1%8B%D0%B9_%D1%81%D0%BE%D0%B2%D0%B5%D1%82/" TargetMode="External" /><Relationship Id="rId14" Type="http://schemas.openxmlformats.org/officeDocument/2006/relationships/hyperlink" Target="http://www.fincom.spb.ru/cf/main.htm" TargetMode="External" /><Relationship Id="rId15" Type="http://schemas.openxmlformats.org/officeDocument/2006/relationships/hyperlink" Target="http://dfei.adm-nao.ru/informaciya-o-koordinacionnyh-soveshatelnyh-ekspertnyh-organah-sozdann/obshestvennyj-sovet/" TargetMode="External" /><Relationship Id="rId16" Type="http://schemas.openxmlformats.org/officeDocument/2006/relationships/hyperlink" Target="http://www.minfin.donland.ru/ob_sovet" TargetMode="External" /><Relationship Id="rId17" Type="http://schemas.openxmlformats.org/officeDocument/2006/relationships/hyperlink" Target="http://www.mfri.ru/" TargetMode="External" /><Relationship Id="rId18" Type="http://schemas.openxmlformats.org/officeDocument/2006/relationships/hyperlink" Target="http://www.pravitelstvokbr.ru/oigv/minfin/obshchestvennyy_sovet.php" TargetMode="External" /><Relationship Id="rId19" Type="http://schemas.openxmlformats.org/officeDocument/2006/relationships/hyperlink" Target="http://mfrno-a.ru/Obschestv_sovet.php" TargetMode="External" /><Relationship Id="rId20" Type="http://schemas.openxmlformats.org/officeDocument/2006/relationships/hyperlink" Target="https://minfin.bashkortostan.ru/activity/?SECTION_ID=17113" TargetMode="External" /><Relationship Id="rId21" Type="http://schemas.openxmlformats.org/officeDocument/2006/relationships/hyperlink" Target="http://mari-el.gov.ru/minfin/Pages/Osovet.aspx" TargetMode="External" /><Relationship Id="rId22" Type="http://schemas.openxmlformats.org/officeDocument/2006/relationships/hyperlink" Target="http://www.minfinrm.ru/pub-sovet/" TargetMode="External" /><Relationship Id="rId23" Type="http://schemas.openxmlformats.org/officeDocument/2006/relationships/hyperlink" Target="http://gov.cap.ru/SiteMap.aspx?gov_id=22&amp;id=1787640" TargetMode="External" /><Relationship Id="rId24" Type="http://schemas.openxmlformats.org/officeDocument/2006/relationships/hyperlink" Target="http://mfin.permkrai.ru/sow/osminfin/2015/" TargetMode="External" /><Relationship Id="rId25" Type="http://schemas.openxmlformats.org/officeDocument/2006/relationships/hyperlink" Target="http://mf.nnov.ru/index.php?option=com_k2&amp;view=item&amp;layout=item&amp;id=109&amp;Itemid=363" TargetMode="External" /><Relationship Id="rId26" Type="http://schemas.openxmlformats.org/officeDocument/2006/relationships/hyperlink" Target="http://finance.pnzreg.ru/Obshestvenniysovet" TargetMode="External" /><Relationship Id="rId27" Type="http://schemas.openxmlformats.org/officeDocument/2006/relationships/hyperlink" Target="http://minfin-samara.ru/ekspertno-konsultativnyj-sovet-obshh/" TargetMode="External" /><Relationship Id="rId28" Type="http://schemas.openxmlformats.org/officeDocument/2006/relationships/hyperlink" Target="http://www.finupr.kurganobl.ru/index.php?test=obsovet" TargetMode="External" /><Relationship Id="rId29" Type="http://schemas.openxmlformats.org/officeDocument/2006/relationships/hyperlink" Target="http://minfin.midural.ru/document/category/94#document_list" TargetMode="External" /><Relationship Id="rId30" Type="http://schemas.openxmlformats.org/officeDocument/2006/relationships/hyperlink" Target="http://admtyumen.ru/ogv_ru/gov/administrative/finance_department.htm" TargetMode="External" /><Relationship Id="rId31" Type="http://schemas.openxmlformats.org/officeDocument/2006/relationships/hyperlink" Target="http://minfin74.ru/mAbout/advisory.php" TargetMode="External" /><Relationship Id="rId32" Type="http://schemas.openxmlformats.org/officeDocument/2006/relationships/hyperlink" Target="http://www.depfin.admhmao.ru/koordinatsionnye-i-soveshchatelnye-organy/" TargetMode="External" /><Relationship Id="rId33" Type="http://schemas.openxmlformats.org/officeDocument/2006/relationships/hyperlink" Target="http://www.yamalfin.ru/index.php?option=com_content&amp;view=category&amp;id=108&amp;Itemid=97" TargetMode="External" /><Relationship Id="rId34" Type="http://schemas.openxmlformats.org/officeDocument/2006/relationships/hyperlink" Target="http://www.minfinrb.ru/news/671/" TargetMode="External" /><Relationship Id="rId35" Type="http://schemas.openxmlformats.org/officeDocument/2006/relationships/hyperlink" Target="http://r-19.ru/authorities/ministry-of-finance-of-the-republic-of-khakassia/common/obshchestvennyy-sovet-pr11i-ministerstve-finansov-respubliki-khakasiya/" TargetMode="External" /><Relationship Id="rId36" Type="http://schemas.openxmlformats.org/officeDocument/2006/relationships/hyperlink" Target="http://fin22.ru/opinion/ob-sovet/" TargetMode="External" /><Relationship Id="rId37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 /><Relationship Id="rId38" Type="http://schemas.openxmlformats.org/officeDocument/2006/relationships/hyperlink" Target="http://minfin.krskstate.ru/social" TargetMode="External" /><Relationship Id="rId39" Type="http://schemas.openxmlformats.org/officeDocument/2006/relationships/hyperlink" Target="http://www.gfu.ru/sovet/" TargetMode="External" /><Relationship Id="rId40" Type="http://schemas.openxmlformats.org/officeDocument/2006/relationships/hyperlink" Target="http://primorsky.ru/authorities/executive-agencies/departments/finance/" TargetMode="External" /><Relationship Id="rId41" Type="http://schemas.openxmlformats.org/officeDocument/2006/relationships/hyperlink" Target="http://www.fin.amurobl.ru/deyatelnost/obshchestvennyy-sovet-pri-ministerstve-finansov-amurskoy-oblasti/" TargetMode="External" /><Relationship Id="rId42" Type="http://schemas.openxmlformats.org/officeDocument/2006/relationships/hyperlink" Target="http://eao.ru/?p=161" TargetMode="External" /><Relationship Id="rId43" Type="http://schemas.openxmlformats.org/officeDocument/2006/relationships/hyperlink" Target="http://&#1095;&#1091;&#1082;&#1086;&#1090;&#1082;&#1072;.&#1088;&#1092;/power/administrative_setting/Dep_fin_ecom/" TargetMode="External" /><Relationship Id="rId44" Type="http://schemas.openxmlformats.org/officeDocument/2006/relationships/hyperlink" Target="http://mef.mosreg.ru/ov/obschestvennyy_sovet" TargetMode="External" /><Relationship Id="rId45" Type="http://schemas.openxmlformats.org/officeDocument/2006/relationships/hyperlink" Target="http://minfin.tatarstan.ru/rus/obshchestvenniy-sovet.htm" TargetMode="External" /><Relationship Id="rId46" Type="http://schemas.openxmlformats.org/officeDocument/2006/relationships/hyperlink" Target="http://minfin.49gov.ru/depart/coordinating/" TargetMode="External" /><Relationship Id="rId47" Type="http://schemas.openxmlformats.org/officeDocument/2006/relationships/hyperlink" Target="http://finance.pskov.ru/ob-upravlenii/obshchestvennyy-sovet-pri-gosudarstvennom-finansovom-upravlenii-pskovskoy-oblasti" TargetMode="External" /><Relationship Id="rId48" Type="http://schemas.openxmlformats.org/officeDocument/2006/relationships/hyperlink" Target="http://narod.yarregion.ru/service/obschestvennye-sovety/spisok-sovetov/departament-finansov/" TargetMode="External" /><Relationship Id="rId49" Type="http://schemas.openxmlformats.org/officeDocument/2006/relationships/hyperlink" Target="http://depfin.adm44.ru/Departament/obsov/index.aspx" TargetMode="External" /><Relationship Id="rId50" Type="http://schemas.openxmlformats.org/officeDocument/2006/relationships/hyperlink" Target="http://bryanskoblfin.ru/Page/Search?text=%D0%BE%D0%B1%D1%89%D0%B5%D1%81%D1%82%D0%B2%D0%B5%D0%BD%D0%BD%D1%8B%D0%B9+%D1%81%D0%BE%D0%B2%D0%B5%D1%82" TargetMode="External" /><Relationship Id="rId51" Type="http://schemas.openxmlformats.org/officeDocument/2006/relationships/hyperlink" Target="http://saratov.ifinmon.ru/index.php/byudzhet-dlya-grazhdan/obscestvennii-sovet/" TargetMode="External" /><Relationship Id="rId52" Type="http://schemas.openxmlformats.org/officeDocument/2006/relationships/hyperlink" Target="https://minfin.astrobl.ru/site-page/obshchestvennyy-sovet" TargetMode="External" /><Relationship Id="rId53" Type="http://schemas.openxmlformats.org/officeDocument/2006/relationships/hyperlink" Target="http://ufo.ulntc.ru/index.php?mgf=sovet&amp;slep=net" TargetMode="External" /><Relationship Id="rId54" Type="http://schemas.openxmlformats.org/officeDocument/2006/relationships/hyperlink" Target="http://www.minfinkubani.ru/about/advisory_bodies/public_council/index.php" TargetMode="External" /><Relationship Id="rId55" Type="http://schemas.openxmlformats.org/officeDocument/2006/relationships/hyperlink" Target="http://www.minfin-altai.ru/about/deyatelnost/public-council.php" TargetMode="External" /><Relationship Id="rId56" Type="http://schemas.openxmlformats.org/officeDocument/2006/relationships/hyperlink" Target="http://www.gfu.vrn.ru/region/soveshchatelnye-organy/obshchestvennyy-sovet.php" TargetMode="External" /><Relationship Id="rId57" Type="http://schemas.openxmlformats.org/officeDocument/2006/relationships/hyperlink" Target="http://ufin48.ru/Menu/Page/1" TargetMode="External" /><Relationship Id="rId58" Type="http://schemas.openxmlformats.org/officeDocument/2006/relationships/hyperlink" Target="http://minfin.karelia.ru/obcshestvennyj-sovet/" TargetMode="External" /><Relationship Id="rId59" Type="http://schemas.openxmlformats.org/officeDocument/2006/relationships/hyperlink" Target="http://df.gov35.ru/deyatelnost/obshchestvennyy-sovet/sostav-obshchestvennogo-soveta.php" TargetMode="External" /><Relationship Id="rId60" Type="http://schemas.openxmlformats.org/officeDocument/2006/relationships/hyperlink" Target="http://www.minfin01-maykop.ru/Menu/Page/170" TargetMode="External" /><Relationship Id="rId61" Type="http://schemas.openxmlformats.org/officeDocument/2006/relationships/hyperlink" Target="http://volgafin.volganet.ru/coordination/meeting/protocols/" TargetMode="External" /><Relationship Id="rId62" Type="http://schemas.openxmlformats.org/officeDocument/2006/relationships/hyperlink" Target="http://minfin.e-dag.ru/o-nas/koordinatsionnye-i-soveshchatelnye-organy" TargetMode="External" /><Relationship Id="rId63" Type="http://schemas.openxmlformats.org/officeDocument/2006/relationships/hyperlink" Target="http://www.minfinchr.ru/obshchestvennyj-sovet-pri-ministerstve" TargetMode="External" /><Relationship Id="rId64" Type="http://schemas.openxmlformats.org/officeDocument/2006/relationships/hyperlink" Target="http://www.mfsk.ru/main/obschestv_sovet" TargetMode="External" /><Relationship Id="rId65" Type="http://schemas.openxmlformats.org/officeDocument/2006/relationships/hyperlink" Target="http://www.mfur.ru/activities/ob_sovet/" TargetMode="External" /><Relationship Id="rId66" Type="http://schemas.openxmlformats.org/officeDocument/2006/relationships/hyperlink" Target="http://www.minfin.kirov.ru/o-departamente-finansov/public_counciil/" TargetMode="External" /><Relationship Id="rId67" Type="http://schemas.openxmlformats.org/officeDocument/2006/relationships/hyperlink" Target="http://minfin.orb.ru/%d0%be%d0%b1%d1%89%d0%b5%d1%81%d1%82%d0%b2%d0%b5%d0%bd%d0%bd%d1%8b%d0%b9-%d1%81%d0%be%d0%b2%d0%b5%d1%82/" TargetMode="External" /><Relationship Id="rId68" Type="http://schemas.openxmlformats.org/officeDocument/2006/relationships/hyperlink" Target="http://www.ofukem.ru/content/blogcategory/158/180/" TargetMode="External" /><Relationship Id="rId69" Type="http://schemas.openxmlformats.org/officeDocument/2006/relationships/hyperlink" Target="http://mf.omskportal.ru/ru/RegionalPublicAuthorities/executivelist/MF/obshsovet.html" TargetMode="External" /><Relationship Id="rId70" Type="http://schemas.openxmlformats.org/officeDocument/2006/relationships/hyperlink" Target="http://www.findep.org/" TargetMode="External" /><Relationship Id="rId71" Type="http://schemas.openxmlformats.org/officeDocument/2006/relationships/hyperlink" Target="https://minfin.sakha.gov.ru/obschestvennyj-sovet-pri-ministerstve-finansov-rsja" TargetMode="External" /><Relationship Id="rId72" Type="http://schemas.openxmlformats.org/officeDocument/2006/relationships/hyperlink" Target="http://www.kamgov.ru/minfin/sostav-obsestvennogo-soveta-pri-ministerstve-finansov-kamcatskogo-kraa" TargetMode="External" /><Relationship Id="rId73" Type="http://schemas.openxmlformats.org/officeDocument/2006/relationships/hyperlink" Target="http://df.ivanovoobl.ru/?page_id=966" TargetMode="External" /><Relationship Id="rId74" Type="http://schemas.openxmlformats.org/officeDocument/2006/relationships/hyperlink" Target="http://orel-region.ru/index.php?head=6&amp;part=73&amp;unit=3&amp;op=1" TargetMode="External" /><Relationship Id="rId75" Type="http://schemas.openxmlformats.org/officeDocument/2006/relationships/hyperlink" Target="http://minfin.rk.gov.ru/rus/info.php?id=606651" TargetMode="External" /><Relationship Id="rId76" Type="http://schemas.openxmlformats.org/officeDocument/2006/relationships/hyperlink" Target="http://www.ob.sev.gov.ru/dokumenty/obshchestvennyj-sovet" TargetMode="External" /><Relationship Id="rId77" Type="http://schemas.openxmlformats.org/officeDocument/2006/relationships/hyperlink" Target="http://www.tverfin.ru/obshchestvennyy-sovet/pravovye-osnovy/index.php" TargetMode="External" /><Relationship Id="rId78" Type="http://schemas.openxmlformats.org/officeDocument/2006/relationships/hyperlink" Target="http://finance.lenobl.ru/" TargetMode="External" /><Relationship Id="rId79" Type="http://schemas.openxmlformats.org/officeDocument/2006/relationships/hyperlink" Target="http://minfin.kalmregion.ru/deyatelnost/obshchestvennyy-sovet/" TargetMode="External" /><Relationship Id="rId80" Type="http://schemas.openxmlformats.org/officeDocument/2006/relationships/hyperlink" Target="http://www.mfnso.nso.ru/search-results?keys=%D0%BE%D0%B1%D1%89%D0%B5%D1%81%D1%82%D0%B2%D0%B5%D0%BD%D0%BD%D1%8B%D0%B9%20%D1%81%D0%BE%D0%B2%D0%B5%D1%82" TargetMode="External" /><Relationship Id="rId81" Type="http://schemas.openxmlformats.org/officeDocument/2006/relationships/hyperlink" Target="https://minfin.khabkrai.ru/portal/Menu/Page/468" TargetMode="External" /><Relationship Id="rId82" Type="http://schemas.openxmlformats.org/officeDocument/2006/relationships/hyperlink" Target="http://openbudget.sakhminfin.ru/Menu/Page/393" TargetMode="External" /><Relationship Id="rId8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80" workbookViewId="0" topLeftCell="A1">
      <pane ySplit="3" topLeftCell="A4" activePane="bottomLeft" state="frozen"/>
      <selection pane="topLeft" activeCell="A1" sqref="A1"/>
      <selection pane="bottomLeft" activeCell="J17" sqref="J17"/>
    </sheetView>
  </sheetViews>
  <sheetFormatPr defaultColWidth="9.140625" defaultRowHeight="15"/>
  <cols>
    <col min="1" max="1" width="33.421875" style="25" customWidth="1"/>
    <col min="2" max="2" width="12.140625" style="25" customWidth="1"/>
    <col min="3" max="3" width="13.140625" style="25" customWidth="1"/>
    <col min="4" max="4" width="11.00390625" style="25" customWidth="1"/>
    <col min="5" max="5" width="18.00390625" style="25" customWidth="1"/>
    <col min="6" max="6" width="17.28125" style="25" customWidth="1"/>
    <col min="7" max="16384" width="9.140625" style="25" customWidth="1"/>
  </cols>
  <sheetData>
    <row r="1" spans="1:6" ht="23.25" customHeight="1">
      <c r="A1" s="121" t="s">
        <v>311</v>
      </c>
      <c r="B1" s="122"/>
      <c r="C1" s="122"/>
      <c r="D1" s="122"/>
      <c r="E1" s="122"/>
      <c r="F1" s="122"/>
    </row>
    <row r="2" spans="1:6" ht="14.25" customHeight="1">
      <c r="A2" s="123" t="s">
        <v>266</v>
      </c>
      <c r="B2" s="124"/>
      <c r="C2" s="124"/>
      <c r="D2" s="124"/>
      <c r="E2" s="124"/>
      <c r="F2" s="124"/>
    </row>
    <row r="3" spans="1:6" ht="120" customHeight="1">
      <c r="A3" s="70" t="s">
        <v>258</v>
      </c>
      <c r="B3" s="119" t="s">
        <v>257</v>
      </c>
      <c r="C3" s="119" t="s">
        <v>264</v>
      </c>
      <c r="D3" s="119" t="s">
        <v>265</v>
      </c>
      <c r="E3" s="70" t="str">
        <f>'9.1'!$B$3</f>
        <v>9.1. Организована ли работа Общественного совета, созданного при финансовом органе субъекта РФ, и являются ли сведения о его работе общедоступными?</v>
      </c>
      <c r="F3" s="70" t="str">
        <f>'9.2'!B3</f>
        <v>9.2. Являются ли процедуры формирования Общественного совета при финансовом органе субъекта РФ публичными и открытыми?</v>
      </c>
    </row>
    <row r="4" spans="1:6" ht="15" customHeight="1">
      <c r="A4" s="67" t="s">
        <v>255</v>
      </c>
      <c r="B4" s="69" t="s">
        <v>254</v>
      </c>
      <c r="C4" s="69" t="s">
        <v>253</v>
      </c>
      <c r="D4" s="69" t="s">
        <v>252</v>
      </c>
      <c r="E4" s="67" t="s">
        <v>252</v>
      </c>
      <c r="F4" s="66" t="s">
        <v>252</v>
      </c>
    </row>
    <row r="5" spans="1:6" ht="15" customHeight="1">
      <c r="A5" s="67" t="s">
        <v>251</v>
      </c>
      <c r="B5" s="68"/>
      <c r="C5" s="68"/>
      <c r="D5" s="68">
        <f>SUM(E5:F5)</f>
        <v>2</v>
      </c>
      <c r="E5" s="67">
        <v>1</v>
      </c>
      <c r="F5" s="66">
        <v>1</v>
      </c>
    </row>
    <row r="6" spans="1:6" ht="15" customHeight="1">
      <c r="A6" s="125" t="s">
        <v>267</v>
      </c>
      <c r="B6" s="126"/>
      <c r="C6" s="126"/>
      <c r="D6" s="126"/>
      <c r="E6" s="126"/>
      <c r="F6" s="127"/>
    </row>
    <row r="7" spans="1:6" ht="15" customHeight="1">
      <c r="A7" s="73" t="s">
        <v>5</v>
      </c>
      <c r="B7" s="65" t="str">
        <f aca="true" t="shared" si="0" ref="B7:B19">RANK(C7,$C$7:$C$93)&amp;IF(COUNTIF($C$7:$C$93,C7)&gt;1,"-"&amp;RANK(C7,$C$7:$C$93)+COUNTIF($C$7:$C$93,C7)-1,"")</f>
        <v>1-13</v>
      </c>
      <c r="C7" s="74">
        <f aca="true" t="shared" si="1" ref="C7:C19">D7/$D$5*100</f>
        <v>100</v>
      </c>
      <c r="D7" s="74">
        <f aca="true" t="shared" si="2" ref="D7:D19">SUM(E7:F7)</f>
        <v>2</v>
      </c>
      <c r="E7" s="75">
        <f>'9.1'!G11</f>
        <v>1</v>
      </c>
      <c r="F7" s="76">
        <f>'9.2'!G12</f>
        <v>1</v>
      </c>
    </row>
    <row r="8" spans="1:6" ht="15" customHeight="1">
      <c r="A8" s="73" t="s">
        <v>26</v>
      </c>
      <c r="B8" s="65" t="str">
        <f t="shared" si="0"/>
        <v>1-13</v>
      </c>
      <c r="C8" s="74">
        <f t="shared" si="1"/>
        <v>100</v>
      </c>
      <c r="D8" s="74">
        <f t="shared" si="2"/>
        <v>2</v>
      </c>
      <c r="E8" s="75">
        <f>'9.1'!G32</f>
        <v>1</v>
      </c>
      <c r="F8" s="76">
        <f>'9.2'!G33</f>
        <v>1</v>
      </c>
    </row>
    <row r="9" spans="1:6" ht="15" customHeight="1">
      <c r="A9" s="73" t="s">
        <v>27</v>
      </c>
      <c r="B9" s="65" t="str">
        <f t="shared" si="0"/>
        <v>1-13</v>
      </c>
      <c r="C9" s="74">
        <f t="shared" si="1"/>
        <v>100</v>
      </c>
      <c r="D9" s="74">
        <f t="shared" si="2"/>
        <v>2</v>
      </c>
      <c r="E9" s="75">
        <f>'9.1'!G33</f>
        <v>1</v>
      </c>
      <c r="F9" s="76">
        <f>'9.2'!G34</f>
        <v>1</v>
      </c>
    </row>
    <row r="10" spans="1:6" ht="15" customHeight="1">
      <c r="A10" s="73" t="s">
        <v>34</v>
      </c>
      <c r="B10" s="65" t="str">
        <f t="shared" si="0"/>
        <v>1-13</v>
      </c>
      <c r="C10" s="74">
        <f t="shared" si="1"/>
        <v>100</v>
      </c>
      <c r="D10" s="74">
        <f t="shared" si="2"/>
        <v>2</v>
      </c>
      <c r="E10" s="75">
        <f>'9.1'!G41</f>
        <v>1</v>
      </c>
      <c r="F10" s="76">
        <f>'9.2'!G42</f>
        <v>1</v>
      </c>
    </row>
    <row r="11" spans="1:6" ht="15" customHeight="1">
      <c r="A11" s="73" t="s">
        <v>46</v>
      </c>
      <c r="B11" s="65" t="str">
        <f t="shared" si="0"/>
        <v>1-13</v>
      </c>
      <c r="C11" s="74">
        <f t="shared" si="1"/>
        <v>100</v>
      </c>
      <c r="D11" s="74">
        <f t="shared" si="2"/>
        <v>2</v>
      </c>
      <c r="E11" s="75">
        <f>'9.1'!G55</f>
        <v>1</v>
      </c>
      <c r="F11" s="76">
        <f>'9.2'!G56</f>
        <v>1</v>
      </c>
    </row>
    <row r="12" spans="1:6" ht="15" customHeight="1">
      <c r="A12" s="73" t="s">
        <v>55</v>
      </c>
      <c r="B12" s="65" t="str">
        <f t="shared" si="0"/>
        <v>1-13</v>
      </c>
      <c r="C12" s="74">
        <f t="shared" si="1"/>
        <v>100</v>
      </c>
      <c r="D12" s="74">
        <f t="shared" si="2"/>
        <v>2</v>
      </c>
      <c r="E12" s="75">
        <f>'9.1'!G64</f>
        <v>1</v>
      </c>
      <c r="F12" s="76">
        <f>'9.2'!G65</f>
        <v>1</v>
      </c>
    </row>
    <row r="13" spans="1:6" ht="15" customHeight="1">
      <c r="A13" s="73" t="s">
        <v>56</v>
      </c>
      <c r="B13" s="65" t="str">
        <f t="shared" si="0"/>
        <v>1-13</v>
      </c>
      <c r="C13" s="74">
        <f t="shared" si="1"/>
        <v>100</v>
      </c>
      <c r="D13" s="74">
        <f t="shared" si="2"/>
        <v>2</v>
      </c>
      <c r="E13" s="75">
        <f>'9.1'!G65</f>
        <v>1</v>
      </c>
      <c r="F13" s="76">
        <f>'9.2'!G66</f>
        <v>1</v>
      </c>
    </row>
    <row r="14" spans="1:6" s="26" customFormat="1" ht="15" customHeight="1">
      <c r="A14" s="73" t="s">
        <v>62</v>
      </c>
      <c r="B14" s="65" t="str">
        <f t="shared" si="0"/>
        <v>1-13</v>
      </c>
      <c r="C14" s="74">
        <f t="shared" si="1"/>
        <v>100</v>
      </c>
      <c r="D14" s="74">
        <f t="shared" si="2"/>
        <v>2</v>
      </c>
      <c r="E14" s="75">
        <f>'9.1'!G71</f>
        <v>1</v>
      </c>
      <c r="F14" s="76">
        <f>'9.2'!G72</f>
        <v>1</v>
      </c>
    </row>
    <row r="15" spans="1:6" ht="15" customHeight="1">
      <c r="A15" s="73" t="s">
        <v>66</v>
      </c>
      <c r="B15" s="65" t="str">
        <f t="shared" si="0"/>
        <v>1-13</v>
      </c>
      <c r="C15" s="74">
        <f t="shared" si="1"/>
        <v>100</v>
      </c>
      <c r="D15" s="74">
        <f t="shared" si="2"/>
        <v>2</v>
      </c>
      <c r="E15" s="75">
        <f>'9.1'!G75</f>
        <v>1</v>
      </c>
      <c r="F15" s="76">
        <f>'9.2'!G76</f>
        <v>1</v>
      </c>
    </row>
    <row r="16" spans="1:6" ht="15" customHeight="1">
      <c r="A16" s="73" t="s">
        <v>68</v>
      </c>
      <c r="B16" s="65" t="str">
        <f t="shared" si="0"/>
        <v>1-13</v>
      </c>
      <c r="C16" s="74">
        <f t="shared" si="1"/>
        <v>100</v>
      </c>
      <c r="D16" s="74">
        <f t="shared" si="2"/>
        <v>2</v>
      </c>
      <c r="E16" s="75">
        <f>'9.1'!G77</f>
        <v>1</v>
      </c>
      <c r="F16" s="76">
        <f>'9.2'!G78</f>
        <v>1</v>
      </c>
    </row>
    <row r="17" spans="1:6" ht="15" customHeight="1">
      <c r="A17" s="73" t="s">
        <v>69</v>
      </c>
      <c r="B17" s="65" t="str">
        <f t="shared" si="0"/>
        <v>1-13</v>
      </c>
      <c r="C17" s="74">
        <f t="shared" si="1"/>
        <v>100</v>
      </c>
      <c r="D17" s="74">
        <f t="shared" si="2"/>
        <v>2</v>
      </c>
      <c r="E17" s="75">
        <f>'9.1'!G78</f>
        <v>1</v>
      </c>
      <c r="F17" s="76">
        <f>'9.2'!G79</f>
        <v>1</v>
      </c>
    </row>
    <row r="18" spans="1:6" s="26" customFormat="1" ht="15" customHeight="1">
      <c r="A18" s="73" t="s">
        <v>74</v>
      </c>
      <c r="B18" s="65" t="str">
        <f t="shared" si="0"/>
        <v>1-13</v>
      </c>
      <c r="C18" s="74">
        <f t="shared" si="1"/>
        <v>100</v>
      </c>
      <c r="D18" s="74">
        <f t="shared" si="2"/>
        <v>2</v>
      </c>
      <c r="E18" s="75">
        <f>'9.1'!G83</f>
        <v>1</v>
      </c>
      <c r="F18" s="76">
        <f>'9.2'!G84</f>
        <v>1</v>
      </c>
    </row>
    <row r="19" spans="1:6" ht="15" customHeight="1">
      <c r="A19" s="73" t="s">
        <v>77</v>
      </c>
      <c r="B19" s="65" t="str">
        <f t="shared" si="0"/>
        <v>1-13</v>
      </c>
      <c r="C19" s="74">
        <f t="shared" si="1"/>
        <v>100</v>
      </c>
      <c r="D19" s="74">
        <f t="shared" si="2"/>
        <v>2</v>
      </c>
      <c r="E19" s="75">
        <f>'9.1'!G86</f>
        <v>1</v>
      </c>
      <c r="F19" s="76">
        <f>'9.2'!G87</f>
        <v>1</v>
      </c>
    </row>
    <row r="20" spans="1:6" ht="15" customHeight="1">
      <c r="A20" s="128" t="s">
        <v>310</v>
      </c>
      <c r="B20" s="129"/>
      <c r="C20" s="129"/>
      <c r="D20" s="129"/>
      <c r="E20" s="129"/>
      <c r="F20" s="130"/>
    </row>
    <row r="21" spans="1:6" ht="15" customHeight="1">
      <c r="A21" s="73" t="s">
        <v>3</v>
      </c>
      <c r="B21" s="65" t="str">
        <f aca="true" t="shared" si="3" ref="B21:B53">RANK(C21,$C$7:$C$93)&amp;IF(COUNTIF($C$7:$C$93,C21)&gt;1,"-"&amp;RANK(C21,$C$7:$C$93)+COUNTIF($C$7:$C$93,C21)-1,"")</f>
        <v>14-46</v>
      </c>
      <c r="C21" s="74">
        <f aca="true" t="shared" si="4" ref="C21:C53">D21/$D$5*100</f>
        <v>50</v>
      </c>
      <c r="D21" s="74">
        <f aca="true" t="shared" si="5" ref="D21:D53">SUM(E21:F21)</f>
        <v>1</v>
      </c>
      <c r="E21" s="75">
        <f>'9.1'!G9</f>
        <v>1</v>
      </c>
      <c r="F21" s="76">
        <f>'9.2'!G10</f>
        <v>0</v>
      </c>
    </row>
    <row r="22" spans="1:6" ht="15" customHeight="1">
      <c r="A22" s="73" t="s">
        <v>4</v>
      </c>
      <c r="B22" s="65" t="str">
        <f t="shared" si="3"/>
        <v>14-46</v>
      </c>
      <c r="C22" s="74">
        <f t="shared" si="4"/>
        <v>50</v>
      </c>
      <c r="D22" s="74">
        <f t="shared" si="5"/>
        <v>1</v>
      </c>
      <c r="E22" s="75">
        <f>'9.1'!G10</f>
        <v>1</v>
      </c>
      <c r="F22" s="76">
        <f>'9.2'!G11</f>
        <v>0</v>
      </c>
    </row>
    <row r="23" spans="1:6" ht="15" customHeight="1">
      <c r="A23" s="73" t="s">
        <v>6</v>
      </c>
      <c r="B23" s="65" t="str">
        <f t="shared" si="3"/>
        <v>14-46</v>
      </c>
      <c r="C23" s="74">
        <f t="shared" si="4"/>
        <v>50</v>
      </c>
      <c r="D23" s="74">
        <f t="shared" si="5"/>
        <v>1</v>
      </c>
      <c r="E23" s="75">
        <f>'9.1'!G12</f>
        <v>0</v>
      </c>
      <c r="F23" s="76">
        <f>'9.2'!G13</f>
        <v>1</v>
      </c>
    </row>
    <row r="24" spans="1:6" ht="15" customHeight="1">
      <c r="A24" s="73" t="s">
        <v>10</v>
      </c>
      <c r="B24" s="65" t="str">
        <f t="shared" si="3"/>
        <v>14-46</v>
      </c>
      <c r="C24" s="74">
        <f t="shared" si="4"/>
        <v>50</v>
      </c>
      <c r="D24" s="74">
        <f t="shared" si="5"/>
        <v>1</v>
      </c>
      <c r="E24" s="75">
        <f>'9.1'!G16</f>
        <v>1</v>
      </c>
      <c r="F24" s="76">
        <f>'9.2'!G17</f>
        <v>0</v>
      </c>
    </row>
    <row r="25" spans="1:6" ht="15" customHeight="1">
      <c r="A25" s="73" t="s">
        <v>12</v>
      </c>
      <c r="B25" s="65" t="str">
        <f t="shared" si="3"/>
        <v>14-46</v>
      </c>
      <c r="C25" s="74">
        <f t="shared" si="4"/>
        <v>50</v>
      </c>
      <c r="D25" s="74">
        <f t="shared" si="5"/>
        <v>1</v>
      </c>
      <c r="E25" s="75">
        <f>'9.1'!G18</f>
        <v>1</v>
      </c>
      <c r="F25" s="76">
        <f>'9.2'!G19</f>
        <v>0</v>
      </c>
    </row>
    <row r="26" spans="1:6" ht="15" customHeight="1">
      <c r="A26" s="73" t="s">
        <v>13</v>
      </c>
      <c r="B26" s="65" t="str">
        <f t="shared" si="3"/>
        <v>14-46</v>
      </c>
      <c r="C26" s="74">
        <f t="shared" si="4"/>
        <v>50</v>
      </c>
      <c r="D26" s="74">
        <f t="shared" si="5"/>
        <v>1</v>
      </c>
      <c r="E26" s="75">
        <f>'9.1'!G19</f>
        <v>1</v>
      </c>
      <c r="F26" s="76">
        <f>'9.2'!G20</f>
        <v>0</v>
      </c>
    </row>
    <row r="27" spans="1:6" s="26" customFormat="1" ht="15" customHeight="1">
      <c r="A27" s="73" t="s">
        <v>14</v>
      </c>
      <c r="B27" s="65" t="str">
        <f t="shared" si="3"/>
        <v>14-46</v>
      </c>
      <c r="C27" s="74">
        <f t="shared" si="4"/>
        <v>50</v>
      </c>
      <c r="D27" s="74">
        <f t="shared" si="5"/>
        <v>1</v>
      </c>
      <c r="E27" s="75">
        <f>'9.1'!G20</f>
        <v>1</v>
      </c>
      <c r="F27" s="76">
        <f>'9.2'!G21</f>
        <v>0</v>
      </c>
    </row>
    <row r="28" spans="1:6" ht="15" customHeight="1">
      <c r="A28" s="73" t="s">
        <v>15</v>
      </c>
      <c r="B28" s="65" t="str">
        <f t="shared" si="3"/>
        <v>14-46</v>
      </c>
      <c r="C28" s="74">
        <f t="shared" si="4"/>
        <v>50</v>
      </c>
      <c r="D28" s="74">
        <f t="shared" si="5"/>
        <v>1</v>
      </c>
      <c r="E28" s="75">
        <f>'9.1'!G21</f>
        <v>0</v>
      </c>
      <c r="F28" s="76">
        <f>'9.2'!G22</f>
        <v>1</v>
      </c>
    </row>
    <row r="29" spans="1:6" ht="15" customHeight="1">
      <c r="A29" s="73" t="s">
        <v>16</v>
      </c>
      <c r="B29" s="65" t="str">
        <f t="shared" si="3"/>
        <v>14-46</v>
      </c>
      <c r="C29" s="74">
        <f t="shared" si="4"/>
        <v>50</v>
      </c>
      <c r="D29" s="74">
        <f t="shared" si="5"/>
        <v>1</v>
      </c>
      <c r="E29" s="75">
        <f>'9.1'!G22</f>
        <v>1</v>
      </c>
      <c r="F29" s="76">
        <f>'9.2'!G23</f>
        <v>0</v>
      </c>
    </row>
    <row r="30" spans="1:6" ht="15" customHeight="1">
      <c r="A30" s="73" t="s">
        <v>20</v>
      </c>
      <c r="B30" s="65" t="str">
        <f t="shared" si="3"/>
        <v>14-46</v>
      </c>
      <c r="C30" s="74">
        <f t="shared" si="4"/>
        <v>50</v>
      </c>
      <c r="D30" s="74">
        <f t="shared" si="5"/>
        <v>1</v>
      </c>
      <c r="E30" s="75">
        <f>'9.1'!G26</f>
        <v>1</v>
      </c>
      <c r="F30" s="76">
        <f>'9.2'!G27</f>
        <v>0</v>
      </c>
    </row>
    <row r="31" spans="1:6" ht="15" customHeight="1">
      <c r="A31" s="73" t="s">
        <v>21</v>
      </c>
      <c r="B31" s="65" t="str">
        <f t="shared" si="3"/>
        <v>14-46</v>
      </c>
      <c r="C31" s="74">
        <f t="shared" si="4"/>
        <v>50</v>
      </c>
      <c r="D31" s="74">
        <f t="shared" si="5"/>
        <v>1</v>
      </c>
      <c r="E31" s="75">
        <f>'9.1'!G27</f>
        <v>1</v>
      </c>
      <c r="F31" s="76">
        <f>'9.2'!G28</f>
        <v>0</v>
      </c>
    </row>
    <row r="32" spans="1:6" ht="15" customHeight="1">
      <c r="A32" s="73" t="s">
        <v>23</v>
      </c>
      <c r="B32" s="65" t="str">
        <f t="shared" si="3"/>
        <v>14-46</v>
      </c>
      <c r="C32" s="74">
        <f t="shared" si="4"/>
        <v>50</v>
      </c>
      <c r="D32" s="74">
        <f t="shared" si="5"/>
        <v>1</v>
      </c>
      <c r="E32" s="75">
        <f>'9.1'!G29</f>
        <v>1</v>
      </c>
      <c r="F32" s="76">
        <f>'9.2'!G30</f>
        <v>0</v>
      </c>
    </row>
    <row r="33" spans="1:6" s="26" customFormat="1" ht="15" customHeight="1">
      <c r="A33" s="73" t="s">
        <v>24</v>
      </c>
      <c r="B33" s="65" t="str">
        <f t="shared" si="3"/>
        <v>14-46</v>
      </c>
      <c r="C33" s="74">
        <f t="shared" si="4"/>
        <v>50</v>
      </c>
      <c r="D33" s="74">
        <f t="shared" si="5"/>
        <v>1</v>
      </c>
      <c r="E33" s="75">
        <f>'9.1'!G30</f>
        <v>1</v>
      </c>
      <c r="F33" s="76">
        <f>'9.2'!G31</f>
        <v>0</v>
      </c>
    </row>
    <row r="34" spans="1:6" s="26" customFormat="1" ht="15" customHeight="1">
      <c r="A34" s="73" t="s">
        <v>30</v>
      </c>
      <c r="B34" s="65" t="str">
        <f t="shared" si="3"/>
        <v>14-46</v>
      </c>
      <c r="C34" s="74">
        <f t="shared" si="4"/>
        <v>50</v>
      </c>
      <c r="D34" s="74">
        <f t="shared" si="5"/>
        <v>1</v>
      </c>
      <c r="E34" s="75">
        <f>'9.1'!G36</f>
        <v>1</v>
      </c>
      <c r="F34" s="76">
        <f>'9.2'!G37</f>
        <v>0</v>
      </c>
    </row>
    <row r="35" spans="1:6" ht="15" customHeight="1">
      <c r="A35" s="73" t="s">
        <v>32</v>
      </c>
      <c r="B35" s="65" t="str">
        <f t="shared" si="3"/>
        <v>14-46</v>
      </c>
      <c r="C35" s="74">
        <f t="shared" si="4"/>
        <v>50</v>
      </c>
      <c r="D35" s="74">
        <f t="shared" si="5"/>
        <v>1</v>
      </c>
      <c r="E35" s="75">
        <f>'9.1'!G38</f>
        <v>1</v>
      </c>
      <c r="F35" s="76">
        <f>'9.2'!G39</f>
        <v>0</v>
      </c>
    </row>
    <row r="36" spans="1:6" ht="15" customHeight="1">
      <c r="A36" s="73" t="s">
        <v>36</v>
      </c>
      <c r="B36" s="65" t="str">
        <f t="shared" si="3"/>
        <v>14-46</v>
      </c>
      <c r="C36" s="74">
        <f t="shared" si="4"/>
        <v>50</v>
      </c>
      <c r="D36" s="74">
        <f t="shared" si="5"/>
        <v>1</v>
      </c>
      <c r="E36" s="75">
        <f>'9.1'!G43</f>
        <v>1</v>
      </c>
      <c r="F36" s="76">
        <f>'9.2'!G44</f>
        <v>0</v>
      </c>
    </row>
    <row r="37" spans="1:6" ht="15" customHeight="1">
      <c r="A37" s="73" t="s">
        <v>37</v>
      </c>
      <c r="B37" s="65" t="str">
        <f t="shared" si="3"/>
        <v>14-46</v>
      </c>
      <c r="C37" s="74">
        <f t="shared" si="4"/>
        <v>50</v>
      </c>
      <c r="D37" s="74">
        <f t="shared" si="5"/>
        <v>1</v>
      </c>
      <c r="E37" s="75">
        <f>'9.1'!G44</f>
        <v>1</v>
      </c>
      <c r="F37" s="76">
        <f>'9.2'!G45</f>
        <v>0</v>
      </c>
    </row>
    <row r="38" spans="1:6" ht="15" customHeight="1">
      <c r="A38" s="73" t="s">
        <v>41</v>
      </c>
      <c r="B38" s="65" t="str">
        <f t="shared" si="3"/>
        <v>14-46</v>
      </c>
      <c r="C38" s="74">
        <f t="shared" si="4"/>
        <v>50</v>
      </c>
      <c r="D38" s="74">
        <f t="shared" si="5"/>
        <v>1</v>
      </c>
      <c r="E38" s="75">
        <f>'9.1'!G49</f>
        <v>1</v>
      </c>
      <c r="F38" s="76">
        <f>'9.2'!G50</f>
        <v>0</v>
      </c>
    </row>
    <row r="39" spans="1:6" ht="15" customHeight="1">
      <c r="A39" s="73" t="s">
        <v>42</v>
      </c>
      <c r="B39" s="65" t="str">
        <f t="shared" si="3"/>
        <v>14-46</v>
      </c>
      <c r="C39" s="74">
        <f t="shared" si="4"/>
        <v>50</v>
      </c>
      <c r="D39" s="74">
        <f t="shared" si="5"/>
        <v>1</v>
      </c>
      <c r="E39" s="75">
        <f>'9.1'!G50</f>
        <v>0</v>
      </c>
      <c r="F39" s="76">
        <f>'9.2'!G51</f>
        <v>1</v>
      </c>
    </row>
    <row r="40" spans="1:6" ht="15" customHeight="1">
      <c r="A40" s="73" t="s">
        <v>43</v>
      </c>
      <c r="B40" s="65" t="str">
        <f t="shared" si="3"/>
        <v>14-46</v>
      </c>
      <c r="C40" s="74">
        <f t="shared" si="4"/>
        <v>50</v>
      </c>
      <c r="D40" s="74">
        <f t="shared" si="5"/>
        <v>1</v>
      </c>
      <c r="E40" s="75">
        <f>'9.1'!G52</f>
        <v>0</v>
      </c>
      <c r="F40" s="76">
        <f>'9.2'!G53</f>
        <v>1</v>
      </c>
    </row>
    <row r="41" spans="1:6" s="26" customFormat="1" ht="15" customHeight="1">
      <c r="A41" s="73" t="s">
        <v>44</v>
      </c>
      <c r="B41" s="65" t="str">
        <f t="shared" si="3"/>
        <v>14-46</v>
      </c>
      <c r="C41" s="74">
        <f t="shared" si="4"/>
        <v>50</v>
      </c>
      <c r="D41" s="74">
        <f t="shared" si="5"/>
        <v>1</v>
      </c>
      <c r="E41" s="75">
        <f>'9.1'!G53</f>
        <v>1</v>
      </c>
      <c r="F41" s="76">
        <f>'9.2'!G54</f>
        <v>0</v>
      </c>
    </row>
    <row r="42" spans="1:6" ht="15" customHeight="1">
      <c r="A42" s="73" t="s">
        <v>49</v>
      </c>
      <c r="B42" s="65" t="str">
        <f t="shared" si="3"/>
        <v>14-46</v>
      </c>
      <c r="C42" s="74">
        <f t="shared" si="4"/>
        <v>50</v>
      </c>
      <c r="D42" s="74">
        <f t="shared" si="5"/>
        <v>1</v>
      </c>
      <c r="E42" s="75">
        <f>'9.1'!G58</f>
        <v>1</v>
      </c>
      <c r="F42" s="76">
        <f>'9.2'!G59</f>
        <v>0</v>
      </c>
    </row>
    <row r="43" spans="1:6" ht="15" customHeight="1">
      <c r="A43" s="73" t="s">
        <v>51</v>
      </c>
      <c r="B43" s="65" t="str">
        <f t="shared" si="3"/>
        <v>14-46</v>
      </c>
      <c r="C43" s="74">
        <f t="shared" si="4"/>
        <v>50</v>
      </c>
      <c r="D43" s="74">
        <f t="shared" si="5"/>
        <v>1</v>
      </c>
      <c r="E43" s="75">
        <f>'9.1'!G60</f>
        <v>1</v>
      </c>
      <c r="F43" s="76">
        <f>'9.2'!G61</f>
        <v>0</v>
      </c>
    </row>
    <row r="44" spans="1:6" ht="15" customHeight="1">
      <c r="A44" s="73" t="s">
        <v>53</v>
      </c>
      <c r="B44" s="65" t="str">
        <f t="shared" si="3"/>
        <v>14-46</v>
      </c>
      <c r="C44" s="74">
        <f t="shared" si="4"/>
        <v>50</v>
      </c>
      <c r="D44" s="74">
        <f t="shared" si="5"/>
        <v>1</v>
      </c>
      <c r="E44" s="75">
        <f>'9.1'!G62</f>
        <v>1</v>
      </c>
      <c r="F44" s="76">
        <f>'9.2'!G63</f>
        <v>0</v>
      </c>
    </row>
    <row r="45" spans="1:6" ht="15" customHeight="1">
      <c r="A45" s="73" t="s">
        <v>58</v>
      </c>
      <c r="B45" s="65" t="str">
        <f t="shared" si="3"/>
        <v>14-46</v>
      </c>
      <c r="C45" s="74">
        <f t="shared" si="4"/>
        <v>50</v>
      </c>
      <c r="D45" s="74">
        <f t="shared" si="5"/>
        <v>1</v>
      </c>
      <c r="E45" s="75">
        <f>'9.1'!G67</f>
        <v>1</v>
      </c>
      <c r="F45" s="76">
        <f>'9.2'!G68</f>
        <v>0</v>
      </c>
    </row>
    <row r="46" spans="1:6" ht="15" customHeight="1">
      <c r="A46" s="73" t="s">
        <v>59</v>
      </c>
      <c r="B46" s="65" t="str">
        <f t="shared" si="3"/>
        <v>14-46</v>
      </c>
      <c r="C46" s="74">
        <f t="shared" si="4"/>
        <v>50</v>
      </c>
      <c r="D46" s="74">
        <f t="shared" si="5"/>
        <v>1</v>
      </c>
      <c r="E46" s="75">
        <f>'9.1'!G68</f>
        <v>1</v>
      </c>
      <c r="F46" s="76">
        <f>'9.2'!G69</f>
        <v>0</v>
      </c>
    </row>
    <row r="47" spans="1:6" ht="15" customHeight="1">
      <c r="A47" s="73" t="s">
        <v>61</v>
      </c>
      <c r="B47" s="65" t="str">
        <f t="shared" si="3"/>
        <v>14-46</v>
      </c>
      <c r="C47" s="74">
        <f t="shared" si="4"/>
        <v>50</v>
      </c>
      <c r="D47" s="74">
        <f t="shared" si="5"/>
        <v>1</v>
      </c>
      <c r="E47" s="75">
        <f>'9.1'!G70</f>
        <v>0</v>
      </c>
      <c r="F47" s="76">
        <f>'9.2'!G71</f>
        <v>1</v>
      </c>
    </row>
    <row r="48" spans="1:6" ht="15" customHeight="1">
      <c r="A48" s="71" t="s">
        <v>65</v>
      </c>
      <c r="B48" s="65" t="str">
        <f t="shared" si="3"/>
        <v>14-46</v>
      </c>
      <c r="C48" s="74">
        <f t="shared" si="4"/>
        <v>50</v>
      </c>
      <c r="D48" s="74">
        <f t="shared" si="5"/>
        <v>1</v>
      </c>
      <c r="E48" s="75">
        <f>'9.1'!G74</f>
        <v>1</v>
      </c>
      <c r="F48" s="76">
        <f>'9.2'!G75</f>
        <v>0</v>
      </c>
    </row>
    <row r="49" spans="1:6" ht="15" customHeight="1">
      <c r="A49" s="73" t="s">
        <v>75</v>
      </c>
      <c r="B49" s="65" t="str">
        <f t="shared" si="3"/>
        <v>14-46</v>
      </c>
      <c r="C49" s="74">
        <f t="shared" si="4"/>
        <v>50</v>
      </c>
      <c r="D49" s="74">
        <f t="shared" si="5"/>
        <v>1</v>
      </c>
      <c r="E49" s="75">
        <f>'9.1'!G84</f>
        <v>1</v>
      </c>
      <c r="F49" s="76">
        <f>'9.2'!G85</f>
        <v>0</v>
      </c>
    </row>
    <row r="50" spans="1:6" ht="15" customHeight="1">
      <c r="A50" s="73" t="s">
        <v>78</v>
      </c>
      <c r="B50" s="65" t="str">
        <f t="shared" si="3"/>
        <v>14-46</v>
      </c>
      <c r="C50" s="74">
        <f t="shared" si="4"/>
        <v>50</v>
      </c>
      <c r="D50" s="74">
        <f t="shared" si="5"/>
        <v>1</v>
      </c>
      <c r="E50" s="75">
        <f>'9.1'!G87</f>
        <v>1</v>
      </c>
      <c r="F50" s="76">
        <f>'9.2'!G88</f>
        <v>0</v>
      </c>
    </row>
    <row r="51" spans="1:6" ht="15" customHeight="1">
      <c r="A51" s="73" t="s">
        <v>84</v>
      </c>
      <c r="B51" s="65" t="str">
        <f t="shared" si="3"/>
        <v>14-46</v>
      </c>
      <c r="C51" s="74">
        <f t="shared" si="4"/>
        <v>50</v>
      </c>
      <c r="D51" s="74">
        <f t="shared" si="5"/>
        <v>1</v>
      </c>
      <c r="E51" s="75">
        <f>'9.1'!G93</f>
        <v>1</v>
      </c>
      <c r="F51" s="76">
        <f>'9.2'!G94</f>
        <v>0</v>
      </c>
    </row>
    <row r="52" spans="1:6" ht="15" customHeight="1">
      <c r="A52" s="73" t="s">
        <v>85</v>
      </c>
      <c r="B52" s="65" t="str">
        <f t="shared" si="3"/>
        <v>14-46</v>
      </c>
      <c r="C52" s="74">
        <f t="shared" si="4"/>
        <v>50</v>
      </c>
      <c r="D52" s="74">
        <f t="shared" si="5"/>
        <v>1</v>
      </c>
      <c r="E52" s="75">
        <f>'9.1'!G94</f>
        <v>0</v>
      </c>
      <c r="F52" s="76">
        <f>'9.2'!G95</f>
        <v>1</v>
      </c>
    </row>
    <row r="53" spans="1:6" ht="15" customHeight="1">
      <c r="A53" s="73" t="s">
        <v>87</v>
      </c>
      <c r="B53" s="65" t="str">
        <f t="shared" si="3"/>
        <v>14-46</v>
      </c>
      <c r="C53" s="74">
        <f t="shared" si="4"/>
        <v>50</v>
      </c>
      <c r="D53" s="74">
        <f t="shared" si="5"/>
        <v>1</v>
      </c>
      <c r="E53" s="75">
        <f>'9.1'!G96</f>
        <v>1</v>
      </c>
      <c r="F53" s="76">
        <f>'9.2'!G97</f>
        <v>0</v>
      </c>
    </row>
    <row r="54" spans="1:6" ht="15" customHeight="1">
      <c r="A54" s="128" t="s">
        <v>268</v>
      </c>
      <c r="B54" s="129"/>
      <c r="C54" s="129"/>
      <c r="D54" s="129"/>
      <c r="E54" s="129"/>
      <c r="F54" s="130"/>
    </row>
    <row r="55" spans="1:6" ht="15" customHeight="1">
      <c r="A55" s="73" t="s">
        <v>1</v>
      </c>
      <c r="B55" s="65" t="str">
        <f aca="true" t="shared" si="6" ref="B55:B93">RANK(C55,$C$7:$C$93)&amp;IF(COUNTIF($C$7:$C$93,C55)&gt;1,"-"&amp;RANK(C55,$C$7:$C$93)+COUNTIF($C$7:$C$93,C55)-1,"")</f>
        <v>47-85</v>
      </c>
      <c r="C55" s="74">
        <f aca="true" t="shared" si="7" ref="C55:C93">D55/$D$5*100</f>
        <v>0</v>
      </c>
      <c r="D55" s="74">
        <f aca="true" t="shared" si="8" ref="D55:D93">SUM(E55:F55)</f>
        <v>0</v>
      </c>
      <c r="E55" s="75">
        <f>'9.1'!G7</f>
        <v>0</v>
      </c>
      <c r="F55" s="76">
        <f>'9.2'!G8</f>
        <v>0</v>
      </c>
    </row>
    <row r="56" spans="1:6" s="26" customFormat="1" ht="15" customHeight="1">
      <c r="A56" s="73" t="s">
        <v>2</v>
      </c>
      <c r="B56" s="65" t="str">
        <f t="shared" si="6"/>
        <v>47-85</v>
      </c>
      <c r="C56" s="74">
        <f t="shared" si="7"/>
        <v>0</v>
      </c>
      <c r="D56" s="74">
        <f t="shared" si="8"/>
        <v>0</v>
      </c>
      <c r="E56" s="75">
        <f>'9.1'!G8</f>
        <v>0</v>
      </c>
      <c r="F56" s="76">
        <f>'9.2'!G9</f>
        <v>0</v>
      </c>
    </row>
    <row r="57" spans="1:6" ht="15" customHeight="1">
      <c r="A57" s="73" t="s">
        <v>7</v>
      </c>
      <c r="B57" s="65" t="str">
        <f t="shared" si="6"/>
        <v>47-85</v>
      </c>
      <c r="C57" s="74">
        <f t="shared" si="7"/>
        <v>0</v>
      </c>
      <c r="D57" s="74">
        <f t="shared" si="8"/>
        <v>0</v>
      </c>
      <c r="E57" s="75">
        <f>'9.1'!G13</f>
        <v>0</v>
      </c>
      <c r="F57" s="76">
        <f>'9.2'!G14</f>
        <v>0</v>
      </c>
    </row>
    <row r="58" spans="1:6" ht="15" customHeight="1">
      <c r="A58" s="73" t="s">
        <v>8</v>
      </c>
      <c r="B58" s="65" t="str">
        <f t="shared" si="6"/>
        <v>47-85</v>
      </c>
      <c r="C58" s="74">
        <f t="shared" si="7"/>
        <v>0</v>
      </c>
      <c r="D58" s="74">
        <f t="shared" si="8"/>
        <v>0</v>
      </c>
      <c r="E58" s="75">
        <f>'9.1'!G14</f>
        <v>0</v>
      </c>
      <c r="F58" s="76">
        <f>'9.2'!G15</f>
        <v>0</v>
      </c>
    </row>
    <row r="59" spans="1:6" ht="15" customHeight="1">
      <c r="A59" s="73" t="s">
        <v>9</v>
      </c>
      <c r="B59" s="65" t="str">
        <f t="shared" si="6"/>
        <v>47-85</v>
      </c>
      <c r="C59" s="74">
        <f t="shared" si="7"/>
        <v>0</v>
      </c>
      <c r="D59" s="74">
        <f t="shared" si="8"/>
        <v>0</v>
      </c>
      <c r="E59" s="75">
        <f>'9.1'!G15</f>
        <v>0</v>
      </c>
      <c r="F59" s="76">
        <f>'9.2'!G16</f>
        <v>0</v>
      </c>
    </row>
    <row r="60" spans="1:6" ht="15" customHeight="1">
      <c r="A60" s="73" t="s">
        <v>11</v>
      </c>
      <c r="B60" s="65" t="str">
        <f t="shared" si="6"/>
        <v>47-85</v>
      </c>
      <c r="C60" s="74">
        <f t="shared" si="7"/>
        <v>0</v>
      </c>
      <c r="D60" s="74">
        <f t="shared" si="8"/>
        <v>0</v>
      </c>
      <c r="E60" s="75">
        <f>'9.1'!G17</f>
        <v>0</v>
      </c>
      <c r="F60" s="76">
        <f>'9.2'!G18</f>
        <v>0</v>
      </c>
    </row>
    <row r="61" spans="1:6" ht="15" customHeight="1">
      <c r="A61" s="73" t="s">
        <v>17</v>
      </c>
      <c r="B61" s="65" t="str">
        <f t="shared" si="6"/>
        <v>47-85</v>
      </c>
      <c r="C61" s="74">
        <f t="shared" si="7"/>
        <v>0</v>
      </c>
      <c r="D61" s="74">
        <f t="shared" si="8"/>
        <v>0</v>
      </c>
      <c r="E61" s="75">
        <f>'9.1'!G23</f>
        <v>0</v>
      </c>
      <c r="F61" s="76">
        <f>'9.2'!G24</f>
        <v>0</v>
      </c>
    </row>
    <row r="62" spans="1:6" ht="15" customHeight="1">
      <c r="A62" s="73" t="s">
        <v>18</v>
      </c>
      <c r="B62" s="65" t="str">
        <f t="shared" si="6"/>
        <v>47-85</v>
      </c>
      <c r="C62" s="74">
        <f t="shared" si="7"/>
        <v>0</v>
      </c>
      <c r="D62" s="74">
        <f t="shared" si="8"/>
        <v>0</v>
      </c>
      <c r="E62" s="75">
        <f>'9.1'!G24</f>
        <v>0</v>
      </c>
      <c r="F62" s="76">
        <f>'9.2'!G25</f>
        <v>0</v>
      </c>
    </row>
    <row r="63" spans="1:6" ht="15" customHeight="1">
      <c r="A63" s="73" t="s">
        <v>22</v>
      </c>
      <c r="B63" s="65" t="str">
        <f t="shared" si="6"/>
        <v>47-85</v>
      </c>
      <c r="C63" s="74">
        <f t="shared" si="7"/>
        <v>0</v>
      </c>
      <c r="D63" s="74">
        <f t="shared" si="8"/>
        <v>0</v>
      </c>
      <c r="E63" s="75">
        <f>'9.1'!G28</f>
        <v>0</v>
      </c>
      <c r="F63" s="76">
        <f>'9.2'!G29</f>
        <v>0</v>
      </c>
    </row>
    <row r="64" spans="1:6" ht="15" customHeight="1">
      <c r="A64" s="73" t="s">
        <v>25</v>
      </c>
      <c r="B64" s="65" t="str">
        <f t="shared" si="6"/>
        <v>47-85</v>
      </c>
      <c r="C64" s="74">
        <f t="shared" si="7"/>
        <v>0</v>
      </c>
      <c r="D64" s="74">
        <f t="shared" si="8"/>
        <v>0</v>
      </c>
      <c r="E64" s="75">
        <f>'9.1'!G31</f>
        <v>0</v>
      </c>
      <c r="F64" s="76">
        <f>'9.2'!G32</f>
        <v>0</v>
      </c>
    </row>
    <row r="65" spans="1:6" ht="15" customHeight="1">
      <c r="A65" s="73" t="s">
        <v>28</v>
      </c>
      <c r="B65" s="65" t="str">
        <f t="shared" si="6"/>
        <v>47-85</v>
      </c>
      <c r="C65" s="74">
        <f t="shared" si="7"/>
        <v>0</v>
      </c>
      <c r="D65" s="74">
        <f t="shared" si="8"/>
        <v>0</v>
      </c>
      <c r="E65" s="75">
        <f>'9.1'!G34</f>
        <v>0</v>
      </c>
      <c r="F65" s="76">
        <f>'9.2'!G35</f>
        <v>0</v>
      </c>
    </row>
    <row r="66" spans="1:6" ht="15" customHeight="1">
      <c r="A66" s="73" t="s">
        <v>29</v>
      </c>
      <c r="B66" s="65" t="str">
        <f t="shared" si="6"/>
        <v>47-85</v>
      </c>
      <c r="C66" s="74">
        <f t="shared" si="7"/>
        <v>0</v>
      </c>
      <c r="D66" s="74">
        <f t="shared" si="8"/>
        <v>0</v>
      </c>
      <c r="E66" s="75">
        <f>'9.1'!G35</f>
        <v>0</v>
      </c>
      <c r="F66" s="76">
        <f>'9.2'!G36</f>
        <v>0</v>
      </c>
    </row>
    <row r="67" spans="1:6" ht="15" customHeight="1">
      <c r="A67" s="73" t="s">
        <v>33</v>
      </c>
      <c r="B67" s="65" t="str">
        <f t="shared" si="6"/>
        <v>47-85</v>
      </c>
      <c r="C67" s="74">
        <f t="shared" si="7"/>
        <v>0</v>
      </c>
      <c r="D67" s="74">
        <f t="shared" si="8"/>
        <v>0</v>
      </c>
      <c r="E67" s="75">
        <f>'9.1'!G39</f>
        <v>0</v>
      </c>
      <c r="F67" s="76">
        <f>'9.2'!G40</f>
        <v>0</v>
      </c>
    </row>
    <row r="68" spans="1:6" ht="15" customHeight="1">
      <c r="A68" s="73" t="s">
        <v>92</v>
      </c>
      <c r="B68" s="65" t="str">
        <f t="shared" si="6"/>
        <v>47-85</v>
      </c>
      <c r="C68" s="74">
        <f t="shared" si="7"/>
        <v>0</v>
      </c>
      <c r="D68" s="74">
        <f t="shared" si="8"/>
        <v>0</v>
      </c>
      <c r="E68" s="75">
        <f>'9.1'!G40</f>
        <v>0</v>
      </c>
      <c r="F68" s="76">
        <f>'9.2'!G41</f>
        <v>0</v>
      </c>
    </row>
    <row r="69" spans="1:6" ht="15" customHeight="1">
      <c r="A69" s="73" t="s">
        <v>35</v>
      </c>
      <c r="B69" s="65" t="str">
        <f t="shared" si="6"/>
        <v>47-85</v>
      </c>
      <c r="C69" s="74">
        <f t="shared" si="7"/>
        <v>0</v>
      </c>
      <c r="D69" s="74">
        <f t="shared" si="8"/>
        <v>0</v>
      </c>
      <c r="E69" s="75">
        <f>'9.1'!G42</f>
        <v>0</v>
      </c>
      <c r="F69" s="76">
        <f>'9.2'!G43</f>
        <v>0</v>
      </c>
    </row>
    <row r="70" spans="1:6" ht="15" customHeight="1">
      <c r="A70" s="73" t="s">
        <v>250</v>
      </c>
      <c r="B70" s="65" t="str">
        <f t="shared" si="6"/>
        <v>47-85</v>
      </c>
      <c r="C70" s="74">
        <f t="shared" si="7"/>
        <v>0</v>
      </c>
      <c r="D70" s="74">
        <f t="shared" si="8"/>
        <v>0</v>
      </c>
      <c r="E70" s="75">
        <f>'9.1'!G45</f>
        <v>0</v>
      </c>
      <c r="F70" s="76">
        <f>'9.2'!G46</f>
        <v>0</v>
      </c>
    </row>
    <row r="71" spans="1:6" ht="15" customHeight="1">
      <c r="A71" s="73" t="s">
        <v>39</v>
      </c>
      <c r="B71" s="65" t="str">
        <f t="shared" si="6"/>
        <v>47-85</v>
      </c>
      <c r="C71" s="74">
        <f t="shared" si="7"/>
        <v>0</v>
      </c>
      <c r="D71" s="74">
        <f t="shared" si="8"/>
        <v>0</v>
      </c>
      <c r="E71" s="75">
        <f>'9.1'!G47</f>
        <v>0</v>
      </c>
      <c r="F71" s="76">
        <f>'9.2'!G48</f>
        <v>0</v>
      </c>
    </row>
    <row r="72" spans="1:6" ht="15" customHeight="1">
      <c r="A72" s="73" t="s">
        <v>40</v>
      </c>
      <c r="B72" s="65" t="str">
        <f t="shared" si="6"/>
        <v>47-85</v>
      </c>
      <c r="C72" s="74">
        <f t="shared" si="7"/>
        <v>0</v>
      </c>
      <c r="D72" s="74">
        <f t="shared" si="8"/>
        <v>0</v>
      </c>
      <c r="E72" s="75">
        <f>'9.1'!G48</f>
        <v>0</v>
      </c>
      <c r="F72" s="76">
        <f>'9.2'!G49</f>
        <v>0</v>
      </c>
    </row>
    <row r="73" spans="1:6" ht="15" customHeight="1">
      <c r="A73" s="73" t="s">
        <v>90</v>
      </c>
      <c r="B73" s="65" t="str">
        <f t="shared" si="6"/>
        <v>47-85</v>
      </c>
      <c r="C73" s="74">
        <f t="shared" si="7"/>
        <v>0</v>
      </c>
      <c r="D73" s="74">
        <f t="shared" si="8"/>
        <v>0</v>
      </c>
      <c r="E73" s="75">
        <f>'9.1'!G51</f>
        <v>0</v>
      </c>
      <c r="F73" s="76">
        <f>'9.2'!G52</f>
        <v>0</v>
      </c>
    </row>
    <row r="74" spans="1:6" ht="15" customHeight="1">
      <c r="A74" s="73" t="s">
        <v>47</v>
      </c>
      <c r="B74" s="65" t="str">
        <f t="shared" si="6"/>
        <v>47-85</v>
      </c>
      <c r="C74" s="74">
        <f t="shared" si="7"/>
        <v>0</v>
      </c>
      <c r="D74" s="74">
        <f t="shared" si="8"/>
        <v>0</v>
      </c>
      <c r="E74" s="75">
        <f>'9.1'!G56</f>
        <v>0</v>
      </c>
      <c r="F74" s="76">
        <f>'9.2'!G57</f>
        <v>0</v>
      </c>
    </row>
    <row r="75" spans="1:6" ht="15" customHeight="1">
      <c r="A75" s="73" t="s">
        <v>48</v>
      </c>
      <c r="B75" s="65" t="str">
        <f t="shared" si="6"/>
        <v>47-85</v>
      </c>
      <c r="C75" s="74">
        <f t="shared" si="7"/>
        <v>0</v>
      </c>
      <c r="D75" s="74">
        <f t="shared" si="8"/>
        <v>0</v>
      </c>
      <c r="E75" s="75">
        <f>'9.1'!G57</f>
        <v>0</v>
      </c>
      <c r="F75" s="76">
        <f>'9.2'!G58</f>
        <v>0</v>
      </c>
    </row>
    <row r="76" spans="1:6" ht="15" customHeight="1">
      <c r="A76" s="73" t="s">
        <v>50</v>
      </c>
      <c r="B76" s="65" t="str">
        <f t="shared" si="6"/>
        <v>47-85</v>
      </c>
      <c r="C76" s="74">
        <f t="shared" si="7"/>
        <v>0</v>
      </c>
      <c r="D76" s="74">
        <f t="shared" si="8"/>
        <v>0</v>
      </c>
      <c r="E76" s="75">
        <f>'9.1'!G59</f>
        <v>0</v>
      </c>
      <c r="F76" s="76">
        <f>'9.2'!G60</f>
        <v>0</v>
      </c>
    </row>
    <row r="77" spans="1:6" ht="15" customHeight="1">
      <c r="A77" s="73" t="s">
        <v>52</v>
      </c>
      <c r="B77" s="65" t="str">
        <f t="shared" si="6"/>
        <v>47-85</v>
      </c>
      <c r="C77" s="74">
        <f t="shared" si="7"/>
        <v>0</v>
      </c>
      <c r="D77" s="74">
        <f t="shared" si="8"/>
        <v>0</v>
      </c>
      <c r="E77" s="75">
        <f>'9.1'!G61</f>
        <v>0</v>
      </c>
      <c r="F77" s="76">
        <f>'9.2'!G62</f>
        <v>0</v>
      </c>
    </row>
    <row r="78" spans="1:6" ht="15" customHeight="1">
      <c r="A78" s="73" t="s">
        <v>54</v>
      </c>
      <c r="B78" s="65" t="str">
        <f t="shared" si="6"/>
        <v>47-85</v>
      </c>
      <c r="C78" s="74">
        <f t="shared" si="7"/>
        <v>0</v>
      </c>
      <c r="D78" s="74">
        <f t="shared" si="8"/>
        <v>0</v>
      </c>
      <c r="E78" s="75">
        <f>'9.1'!G63</f>
        <v>0</v>
      </c>
      <c r="F78" s="76">
        <f>'9.2'!G64</f>
        <v>0</v>
      </c>
    </row>
    <row r="79" spans="1:6" ht="15" customHeight="1">
      <c r="A79" s="73" t="s">
        <v>57</v>
      </c>
      <c r="B79" s="65" t="str">
        <f t="shared" si="6"/>
        <v>47-85</v>
      </c>
      <c r="C79" s="74">
        <f t="shared" si="7"/>
        <v>0</v>
      </c>
      <c r="D79" s="74">
        <f t="shared" si="8"/>
        <v>0</v>
      </c>
      <c r="E79" s="75">
        <f>'9.1'!G66</f>
        <v>0</v>
      </c>
      <c r="F79" s="76">
        <f>'9.2'!G67</f>
        <v>0</v>
      </c>
    </row>
    <row r="80" spans="1:6" ht="15" customHeight="1">
      <c r="A80" s="73" t="s">
        <v>63</v>
      </c>
      <c r="B80" s="65" t="str">
        <f t="shared" si="6"/>
        <v>47-85</v>
      </c>
      <c r="C80" s="74">
        <f t="shared" si="7"/>
        <v>0</v>
      </c>
      <c r="D80" s="74">
        <f t="shared" si="8"/>
        <v>0</v>
      </c>
      <c r="E80" s="75">
        <f>'9.1'!G72</f>
        <v>0</v>
      </c>
      <c r="F80" s="76">
        <f>'9.2'!G73</f>
        <v>0</v>
      </c>
    </row>
    <row r="81" spans="1:6" ht="15" customHeight="1">
      <c r="A81" s="73" t="s">
        <v>64</v>
      </c>
      <c r="B81" s="65" t="str">
        <f t="shared" si="6"/>
        <v>47-85</v>
      </c>
      <c r="C81" s="74">
        <f t="shared" si="7"/>
        <v>0</v>
      </c>
      <c r="D81" s="74">
        <f t="shared" si="8"/>
        <v>0</v>
      </c>
      <c r="E81" s="75">
        <f>'9.1'!G73</f>
        <v>0</v>
      </c>
      <c r="F81" s="76">
        <f>'9.2'!G74</f>
        <v>0</v>
      </c>
    </row>
    <row r="82" spans="1:6" ht="15" customHeight="1">
      <c r="A82" s="73" t="s">
        <v>70</v>
      </c>
      <c r="B82" s="65" t="str">
        <f t="shared" si="6"/>
        <v>47-85</v>
      </c>
      <c r="C82" s="74">
        <f t="shared" si="7"/>
        <v>0</v>
      </c>
      <c r="D82" s="74">
        <f t="shared" si="8"/>
        <v>0</v>
      </c>
      <c r="E82" s="75">
        <f>'9.1'!G79</f>
        <v>0</v>
      </c>
      <c r="F82" s="76">
        <f>'9.2'!G80</f>
        <v>0</v>
      </c>
    </row>
    <row r="83" spans="1:6" ht="15" customHeight="1">
      <c r="A83" s="73" t="s">
        <v>71</v>
      </c>
      <c r="B83" s="65" t="str">
        <f t="shared" si="6"/>
        <v>47-85</v>
      </c>
      <c r="C83" s="74">
        <f t="shared" si="7"/>
        <v>0</v>
      </c>
      <c r="D83" s="74">
        <f t="shared" si="8"/>
        <v>0</v>
      </c>
      <c r="E83" s="75">
        <f>'9.1'!G80</f>
        <v>0</v>
      </c>
      <c r="F83" s="76">
        <f>'9.2'!G81</f>
        <v>0</v>
      </c>
    </row>
    <row r="84" spans="1:6" ht="15" customHeight="1">
      <c r="A84" s="73" t="s">
        <v>72</v>
      </c>
      <c r="B84" s="65" t="str">
        <f t="shared" si="6"/>
        <v>47-85</v>
      </c>
      <c r="C84" s="74">
        <f t="shared" si="7"/>
        <v>0</v>
      </c>
      <c r="D84" s="74">
        <f t="shared" si="8"/>
        <v>0</v>
      </c>
      <c r="E84" s="75">
        <f>'9.1'!G81</f>
        <v>0</v>
      </c>
      <c r="F84" s="76">
        <f>'9.2'!G82</f>
        <v>0</v>
      </c>
    </row>
    <row r="85" spans="1:6" ht="15" customHeight="1">
      <c r="A85" s="73" t="s">
        <v>73</v>
      </c>
      <c r="B85" s="65" t="str">
        <f t="shared" si="6"/>
        <v>47-85</v>
      </c>
      <c r="C85" s="74">
        <f t="shared" si="7"/>
        <v>0</v>
      </c>
      <c r="D85" s="74">
        <f t="shared" si="8"/>
        <v>0</v>
      </c>
      <c r="E85" s="75">
        <f>'9.1'!G82</f>
        <v>0</v>
      </c>
      <c r="F85" s="76">
        <f>'9.2'!G83</f>
        <v>0</v>
      </c>
    </row>
    <row r="86" spans="1:6" ht="15" customHeight="1">
      <c r="A86" s="73" t="s">
        <v>76</v>
      </c>
      <c r="B86" s="65" t="str">
        <f t="shared" si="6"/>
        <v>47-85</v>
      </c>
      <c r="C86" s="74">
        <f t="shared" si="7"/>
        <v>0</v>
      </c>
      <c r="D86" s="74">
        <f t="shared" si="8"/>
        <v>0</v>
      </c>
      <c r="E86" s="75">
        <f>'9.1'!G85</f>
        <v>0</v>
      </c>
      <c r="F86" s="76">
        <f>'9.2'!G86</f>
        <v>0</v>
      </c>
    </row>
    <row r="87" spans="1:6" ht="15" customHeight="1">
      <c r="A87" s="73" t="s">
        <v>79</v>
      </c>
      <c r="B87" s="65" t="str">
        <f t="shared" si="6"/>
        <v>47-85</v>
      </c>
      <c r="C87" s="74">
        <f t="shared" si="7"/>
        <v>0</v>
      </c>
      <c r="D87" s="74">
        <f t="shared" si="8"/>
        <v>0</v>
      </c>
      <c r="E87" s="75">
        <f>'9.1'!G88</f>
        <v>0</v>
      </c>
      <c r="F87" s="76">
        <f>'9.2'!G89</f>
        <v>0</v>
      </c>
    </row>
    <row r="88" spans="1:6" ht="15" customHeight="1">
      <c r="A88" s="73" t="s">
        <v>81</v>
      </c>
      <c r="B88" s="65" t="str">
        <f t="shared" si="6"/>
        <v>47-85</v>
      </c>
      <c r="C88" s="74">
        <f t="shared" si="7"/>
        <v>0</v>
      </c>
      <c r="D88" s="74">
        <f t="shared" si="8"/>
        <v>0</v>
      </c>
      <c r="E88" s="75">
        <f>'9.1'!G90</f>
        <v>0</v>
      </c>
      <c r="F88" s="76">
        <f>'9.2'!G91</f>
        <v>0</v>
      </c>
    </row>
    <row r="89" spans="1:6" ht="15" customHeight="1">
      <c r="A89" s="73" t="s">
        <v>82</v>
      </c>
      <c r="B89" s="65" t="str">
        <f t="shared" si="6"/>
        <v>47-85</v>
      </c>
      <c r="C89" s="74">
        <f t="shared" si="7"/>
        <v>0</v>
      </c>
      <c r="D89" s="74">
        <f t="shared" si="8"/>
        <v>0</v>
      </c>
      <c r="E89" s="75">
        <f>'9.1'!G91</f>
        <v>0</v>
      </c>
      <c r="F89" s="76">
        <f>'9.2'!G92</f>
        <v>0</v>
      </c>
    </row>
    <row r="90" spans="1:6" ht="15" customHeight="1">
      <c r="A90" s="73" t="s">
        <v>83</v>
      </c>
      <c r="B90" s="65" t="str">
        <f t="shared" si="6"/>
        <v>47-85</v>
      </c>
      <c r="C90" s="74">
        <f t="shared" si="7"/>
        <v>0</v>
      </c>
      <c r="D90" s="74">
        <f t="shared" si="8"/>
        <v>0</v>
      </c>
      <c r="E90" s="75">
        <f>'9.1'!G92</f>
        <v>0</v>
      </c>
      <c r="F90" s="76">
        <f>'9.2'!G93</f>
        <v>0</v>
      </c>
    </row>
    <row r="91" spans="1:6" ht="15" customHeight="1">
      <c r="A91" s="73" t="s">
        <v>86</v>
      </c>
      <c r="B91" s="65" t="str">
        <f t="shared" si="6"/>
        <v>47-85</v>
      </c>
      <c r="C91" s="74">
        <f t="shared" si="7"/>
        <v>0</v>
      </c>
      <c r="D91" s="74">
        <f t="shared" si="8"/>
        <v>0</v>
      </c>
      <c r="E91" s="75">
        <f>'9.1'!G95</f>
        <v>0</v>
      </c>
      <c r="F91" s="76">
        <f>'9.2'!G96</f>
        <v>0</v>
      </c>
    </row>
    <row r="92" spans="1:6" ht="15" customHeight="1">
      <c r="A92" s="73" t="s">
        <v>88</v>
      </c>
      <c r="B92" s="65" t="str">
        <f t="shared" si="6"/>
        <v>47-85</v>
      </c>
      <c r="C92" s="74">
        <f t="shared" si="7"/>
        <v>0</v>
      </c>
      <c r="D92" s="74">
        <f t="shared" si="8"/>
        <v>0</v>
      </c>
      <c r="E92" s="75">
        <f>'9.1'!G97</f>
        <v>0</v>
      </c>
      <c r="F92" s="76">
        <f>'9.2'!G98</f>
        <v>0</v>
      </c>
    </row>
    <row r="93" spans="1:6" ht="15" customHeight="1">
      <c r="A93" s="73" t="s">
        <v>89</v>
      </c>
      <c r="B93" s="65" t="str">
        <f t="shared" si="6"/>
        <v>47-85</v>
      </c>
      <c r="C93" s="74">
        <f t="shared" si="7"/>
        <v>0</v>
      </c>
      <c r="D93" s="74">
        <f t="shared" si="8"/>
        <v>0</v>
      </c>
      <c r="E93" s="75">
        <f>'9.1'!G98</f>
        <v>0</v>
      </c>
      <c r="F93" s="76">
        <f>'9.2'!G99</f>
        <v>0</v>
      </c>
    </row>
    <row r="94" ht="15">
      <c r="D94" s="62"/>
    </row>
    <row r="95" ht="15">
      <c r="D95" s="77"/>
    </row>
  </sheetData>
  <sheetProtection/>
  <mergeCells count="5">
    <mergeCell ref="A1:F1"/>
    <mergeCell ref="A2:F2"/>
    <mergeCell ref="A6:F6"/>
    <mergeCell ref="A20:F20"/>
    <mergeCell ref="A54:F54"/>
  </mergeCells>
  <printOptions/>
  <pageMargins left="0.7086614173228347" right="0.7086614173228347" top="0.7874015748031497" bottom="0.7874015748031497" header="0.4330708661417323" footer="0.4330708661417323"/>
  <pageSetup fitToHeight="2" horizontalDpi="600" verticalDpi="600" orientation="portrait" paperSize="9" scale="82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80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33.421875" style="25" customWidth="1"/>
    <col min="2" max="2" width="12.140625" style="25" customWidth="1"/>
    <col min="3" max="3" width="12.7109375" style="25" customWidth="1"/>
    <col min="4" max="4" width="13.140625" style="25" customWidth="1"/>
    <col min="5" max="5" width="11.00390625" style="25" customWidth="1"/>
    <col min="6" max="6" width="18.00390625" style="25" customWidth="1"/>
    <col min="7" max="7" width="17.28125" style="25" customWidth="1"/>
    <col min="8" max="16384" width="9.140625" style="25" customWidth="1"/>
  </cols>
  <sheetData>
    <row r="1" spans="1:7" ht="23.25" customHeight="1">
      <c r="A1" s="121" t="s">
        <v>259</v>
      </c>
      <c r="B1" s="122"/>
      <c r="C1" s="122"/>
      <c r="D1" s="122"/>
      <c r="E1" s="122"/>
      <c r="F1" s="122"/>
      <c r="G1" s="122"/>
    </row>
    <row r="2" spans="1:7" ht="14.25" customHeight="1">
      <c r="A2" s="123" t="s">
        <v>266</v>
      </c>
      <c r="B2" s="124"/>
      <c r="C2" s="124"/>
      <c r="D2" s="124"/>
      <c r="E2" s="124"/>
      <c r="F2" s="124"/>
      <c r="G2" s="124"/>
    </row>
    <row r="3" spans="1:7" ht="120" customHeight="1">
      <c r="A3" s="70" t="s">
        <v>258</v>
      </c>
      <c r="B3" s="61" t="s">
        <v>257</v>
      </c>
      <c r="C3" s="61" t="s">
        <v>256</v>
      </c>
      <c r="D3" s="61" t="s">
        <v>264</v>
      </c>
      <c r="E3" s="61" t="s">
        <v>265</v>
      </c>
      <c r="F3" s="70" t="str">
        <f>'9.1'!$B$3</f>
        <v>9.1. Организована ли работа Общественного совета, созданного при финансовом органе субъекта РФ, и являются ли сведения о его работе общедоступными?</v>
      </c>
      <c r="G3" s="70" t="str">
        <f>'9.2'!B3</f>
        <v>9.2. Являются ли процедуры формирования Общественного совета при финансовом органе субъекта РФ публичными и открытыми?</v>
      </c>
    </row>
    <row r="4" spans="1:7" ht="15" customHeight="1">
      <c r="A4" s="67" t="s">
        <v>255</v>
      </c>
      <c r="B4" s="69" t="s">
        <v>254</v>
      </c>
      <c r="C4" s="69" t="s">
        <v>254</v>
      </c>
      <c r="D4" s="69" t="s">
        <v>253</v>
      </c>
      <c r="E4" s="69" t="s">
        <v>252</v>
      </c>
      <c r="F4" s="67" t="s">
        <v>252</v>
      </c>
      <c r="G4" s="66" t="s">
        <v>252</v>
      </c>
    </row>
    <row r="5" spans="1:7" ht="15" customHeight="1">
      <c r="A5" s="67" t="s">
        <v>251</v>
      </c>
      <c r="B5" s="68"/>
      <c r="C5" s="68"/>
      <c r="D5" s="68"/>
      <c r="E5" s="68">
        <f>SUM(F5:G5)</f>
        <v>2</v>
      </c>
      <c r="F5" s="67">
        <v>1</v>
      </c>
      <c r="G5" s="66">
        <v>1</v>
      </c>
    </row>
    <row r="6" spans="1:7" ht="15" customHeight="1">
      <c r="A6" s="83" t="s">
        <v>0</v>
      </c>
      <c r="B6" s="107"/>
      <c r="C6" s="107"/>
      <c r="D6" s="107"/>
      <c r="E6" s="107"/>
      <c r="F6" s="107"/>
      <c r="G6" s="108"/>
    </row>
    <row r="7" spans="1:7" ht="15" customHeight="1">
      <c r="A7" s="73" t="s">
        <v>1</v>
      </c>
      <c r="B7" s="65" t="str">
        <f>RANK(D7,$D$7:$D$98)&amp;IF(COUNTIF($D$7:$D$98,D7)&gt;1,"-"&amp;RANK(D7,$D$7:$D$98)+COUNTIF($D$7:$D$98,D7)-1,"")</f>
        <v>47-85</v>
      </c>
      <c r="C7" s="65" t="str">
        <f aca="true" t="shared" si="0" ref="C7:C24">RANK(D7,$D$7:$D$24)&amp;IF(COUNTIF($D$7:$D$24,D7)&gt;1,"-"&amp;RANK(D7,$D$7:$D$24)+COUNTIF($D$7:$D$24,D7)-1,"")</f>
        <v>11-18</v>
      </c>
      <c r="D7" s="74">
        <f>E7/$E$5*100</f>
        <v>0</v>
      </c>
      <c r="E7" s="74">
        <f>SUM(F7:G7)</f>
        <v>0</v>
      </c>
      <c r="F7" s="75">
        <f>'9.1'!G7</f>
        <v>0</v>
      </c>
      <c r="G7" s="76">
        <f>'9.2'!G8</f>
        <v>0</v>
      </c>
    </row>
    <row r="8" spans="1:7" ht="15" customHeight="1">
      <c r="A8" s="73" t="s">
        <v>2</v>
      </c>
      <c r="B8" s="65" t="str">
        <f aca="true" t="shared" si="1" ref="B8:B71">RANK(D8,$D$7:$D$98)&amp;IF(COUNTIF($D$7:$D$98,D8)&gt;1,"-"&amp;RANK(D8,$D$7:$D$98)+COUNTIF($D$7:$D$98,D8)-1,"")</f>
        <v>47-85</v>
      </c>
      <c r="C8" s="65" t="str">
        <f t="shared" si="0"/>
        <v>11-18</v>
      </c>
      <c r="D8" s="74">
        <f aca="true" t="shared" si="2" ref="D8:D71">E8/$E$5*100</f>
        <v>0</v>
      </c>
      <c r="E8" s="74">
        <f aca="true" t="shared" si="3" ref="E8:E71">SUM(F8:G8)</f>
        <v>0</v>
      </c>
      <c r="F8" s="75">
        <f>'9.1'!G8</f>
        <v>0</v>
      </c>
      <c r="G8" s="76">
        <f>'9.2'!G9</f>
        <v>0</v>
      </c>
    </row>
    <row r="9" spans="1:7" ht="15" customHeight="1">
      <c r="A9" s="73" t="s">
        <v>3</v>
      </c>
      <c r="B9" s="65" t="str">
        <f t="shared" si="1"/>
        <v>14-46</v>
      </c>
      <c r="C9" s="65" t="str">
        <f t="shared" si="0"/>
        <v>2-10</v>
      </c>
      <c r="D9" s="74">
        <f t="shared" si="2"/>
        <v>50</v>
      </c>
      <c r="E9" s="74">
        <f t="shared" si="3"/>
        <v>1</v>
      </c>
      <c r="F9" s="75">
        <f>'9.1'!G9</f>
        <v>1</v>
      </c>
      <c r="G9" s="76">
        <f>'9.2'!G10</f>
        <v>0</v>
      </c>
    </row>
    <row r="10" spans="1:7" ht="15" customHeight="1">
      <c r="A10" s="73" t="s">
        <v>4</v>
      </c>
      <c r="B10" s="65" t="str">
        <f t="shared" si="1"/>
        <v>14-46</v>
      </c>
      <c r="C10" s="65" t="str">
        <f t="shared" si="0"/>
        <v>2-10</v>
      </c>
      <c r="D10" s="74">
        <f t="shared" si="2"/>
        <v>50</v>
      </c>
      <c r="E10" s="74">
        <f t="shared" si="3"/>
        <v>1</v>
      </c>
      <c r="F10" s="75">
        <f>'9.1'!G10</f>
        <v>1</v>
      </c>
      <c r="G10" s="76">
        <f>'9.2'!G11</f>
        <v>0</v>
      </c>
    </row>
    <row r="11" spans="1:7" ht="15" customHeight="1">
      <c r="A11" s="73" t="s">
        <v>5</v>
      </c>
      <c r="B11" s="65" t="str">
        <f t="shared" si="1"/>
        <v>1-13</v>
      </c>
      <c r="C11" s="65" t="str">
        <f t="shared" si="0"/>
        <v>1</v>
      </c>
      <c r="D11" s="74">
        <f t="shared" si="2"/>
        <v>100</v>
      </c>
      <c r="E11" s="74">
        <f t="shared" si="3"/>
        <v>2</v>
      </c>
      <c r="F11" s="75">
        <f>'9.1'!G11</f>
        <v>1</v>
      </c>
      <c r="G11" s="76">
        <f>'9.2'!G12</f>
        <v>1</v>
      </c>
    </row>
    <row r="12" spans="1:7" ht="15" customHeight="1">
      <c r="A12" s="73" t="s">
        <v>6</v>
      </c>
      <c r="B12" s="65" t="str">
        <f t="shared" si="1"/>
        <v>14-46</v>
      </c>
      <c r="C12" s="65" t="str">
        <f t="shared" si="0"/>
        <v>2-10</v>
      </c>
      <c r="D12" s="74">
        <f t="shared" si="2"/>
        <v>50</v>
      </c>
      <c r="E12" s="74">
        <f t="shared" si="3"/>
        <v>1</v>
      </c>
      <c r="F12" s="75">
        <f>'9.1'!G12</f>
        <v>0</v>
      </c>
      <c r="G12" s="76">
        <f>'9.2'!G13</f>
        <v>1</v>
      </c>
    </row>
    <row r="13" spans="1:7" ht="15" customHeight="1">
      <c r="A13" s="73" t="s">
        <v>7</v>
      </c>
      <c r="B13" s="65" t="str">
        <f t="shared" si="1"/>
        <v>47-85</v>
      </c>
      <c r="C13" s="65" t="str">
        <f t="shared" si="0"/>
        <v>11-18</v>
      </c>
      <c r="D13" s="74">
        <f t="shared" si="2"/>
        <v>0</v>
      </c>
      <c r="E13" s="74">
        <f t="shared" si="3"/>
        <v>0</v>
      </c>
      <c r="F13" s="75">
        <f>'9.1'!G13</f>
        <v>0</v>
      </c>
      <c r="G13" s="76">
        <f>'9.2'!G14</f>
        <v>0</v>
      </c>
    </row>
    <row r="14" spans="1:7" s="26" customFormat="1" ht="15" customHeight="1">
      <c r="A14" s="73" t="s">
        <v>8</v>
      </c>
      <c r="B14" s="65" t="str">
        <f t="shared" si="1"/>
        <v>47-85</v>
      </c>
      <c r="C14" s="65" t="str">
        <f t="shared" si="0"/>
        <v>11-18</v>
      </c>
      <c r="D14" s="74">
        <f t="shared" si="2"/>
        <v>0</v>
      </c>
      <c r="E14" s="74">
        <f t="shared" si="3"/>
        <v>0</v>
      </c>
      <c r="F14" s="75">
        <f>'9.1'!G14</f>
        <v>0</v>
      </c>
      <c r="G14" s="76">
        <f>'9.2'!G15</f>
        <v>0</v>
      </c>
    </row>
    <row r="15" spans="1:7" ht="15" customHeight="1">
      <c r="A15" s="73" t="s">
        <v>9</v>
      </c>
      <c r="B15" s="65" t="str">
        <f t="shared" si="1"/>
        <v>47-85</v>
      </c>
      <c r="C15" s="65" t="str">
        <f t="shared" si="0"/>
        <v>11-18</v>
      </c>
      <c r="D15" s="74">
        <f t="shared" si="2"/>
        <v>0</v>
      </c>
      <c r="E15" s="74">
        <f t="shared" si="3"/>
        <v>0</v>
      </c>
      <c r="F15" s="75">
        <f>'9.1'!G15</f>
        <v>0</v>
      </c>
      <c r="G15" s="76">
        <f>'9.2'!G16</f>
        <v>0</v>
      </c>
    </row>
    <row r="16" spans="1:7" ht="15" customHeight="1">
      <c r="A16" s="73" t="s">
        <v>10</v>
      </c>
      <c r="B16" s="65" t="str">
        <f t="shared" si="1"/>
        <v>14-46</v>
      </c>
      <c r="C16" s="65" t="str">
        <f t="shared" si="0"/>
        <v>2-10</v>
      </c>
      <c r="D16" s="74">
        <f t="shared" si="2"/>
        <v>50</v>
      </c>
      <c r="E16" s="74">
        <f t="shared" si="3"/>
        <v>1</v>
      </c>
      <c r="F16" s="75">
        <f>'9.1'!G16</f>
        <v>1</v>
      </c>
      <c r="G16" s="76">
        <f>'9.2'!G17</f>
        <v>0</v>
      </c>
    </row>
    <row r="17" spans="1:7" ht="15" customHeight="1">
      <c r="A17" s="73" t="s">
        <v>11</v>
      </c>
      <c r="B17" s="65" t="str">
        <f t="shared" si="1"/>
        <v>47-85</v>
      </c>
      <c r="C17" s="65" t="str">
        <f t="shared" si="0"/>
        <v>11-18</v>
      </c>
      <c r="D17" s="74">
        <f t="shared" si="2"/>
        <v>0</v>
      </c>
      <c r="E17" s="74">
        <f t="shared" si="3"/>
        <v>0</v>
      </c>
      <c r="F17" s="75">
        <f>'9.1'!G17</f>
        <v>0</v>
      </c>
      <c r="G17" s="76">
        <f>'9.2'!G18</f>
        <v>0</v>
      </c>
    </row>
    <row r="18" spans="1:7" s="26" customFormat="1" ht="15" customHeight="1">
      <c r="A18" s="73" t="s">
        <v>12</v>
      </c>
      <c r="B18" s="65" t="str">
        <f t="shared" si="1"/>
        <v>14-46</v>
      </c>
      <c r="C18" s="65" t="str">
        <f t="shared" si="0"/>
        <v>2-10</v>
      </c>
      <c r="D18" s="74">
        <f t="shared" si="2"/>
        <v>50</v>
      </c>
      <c r="E18" s="74">
        <f t="shared" si="3"/>
        <v>1</v>
      </c>
      <c r="F18" s="75">
        <f>'9.1'!G18</f>
        <v>1</v>
      </c>
      <c r="G18" s="76">
        <f>'9.2'!G19</f>
        <v>0</v>
      </c>
    </row>
    <row r="19" spans="1:7" ht="15" customHeight="1">
      <c r="A19" s="73" t="s">
        <v>13</v>
      </c>
      <c r="B19" s="65" t="str">
        <f t="shared" si="1"/>
        <v>14-46</v>
      </c>
      <c r="C19" s="65" t="str">
        <f t="shared" si="0"/>
        <v>2-10</v>
      </c>
      <c r="D19" s="74">
        <f t="shared" si="2"/>
        <v>50</v>
      </c>
      <c r="E19" s="74">
        <f t="shared" si="3"/>
        <v>1</v>
      </c>
      <c r="F19" s="75">
        <f>'9.1'!G19</f>
        <v>1</v>
      </c>
      <c r="G19" s="76">
        <f>'9.2'!G20</f>
        <v>0</v>
      </c>
    </row>
    <row r="20" spans="1:7" ht="15" customHeight="1">
      <c r="A20" s="73" t="s">
        <v>14</v>
      </c>
      <c r="B20" s="65" t="str">
        <f t="shared" si="1"/>
        <v>14-46</v>
      </c>
      <c r="C20" s="65" t="str">
        <f t="shared" si="0"/>
        <v>2-10</v>
      </c>
      <c r="D20" s="74">
        <f t="shared" si="2"/>
        <v>50</v>
      </c>
      <c r="E20" s="74">
        <f t="shared" si="3"/>
        <v>1</v>
      </c>
      <c r="F20" s="75">
        <f>'9.1'!G20</f>
        <v>1</v>
      </c>
      <c r="G20" s="76">
        <f>'9.2'!G21</f>
        <v>0</v>
      </c>
    </row>
    <row r="21" spans="1:7" ht="15" customHeight="1">
      <c r="A21" s="73" t="s">
        <v>15</v>
      </c>
      <c r="B21" s="65" t="str">
        <f t="shared" si="1"/>
        <v>14-46</v>
      </c>
      <c r="C21" s="65" t="str">
        <f t="shared" si="0"/>
        <v>2-10</v>
      </c>
      <c r="D21" s="74">
        <f t="shared" si="2"/>
        <v>50</v>
      </c>
      <c r="E21" s="74">
        <f t="shared" si="3"/>
        <v>1</v>
      </c>
      <c r="F21" s="75">
        <f>'9.1'!G21</f>
        <v>0</v>
      </c>
      <c r="G21" s="76">
        <f>'9.2'!G22</f>
        <v>1</v>
      </c>
    </row>
    <row r="22" spans="1:7" ht="15" customHeight="1">
      <c r="A22" s="73" t="s">
        <v>16</v>
      </c>
      <c r="B22" s="65" t="str">
        <f t="shared" si="1"/>
        <v>14-46</v>
      </c>
      <c r="C22" s="65" t="str">
        <f t="shared" si="0"/>
        <v>2-10</v>
      </c>
      <c r="D22" s="74">
        <f t="shared" si="2"/>
        <v>50</v>
      </c>
      <c r="E22" s="74">
        <f t="shared" si="3"/>
        <v>1</v>
      </c>
      <c r="F22" s="75">
        <f>'9.1'!G22</f>
        <v>1</v>
      </c>
      <c r="G22" s="76">
        <f>'9.2'!G23</f>
        <v>0</v>
      </c>
    </row>
    <row r="23" spans="1:7" ht="15" customHeight="1">
      <c r="A23" s="73" t="s">
        <v>17</v>
      </c>
      <c r="B23" s="65" t="str">
        <f t="shared" si="1"/>
        <v>47-85</v>
      </c>
      <c r="C23" s="65" t="str">
        <f t="shared" si="0"/>
        <v>11-18</v>
      </c>
      <c r="D23" s="74">
        <f t="shared" si="2"/>
        <v>0</v>
      </c>
      <c r="E23" s="74">
        <f t="shared" si="3"/>
        <v>0</v>
      </c>
      <c r="F23" s="75">
        <f>'9.1'!G23</f>
        <v>0</v>
      </c>
      <c r="G23" s="76">
        <f>'9.2'!G24</f>
        <v>0</v>
      </c>
    </row>
    <row r="24" spans="1:7" ht="15" customHeight="1">
      <c r="A24" s="73" t="s">
        <v>18</v>
      </c>
      <c r="B24" s="65" t="str">
        <f t="shared" si="1"/>
        <v>47-85</v>
      </c>
      <c r="C24" s="65" t="str">
        <f t="shared" si="0"/>
        <v>11-18</v>
      </c>
      <c r="D24" s="74">
        <f t="shared" si="2"/>
        <v>0</v>
      </c>
      <c r="E24" s="74">
        <f t="shared" si="3"/>
        <v>0</v>
      </c>
      <c r="F24" s="75">
        <f>'9.1'!G24</f>
        <v>0</v>
      </c>
      <c r="G24" s="76">
        <f>'9.2'!G25</f>
        <v>0</v>
      </c>
    </row>
    <row r="25" spans="1:7" ht="15" customHeight="1">
      <c r="A25" s="83" t="s">
        <v>19</v>
      </c>
      <c r="B25" s="109"/>
      <c r="C25" s="110"/>
      <c r="D25" s="111"/>
      <c r="E25" s="111"/>
      <c r="F25" s="112"/>
      <c r="G25" s="113"/>
    </row>
    <row r="26" spans="1:7" s="26" customFormat="1" ht="15" customHeight="1">
      <c r="A26" s="73" t="s">
        <v>20</v>
      </c>
      <c r="B26" s="65" t="str">
        <f t="shared" si="1"/>
        <v>14-46</v>
      </c>
      <c r="C26" s="65" t="str">
        <f aca="true" t="shared" si="4" ref="C26:C36">RANK(D26,$D$26:$D$36)&amp;IF(COUNTIF($D$26:$D$36,D26)&gt;1,"-"&amp;RANK(D26,$D$26:$D$36)+COUNTIF($D$26:$D$36,D26)-1,"")</f>
        <v>3-7</v>
      </c>
      <c r="D26" s="74">
        <f t="shared" si="2"/>
        <v>50</v>
      </c>
      <c r="E26" s="74">
        <f t="shared" si="3"/>
        <v>1</v>
      </c>
      <c r="F26" s="75">
        <f>'9.1'!G26</f>
        <v>1</v>
      </c>
      <c r="G26" s="76">
        <f>'9.2'!G27</f>
        <v>0</v>
      </c>
    </row>
    <row r="27" spans="1:7" ht="15" customHeight="1">
      <c r="A27" s="73" t="s">
        <v>21</v>
      </c>
      <c r="B27" s="65" t="str">
        <f t="shared" si="1"/>
        <v>14-46</v>
      </c>
      <c r="C27" s="65" t="str">
        <f t="shared" si="4"/>
        <v>3-7</v>
      </c>
      <c r="D27" s="74">
        <f t="shared" si="2"/>
        <v>50</v>
      </c>
      <c r="E27" s="74">
        <f t="shared" si="3"/>
        <v>1</v>
      </c>
      <c r="F27" s="75">
        <f>'9.1'!G27</f>
        <v>1</v>
      </c>
      <c r="G27" s="76">
        <f>'9.2'!G28</f>
        <v>0</v>
      </c>
    </row>
    <row r="28" spans="1:7" ht="15" customHeight="1">
      <c r="A28" s="73" t="s">
        <v>22</v>
      </c>
      <c r="B28" s="65" t="str">
        <f t="shared" si="1"/>
        <v>47-85</v>
      </c>
      <c r="C28" s="65" t="str">
        <f t="shared" si="4"/>
        <v>8-11</v>
      </c>
      <c r="D28" s="74">
        <f t="shared" si="2"/>
        <v>0</v>
      </c>
      <c r="E28" s="74">
        <f t="shared" si="3"/>
        <v>0</v>
      </c>
      <c r="F28" s="75">
        <f>'9.1'!G28</f>
        <v>0</v>
      </c>
      <c r="G28" s="76">
        <f>'9.2'!G29</f>
        <v>0</v>
      </c>
    </row>
    <row r="29" spans="1:7" ht="15" customHeight="1">
      <c r="A29" s="73" t="s">
        <v>23</v>
      </c>
      <c r="B29" s="65" t="str">
        <f t="shared" si="1"/>
        <v>14-46</v>
      </c>
      <c r="C29" s="65" t="str">
        <f t="shared" si="4"/>
        <v>3-7</v>
      </c>
      <c r="D29" s="74">
        <f t="shared" si="2"/>
        <v>50</v>
      </c>
      <c r="E29" s="74">
        <f t="shared" si="3"/>
        <v>1</v>
      </c>
      <c r="F29" s="75">
        <f>'9.1'!G29</f>
        <v>1</v>
      </c>
      <c r="G29" s="76">
        <f>'9.2'!G30</f>
        <v>0</v>
      </c>
    </row>
    <row r="30" spans="1:7" ht="15" customHeight="1">
      <c r="A30" s="73" t="s">
        <v>24</v>
      </c>
      <c r="B30" s="65" t="str">
        <f t="shared" si="1"/>
        <v>14-46</v>
      </c>
      <c r="C30" s="65" t="str">
        <f t="shared" si="4"/>
        <v>3-7</v>
      </c>
      <c r="D30" s="74">
        <f t="shared" si="2"/>
        <v>50</v>
      </c>
      <c r="E30" s="74">
        <f t="shared" si="3"/>
        <v>1</v>
      </c>
      <c r="F30" s="75">
        <f>'9.1'!G30</f>
        <v>1</v>
      </c>
      <c r="G30" s="76">
        <f>'9.2'!G31</f>
        <v>0</v>
      </c>
    </row>
    <row r="31" spans="1:7" ht="15" customHeight="1">
      <c r="A31" s="73" t="s">
        <v>25</v>
      </c>
      <c r="B31" s="65" t="str">
        <f t="shared" si="1"/>
        <v>47-85</v>
      </c>
      <c r="C31" s="65" t="str">
        <f t="shared" si="4"/>
        <v>8-11</v>
      </c>
      <c r="D31" s="74">
        <f t="shared" si="2"/>
        <v>0</v>
      </c>
      <c r="E31" s="74">
        <f t="shared" si="3"/>
        <v>0</v>
      </c>
      <c r="F31" s="75">
        <f>'9.1'!G31</f>
        <v>0</v>
      </c>
      <c r="G31" s="76">
        <f>'9.2'!G32</f>
        <v>0</v>
      </c>
    </row>
    <row r="32" spans="1:7" s="26" customFormat="1" ht="15" customHeight="1">
      <c r="A32" s="73" t="s">
        <v>26</v>
      </c>
      <c r="B32" s="65" t="str">
        <f t="shared" si="1"/>
        <v>1-13</v>
      </c>
      <c r="C32" s="65" t="str">
        <f t="shared" si="4"/>
        <v>1-2</v>
      </c>
      <c r="D32" s="74">
        <f t="shared" si="2"/>
        <v>100</v>
      </c>
      <c r="E32" s="74">
        <f t="shared" si="3"/>
        <v>2</v>
      </c>
      <c r="F32" s="75">
        <f>'9.1'!G32</f>
        <v>1</v>
      </c>
      <c r="G32" s="76">
        <f>'9.2'!G33</f>
        <v>1</v>
      </c>
    </row>
    <row r="33" spans="1:7" s="26" customFormat="1" ht="15" customHeight="1">
      <c r="A33" s="73" t="s">
        <v>27</v>
      </c>
      <c r="B33" s="65" t="str">
        <f t="shared" si="1"/>
        <v>1-13</v>
      </c>
      <c r="C33" s="65" t="str">
        <f t="shared" si="4"/>
        <v>1-2</v>
      </c>
      <c r="D33" s="74">
        <f t="shared" si="2"/>
        <v>100</v>
      </c>
      <c r="E33" s="74">
        <f t="shared" si="3"/>
        <v>2</v>
      </c>
      <c r="F33" s="75">
        <f>'9.1'!G33</f>
        <v>1</v>
      </c>
      <c r="G33" s="76">
        <f>'9.2'!G34</f>
        <v>1</v>
      </c>
    </row>
    <row r="34" spans="1:7" ht="15" customHeight="1">
      <c r="A34" s="73" t="s">
        <v>28</v>
      </c>
      <c r="B34" s="65" t="str">
        <f t="shared" si="1"/>
        <v>47-85</v>
      </c>
      <c r="C34" s="65" t="str">
        <f t="shared" si="4"/>
        <v>8-11</v>
      </c>
      <c r="D34" s="74">
        <f t="shared" si="2"/>
        <v>0</v>
      </c>
      <c r="E34" s="74">
        <f t="shared" si="3"/>
        <v>0</v>
      </c>
      <c r="F34" s="75">
        <f>'9.1'!G34</f>
        <v>0</v>
      </c>
      <c r="G34" s="76">
        <f>'9.2'!G35</f>
        <v>0</v>
      </c>
    </row>
    <row r="35" spans="1:7" ht="15" customHeight="1">
      <c r="A35" s="73" t="s">
        <v>29</v>
      </c>
      <c r="B35" s="65" t="str">
        <f t="shared" si="1"/>
        <v>47-85</v>
      </c>
      <c r="C35" s="65" t="str">
        <f t="shared" si="4"/>
        <v>8-11</v>
      </c>
      <c r="D35" s="74">
        <f t="shared" si="2"/>
        <v>0</v>
      </c>
      <c r="E35" s="74">
        <f t="shared" si="3"/>
        <v>0</v>
      </c>
      <c r="F35" s="75">
        <f>'9.1'!G35</f>
        <v>0</v>
      </c>
      <c r="G35" s="76">
        <f>'9.2'!G36</f>
        <v>0</v>
      </c>
    </row>
    <row r="36" spans="1:7" ht="15" customHeight="1">
      <c r="A36" s="73" t="s">
        <v>30</v>
      </c>
      <c r="B36" s="65" t="str">
        <f t="shared" si="1"/>
        <v>14-46</v>
      </c>
      <c r="C36" s="65" t="str">
        <f t="shared" si="4"/>
        <v>3-7</v>
      </c>
      <c r="D36" s="74">
        <f t="shared" si="2"/>
        <v>50</v>
      </c>
      <c r="E36" s="74">
        <f t="shared" si="3"/>
        <v>1</v>
      </c>
      <c r="F36" s="75">
        <f>'9.1'!G36</f>
        <v>1</v>
      </c>
      <c r="G36" s="76">
        <f>'9.2'!G37</f>
        <v>0</v>
      </c>
    </row>
    <row r="37" spans="1:7" ht="15" customHeight="1">
      <c r="A37" s="83" t="s">
        <v>31</v>
      </c>
      <c r="B37" s="114"/>
      <c r="C37" s="115"/>
      <c r="D37" s="116"/>
      <c r="E37" s="116"/>
      <c r="F37" s="117"/>
      <c r="G37" s="118"/>
    </row>
    <row r="38" spans="1:7" ht="15" customHeight="1">
      <c r="A38" s="73" t="s">
        <v>32</v>
      </c>
      <c r="B38" s="65" t="str">
        <f t="shared" si="1"/>
        <v>14-46</v>
      </c>
      <c r="C38" s="65" t="str">
        <f aca="true" t="shared" si="5" ref="C38:C45">RANK(D38,$D$38:$D$45)&amp;IF(COUNTIF($D$38:$D$45,D38)&gt;1,"-"&amp;RANK(D38,$D$38:$D$45)+COUNTIF($D$38:$D$45,D38)-1,"")</f>
        <v>2-4</v>
      </c>
      <c r="D38" s="74">
        <f t="shared" si="2"/>
        <v>50</v>
      </c>
      <c r="E38" s="74">
        <f t="shared" si="3"/>
        <v>1</v>
      </c>
      <c r="F38" s="75">
        <f>'9.1'!G38</f>
        <v>1</v>
      </c>
      <c r="G38" s="76">
        <f>'9.2'!G39</f>
        <v>0</v>
      </c>
    </row>
    <row r="39" spans="1:7" ht="15" customHeight="1">
      <c r="A39" s="73" t="s">
        <v>33</v>
      </c>
      <c r="B39" s="65" t="str">
        <f t="shared" si="1"/>
        <v>47-85</v>
      </c>
      <c r="C39" s="65" t="str">
        <f t="shared" si="5"/>
        <v>5-8</v>
      </c>
      <c r="D39" s="74">
        <f t="shared" si="2"/>
        <v>0</v>
      </c>
      <c r="E39" s="74">
        <f t="shared" si="3"/>
        <v>0</v>
      </c>
      <c r="F39" s="75">
        <f>'9.1'!G39</f>
        <v>0</v>
      </c>
      <c r="G39" s="76">
        <f>'9.2'!G40</f>
        <v>0</v>
      </c>
    </row>
    <row r="40" spans="1:7" s="26" customFormat="1" ht="15" customHeight="1">
      <c r="A40" s="73" t="s">
        <v>92</v>
      </c>
      <c r="B40" s="65" t="str">
        <f t="shared" si="1"/>
        <v>47-85</v>
      </c>
      <c r="C40" s="65" t="str">
        <f t="shared" si="5"/>
        <v>5-8</v>
      </c>
      <c r="D40" s="74">
        <f t="shared" si="2"/>
        <v>0</v>
      </c>
      <c r="E40" s="74">
        <f t="shared" si="3"/>
        <v>0</v>
      </c>
      <c r="F40" s="75">
        <f>'9.1'!G40</f>
        <v>0</v>
      </c>
      <c r="G40" s="76">
        <f>'9.2'!G41</f>
        <v>0</v>
      </c>
    </row>
    <row r="41" spans="1:7" ht="15" customHeight="1">
      <c r="A41" s="73" t="s">
        <v>34</v>
      </c>
      <c r="B41" s="65" t="str">
        <f t="shared" si="1"/>
        <v>1-13</v>
      </c>
      <c r="C41" s="65" t="str">
        <f t="shared" si="5"/>
        <v>1</v>
      </c>
      <c r="D41" s="74">
        <f t="shared" si="2"/>
        <v>100</v>
      </c>
      <c r="E41" s="74">
        <f t="shared" si="3"/>
        <v>2</v>
      </c>
      <c r="F41" s="75">
        <f>'9.1'!G41</f>
        <v>1</v>
      </c>
      <c r="G41" s="76">
        <f>'9.2'!G42</f>
        <v>1</v>
      </c>
    </row>
    <row r="42" spans="1:7" ht="15" customHeight="1">
      <c r="A42" s="73" t="s">
        <v>35</v>
      </c>
      <c r="B42" s="65" t="str">
        <f t="shared" si="1"/>
        <v>47-85</v>
      </c>
      <c r="C42" s="65" t="str">
        <f t="shared" si="5"/>
        <v>5-8</v>
      </c>
      <c r="D42" s="74">
        <f t="shared" si="2"/>
        <v>0</v>
      </c>
      <c r="E42" s="74">
        <f t="shared" si="3"/>
        <v>0</v>
      </c>
      <c r="F42" s="75">
        <f>'9.1'!G42</f>
        <v>0</v>
      </c>
      <c r="G42" s="76">
        <f>'9.2'!G43</f>
        <v>0</v>
      </c>
    </row>
    <row r="43" spans="1:7" ht="15" customHeight="1">
      <c r="A43" s="73" t="s">
        <v>36</v>
      </c>
      <c r="B43" s="65" t="str">
        <f t="shared" si="1"/>
        <v>14-46</v>
      </c>
      <c r="C43" s="65" t="str">
        <f t="shared" si="5"/>
        <v>2-4</v>
      </c>
      <c r="D43" s="74">
        <f t="shared" si="2"/>
        <v>50</v>
      </c>
      <c r="E43" s="74">
        <f t="shared" si="3"/>
        <v>1</v>
      </c>
      <c r="F43" s="75">
        <f>'9.1'!G43</f>
        <v>1</v>
      </c>
      <c r="G43" s="76">
        <f>'9.2'!G44</f>
        <v>0</v>
      </c>
    </row>
    <row r="44" spans="1:7" ht="15" customHeight="1">
      <c r="A44" s="73" t="s">
        <v>37</v>
      </c>
      <c r="B44" s="65" t="str">
        <f t="shared" si="1"/>
        <v>14-46</v>
      </c>
      <c r="C44" s="65" t="str">
        <f t="shared" si="5"/>
        <v>2-4</v>
      </c>
      <c r="D44" s="74">
        <f t="shared" si="2"/>
        <v>50</v>
      </c>
      <c r="E44" s="74">
        <f t="shared" si="3"/>
        <v>1</v>
      </c>
      <c r="F44" s="75">
        <f>'9.1'!G44</f>
        <v>1</v>
      </c>
      <c r="G44" s="76">
        <f>'9.2'!G45</f>
        <v>0</v>
      </c>
    </row>
    <row r="45" spans="1:7" ht="15" customHeight="1">
      <c r="A45" s="73" t="s">
        <v>250</v>
      </c>
      <c r="B45" s="65" t="str">
        <f t="shared" si="1"/>
        <v>47-85</v>
      </c>
      <c r="C45" s="65" t="str">
        <f t="shared" si="5"/>
        <v>5-8</v>
      </c>
      <c r="D45" s="74">
        <f t="shared" si="2"/>
        <v>0</v>
      </c>
      <c r="E45" s="74">
        <f t="shared" si="3"/>
        <v>0</v>
      </c>
      <c r="F45" s="75">
        <f>'9.1'!G45</f>
        <v>0</v>
      </c>
      <c r="G45" s="76">
        <f>'9.2'!G46</f>
        <v>0</v>
      </c>
    </row>
    <row r="46" spans="1:7" ht="15" customHeight="1">
      <c r="A46" s="83" t="s">
        <v>38</v>
      </c>
      <c r="B46" s="114"/>
      <c r="C46" s="114"/>
      <c r="D46" s="116"/>
      <c r="E46" s="116"/>
      <c r="F46" s="117"/>
      <c r="G46" s="118"/>
    </row>
    <row r="47" spans="1:7" ht="15" customHeight="1">
      <c r="A47" s="73" t="s">
        <v>39</v>
      </c>
      <c r="B47" s="65" t="str">
        <f t="shared" si="1"/>
        <v>47-85</v>
      </c>
      <c r="C47" s="65" t="str">
        <f aca="true" t="shared" si="6" ref="C47:C53">RANK(D47,$D$47:$D$53)&amp;IF(COUNTIF($D$47:$D$53,D47)&gt;1,"-"&amp;RANK(D47,$D$47:$D$53)+COUNTIF($D$47:$D$53,D47)-1,"")</f>
        <v>5-7</v>
      </c>
      <c r="D47" s="74">
        <f t="shared" si="2"/>
        <v>0</v>
      </c>
      <c r="E47" s="74">
        <f t="shared" si="3"/>
        <v>0</v>
      </c>
      <c r="F47" s="75">
        <f>'9.1'!G47</f>
        <v>0</v>
      </c>
      <c r="G47" s="76">
        <f>'9.2'!G48</f>
        <v>0</v>
      </c>
    </row>
    <row r="48" spans="1:7" ht="15" customHeight="1">
      <c r="A48" s="73" t="s">
        <v>40</v>
      </c>
      <c r="B48" s="65" t="str">
        <f t="shared" si="1"/>
        <v>47-85</v>
      </c>
      <c r="C48" s="65" t="str">
        <f t="shared" si="6"/>
        <v>5-7</v>
      </c>
      <c r="D48" s="74">
        <f t="shared" si="2"/>
        <v>0</v>
      </c>
      <c r="E48" s="74">
        <f t="shared" si="3"/>
        <v>0</v>
      </c>
      <c r="F48" s="75">
        <f>'9.1'!G48</f>
        <v>0</v>
      </c>
      <c r="G48" s="76">
        <f>'9.2'!G49</f>
        <v>0</v>
      </c>
    </row>
    <row r="49" spans="1:7" ht="15" customHeight="1">
      <c r="A49" s="73" t="s">
        <v>41</v>
      </c>
      <c r="B49" s="65" t="str">
        <f t="shared" si="1"/>
        <v>14-46</v>
      </c>
      <c r="C49" s="65" t="str">
        <f t="shared" si="6"/>
        <v>1-4</v>
      </c>
      <c r="D49" s="74">
        <f t="shared" si="2"/>
        <v>50</v>
      </c>
      <c r="E49" s="74">
        <f t="shared" si="3"/>
        <v>1</v>
      </c>
      <c r="F49" s="75">
        <f>'9.1'!G49</f>
        <v>1</v>
      </c>
      <c r="G49" s="76">
        <f>'9.2'!G50</f>
        <v>0</v>
      </c>
    </row>
    <row r="50" spans="1:7" ht="15" customHeight="1">
      <c r="A50" s="73" t="s">
        <v>42</v>
      </c>
      <c r="B50" s="65" t="str">
        <f t="shared" si="1"/>
        <v>14-46</v>
      </c>
      <c r="C50" s="65" t="str">
        <f t="shared" si="6"/>
        <v>1-4</v>
      </c>
      <c r="D50" s="74">
        <f t="shared" si="2"/>
        <v>50</v>
      </c>
      <c r="E50" s="74">
        <f t="shared" si="3"/>
        <v>1</v>
      </c>
      <c r="F50" s="75">
        <f>'9.1'!G50</f>
        <v>0</v>
      </c>
      <c r="G50" s="76">
        <f>'9.2'!G51</f>
        <v>1</v>
      </c>
    </row>
    <row r="51" spans="1:7" ht="15" customHeight="1">
      <c r="A51" s="73" t="s">
        <v>90</v>
      </c>
      <c r="B51" s="65" t="str">
        <f t="shared" si="1"/>
        <v>47-85</v>
      </c>
      <c r="C51" s="65" t="str">
        <f t="shared" si="6"/>
        <v>5-7</v>
      </c>
      <c r="D51" s="74">
        <f t="shared" si="2"/>
        <v>0</v>
      </c>
      <c r="E51" s="74">
        <f t="shared" si="3"/>
        <v>0</v>
      </c>
      <c r="F51" s="75">
        <f>'9.1'!G51</f>
        <v>0</v>
      </c>
      <c r="G51" s="76">
        <f>'9.2'!G52</f>
        <v>0</v>
      </c>
    </row>
    <row r="52" spans="1:7" ht="15" customHeight="1">
      <c r="A52" s="73" t="s">
        <v>43</v>
      </c>
      <c r="B52" s="65" t="str">
        <f t="shared" si="1"/>
        <v>14-46</v>
      </c>
      <c r="C52" s="65" t="str">
        <f t="shared" si="6"/>
        <v>1-4</v>
      </c>
      <c r="D52" s="74">
        <f t="shared" si="2"/>
        <v>50</v>
      </c>
      <c r="E52" s="74">
        <f t="shared" si="3"/>
        <v>1</v>
      </c>
      <c r="F52" s="75">
        <f>'9.1'!G52</f>
        <v>0</v>
      </c>
      <c r="G52" s="76">
        <f>'9.2'!G53</f>
        <v>1</v>
      </c>
    </row>
    <row r="53" spans="1:7" ht="15" customHeight="1">
      <c r="A53" s="73" t="s">
        <v>44</v>
      </c>
      <c r="B53" s="65" t="str">
        <f t="shared" si="1"/>
        <v>14-46</v>
      </c>
      <c r="C53" s="65" t="str">
        <f t="shared" si="6"/>
        <v>1-4</v>
      </c>
      <c r="D53" s="74">
        <f t="shared" si="2"/>
        <v>50</v>
      </c>
      <c r="E53" s="74">
        <f t="shared" si="3"/>
        <v>1</v>
      </c>
      <c r="F53" s="75">
        <f>'9.1'!G53</f>
        <v>1</v>
      </c>
      <c r="G53" s="76">
        <f>'9.2'!G54</f>
        <v>0</v>
      </c>
    </row>
    <row r="54" spans="1:7" s="26" customFormat="1" ht="15" customHeight="1">
      <c r="A54" s="83" t="s">
        <v>45</v>
      </c>
      <c r="B54" s="114"/>
      <c r="C54" s="114"/>
      <c r="D54" s="116"/>
      <c r="E54" s="116"/>
      <c r="F54" s="117"/>
      <c r="G54" s="118"/>
    </row>
    <row r="55" spans="1:7" ht="15" customHeight="1">
      <c r="A55" s="73" t="s">
        <v>46</v>
      </c>
      <c r="B55" s="65" t="str">
        <f t="shared" si="1"/>
        <v>1-13</v>
      </c>
      <c r="C55" s="65" t="str">
        <f aca="true" t="shared" si="7" ref="C55:C68">RANK(D55,$D$55:$D$68)&amp;IF(COUNTIF($D$55:$D$68,D55)&gt;1,"-"&amp;RANK(D55,$D$55:$D$68)+COUNTIF($D$55:$D$68,D55)-1,"")</f>
        <v>1-3</v>
      </c>
      <c r="D55" s="74">
        <f t="shared" si="2"/>
        <v>100</v>
      </c>
      <c r="E55" s="74">
        <f t="shared" si="3"/>
        <v>2</v>
      </c>
      <c r="F55" s="75">
        <f>'9.1'!G55</f>
        <v>1</v>
      </c>
      <c r="G55" s="76">
        <f>'9.2'!G56</f>
        <v>1</v>
      </c>
    </row>
    <row r="56" spans="1:7" ht="15" customHeight="1">
      <c r="A56" s="73" t="s">
        <v>47</v>
      </c>
      <c r="B56" s="65" t="str">
        <f t="shared" si="1"/>
        <v>47-85</v>
      </c>
      <c r="C56" s="65" t="str">
        <f t="shared" si="7"/>
        <v>9-14</v>
      </c>
      <c r="D56" s="74">
        <f t="shared" si="2"/>
        <v>0</v>
      </c>
      <c r="E56" s="74">
        <f t="shared" si="3"/>
        <v>0</v>
      </c>
      <c r="F56" s="75">
        <f>'9.1'!G56</f>
        <v>0</v>
      </c>
      <c r="G56" s="76">
        <f>'9.2'!G57</f>
        <v>0</v>
      </c>
    </row>
    <row r="57" spans="1:7" ht="15" customHeight="1">
      <c r="A57" s="73" t="s">
        <v>48</v>
      </c>
      <c r="B57" s="65" t="str">
        <f t="shared" si="1"/>
        <v>47-85</v>
      </c>
      <c r="C57" s="65" t="str">
        <f t="shared" si="7"/>
        <v>9-14</v>
      </c>
      <c r="D57" s="74">
        <f t="shared" si="2"/>
        <v>0</v>
      </c>
      <c r="E57" s="74">
        <f t="shared" si="3"/>
        <v>0</v>
      </c>
      <c r="F57" s="75">
        <f>'9.1'!G57</f>
        <v>0</v>
      </c>
      <c r="G57" s="76">
        <f>'9.2'!G58</f>
        <v>0</v>
      </c>
    </row>
    <row r="58" spans="1:7" ht="15" customHeight="1">
      <c r="A58" s="73" t="s">
        <v>49</v>
      </c>
      <c r="B58" s="65" t="str">
        <f t="shared" si="1"/>
        <v>14-46</v>
      </c>
      <c r="C58" s="65" t="str">
        <f t="shared" si="7"/>
        <v>4-8</v>
      </c>
      <c r="D58" s="74">
        <f t="shared" si="2"/>
        <v>50</v>
      </c>
      <c r="E58" s="74">
        <f t="shared" si="3"/>
        <v>1</v>
      </c>
      <c r="F58" s="75">
        <f>'9.1'!G58</f>
        <v>1</v>
      </c>
      <c r="G58" s="76">
        <f>'9.2'!G59</f>
        <v>0</v>
      </c>
    </row>
    <row r="59" spans="1:7" ht="15" customHeight="1">
      <c r="A59" s="73" t="s">
        <v>50</v>
      </c>
      <c r="B59" s="65" t="str">
        <f t="shared" si="1"/>
        <v>47-85</v>
      </c>
      <c r="C59" s="65" t="str">
        <f t="shared" si="7"/>
        <v>9-14</v>
      </c>
      <c r="D59" s="74">
        <f t="shared" si="2"/>
        <v>0</v>
      </c>
      <c r="E59" s="74">
        <f t="shared" si="3"/>
        <v>0</v>
      </c>
      <c r="F59" s="75">
        <f>'9.1'!G59</f>
        <v>0</v>
      </c>
      <c r="G59" s="76">
        <f>'9.2'!G60</f>
        <v>0</v>
      </c>
    </row>
    <row r="60" spans="1:7" ht="15" customHeight="1">
      <c r="A60" s="73" t="s">
        <v>51</v>
      </c>
      <c r="B60" s="65" t="str">
        <f t="shared" si="1"/>
        <v>14-46</v>
      </c>
      <c r="C60" s="65" t="str">
        <f t="shared" si="7"/>
        <v>4-8</v>
      </c>
      <c r="D60" s="74">
        <f t="shared" si="2"/>
        <v>50</v>
      </c>
      <c r="E60" s="74">
        <f t="shared" si="3"/>
        <v>1</v>
      </c>
      <c r="F60" s="75">
        <f>'9.1'!G60</f>
        <v>1</v>
      </c>
      <c r="G60" s="76">
        <f>'9.2'!G61</f>
        <v>0</v>
      </c>
    </row>
    <row r="61" spans="1:7" ht="15" customHeight="1">
      <c r="A61" s="73" t="s">
        <v>52</v>
      </c>
      <c r="B61" s="65" t="str">
        <f t="shared" si="1"/>
        <v>47-85</v>
      </c>
      <c r="C61" s="65" t="str">
        <f t="shared" si="7"/>
        <v>9-14</v>
      </c>
      <c r="D61" s="74">
        <f t="shared" si="2"/>
        <v>0</v>
      </c>
      <c r="E61" s="74">
        <f t="shared" si="3"/>
        <v>0</v>
      </c>
      <c r="F61" s="75">
        <f>'9.1'!G61</f>
        <v>0</v>
      </c>
      <c r="G61" s="76">
        <f>'9.2'!G62</f>
        <v>0</v>
      </c>
    </row>
    <row r="62" spans="1:7" ht="15" customHeight="1">
      <c r="A62" s="73" t="s">
        <v>53</v>
      </c>
      <c r="B62" s="65" t="str">
        <f t="shared" si="1"/>
        <v>14-46</v>
      </c>
      <c r="C62" s="65" t="str">
        <f t="shared" si="7"/>
        <v>4-8</v>
      </c>
      <c r="D62" s="74">
        <f t="shared" si="2"/>
        <v>50</v>
      </c>
      <c r="E62" s="74">
        <f t="shared" si="3"/>
        <v>1</v>
      </c>
      <c r="F62" s="75">
        <f>'9.1'!G62</f>
        <v>1</v>
      </c>
      <c r="G62" s="76">
        <f>'9.2'!G63</f>
        <v>0</v>
      </c>
    </row>
    <row r="63" spans="1:7" ht="15" customHeight="1">
      <c r="A63" s="73" t="s">
        <v>54</v>
      </c>
      <c r="B63" s="65" t="str">
        <f t="shared" si="1"/>
        <v>47-85</v>
      </c>
      <c r="C63" s="65" t="str">
        <f t="shared" si="7"/>
        <v>9-14</v>
      </c>
      <c r="D63" s="74">
        <f t="shared" si="2"/>
        <v>0</v>
      </c>
      <c r="E63" s="74">
        <f t="shared" si="3"/>
        <v>0</v>
      </c>
      <c r="F63" s="75">
        <f>'9.1'!G63</f>
        <v>0</v>
      </c>
      <c r="G63" s="76">
        <f>'9.2'!G64</f>
        <v>0</v>
      </c>
    </row>
    <row r="64" spans="1:7" ht="15" customHeight="1">
      <c r="A64" s="73" t="s">
        <v>55</v>
      </c>
      <c r="B64" s="65" t="str">
        <f t="shared" si="1"/>
        <v>1-13</v>
      </c>
      <c r="C64" s="65" t="str">
        <f t="shared" si="7"/>
        <v>1-3</v>
      </c>
      <c r="D64" s="74">
        <f t="shared" si="2"/>
        <v>100</v>
      </c>
      <c r="E64" s="74">
        <f t="shared" si="3"/>
        <v>2</v>
      </c>
      <c r="F64" s="75">
        <f>'9.1'!G64</f>
        <v>1</v>
      </c>
      <c r="G64" s="76">
        <f>'9.2'!G65</f>
        <v>1</v>
      </c>
    </row>
    <row r="65" spans="1:7" ht="15" customHeight="1">
      <c r="A65" s="73" t="s">
        <v>56</v>
      </c>
      <c r="B65" s="65" t="str">
        <f t="shared" si="1"/>
        <v>1-13</v>
      </c>
      <c r="C65" s="65" t="str">
        <f t="shared" si="7"/>
        <v>1-3</v>
      </c>
      <c r="D65" s="74">
        <f t="shared" si="2"/>
        <v>100</v>
      </c>
      <c r="E65" s="74">
        <f t="shared" si="3"/>
        <v>2</v>
      </c>
      <c r="F65" s="75">
        <f>'9.1'!G65</f>
        <v>1</v>
      </c>
      <c r="G65" s="76">
        <f>'9.2'!G66</f>
        <v>1</v>
      </c>
    </row>
    <row r="66" spans="1:7" ht="15" customHeight="1">
      <c r="A66" s="73" t="s">
        <v>57</v>
      </c>
      <c r="B66" s="65" t="str">
        <f t="shared" si="1"/>
        <v>47-85</v>
      </c>
      <c r="C66" s="65" t="str">
        <f t="shared" si="7"/>
        <v>9-14</v>
      </c>
      <c r="D66" s="74">
        <f t="shared" si="2"/>
        <v>0</v>
      </c>
      <c r="E66" s="74">
        <f t="shared" si="3"/>
        <v>0</v>
      </c>
      <c r="F66" s="75">
        <f>'9.1'!G66</f>
        <v>0</v>
      </c>
      <c r="G66" s="76">
        <f>'9.2'!G67</f>
        <v>0</v>
      </c>
    </row>
    <row r="67" spans="1:7" ht="15" customHeight="1">
      <c r="A67" s="73" t="s">
        <v>58</v>
      </c>
      <c r="B67" s="65" t="str">
        <f t="shared" si="1"/>
        <v>14-46</v>
      </c>
      <c r="C67" s="65" t="str">
        <f t="shared" si="7"/>
        <v>4-8</v>
      </c>
      <c r="D67" s="74">
        <f t="shared" si="2"/>
        <v>50</v>
      </c>
      <c r="E67" s="74">
        <f t="shared" si="3"/>
        <v>1</v>
      </c>
      <c r="F67" s="75">
        <f>'9.1'!G67</f>
        <v>1</v>
      </c>
      <c r="G67" s="76">
        <f>'9.2'!G68</f>
        <v>0</v>
      </c>
    </row>
    <row r="68" spans="1:7" ht="15" customHeight="1">
      <c r="A68" s="73" t="s">
        <v>59</v>
      </c>
      <c r="B68" s="65" t="str">
        <f t="shared" si="1"/>
        <v>14-46</v>
      </c>
      <c r="C68" s="65" t="str">
        <f t="shared" si="7"/>
        <v>4-8</v>
      </c>
      <c r="D68" s="74">
        <f t="shared" si="2"/>
        <v>50</v>
      </c>
      <c r="E68" s="74">
        <f t="shared" si="3"/>
        <v>1</v>
      </c>
      <c r="F68" s="75">
        <f>'9.1'!G68</f>
        <v>1</v>
      </c>
      <c r="G68" s="76">
        <f>'9.2'!G69</f>
        <v>0</v>
      </c>
    </row>
    <row r="69" spans="1:7" ht="15" customHeight="1">
      <c r="A69" s="83" t="s">
        <v>60</v>
      </c>
      <c r="B69" s="114"/>
      <c r="C69" s="114"/>
      <c r="D69" s="116"/>
      <c r="E69" s="116"/>
      <c r="F69" s="117"/>
      <c r="G69" s="118"/>
    </row>
    <row r="70" spans="1:7" ht="15" customHeight="1">
      <c r="A70" s="73" t="s">
        <v>61</v>
      </c>
      <c r="B70" s="65" t="str">
        <f t="shared" si="1"/>
        <v>14-46</v>
      </c>
      <c r="C70" s="65" t="str">
        <f aca="true" t="shared" si="8" ref="C70:C75">RANK(D70,$D$70:$D$75)&amp;IF(COUNTIF($D$70:$D$75,D70)&gt;1,"-"&amp;RANK(D70,$D$70:$D$75)+COUNTIF($D$70:$D$75,D70)-1,"")</f>
        <v>3-4</v>
      </c>
      <c r="D70" s="74">
        <f t="shared" si="2"/>
        <v>50</v>
      </c>
      <c r="E70" s="74">
        <f t="shared" si="3"/>
        <v>1</v>
      </c>
      <c r="F70" s="75">
        <f>'9.1'!G70</f>
        <v>0</v>
      </c>
      <c r="G70" s="76">
        <f>'9.2'!G71</f>
        <v>1</v>
      </c>
    </row>
    <row r="71" spans="1:7" ht="15" customHeight="1">
      <c r="A71" s="73" t="s">
        <v>62</v>
      </c>
      <c r="B71" s="65" t="str">
        <f t="shared" si="1"/>
        <v>1-13</v>
      </c>
      <c r="C71" s="65" t="str">
        <f t="shared" si="8"/>
        <v>1-2</v>
      </c>
      <c r="D71" s="74">
        <f t="shared" si="2"/>
        <v>100</v>
      </c>
      <c r="E71" s="74">
        <f t="shared" si="3"/>
        <v>2</v>
      </c>
      <c r="F71" s="75">
        <f>'9.1'!G71</f>
        <v>1</v>
      </c>
      <c r="G71" s="76">
        <f>'9.2'!G72</f>
        <v>1</v>
      </c>
    </row>
    <row r="72" spans="1:7" ht="15" customHeight="1">
      <c r="A72" s="73" t="s">
        <v>63</v>
      </c>
      <c r="B72" s="65" t="str">
        <f aca="true" t="shared" si="9" ref="B72:B98">RANK(D72,$D$7:$D$98)&amp;IF(COUNTIF($D$7:$D$98,D72)&gt;1,"-"&amp;RANK(D72,$D$7:$D$98)+COUNTIF($D$7:$D$98,D72)-1,"")</f>
        <v>47-85</v>
      </c>
      <c r="C72" s="65" t="str">
        <f t="shared" si="8"/>
        <v>5-6</v>
      </c>
      <c r="D72" s="74">
        <f aca="true" t="shared" si="10" ref="D72:D98">E72/$E$5*100</f>
        <v>0</v>
      </c>
      <c r="E72" s="74">
        <f aca="true" t="shared" si="11" ref="E72:E98">SUM(F72:G72)</f>
        <v>0</v>
      </c>
      <c r="F72" s="75">
        <f>'9.1'!G72</f>
        <v>0</v>
      </c>
      <c r="G72" s="76">
        <f>'9.2'!G73</f>
        <v>0</v>
      </c>
    </row>
    <row r="73" spans="1:7" ht="15" customHeight="1">
      <c r="A73" s="73" t="s">
        <v>64</v>
      </c>
      <c r="B73" s="65" t="str">
        <f t="shared" si="9"/>
        <v>47-85</v>
      </c>
      <c r="C73" s="65" t="str">
        <f t="shared" si="8"/>
        <v>5-6</v>
      </c>
      <c r="D73" s="74">
        <f t="shared" si="10"/>
        <v>0</v>
      </c>
      <c r="E73" s="74">
        <f t="shared" si="11"/>
        <v>0</v>
      </c>
      <c r="F73" s="75">
        <f>'9.1'!G73</f>
        <v>0</v>
      </c>
      <c r="G73" s="76">
        <f>'9.2'!G74</f>
        <v>0</v>
      </c>
    </row>
    <row r="74" spans="1:7" ht="15" customHeight="1">
      <c r="A74" s="71" t="s">
        <v>65</v>
      </c>
      <c r="B74" s="65" t="str">
        <f t="shared" si="9"/>
        <v>14-46</v>
      </c>
      <c r="C74" s="65" t="str">
        <f t="shared" si="8"/>
        <v>3-4</v>
      </c>
      <c r="D74" s="74">
        <f t="shared" si="10"/>
        <v>50</v>
      </c>
      <c r="E74" s="74">
        <f t="shared" si="11"/>
        <v>1</v>
      </c>
      <c r="F74" s="75">
        <f>'9.1'!G74</f>
        <v>1</v>
      </c>
      <c r="G74" s="76">
        <f>'9.2'!G75</f>
        <v>0</v>
      </c>
    </row>
    <row r="75" spans="1:7" ht="15" customHeight="1">
      <c r="A75" s="73" t="s">
        <v>66</v>
      </c>
      <c r="B75" s="65" t="str">
        <f t="shared" si="9"/>
        <v>1-13</v>
      </c>
      <c r="C75" s="65" t="str">
        <f t="shared" si="8"/>
        <v>1-2</v>
      </c>
      <c r="D75" s="74">
        <f t="shared" si="10"/>
        <v>100</v>
      </c>
      <c r="E75" s="74">
        <f t="shared" si="11"/>
        <v>2</v>
      </c>
      <c r="F75" s="75">
        <f>'9.1'!G75</f>
        <v>1</v>
      </c>
      <c r="G75" s="76">
        <f>'9.2'!G76</f>
        <v>1</v>
      </c>
    </row>
    <row r="76" spans="1:7" ht="15" customHeight="1">
      <c r="A76" s="83" t="s">
        <v>67</v>
      </c>
      <c r="B76" s="114"/>
      <c r="C76" s="114"/>
      <c r="D76" s="116"/>
      <c r="E76" s="116"/>
      <c r="F76" s="117"/>
      <c r="G76" s="118"/>
    </row>
    <row r="77" spans="1:7" ht="15" customHeight="1">
      <c r="A77" s="73" t="s">
        <v>68</v>
      </c>
      <c r="B77" s="65" t="str">
        <f t="shared" si="9"/>
        <v>1-13</v>
      </c>
      <c r="C77" s="65" t="str">
        <f aca="true" t="shared" si="12" ref="C77:C88">RANK(D77,$D$77:$D$88)&amp;IF(COUNTIF($D$77:$D$88,D77)&gt;1,"-"&amp;RANK(D77,$D$77:$D$88)+COUNTIF($D$77:$D$88,D77)-1,"")</f>
        <v>1-4</v>
      </c>
      <c r="D77" s="74">
        <f t="shared" si="10"/>
        <v>100</v>
      </c>
      <c r="E77" s="74">
        <f t="shared" si="11"/>
        <v>2</v>
      </c>
      <c r="F77" s="75">
        <f>'9.1'!G77</f>
        <v>1</v>
      </c>
      <c r="G77" s="76">
        <f>'9.2'!G78</f>
        <v>1</v>
      </c>
    </row>
    <row r="78" spans="1:7" ht="15" customHeight="1">
      <c r="A78" s="73" t="s">
        <v>69</v>
      </c>
      <c r="B78" s="65" t="str">
        <f t="shared" si="9"/>
        <v>1-13</v>
      </c>
      <c r="C78" s="65" t="str">
        <f t="shared" si="12"/>
        <v>1-4</v>
      </c>
      <c r="D78" s="74">
        <f t="shared" si="10"/>
        <v>100</v>
      </c>
      <c r="E78" s="74">
        <f t="shared" si="11"/>
        <v>2</v>
      </c>
      <c r="F78" s="75">
        <f>'9.1'!G78</f>
        <v>1</v>
      </c>
      <c r="G78" s="76">
        <f>'9.2'!G79</f>
        <v>1</v>
      </c>
    </row>
    <row r="79" spans="1:7" ht="15" customHeight="1">
      <c r="A79" s="73" t="s">
        <v>70</v>
      </c>
      <c r="B79" s="65" t="str">
        <f t="shared" si="9"/>
        <v>47-85</v>
      </c>
      <c r="C79" s="65" t="str">
        <f t="shared" si="12"/>
        <v>7-12</v>
      </c>
      <c r="D79" s="74">
        <f t="shared" si="10"/>
        <v>0</v>
      </c>
      <c r="E79" s="74">
        <f t="shared" si="11"/>
        <v>0</v>
      </c>
      <c r="F79" s="75">
        <f>'9.1'!G79</f>
        <v>0</v>
      </c>
      <c r="G79" s="76">
        <f>'9.2'!G80</f>
        <v>0</v>
      </c>
    </row>
    <row r="80" spans="1:7" ht="15" customHeight="1">
      <c r="A80" s="73" t="s">
        <v>71</v>
      </c>
      <c r="B80" s="65" t="str">
        <f t="shared" si="9"/>
        <v>47-85</v>
      </c>
      <c r="C80" s="65" t="str">
        <f t="shared" si="12"/>
        <v>7-12</v>
      </c>
      <c r="D80" s="74">
        <f t="shared" si="10"/>
        <v>0</v>
      </c>
      <c r="E80" s="74">
        <f t="shared" si="11"/>
        <v>0</v>
      </c>
      <c r="F80" s="75">
        <f>'9.1'!G80</f>
        <v>0</v>
      </c>
      <c r="G80" s="76">
        <f>'9.2'!G81</f>
        <v>0</v>
      </c>
    </row>
    <row r="81" spans="1:7" ht="15" customHeight="1">
      <c r="A81" s="73" t="s">
        <v>72</v>
      </c>
      <c r="B81" s="65" t="str">
        <f t="shared" si="9"/>
        <v>47-85</v>
      </c>
      <c r="C81" s="65" t="str">
        <f t="shared" si="12"/>
        <v>7-12</v>
      </c>
      <c r="D81" s="74">
        <f t="shared" si="10"/>
        <v>0</v>
      </c>
      <c r="E81" s="74">
        <f t="shared" si="11"/>
        <v>0</v>
      </c>
      <c r="F81" s="75">
        <f>'9.1'!G81</f>
        <v>0</v>
      </c>
      <c r="G81" s="76">
        <f>'9.2'!G82</f>
        <v>0</v>
      </c>
    </row>
    <row r="82" spans="1:7" ht="15" customHeight="1">
      <c r="A82" s="73" t="s">
        <v>73</v>
      </c>
      <c r="B82" s="65" t="str">
        <f t="shared" si="9"/>
        <v>47-85</v>
      </c>
      <c r="C82" s="65" t="str">
        <f t="shared" si="12"/>
        <v>7-12</v>
      </c>
      <c r="D82" s="74">
        <f t="shared" si="10"/>
        <v>0</v>
      </c>
      <c r="E82" s="74">
        <f t="shared" si="11"/>
        <v>0</v>
      </c>
      <c r="F82" s="75">
        <f>'9.1'!G82</f>
        <v>0</v>
      </c>
      <c r="G82" s="76">
        <f>'9.2'!G83</f>
        <v>0</v>
      </c>
    </row>
    <row r="83" spans="1:7" ht="15" customHeight="1">
      <c r="A83" s="73" t="s">
        <v>74</v>
      </c>
      <c r="B83" s="65" t="str">
        <f t="shared" si="9"/>
        <v>1-13</v>
      </c>
      <c r="C83" s="65" t="str">
        <f t="shared" si="12"/>
        <v>1-4</v>
      </c>
      <c r="D83" s="74">
        <f t="shared" si="10"/>
        <v>100</v>
      </c>
      <c r="E83" s="74">
        <f t="shared" si="11"/>
        <v>2</v>
      </c>
      <c r="F83" s="75">
        <f>'9.1'!G83</f>
        <v>1</v>
      </c>
      <c r="G83" s="76">
        <f>'9.2'!G84</f>
        <v>1</v>
      </c>
    </row>
    <row r="84" spans="1:7" ht="15" customHeight="1">
      <c r="A84" s="73" t="s">
        <v>75</v>
      </c>
      <c r="B84" s="65" t="str">
        <f t="shared" si="9"/>
        <v>14-46</v>
      </c>
      <c r="C84" s="65" t="str">
        <f t="shared" si="12"/>
        <v>5-6</v>
      </c>
      <c r="D84" s="74">
        <f t="shared" si="10"/>
        <v>50</v>
      </c>
      <c r="E84" s="74">
        <f t="shared" si="11"/>
        <v>1</v>
      </c>
      <c r="F84" s="75">
        <f>'9.1'!G84</f>
        <v>1</v>
      </c>
      <c r="G84" s="76">
        <f>'9.2'!G85</f>
        <v>0</v>
      </c>
    </row>
    <row r="85" spans="1:7" ht="15" customHeight="1">
      <c r="A85" s="73" t="s">
        <v>76</v>
      </c>
      <c r="B85" s="65" t="str">
        <f t="shared" si="9"/>
        <v>47-85</v>
      </c>
      <c r="C85" s="65" t="str">
        <f t="shared" si="12"/>
        <v>7-12</v>
      </c>
      <c r="D85" s="74">
        <f t="shared" si="10"/>
        <v>0</v>
      </c>
      <c r="E85" s="74">
        <f t="shared" si="11"/>
        <v>0</v>
      </c>
      <c r="F85" s="75">
        <f>'9.1'!G85</f>
        <v>0</v>
      </c>
      <c r="G85" s="76">
        <f>'9.2'!G86</f>
        <v>0</v>
      </c>
    </row>
    <row r="86" spans="1:7" ht="15" customHeight="1">
      <c r="A86" s="73" t="s">
        <v>77</v>
      </c>
      <c r="B86" s="65" t="str">
        <f t="shared" si="9"/>
        <v>1-13</v>
      </c>
      <c r="C86" s="65" t="str">
        <f t="shared" si="12"/>
        <v>1-4</v>
      </c>
      <c r="D86" s="74">
        <f t="shared" si="10"/>
        <v>100</v>
      </c>
      <c r="E86" s="74">
        <f t="shared" si="11"/>
        <v>2</v>
      </c>
      <c r="F86" s="75">
        <f>'9.1'!G86</f>
        <v>1</v>
      </c>
      <c r="G86" s="76">
        <f>'9.2'!G87</f>
        <v>1</v>
      </c>
    </row>
    <row r="87" spans="1:7" ht="15" customHeight="1">
      <c r="A87" s="73" t="s">
        <v>78</v>
      </c>
      <c r="B87" s="65" t="str">
        <f t="shared" si="9"/>
        <v>14-46</v>
      </c>
      <c r="C87" s="65" t="str">
        <f t="shared" si="12"/>
        <v>5-6</v>
      </c>
      <c r="D87" s="74">
        <f t="shared" si="10"/>
        <v>50</v>
      </c>
      <c r="E87" s="74">
        <f t="shared" si="11"/>
        <v>1</v>
      </c>
      <c r="F87" s="75">
        <f>'9.1'!G87</f>
        <v>1</v>
      </c>
      <c r="G87" s="76">
        <f>'9.2'!G88</f>
        <v>0</v>
      </c>
    </row>
    <row r="88" spans="1:7" ht="15" customHeight="1">
      <c r="A88" s="73" t="s">
        <v>79</v>
      </c>
      <c r="B88" s="65" t="str">
        <f t="shared" si="9"/>
        <v>47-85</v>
      </c>
      <c r="C88" s="65" t="str">
        <f t="shared" si="12"/>
        <v>7-12</v>
      </c>
      <c r="D88" s="74">
        <f t="shared" si="10"/>
        <v>0</v>
      </c>
      <c r="E88" s="74">
        <f t="shared" si="11"/>
        <v>0</v>
      </c>
      <c r="F88" s="75">
        <f>'9.1'!G88</f>
        <v>0</v>
      </c>
      <c r="G88" s="76">
        <f>'9.2'!G89</f>
        <v>0</v>
      </c>
    </row>
    <row r="89" spans="1:7" ht="15" customHeight="1">
      <c r="A89" s="83" t="s">
        <v>80</v>
      </c>
      <c r="B89" s="114"/>
      <c r="C89" s="114"/>
      <c r="D89" s="116"/>
      <c r="E89" s="116"/>
      <c r="F89" s="117"/>
      <c r="G89" s="118"/>
    </row>
    <row r="90" spans="1:7" ht="15" customHeight="1">
      <c r="A90" s="73" t="s">
        <v>81</v>
      </c>
      <c r="B90" s="65" t="str">
        <f t="shared" si="9"/>
        <v>47-85</v>
      </c>
      <c r="C90" s="65" t="str">
        <f aca="true" t="shared" si="13" ref="C90:C98">RANK(D90,$D$90:$D$98)&amp;IF(COUNTIF($D$90:$D$98,D90)&gt;1,"-"&amp;RANK(D90,$D$90:$D$98)+COUNTIF($D$90:$D$98,D90)-1,"")</f>
        <v>4-9</v>
      </c>
      <c r="D90" s="74">
        <f t="shared" si="10"/>
        <v>0</v>
      </c>
      <c r="E90" s="74">
        <f t="shared" si="11"/>
        <v>0</v>
      </c>
      <c r="F90" s="75">
        <f>'9.1'!G90</f>
        <v>0</v>
      </c>
      <c r="G90" s="76">
        <f>'9.2'!G91</f>
        <v>0</v>
      </c>
    </row>
    <row r="91" spans="1:7" ht="15" customHeight="1">
      <c r="A91" s="73" t="s">
        <v>82</v>
      </c>
      <c r="B91" s="65" t="str">
        <f t="shared" si="9"/>
        <v>47-85</v>
      </c>
      <c r="C91" s="65" t="str">
        <f t="shared" si="13"/>
        <v>4-9</v>
      </c>
      <c r="D91" s="74">
        <f t="shared" si="10"/>
        <v>0</v>
      </c>
      <c r="E91" s="74">
        <f t="shared" si="11"/>
        <v>0</v>
      </c>
      <c r="F91" s="75">
        <f>'9.1'!G91</f>
        <v>0</v>
      </c>
      <c r="G91" s="76">
        <f>'9.2'!G92</f>
        <v>0</v>
      </c>
    </row>
    <row r="92" spans="1:7" ht="15" customHeight="1">
      <c r="A92" s="73" t="s">
        <v>83</v>
      </c>
      <c r="B92" s="65" t="str">
        <f t="shared" si="9"/>
        <v>47-85</v>
      </c>
      <c r="C92" s="65" t="str">
        <f t="shared" si="13"/>
        <v>4-9</v>
      </c>
      <c r="D92" s="74">
        <f t="shared" si="10"/>
        <v>0</v>
      </c>
      <c r="E92" s="74">
        <f t="shared" si="11"/>
        <v>0</v>
      </c>
      <c r="F92" s="75">
        <f>'9.1'!G92</f>
        <v>0</v>
      </c>
      <c r="G92" s="76">
        <f>'9.2'!G93</f>
        <v>0</v>
      </c>
    </row>
    <row r="93" spans="1:7" ht="15" customHeight="1">
      <c r="A93" s="73" t="s">
        <v>84</v>
      </c>
      <c r="B93" s="65" t="str">
        <f t="shared" si="9"/>
        <v>14-46</v>
      </c>
      <c r="C93" s="65" t="str">
        <f t="shared" si="13"/>
        <v>1-3</v>
      </c>
      <c r="D93" s="74">
        <f t="shared" si="10"/>
        <v>50</v>
      </c>
      <c r="E93" s="74">
        <f t="shared" si="11"/>
        <v>1</v>
      </c>
      <c r="F93" s="75">
        <f>'9.1'!G93</f>
        <v>1</v>
      </c>
      <c r="G93" s="76">
        <f>'9.2'!G94</f>
        <v>0</v>
      </c>
    </row>
    <row r="94" spans="1:7" ht="15" customHeight="1">
      <c r="A94" s="73" t="s">
        <v>85</v>
      </c>
      <c r="B94" s="65" t="str">
        <f t="shared" si="9"/>
        <v>14-46</v>
      </c>
      <c r="C94" s="65" t="str">
        <f t="shared" si="13"/>
        <v>1-3</v>
      </c>
      <c r="D94" s="74">
        <f t="shared" si="10"/>
        <v>50</v>
      </c>
      <c r="E94" s="74">
        <f t="shared" si="11"/>
        <v>1</v>
      </c>
      <c r="F94" s="75">
        <f>'9.1'!G94</f>
        <v>0</v>
      </c>
      <c r="G94" s="76">
        <f>'9.2'!G95</f>
        <v>1</v>
      </c>
    </row>
    <row r="95" spans="1:7" ht="15" customHeight="1">
      <c r="A95" s="73" t="s">
        <v>86</v>
      </c>
      <c r="B95" s="65" t="str">
        <f t="shared" si="9"/>
        <v>47-85</v>
      </c>
      <c r="C95" s="65" t="str">
        <f t="shared" si="13"/>
        <v>4-9</v>
      </c>
      <c r="D95" s="74">
        <f t="shared" si="10"/>
        <v>0</v>
      </c>
      <c r="E95" s="74">
        <f t="shared" si="11"/>
        <v>0</v>
      </c>
      <c r="F95" s="75">
        <f>'9.1'!G95</f>
        <v>0</v>
      </c>
      <c r="G95" s="76">
        <f>'9.2'!G96</f>
        <v>0</v>
      </c>
    </row>
    <row r="96" spans="1:7" ht="15" customHeight="1">
      <c r="A96" s="73" t="s">
        <v>87</v>
      </c>
      <c r="B96" s="65" t="str">
        <f t="shared" si="9"/>
        <v>14-46</v>
      </c>
      <c r="C96" s="65" t="str">
        <f t="shared" si="13"/>
        <v>1-3</v>
      </c>
      <c r="D96" s="74">
        <f t="shared" si="10"/>
        <v>50</v>
      </c>
      <c r="E96" s="74">
        <f t="shared" si="11"/>
        <v>1</v>
      </c>
      <c r="F96" s="75">
        <f>'9.1'!G96</f>
        <v>1</v>
      </c>
      <c r="G96" s="76">
        <f>'9.2'!G97</f>
        <v>0</v>
      </c>
    </row>
    <row r="97" spans="1:7" s="28" customFormat="1" ht="15" customHeight="1">
      <c r="A97" s="73" t="s">
        <v>88</v>
      </c>
      <c r="B97" s="65" t="str">
        <f t="shared" si="9"/>
        <v>47-85</v>
      </c>
      <c r="C97" s="64" t="str">
        <f t="shared" si="13"/>
        <v>4-9</v>
      </c>
      <c r="D97" s="74">
        <f t="shared" si="10"/>
        <v>0</v>
      </c>
      <c r="E97" s="74">
        <f t="shared" si="11"/>
        <v>0</v>
      </c>
      <c r="F97" s="75">
        <f>'9.1'!G97</f>
        <v>0</v>
      </c>
      <c r="G97" s="76">
        <f>'9.2'!G98</f>
        <v>0</v>
      </c>
    </row>
    <row r="98" spans="1:7" ht="15" customHeight="1">
      <c r="A98" s="73" t="s">
        <v>89</v>
      </c>
      <c r="B98" s="65" t="str">
        <f t="shared" si="9"/>
        <v>47-85</v>
      </c>
      <c r="C98" s="63" t="str">
        <f t="shared" si="13"/>
        <v>4-9</v>
      </c>
      <c r="D98" s="74">
        <f t="shared" si="10"/>
        <v>0</v>
      </c>
      <c r="E98" s="74">
        <f t="shared" si="11"/>
        <v>0</v>
      </c>
      <c r="F98" s="75">
        <f>'9.1'!G98</f>
        <v>0</v>
      </c>
      <c r="G98" s="76">
        <f>'9.2'!G99</f>
        <v>0</v>
      </c>
    </row>
    <row r="99" ht="15">
      <c r="E99" s="62"/>
    </row>
    <row r="100" ht="15">
      <c r="E100" s="77"/>
    </row>
  </sheetData>
  <sheetProtection/>
  <mergeCells count="2">
    <mergeCell ref="A1:G1"/>
    <mergeCell ref="A2:G2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portrait" paperSize="9" scale="70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F9"/>
    </sheetView>
  </sheetViews>
  <sheetFormatPr defaultColWidth="9.140625" defaultRowHeight="15"/>
  <cols>
    <col min="1" max="1" width="9.140625" style="11" customWidth="1"/>
    <col min="2" max="2" width="118.7109375" style="0" customWidth="1"/>
  </cols>
  <sheetData>
    <row r="1" spans="1:6" s="13" customFormat="1" ht="18.75" customHeight="1">
      <c r="A1" s="131" t="s">
        <v>137</v>
      </c>
      <c r="B1" s="132"/>
      <c r="C1" s="132"/>
      <c r="D1" s="132"/>
      <c r="E1" s="132"/>
      <c r="F1" s="132"/>
    </row>
    <row r="2" spans="1:6" ht="15">
      <c r="A2" s="134" t="s">
        <v>205</v>
      </c>
      <c r="B2" s="38" t="s">
        <v>206</v>
      </c>
      <c r="C2" s="133">
        <v>14</v>
      </c>
      <c r="D2" s="133"/>
      <c r="E2" s="133"/>
      <c r="F2" s="133"/>
    </row>
    <row r="3" spans="1:6" ht="24.75" customHeight="1">
      <c r="A3" s="134"/>
      <c r="B3" s="39" t="s">
        <v>207</v>
      </c>
      <c r="C3" s="133"/>
      <c r="D3" s="133"/>
      <c r="E3" s="133"/>
      <c r="F3" s="133"/>
    </row>
    <row r="4" spans="1:6" s="22" customFormat="1" ht="300" customHeight="1">
      <c r="A4" s="40" t="s">
        <v>208</v>
      </c>
      <c r="B4" s="41" t="s">
        <v>262</v>
      </c>
      <c r="C4" s="23"/>
      <c r="D4" s="23"/>
      <c r="E4" s="23"/>
      <c r="F4" s="23"/>
    </row>
    <row r="5" spans="1:6" s="22" customFormat="1" ht="24.75" customHeight="1">
      <c r="A5" s="42"/>
      <c r="B5" s="43" t="s">
        <v>195</v>
      </c>
      <c r="C5" s="44">
        <v>1</v>
      </c>
      <c r="D5" s="44">
        <v>0.5</v>
      </c>
      <c r="E5" s="44">
        <v>0.5</v>
      </c>
      <c r="F5" s="44">
        <v>0.5</v>
      </c>
    </row>
    <row r="6" spans="1:6" s="22" customFormat="1" ht="23.25" customHeight="1">
      <c r="A6" s="42"/>
      <c r="B6" s="43" t="s">
        <v>196</v>
      </c>
      <c r="C6" s="44">
        <v>0</v>
      </c>
      <c r="D6" s="44"/>
      <c r="E6" s="44"/>
      <c r="F6" s="44"/>
    </row>
    <row r="7" spans="1:6" s="22" customFormat="1" ht="155.25" customHeight="1">
      <c r="A7" s="40" t="s">
        <v>209</v>
      </c>
      <c r="B7" s="45" t="s">
        <v>263</v>
      </c>
      <c r="C7" s="46"/>
      <c r="D7" s="46"/>
      <c r="E7" s="46"/>
      <c r="F7" s="46"/>
    </row>
    <row r="8" spans="1:6" s="22" customFormat="1" ht="12.75" customHeight="1">
      <c r="A8" s="44"/>
      <c r="B8" s="43" t="s">
        <v>210</v>
      </c>
      <c r="C8" s="44">
        <v>1</v>
      </c>
      <c r="D8" s="44">
        <v>0.5</v>
      </c>
      <c r="E8" s="44">
        <v>0.5</v>
      </c>
      <c r="F8" s="44">
        <v>0.5</v>
      </c>
    </row>
    <row r="9" spans="1:6" s="22" customFormat="1" ht="14.25" customHeight="1">
      <c r="A9" s="44"/>
      <c r="B9" s="43" t="s">
        <v>211</v>
      </c>
      <c r="C9" s="44">
        <v>0</v>
      </c>
      <c r="D9" s="44"/>
      <c r="E9" s="44"/>
      <c r="F9" s="44"/>
    </row>
  </sheetData>
  <sheetProtection/>
  <mergeCells count="6">
    <mergeCell ref="A1:F1"/>
    <mergeCell ref="D2:D3"/>
    <mergeCell ref="E2:E3"/>
    <mergeCell ref="F2:F3"/>
    <mergeCell ref="A2:A3"/>
    <mergeCell ref="C2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Footer>&amp;C&amp;8&amp;A&amp;R&amp;8&amp;P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zoomScalePageLayoutView="0" workbookViewId="0" topLeftCell="A1">
      <pane xSplit="1" ySplit="5" topLeftCell="B6" activePane="bottomRight" state="frozen"/>
      <selection pane="topLeft" activeCell="A15" sqref="A15"/>
      <selection pane="topRight" activeCell="A15" sqref="A15"/>
      <selection pane="bottomLeft" activeCell="A20" sqref="A20"/>
      <selection pane="bottomRight" activeCell="A1" sqref="A1:X1"/>
    </sheetView>
  </sheetViews>
  <sheetFormatPr defaultColWidth="9.140625" defaultRowHeight="14.25" customHeight="1"/>
  <cols>
    <col min="1" max="1" width="31.8515625" style="8" customWidth="1"/>
    <col min="2" max="2" width="43.8515625" style="8" customWidth="1"/>
    <col min="3" max="7" width="6.7109375" style="8" customWidth="1"/>
    <col min="8" max="8" width="12.28125" style="8" customWidth="1"/>
    <col min="9" max="9" width="9.421875" style="8" customWidth="1"/>
    <col min="10" max="11" width="8.7109375" style="8" customWidth="1"/>
    <col min="12" max="12" width="15.28125" style="8" customWidth="1"/>
    <col min="13" max="15" width="6.7109375" style="8" customWidth="1"/>
    <col min="16" max="16" width="11.140625" style="49" customWidth="1"/>
    <col min="17" max="17" width="11.421875" style="8" customWidth="1"/>
    <col min="18" max="18" width="9.57421875" style="8" customWidth="1"/>
    <col min="19" max="19" width="9.7109375" style="8" customWidth="1"/>
    <col min="20" max="20" width="10.7109375" style="8" customWidth="1"/>
    <col min="21" max="21" width="8.28125" style="8" customWidth="1"/>
    <col min="22" max="22" width="8.421875" style="8" customWidth="1"/>
    <col min="23" max="23" width="14.8515625" style="8" customWidth="1"/>
    <col min="24" max="24" width="30.7109375" style="10" customWidth="1"/>
    <col min="25" max="16384" width="9.140625" style="10" customWidth="1"/>
  </cols>
  <sheetData>
    <row r="1" spans="1:24" s="1" customFormat="1" ht="27.75" customHeight="1">
      <c r="A1" s="142" t="s">
        <v>315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4" s="1" customFormat="1" ht="15" customHeight="1">
      <c r="A2" s="144" t="s">
        <v>269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4" ht="37.5" customHeight="1">
      <c r="A3" s="135" t="s">
        <v>94</v>
      </c>
      <c r="B3" s="21" t="s">
        <v>261</v>
      </c>
      <c r="C3" s="138" t="s">
        <v>314</v>
      </c>
      <c r="D3" s="138"/>
      <c r="E3" s="139"/>
      <c r="F3" s="139"/>
      <c r="G3" s="139"/>
      <c r="H3" s="137" t="s">
        <v>173</v>
      </c>
      <c r="I3" s="140" t="s">
        <v>138</v>
      </c>
      <c r="J3" s="141"/>
      <c r="K3" s="141"/>
      <c r="L3" s="137" t="s">
        <v>141</v>
      </c>
      <c r="M3" s="137" t="s">
        <v>282</v>
      </c>
      <c r="N3" s="137"/>
      <c r="O3" s="137"/>
      <c r="P3" s="137" t="s">
        <v>174</v>
      </c>
      <c r="Q3" s="137" t="s">
        <v>222</v>
      </c>
      <c r="R3" s="135" t="s">
        <v>142</v>
      </c>
      <c r="S3" s="137"/>
      <c r="T3" s="137"/>
      <c r="U3" s="137"/>
      <c r="V3" s="137"/>
      <c r="W3" s="137" t="s">
        <v>180</v>
      </c>
      <c r="X3" s="135" t="s">
        <v>91</v>
      </c>
    </row>
    <row r="4" spans="1:24" ht="39.75" customHeight="1">
      <c r="A4" s="137"/>
      <c r="B4" s="51" t="s">
        <v>195</v>
      </c>
      <c r="C4" s="135" t="s">
        <v>96</v>
      </c>
      <c r="D4" s="135" t="s">
        <v>219</v>
      </c>
      <c r="E4" s="135" t="s">
        <v>220</v>
      </c>
      <c r="F4" s="135" t="s">
        <v>221</v>
      </c>
      <c r="G4" s="138" t="s">
        <v>95</v>
      </c>
      <c r="H4" s="137"/>
      <c r="I4" s="137" t="s">
        <v>139</v>
      </c>
      <c r="J4" s="137" t="s">
        <v>140</v>
      </c>
      <c r="K4" s="137" t="s">
        <v>197</v>
      </c>
      <c r="L4" s="137"/>
      <c r="M4" s="137" t="s">
        <v>274</v>
      </c>
      <c r="N4" s="137" t="s">
        <v>275</v>
      </c>
      <c r="O4" s="137" t="s">
        <v>276</v>
      </c>
      <c r="P4" s="137"/>
      <c r="Q4" s="137"/>
      <c r="R4" s="135" t="s">
        <v>150</v>
      </c>
      <c r="S4" s="135" t="s">
        <v>134</v>
      </c>
      <c r="T4" s="135" t="s">
        <v>143</v>
      </c>
      <c r="U4" s="135" t="s">
        <v>144</v>
      </c>
      <c r="V4" s="135" t="s">
        <v>145</v>
      </c>
      <c r="W4" s="137"/>
      <c r="X4" s="136"/>
    </row>
    <row r="5" spans="1:24" ht="39" customHeight="1">
      <c r="A5" s="137"/>
      <c r="B5" s="47" t="s">
        <v>196</v>
      </c>
      <c r="C5" s="135"/>
      <c r="D5" s="135"/>
      <c r="E5" s="135"/>
      <c r="F5" s="147"/>
      <c r="G5" s="138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5"/>
      <c r="S5" s="135"/>
      <c r="T5" s="135"/>
      <c r="U5" s="135"/>
      <c r="V5" s="135"/>
      <c r="W5" s="137"/>
      <c r="X5" s="136"/>
    </row>
    <row r="6" spans="1:24" s="6" customFormat="1" ht="15" customHeight="1">
      <c r="A6" s="82" t="s">
        <v>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83"/>
      <c r="R6" s="83"/>
      <c r="S6" s="83"/>
      <c r="T6" s="83"/>
      <c r="U6" s="83"/>
      <c r="V6" s="83"/>
      <c r="W6" s="83"/>
      <c r="X6" s="85"/>
    </row>
    <row r="7" spans="1:24" s="15" customFormat="1" ht="15" customHeight="1">
      <c r="A7" s="33" t="s">
        <v>1</v>
      </c>
      <c r="B7" s="34" t="s">
        <v>196</v>
      </c>
      <c r="C7" s="37">
        <f>IF(B7=$B$4,1,0)</f>
        <v>0</v>
      </c>
      <c r="D7" s="60"/>
      <c r="E7" s="37"/>
      <c r="F7" s="37"/>
      <c r="G7" s="31">
        <f>C7*(1-D7)*(1-E7)*(1-F7)</f>
        <v>0</v>
      </c>
      <c r="H7" s="37" t="s">
        <v>169</v>
      </c>
      <c r="I7" s="37" t="s">
        <v>169</v>
      </c>
      <c r="J7" s="37" t="s">
        <v>169</v>
      </c>
      <c r="K7" s="37" t="s">
        <v>169</v>
      </c>
      <c r="L7" s="37" t="s">
        <v>169</v>
      </c>
      <c r="M7" s="37">
        <v>1</v>
      </c>
      <c r="N7" s="37">
        <v>1</v>
      </c>
      <c r="O7" s="37">
        <v>0</v>
      </c>
      <c r="P7" s="32" t="s">
        <v>187</v>
      </c>
      <c r="Q7" s="37" t="s">
        <v>169</v>
      </c>
      <c r="R7" s="37" t="s">
        <v>189</v>
      </c>
      <c r="S7" s="37" t="s">
        <v>169</v>
      </c>
      <c r="T7" s="37" t="s">
        <v>169</v>
      </c>
      <c r="U7" s="37" t="s">
        <v>169</v>
      </c>
      <c r="V7" s="37" t="s">
        <v>169</v>
      </c>
      <c r="W7" s="52"/>
      <c r="X7" s="93" t="s">
        <v>97</v>
      </c>
    </row>
    <row r="8" spans="1:24" ht="15" customHeight="1">
      <c r="A8" s="33" t="s">
        <v>2</v>
      </c>
      <c r="B8" s="34" t="s">
        <v>196</v>
      </c>
      <c r="C8" s="37">
        <f aca="true" t="shared" si="0" ref="C8:C71">IF(B8=$B$4,1,0)</f>
        <v>0</v>
      </c>
      <c r="D8" s="60"/>
      <c r="E8" s="37"/>
      <c r="F8" s="37"/>
      <c r="G8" s="31">
        <f aca="true" t="shared" si="1" ref="G8:G71">C8*(1-D8)*(1-E8)*(1-F8)</f>
        <v>0</v>
      </c>
      <c r="H8" s="35" t="str">
        <f>IF(AND(I8="Да",J8="Да",K8="Да"),"Да","Нет")</f>
        <v>Нет</v>
      </c>
      <c r="I8" s="35" t="s">
        <v>170</v>
      </c>
      <c r="J8" s="35" t="s">
        <v>169</v>
      </c>
      <c r="K8" s="35" t="s">
        <v>170</v>
      </c>
      <c r="L8" s="37" t="s">
        <v>172</v>
      </c>
      <c r="M8" s="32" t="s">
        <v>172</v>
      </c>
      <c r="N8" s="37"/>
      <c r="O8" s="37"/>
      <c r="P8" s="34"/>
      <c r="Q8" s="35"/>
      <c r="R8" s="35"/>
      <c r="S8" s="35"/>
      <c r="T8" s="35"/>
      <c r="U8" s="35"/>
      <c r="V8" s="35"/>
      <c r="W8" s="34"/>
      <c r="X8" s="94" t="s">
        <v>149</v>
      </c>
    </row>
    <row r="9" spans="1:24" s="6" customFormat="1" ht="15" customHeight="1">
      <c r="A9" s="33" t="s">
        <v>3</v>
      </c>
      <c r="B9" s="34" t="s">
        <v>195</v>
      </c>
      <c r="C9" s="37">
        <f t="shared" si="0"/>
        <v>1</v>
      </c>
      <c r="D9" s="60"/>
      <c r="E9" s="37"/>
      <c r="F9" s="37"/>
      <c r="G9" s="31">
        <f t="shared" si="1"/>
        <v>1</v>
      </c>
      <c r="H9" s="37" t="s">
        <v>169</v>
      </c>
      <c r="I9" s="37" t="s">
        <v>169</v>
      </c>
      <c r="J9" s="37" t="s">
        <v>169</v>
      </c>
      <c r="K9" s="32" t="s">
        <v>271</v>
      </c>
      <c r="L9" s="37" t="s">
        <v>169</v>
      </c>
      <c r="M9" s="37">
        <v>2</v>
      </c>
      <c r="N9" s="37">
        <v>1</v>
      </c>
      <c r="O9" s="37">
        <v>1</v>
      </c>
      <c r="P9" s="32" t="s">
        <v>279</v>
      </c>
      <c r="Q9" s="37" t="s">
        <v>169</v>
      </c>
      <c r="R9" s="37" t="s">
        <v>189</v>
      </c>
      <c r="S9" s="37" t="s">
        <v>169</v>
      </c>
      <c r="T9" s="37" t="s">
        <v>169</v>
      </c>
      <c r="U9" s="37" t="s">
        <v>169</v>
      </c>
      <c r="V9" s="37" t="s">
        <v>169</v>
      </c>
      <c r="W9" s="32"/>
      <c r="X9" s="95" t="s">
        <v>198</v>
      </c>
    </row>
    <row r="10" spans="1:24" s="4" customFormat="1" ht="15" customHeight="1">
      <c r="A10" s="33" t="s">
        <v>4</v>
      </c>
      <c r="B10" s="34" t="s">
        <v>195</v>
      </c>
      <c r="C10" s="37">
        <f t="shared" si="0"/>
        <v>1</v>
      </c>
      <c r="D10" s="60"/>
      <c r="E10" s="37"/>
      <c r="F10" s="37"/>
      <c r="G10" s="31">
        <f t="shared" si="1"/>
        <v>1</v>
      </c>
      <c r="H10" s="35" t="s">
        <v>169</v>
      </c>
      <c r="I10" s="35" t="s">
        <v>169</v>
      </c>
      <c r="J10" s="35" t="s">
        <v>169</v>
      </c>
      <c r="K10" s="35" t="s">
        <v>169</v>
      </c>
      <c r="L10" s="35" t="s">
        <v>169</v>
      </c>
      <c r="M10" s="35">
        <v>1</v>
      </c>
      <c r="N10" s="35">
        <v>1</v>
      </c>
      <c r="O10" s="35">
        <v>1</v>
      </c>
      <c r="P10" s="34" t="s">
        <v>278</v>
      </c>
      <c r="Q10" s="35" t="s">
        <v>169</v>
      </c>
      <c r="R10" s="35" t="s">
        <v>189</v>
      </c>
      <c r="S10" s="35" t="s">
        <v>169</v>
      </c>
      <c r="T10" s="35" t="s">
        <v>169</v>
      </c>
      <c r="U10" s="35" t="s">
        <v>169</v>
      </c>
      <c r="V10" s="35" t="s">
        <v>169</v>
      </c>
      <c r="W10" s="34"/>
      <c r="X10" s="94" t="s">
        <v>192</v>
      </c>
    </row>
    <row r="11" spans="1:24" s="5" customFormat="1" ht="15" customHeight="1">
      <c r="A11" s="33" t="s">
        <v>5</v>
      </c>
      <c r="B11" s="34" t="s">
        <v>195</v>
      </c>
      <c r="C11" s="37">
        <f t="shared" si="0"/>
        <v>1</v>
      </c>
      <c r="D11" s="60"/>
      <c r="E11" s="37"/>
      <c r="F11" s="37"/>
      <c r="G11" s="31">
        <f t="shared" si="1"/>
        <v>1</v>
      </c>
      <c r="H11" s="35" t="s">
        <v>169</v>
      </c>
      <c r="I11" s="35" t="s">
        <v>169</v>
      </c>
      <c r="J11" s="35" t="s">
        <v>169</v>
      </c>
      <c r="K11" s="35" t="s">
        <v>169</v>
      </c>
      <c r="L11" s="35" t="s">
        <v>169</v>
      </c>
      <c r="M11" s="35">
        <v>1</v>
      </c>
      <c r="N11" s="35">
        <v>1</v>
      </c>
      <c r="O11" s="35">
        <v>1</v>
      </c>
      <c r="P11" s="34" t="s">
        <v>187</v>
      </c>
      <c r="Q11" s="35" t="s">
        <v>169</v>
      </c>
      <c r="R11" s="35" t="s">
        <v>189</v>
      </c>
      <c r="S11" s="35" t="s">
        <v>169</v>
      </c>
      <c r="T11" s="35" t="s">
        <v>169</v>
      </c>
      <c r="U11" s="35" t="s">
        <v>169</v>
      </c>
      <c r="V11" s="35" t="s">
        <v>169</v>
      </c>
      <c r="W11" s="34"/>
      <c r="X11" s="94" t="s">
        <v>175</v>
      </c>
    </row>
    <row r="12" spans="1:24" ht="15" customHeight="1">
      <c r="A12" s="71" t="s">
        <v>6</v>
      </c>
      <c r="B12" s="34" t="s">
        <v>196</v>
      </c>
      <c r="C12" s="37">
        <f t="shared" si="0"/>
        <v>0</v>
      </c>
      <c r="D12" s="60"/>
      <c r="E12" s="37"/>
      <c r="F12" s="37"/>
      <c r="G12" s="31">
        <f t="shared" si="1"/>
        <v>0</v>
      </c>
      <c r="H12" s="35" t="s">
        <v>169</v>
      </c>
      <c r="I12" s="35" t="s">
        <v>169</v>
      </c>
      <c r="J12" s="35" t="s">
        <v>169</v>
      </c>
      <c r="K12" s="35" t="s">
        <v>169</v>
      </c>
      <c r="L12" s="35" t="s">
        <v>169</v>
      </c>
      <c r="M12" s="35">
        <v>1</v>
      </c>
      <c r="N12" s="37">
        <v>0</v>
      </c>
      <c r="O12" s="35">
        <v>1</v>
      </c>
      <c r="P12" s="34" t="s">
        <v>278</v>
      </c>
      <c r="Q12" s="35" t="s">
        <v>169</v>
      </c>
      <c r="R12" s="35" t="s">
        <v>169</v>
      </c>
      <c r="S12" s="35" t="s">
        <v>169</v>
      </c>
      <c r="T12" s="35" t="s">
        <v>169</v>
      </c>
      <c r="U12" s="35" t="s">
        <v>169</v>
      </c>
      <c r="V12" s="35" t="s">
        <v>169</v>
      </c>
      <c r="W12" s="34"/>
      <c r="X12" s="94" t="s">
        <v>199</v>
      </c>
    </row>
    <row r="13" spans="1:24" s="4" customFormat="1" ht="15" customHeight="1">
      <c r="A13" s="33" t="s">
        <v>7</v>
      </c>
      <c r="B13" s="34" t="s">
        <v>196</v>
      </c>
      <c r="C13" s="37">
        <f t="shared" si="0"/>
        <v>0</v>
      </c>
      <c r="D13" s="60"/>
      <c r="E13" s="37"/>
      <c r="F13" s="37">
        <v>0.5</v>
      </c>
      <c r="G13" s="31">
        <f t="shared" si="1"/>
        <v>0</v>
      </c>
      <c r="H13" s="37" t="s">
        <v>169</v>
      </c>
      <c r="I13" s="37" t="s">
        <v>169</v>
      </c>
      <c r="J13" s="37" t="s">
        <v>169</v>
      </c>
      <c r="K13" s="32" t="s">
        <v>270</v>
      </c>
      <c r="L13" s="37" t="s">
        <v>169</v>
      </c>
      <c r="M13" s="37">
        <v>0</v>
      </c>
      <c r="N13" s="37">
        <v>0</v>
      </c>
      <c r="O13" s="37">
        <v>1</v>
      </c>
      <c r="P13" s="32"/>
      <c r="Q13" s="37"/>
      <c r="R13" s="37"/>
      <c r="S13" s="37"/>
      <c r="T13" s="37"/>
      <c r="U13" s="37"/>
      <c r="V13" s="37"/>
      <c r="W13" s="32"/>
      <c r="X13" s="96" t="s">
        <v>146</v>
      </c>
    </row>
    <row r="14" spans="1:24" s="5" customFormat="1" ht="15" customHeight="1">
      <c r="A14" s="33" t="s">
        <v>8</v>
      </c>
      <c r="B14" s="34" t="s">
        <v>196</v>
      </c>
      <c r="C14" s="37">
        <f t="shared" si="0"/>
        <v>0</v>
      </c>
      <c r="D14" s="60"/>
      <c r="E14" s="37"/>
      <c r="F14" s="37"/>
      <c r="G14" s="31">
        <f t="shared" si="1"/>
        <v>0</v>
      </c>
      <c r="H14" s="54" t="str">
        <f aca="true" t="shared" si="2" ref="H14:H24">IF(AND(I14="Да",J14="Да",K14="Да"),"Да","Нет")</f>
        <v>Нет</v>
      </c>
      <c r="I14" s="54" t="s">
        <v>169</v>
      </c>
      <c r="J14" s="54" t="s">
        <v>170</v>
      </c>
      <c r="K14" s="54" t="s">
        <v>169</v>
      </c>
      <c r="L14" s="35" t="s">
        <v>169</v>
      </c>
      <c r="M14" s="35">
        <v>1</v>
      </c>
      <c r="N14" s="35">
        <v>3</v>
      </c>
      <c r="O14" s="35">
        <v>3</v>
      </c>
      <c r="P14" s="34" t="s">
        <v>187</v>
      </c>
      <c r="Q14" s="35" t="s">
        <v>169</v>
      </c>
      <c r="R14" s="35" t="s">
        <v>169</v>
      </c>
      <c r="S14" s="35" t="s">
        <v>169</v>
      </c>
      <c r="T14" s="35" t="s">
        <v>169</v>
      </c>
      <c r="U14" s="35" t="s">
        <v>169</v>
      </c>
      <c r="V14" s="35" t="s">
        <v>169</v>
      </c>
      <c r="W14" s="34" t="s">
        <v>297</v>
      </c>
      <c r="X14" s="94" t="s">
        <v>190</v>
      </c>
    </row>
    <row r="15" spans="1:24" s="5" customFormat="1" ht="15" customHeight="1">
      <c r="A15" s="33" t="s">
        <v>9</v>
      </c>
      <c r="B15" s="34" t="s">
        <v>196</v>
      </c>
      <c r="C15" s="37">
        <f t="shared" si="0"/>
        <v>0</v>
      </c>
      <c r="D15" s="60"/>
      <c r="E15" s="37"/>
      <c r="F15" s="37"/>
      <c r="G15" s="31">
        <f t="shared" si="1"/>
        <v>0</v>
      </c>
      <c r="H15" s="35" t="str">
        <f t="shared" si="2"/>
        <v>Нет</v>
      </c>
      <c r="I15" s="35" t="s">
        <v>170</v>
      </c>
      <c r="J15" s="35" t="s">
        <v>170</v>
      </c>
      <c r="K15" s="35" t="s">
        <v>170</v>
      </c>
      <c r="L15" s="37" t="s">
        <v>172</v>
      </c>
      <c r="M15" s="32" t="s">
        <v>172</v>
      </c>
      <c r="N15" s="37"/>
      <c r="O15" s="37"/>
      <c r="P15" s="34"/>
      <c r="Q15" s="35"/>
      <c r="R15" s="35"/>
      <c r="S15" s="35"/>
      <c r="T15" s="35"/>
      <c r="U15" s="35"/>
      <c r="V15" s="35"/>
      <c r="W15" s="34"/>
      <c r="X15" s="96" t="s">
        <v>176</v>
      </c>
    </row>
    <row r="16" spans="1:24" ht="15" customHeight="1">
      <c r="A16" s="33" t="s">
        <v>10</v>
      </c>
      <c r="B16" s="34" t="s">
        <v>195</v>
      </c>
      <c r="C16" s="37">
        <f t="shared" si="0"/>
        <v>1</v>
      </c>
      <c r="D16" s="60"/>
      <c r="E16" s="37"/>
      <c r="F16" s="37"/>
      <c r="G16" s="31">
        <f t="shared" si="1"/>
        <v>1</v>
      </c>
      <c r="H16" s="37" t="s">
        <v>169</v>
      </c>
      <c r="I16" s="37" t="s">
        <v>169</v>
      </c>
      <c r="J16" s="37" t="s">
        <v>169</v>
      </c>
      <c r="K16" s="37" t="s">
        <v>171</v>
      </c>
      <c r="L16" s="37" t="s">
        <v>169</v>
      </c>
      <c r="M16" s="37">
        <v>2</v>
      </c>
      <c r="N16" s="37">
        <v>1</v>
      </c>
      <c r="O16" s="37">
        <v>1</v>
      </c>
      <c r="P16" s="32" t="s">
        <v>279</v>
      </c>
      <c r="Q16" s="17" t="s">
        <v>169</v>
      </c>
      <c r="R16" s="37" t="s">
        <v>169</v>
      </c>
      <c r="S16" s="37" t="s">
        <v>169</v>
      </c>
      <c r="T16" s="37" t="s">
        <v>169</v>
      </c>
      <c r="U16" s="37" t="s">
        <v>169</v>
      </c>
      <c r="V16" s="37" t="s">
        <v>169</v>
      </c>
      <c r="W16" s="32"/>
      <c r="X16" s="94" t="s">
        <v>177</v>
      </c>
    </row>
    <row r="17" spans="1:24" s="4" customFormat="1" ht="15" customHeight="1">
      <c r="A17" s="33" t="s">
        <v>11</v>
      </c>
      <c r="B17" s="34" t="s">
        <v>196</v>
      </c>
      <c r="C17" s="37">
        <f t="shared" si="0"/>
        <v>0</v>
      </c>
      <c r="D17" s="60"/>
      <c r="E17" s="37"/>
      <c r="F17" s="37"/>
      <c r="G17" s="31">
        <f t="shared" si="1"/>
        <v>0</v>
      </c>
      <c r="H17" s="35" t="s">
        <v>169</v>
      </c>
      <c r="I17" s="34" t="s">
        <v>273</v>
      </c>
      <c r="J17" s="35" t="s">
        <v>169</v>
      </c>
      <c r="K17" s="34" t="s">
        <v>200</v>
      </c>
      <c r="L17" s="37" t="s">
        <v>169</v>
      </c>
      <c r="M17" s="37">
        <v>1</v>
      </c>
      <c r="N17" s="37">
        <v>1</v>
      </c>
      <c r="O17" s="37">
        <v>0</v>
      </c>
      <c r="P17" s="32" t="s">
        <v>187</v>
      </c>
      <c r="Q17" s="37" t="s">
        <v>169</v>
      </c>
      <c r="R17" s="37" t="s">
        <v>169</v>
      </c>
      <c r="S17" s="37" t="s">
        <v>169</v>
      </c>
      <c r="T17" s="37" t="s">
        <v>169</v>
      </c>
      <c r="U17" s="37" t="s">
        <v>169</v>
      </c>
      <c r="V17" s="37" t="s">
        <v>169</v>
      </c>
      <c r="W17" s="52"/>
      <c r="X17" s="94" t="s">
        <v>178</v>
      </c>
    </row>
    <row r="18" spans="1:24" s="4" customFormat="1" ht="15" customHeight="1">
      <c r="A18" s="33" t="s">
        <v>12</v>
      </c>
      <c r="B18" s="34" t="s">
        <v>195</v>
      </c>
      <c r="C18" s="37">
        <f t="shared" si="0"/>
        <v>1</v>
      </c>
      <c r="D18" s="60"/>
      <c r="E18" s="37"/>
      <c r="F18" s="37"/>
      <c r="G18" s="31">
        <f t="shared" si="1"/>
        <v>1</v>
      </c>
      <c r="H18" s="35" t="str">
        <f t="shared" si="2"/>
        <v>Да</v>
      </c>
      <c r="I18" s="35" t="s">
        <v>169</v>
      </c>
      <c r="J18" s="35" t="s">
        <v>169</v>
      </c>
      <c r="K18" s="35" t="s">
        <v>169</v>
      </c>
      <c r="L18" s="35" t="s">
        <v>169</v>
      </c>
      <c r="M18" s="35">
        <v>2</v>
      </c>
      <c r="N18" s="35">
        <v>2</v>
      </c>
      <c r="O18" s="35">
        <v>2</v>
      </c>
      <c r="P18" s="32" t="s">
        <v>187</v>
      </c>
      <c r="Q18" s="35" t="s">
        <v>169</v>
      </c>
      <c r="R18" s="35" t="s">
        <v>171</v>
      </c>
      <c r="S18" s="35" t="s">
        <v>169</v>
      </c>
      <c r="T18" s="35" t="s">
        <v>169</v>
      </c>
      <c r="U18" s="35" t="s">
        <v>169</v>
      </c>
      <c r="V18" s="35" t="s">
        <v>169</v>
      </c>
      <c r="W18" s="34"/>
      <c r="X18" s="94" t="s">
        <v>98</v>
      </c>
    </row>
    <row r="19" spans="1:24" s="4" customFormat="1" ht="15" customHeight="1">
      <c r="A19" s="33" t="s">
        <v>13</v>
      </c>
      <c r="B19" s="34" t="s">
        <v>195</v>
      </c>
      <c r="C19" s="37">
        <f t="shared" si="0"/>
        <v>1</v>
      </c>
      <c r="D19" s="60"/>
      <c r="E19" s="37"/>
      <c r="F19" s="37"/>
      <c r="G19" s="31">
        <f t="shared" si="1"/>
        <v>1</v>
      </c>
      <c r="H19" s="35" t="str">
        <f t="shared" si="2"/>
        <v>Да</v>
      </c>
      <c r="I19" s="35" t="s">
        <v>169</v>
      </c>
      <c r="J19" s="35" t="s">
        <v>169</v>
      </c>
      <c r="K19" s="35" t="s">
        <v>169</v>
      </c>
      <c r="L19" s="35" t="s">
        <v>169</v>
      </c>
      <c r="M19" s="35">
        <v>1</v>
      </c>
      <c r="N19" s="35">
        <v>1</v>
      </c>
      <c r="O19" s="35">
        <v>1</v>
      </c>
      <c r="P19" s="34" t="s">
        <v>187</v>
      </c>
      <c r="Q19" s="35" t="s">
        <v>169</v>
      </c>
      <c r="R19" s="35" t="s">
        <v>169</v>
      </c>
      <c r="S19" s="35" t="s">
        <v>169</v>
      </c>
      <c r="T19" s="35" t="s">
        <v>169</v>
      </c>
      <c r="U19" s="35" t="s">
        <v>169</v>
      </c>
      <c r="V19" s="35" t="s">
        <v>169</v>
      </c>
      <c r="W19" s="34"/>
      <c r="X19" s="94" t="s">
        <v>99</v>
      </c>
    </row>
    <row r="20" spans="1:24" s="5" customFormat="1" ht="15" customHeight="1">
      <c r="A20" s="33" t="s">
        <v>14</v>
      </c>
      <c r="B20" s="34" t="s">
        <v>195</v>
      </c>
      <c r="C20" s="37">
        <f t="shared" si="0"/>
        <v>1</v>
      </c>
      <c r="D20" s="60"/>
      <c r="E20" s="37"/>
      <c r="F20" s="37"/>
      <c r="G20" s="31">
        <f t="shared" si="1"/>
        <v>1</v>
      </c>
      <c r="H20" s="35" t="str">
        <f t="shared" si="2"/>
        <v>Да</v>
      </c>
      <c r="I20" s="35" t="s">
        <v>169</v>
      </c>
      <c r="J20" s="35" t="s">
        <v>169</v>
      </c>
      <c r="K20" s="35" t="s">
        <v>169</v>
      </c>
      <c r="L20" s="35" t="s">
        <v>169</v>
      </c>
      <c r="M20" s="35">
        <v>2</v>
      </c>
      <c r="N20" s="35">
        <v>2</v>
      </c>
      <c r="O20" s="35">
        <v>2</v>
      </c>
      <c r="P20" s="34" t="s">
        <v>187</v>
      </c>
      <c r="Q20" s="35" t="s">
        <v>169</v>
      </c>
      <c r="R20" s="35" t="s">
        <v>169</v>
      </c>
      <c r="S20" s="35" t="s">
        <v>169</v>
      </c>
      <c r="T20" s="35" t="s">
        <v>169</v>
      </c>
      <c r="U20" s="35" t="s">
        <v>169</v>
      </c>
      <c r="V20" s="35" t="s">
        <v>169</v>
      </c>
      <c r="W20" s="34"/>
      <c r="X20" s="94" t="s">
        <v>201</v>
      </c>
    </row>
    <row r="21" spans="1:24" s="5" customFormat="1" ht="15" customHeight="1">
      <c r="A21" s="33" t="s">
        <v>15</v>
      </c>
      <c r="B21" s="34" t="s">
        <v>196</v>
      </c>
      <c r="C21" s="37">
        <f t="shared" si="0"/>
        <v>0</v>
      </c>
      <c r="D21" s="60"/>
      <c r="E21" s="37"/>
      <c r="F21" s="37"/>
      <c r="G21" s="31">
        <f t="shared" si="1"/>
        <v>0</v>
      </c>
      <c r="H21" s="37" t="str">
        <f t="shared" si="2"/>
        <v>Нет</v>
      </c>
      <c r="I21" s="37" t="s">
        <v>169</v>
      </c>
      <c r="J21" s="37" t="s">
        <v>170</v>
      </c>
      <c r="K21" s="37" t="s">
        <v>169</v>
      </c>
      <c r="L21" s="37" t="s">
        <v>169</v>
      </c>
      <c r="M21" s="37">
        <v>1</v>
      </c>
      <c r="N21" s="37">
        <v>0</v>
      </c>
      <c r="O21" s="37">
        <v>1</v>
      </c>
      <c r="P21" s="32" t="s">
        <v>187</v>
      </c>
      <c r="Q21" s="32" t="s">
        <v>283</v>
      </c>
      <c r="R21" s="37"/>
      <c r="S21" s="37"/>
      <c r="T21" s="37"/>
      <c r="U21" s="37"/>
      <c r="V21" s="37"/>
      <c r="W21" s="32"/>
      <c r="X21" s="96" t="s">
        <v>239</v>
      </c>
    </row>
    <row r="22" spans="1:24" s="4" customFormat="1" ht="15" customHeight="1">
      <c r="A22" s="33" t="s">
        <v>16</v>
      </c>
      <c r="B22" s="34" t="s">
        <v>195</v>
      </c>
      <c r="C22" s="37">
        <f t="shared" si="0"/>
        <v>1</v>
      </c>
      <c r="D22" s="60"/>
      <c r="E22" s="37"/>
      <c r="F22" s="37"/>
      <c r="G22" s="31">
        <f t="shared" si="1"/>
        <v>1</v>
      </c>
      <c r="H22" s="35" t="str">
        <f t="shared" si="2"/>
        <v>Да</v>
      </c>
      <c r="I22" s="35" t="s">
        <v>169</v>
      </c>
      <c r="J22" s="35" t="s">
        <v>169</v>
      </c>
      <c r="K22" s="35" t="s">
        <v>169</v>
      </c>
      <c r="L22" s="35" t="s">
        <v>169</v>
      </c>
      <c r="M22" s="35">
        <v>1</v>
      </c>
      <c r="N22" s="35">
        <v>1</v>
      </c>
      <c r="O22" s="35">
        <v>1</v>
      </c>
      <c r="P22" s="34" t="s">
        <v>187</v>
      </c>
      <c r="Q22" s="35" t="s">
        <v>169</v>
      </c>
      <c r="R22" s="35" t="s">
        <v>189</v>
      </c>
      <c r="S22" s="35" t="s">
        <v>169</v>
      </c>
      <c r="T22" s="35" t="s">
        <v>169</v>
      </c>
      <c r="U22" s="35" t="s">
        <v>169</v>
      </c>
      <c r="V22" s="35" t="s">
        <v>169</v>
      </c>
      <c r="W22" s="34"/>
      <c r="X22" s="94" t="s">
        <v>240</v>
      </c>
    </row>
    <row r="23" spans="1:24" ht="15" customHeight="1">
      <c r="A23" s="71" t="s">
        <v>17</v>
      </c>
      <c r="B23" s="34" t="s">
        <v>196</v>
      </c>
      <c r="C23" s="37">
        <f t="shared" si="0"/>
        <v>0</v>
      </c>
      <c r="D23" s="60"/>
      <c r="E23" s="37"/>
      <c r="F23" s="37"/>
      <c r="G23" s="31">
        <f t="shared" si="1"/>
        <v>0</v>
      </c>
      <c r="H23" s="35" t="str">
        <f t="shared" si="2"/>
        <v>Да</v>
      </c>
      <c r="I23" s="35" t="s">
        <v>169</v>
      </c>
      <c r="J23" s="35" t="s">
        <v>169</v>
      </c>
      <c r="K23" s="35" t="s">
        <v>169</v>
      </c>
      <c r="L23" s="35" t="s">
        <v>169</v>
      </c>
      <c r="M23" s="35">
        <v>1</v>
      </c>
      <c r="N23" s="35">
        <v>0</v>
      </c>
      <c r="O23" s="35">
        <v>0</v>
      </c>
      <c r="P23" s="34" t="s">
        <v>187</v>
      </c>
      <c r="Q23" s="35" t="s">
        <v>169</v>
      </c>
      <c r="R23" s="35" t="s">
        <v>169</v>
      </c>
      <c r="S23" s="35" t="s">
        <v>169</v>
      </c>
      <c r="T23" s="35" t="s">
        <v>169</v>
      </c>
      <c r="U23" s="35" t="s">
        <v>169</v>
      </c>
      <c r="V23" s="35" t="s">
        <v>169</v>
      </c>
      <c r="W23" s="34"/>
      <c r="X23" s="94" t="s">
        <v>179</v>
      </c>
    </row>
    <row r="24" spans="1:24" ht="15" customHeight="1">
      <c r="A24" s="33" t="s">
        <v>18</v>
      </c>
      <c r="B24" s="34" t="s">
        <v>196</v>
      </c>
      <c r="C24" s="37">
        <f t="shared" si="0"/>
        <v>0</v>
      </c>
      <c r="D24" s="60"/>
      <c r="E24" s="37"/>
      <c r="F24" s="37"/>
      <c r="G24" s="31">
        <f t="shared" si="1"/>
        <v>0</v>
      </c>
      <c r="H24" s="37" t="str">
        <f t="shared" si="2"/>
        <v>Нет</v>
      </c>
      <c r="I24" s="37" t="s">
        <v>170</v>
      </c>
      <c r="J24" s="37" t="s">
        <v>170</v>
      </c>
      <c r="K24" s="37" t="s">
        <v>170</v>
      </c>
      <c r="L24" s="37" t="s">
        <v>172</v>
      </c>
      <c r="M24" s="32" t="s">
        <v>172</v>
      </c>
      <c r="N24" s="37"/>
      <c r="O24" s="37"/>
      <c r="P24" s="32"/>
      <c r="Q24" s="37"/>
      <c r="R24" s="37"/>
      <c r="S24" s="37"/>
      <c r="T24" s="37"/>
      <c r="U24" s="37"/>
      <c r="V24" s="37"/>
      <c r="W24" s="32"/>
      <c r="X24" s="95" t="s">
        <v>100</v>
      </c>
    </row>
    <row r="25" spans="1:24" s="6" customFormat="1" ht="15" customHeight="1">
      <c r="A25" s="82" t="s">
        <v>19</v>
      </c>
      <c r="B25" s="82"/>
      <c r="C25" s="79"/>
      <c r="D25" s="80"/>
      <c r="E25" s="79"/>
      <c r="F25" s="79"/>
      <c r="G25" s="81"/>
      <c r="H25" s="86"/>
      <c r="I25" s="87"/>
      <c r="J25" s="87"/>
      <c r="K25" s="87"/>
      <c r="L25" s="87"/>
      <c r="M25" s="87"/>
      <c r="N25" s="87"/>
      <c r="O25" s="87"/>
      <c r="P25" s="82"/>
      <c r="Q25" s="88"/>
      <c r="R25" s="88"/>
      <c r="S25" s="88"/>
      <c r="T25" s="88"/>
      <c r="U25" s="88"/>
      <c r="V25" s="88"/>
      <c r="W25" s="82"/>
      <c r="X25" s="92"/>
    </row>
    <row r="26" spans="1:24" s="4" customFormat="1" ht="15" customHeight="1">
      <c r="A26" s="33" t="s">
        <v>20</v>
      </c>
      <c r="B26" s="32" t="s">
        <v>195</v>
      </c>
      <c r="C26" s="37">
        <f t="shared" si="0"/>
        <v>1</v>
      </c>
      <c r="D26" s="60"/>
      <c r="E26" s="37"/>
      <c r="F26" s="37"/>
      <c r="G26" s="31">
        <f t="shared" si="1"/>
        <v>1</v>
      </c>
      <c r="H26" s="37" t="s">
        <v>169</v>
      </c>
      <c r="I26" s="37" t="s">
        <v>169</v>
      </c>
      <c r="J26" s="37" t="s">
        <v>169</v>
      </c>
      <c r="K26" s="37" t="s">
        <v>169</v>
      </c>
      <c r="L26" s="37" t="s">
        <v>169</v>
      </c>
      <c r="M26" s="37">
        <v>2</v>
      </c>
      <c r="N26" s="37">
        <v>3</v>
      </c>
      <c r="O26" s="37">
        <v>1</v>
      </c>
      <c r="P26" s="32" t="s">
        <v>280</v>
      </c>
      <c r="Q26" s="37" t="s">
        <v>169</v>
      </c>
      <c r="R26" s="37" t="s">
        <v>169</v>
      </c>
      <c r="S26" s="37" t="s">
        <v>169</v>
      </c>
      <c r="T26" s="37" t="s">
        <v>169</v>
      </c>
      <c r="U26" s="37" t="s">
        <v>169</v>
      </c>
      <c r="V26" s="37" t="s">
        <v>169</v>
      </c>
      <c r="W26" s="32"/>
      <c r="X26" s="96" t="s">
        <v>167</v>
      </c>
    </row>
    <row r="27" spans="1:24" ht="15" customHeight="1">
      <c r="A27" s="33" t="s">
        <v>21</v>
      </c>
      <c r="B27" s="34" t="s">
        <v>195</v>
      </c>
      <c r="C27" s="37">
        <f t="shared" si="0"/>
        <v>1</v>
      </c>
      <c r="D27" s="60"/>
      <c r="E27" s="37"/>
      <c r="F27" s="37"/>
      <c r="G27" s="31">
        <f t="shared" si="1"/>
        <v>1</v>
      </c>
      <c r="H27" s="35" t="str">
        <f aca="true" t="shared" si="3" ref="H27:H34">IF(AND(I27="Да",J27="Да",K27="Да"),"Да","Нет")</f>
        <v>Да</v>
      </c>
      <c r="I27" s="35" t="s">
        <v>169</v>
      </c>
      <c r="J27" s="35" t="s">
        <v>169</v>
      </c>
      <c r="K27" s="35" t="s">
        <v>169</v>
      </c>
      <c r="L27" s="35" t="s">
        <v>169</v>
      </c>
      <c r="M27" s="35">
        <v>1</v>
      </c>
      <c r="N27" s="35">
        <v>1</v>
      </c>
      <c r="O27" s="35">
        <v>1</v>
      </c>
      <c r="P27" s="34" t="s">
        <v>187</v>
      </c>
      <c r="Q27" s="35" t="s">
        <v>169</v>
      </c>
      <c r="R27" s="35" t="s">
        <v>169</v>
      </c>
      <c r="S27" s="35" t="s">
        <v>169</v>
      </c>
      <c r="T27" s="35" t="s">
        <v>169</v>
      </c>
      <c r="U27" s="35" t="s">
        <v>169</v>
      </c>
      <c r="V27" s="35" t="s">
        <v>169</v>
      </c>
      <c r="W27" s="34"/>
      <c r="X27" s="94" t="s">
        <v>101</v>
      </c>
    </row>
    <row r="28" spans="1:24" ht="15" customHeight="1">
      <c r="A28" s="71" t="s">
        <v>22</v>
      </c>
      <c r="B28" s="34" t="s">
        <v>196</v>
      </c>
      <c r="C28" s="37">
        <f t="shared" si="0"/>
        <v>0</v>
      </c>
      <c r="D28" s="60"/>
      <c r="E28" s="37"/>
      <c r="F28" s="37"/>
      <c r="G28" s="31">
        <f t="shared" si="1"/>
        <v>0</v>
      </c>
      <c r="H28" s="35" t="s">
        <v>169</v>
      </c>
      <c r="I28" s="54" t="s">
        <v>169</v>
      </c>
      <c r="J28" s="35" t="s">
        <v>169</v>
      </c>
      <c r="K28" s="35" t="s">
        <v>169</v>
      </c>
      <c r="L28" s="35" t="s">
        <v>169</v>
      </c>
      <c r="M28" s="35">
        <v>2</v>
      </c>
      <c r="N28" s="35">
        <v>2</v>
      </c>
      <c r="O28" s="35">
        <v>0</v>
      </c>
      <c r="P28" s="34" t="s">
        <v>187</v>
      </c>
      <c r="Q28" s="35" t="s">
        <v>169</v>
      </c>
      <c r="R28" s="35" t="s">
        <v>169</v>
      </c>
      <c r="S28" s="35" t="s">
        <v>169</v>
      </c>
      <c r="T28" s="35" t="s">
        <v>169</v>
      </c>
      <c r="U28" s="35" t="s">
        <v>169</v>
      </c>
      <c r="V28" s="35" t="s">
        <v>169</v>
      </c>
      <c r="W28" s="34"/>
      <c r="X28" s="94" t="s">
        <v>102</v>
      </c>
    </row>
    <row r="29" spans="1:24" s="6" customFormat="1" ht="15" customHeight="1">
      <c r="A29" s="33" t="s">
        <v>23</v>
      </c>
      <c r="B29" s="32" t="s">
        <v>195</v>
      </c>
      <c r="C29" s="37">
        <f t="shared" si="0"/>
        <v>1</v>
      </c>
      <c r="D29" s="60"/>
      <c r="E29" s="37"/>
      <c r="F29" s="37"/>
      <c r="G29" s="31">
        <f t="shared" si="1"/>
        <v>1</v>
      </c>
      <c r="H29" s="37" t="str">
        <f t="shared" si="3"/>
        <v>Да</v>
      </c>
      <c r="I29" s="37" t="s">
        <v>169</v>
      </c>
      <c r="J29" s="37" t="s">
        <v>169</v>
      </c>
      <c r="K29" s="37" t="s">
        <v>169</v>
      </c>
      <c r="L29" s="37" t="s">
        <v>169</v>
      </c>
      <c r="M29" s="37">
        <v>3</v>
      </c>
      <c r="N29" s="37">
        <v>2</v>
      </c>
      <c r="O29" s="37">
        <v>1</v>
      </c>
      <c r="P29" s="32" t="s">
        <v>280</v>
      </c>
      <c r="Q29" s="37" t="s">
        <v>169</v>
      </c>
      <c r="R29" s="37" t="s">
        <v>169</v>
      </c>
      <c r="S29" s="37" t="s">
        <v>169</v>
      </c>
      <c r="T29" s="37" t="s">
        <v>169</v>
      </c>
      <c r="U29" s="37" t="s">
        <v>169</v>
      </c>
      <c r="V29" s="37" t="s">
        <v>169</v>
      </c>
      <c r="W29" s="32" t="s">
        <v>281</v>
      </c>
      <c r="X29" s="93" t="s">
        <v>241</v>
      </c>
    </row>
    <row r="30" spans="1:24" ht="15" customHeight="1">
      <c r="A30" s="33" t="s">
        <v>24</v>
      </c>
      <c r="B30" s="34" t="s">
        <v>195</v>
      </c>
      <c r="C30" s="37">
        <f t="shared" si="0"/>
        <v>1</v>
      </c>
      <c r="D30" s="60"/>
      <c r="E30" s="37"/>
      <c r="F30" s="37"/>
      <c r="G30" s="31">
        <f t="shared" si="1"/>
        <v>1</v>
      </c>
      <c r="H30" s="37" t="str">
        <f t="shared" si="3"/>
        <v>Да</v>
      </c>
      <c r="I30" s="37" t="s">
        <v>169</v>
      </c>
      <c r="J30" s="37" t="s">
        <v>169</v>
      </c>
      <c r="K30" s="54" t="s">
        <v>169</v>
      </c>
      <c r="L30" s="37" t="s">
        <v>169</v>
      </c>
      <c r="M30" s="72">
        <v>1</v>
      </c>
      <c r="N30" s="72">
        <v>1</v>
      </c>
      <c r="O30" s="72">
        <v>1</v>
      </c>
      <c r="P30" s="34" t="s">
        <v>187</v>
      </c>
      <c r="Q30" s="35" t="s">
        <v>169</v>
      </c>
      <c r="R30" s="35" t="s">
        <v>242</v>
      </c>
      <c r="S30" s="35" t="s">
        <v>169</v>
      </c>
      <c r="T30" s="35" t="s">
        <v>169</v>
      </c>
      <c r="U30" s="35" t="s">
        <v>169</v>
      </c>
      <c r="V30" s="35" t="s">
        <v>169</v>
      </c>
      <c r="W30" s="59"/>
      <c r="X30" s="94" t="s">
        <v>243</v>
      </c>
    </row>
    <row r="31" spans="1:24" s="4" customFormat="1" ht="15" customHeight="1">
      <c r="A31" s="33" t="s">
        <v>25</v>
      </c>
      <c r="B31" s="34" t="s">
        <v>196</v>
      </c>
      <c r="C31" s="37">
        <f t="shared" si="0"/>
        <v>0</v>
      </c>
      <c r="D31" s="60"/>
      <c r="E31" s="37"/>
      <c r="F31" s="37"/>
      <c r="G31" s="31">
        <f t="shared" si="1"/>
        <v>0</v>
      </c>
      <c r="H31" s="37" t="str">
        <f t="shared" si="3"/>
        <v>Нет</v>
      </c>
      <c r="I31" s="37" t="s">
        <v>169</v>
      </c>
      <c r="J31" s="37" t="s">
        <v>169</v>
      </c>
      <c r="K31" s="35" t="s">
        <v>170</v>
      </c>
      <c r="L31" s="37" t="s">
        <v>169</v>
      </c>
      <c r="M31" s="32" t="s">
        <v>172</v>
      </c>
      <c r="N31" s="37"/>
      <c r="O31" s="37"/>
      <c r="P31" s="34"/>
      <c r="Q31" s="35"/>
      <c r="R31" s="35"/>
      <c r="S31" s="35"/>
      <c r="T31" s="35"/>
      <c r="U31" s="35"/>
      <c r="V31" s="35"/>
      <c r="W31" s="34" t="s">
        <v>284</v>
      </c>
      <c r="X31" s="94" t="s">
        <v>244</v>
      </c>
    </row>
    <row r="32" spans="1:24" ht="15" customHeight="1">
      <c r="A32" s="33" t="s">
        <v>26</v>
      </c>
      <c r="B32" s="32" t="s">
        <v>195</v>
      </c>
      <c r="C32" s="37">
        <f t="shared" si="0"/>
        <v>1</v>
      </c>
      <c r="D32" s="60"/>
      <c r="E32" s="37"/>
      <c r="F32" s="37"/>
      <c r="G32" s="31">
        <f t="shared" si="1"/>
        <v>1</v>
      </c>
      <c r="H32" s="37" t="str">
        <f t="shared" si="3"/>
        <v>Да</v>
      </c>
      <c r="I32" s="37" t="s">
        <v>169</v>
      </c>
      <c r="J32" s="37" t="s">
        <v>169</v>
      </c>
      <c r="K32" s="37" t="s">
        <v>169</v>
      </c>
      <c r="L32" s="37" t="s">
        <v>169</v>
      </c>
      <c r="M32" s="37">
        <v>1</v>
      </c>
      <c r="N32" s="37">
        <v>1</v>
      </c>
      <c r="O32" s="37">
        <v>1</v>
      </c>
      <c r="P32" s="32" t="s">
        <v>187</v>
      </c>
      <c r="Q32" s="37" t="s">
        <v>169</v>
      </c>
      <c r="R32" s="35" t="s">
        <v>169</v>
      </c>
      <c r="S32" s="37" t="s">
        <v>169</v>
      </c>
      <c r="T32" s="37" t="s">
        <v>169</v>
      </c>
      <c r="U32" s="37" t="s">
        <v>169</v>
      </c>
      <c r="V32" s="37" t="s">
        <v>169</v>
      </c>
      <c r="W32" s="32"/>
      <c r="X32" s="94" t="s">
        <v>104</v>
      </c>
    </row>
    <row r="33" spans="1:24" ht="15" customHeight="1">
      <c r="A33" s="33" t="s">
        <v>27</v>
      </c>
      <c r="B33" s="32" t="s">
        <v>195</v>
      </c>
      <c r="C33" s="37">
        <f t="shared" si="0"/>
        <v>1</v>
      </c>
      <c r="D33" s="60"/>
      <c r="E33" s="37"/>
      <c r="F33" s="37"/>
      <c r="G33" s="31">
        <f t="shared" si="1"/>
        <v>1</v>
      </c>
      <c r="H33" s="37" t="str">
        <f t="shared" si="3"/>
        <v>Да</v>
      </c>
      <c r="I33" s="37" t="s">
        <v>169</v>
      </c>
      <c r="J33" s="37" t="s">
        <v>169</v>
      </c>
      <c r="K33" s="37" t="s">
        <v>169</v>
      </c>
      <c r="L33" s="37" t="s">
        <v>169</v>
      </c>
      <c r="M33" s="37">
        <v>1</v>
      </c>
      <c r="N33" s="37">
        <v>1</v>
      </c>
      <c r="O33" s="37">
        <v>1</v>
      </c>
      <c r="P33" s="32" t="s">
        <v>187</v>
      </c>
      <c r="Q33" s="37" t="s">
        <v>169</v>
      </c>
      <c r="R33" s="35" t="s">
        <v>169</v>
      </c>
      <c r="S33" s="37" t="s">
        <v>169</v>
      </c>
      <c r="T33" s="37" t="s">
        <v>169</v>
      </c>
      <c r="U33" s="37" t="s">
        <v>169</v>
      </c>
      <c r="V33" s="37" t="s">
        <v>169</v>
      </c>
      <c r="W33" s="32"/>
      <c r="X33" s="94" t="s">
        <v>105</v>
      </c>
    </row>
    <row r="34" spans="1:24" ht="15" customHeight="1">
      <c r="A34" s="33" t="s">
        <v>28</v>
      </c>
      <c r="B34" s="34" t="s">
        <v>196</v>
      </c>
      <c r="C34" s="37">
        <f t="shared" si="0"/>
        <v>0</v>
      </c>
      <c r="D34" s="60"/>
      <c r="E34" s="37"/>
      <c r="F34" s="37"/>
      <c r="G34" s="31">
        <f t="shared" si="1"/>
        <v>0</v>
      </c>
      <c r="H34" s="35" t="str">
        <f t="shared" si="3"/>
        <v>Нет</v>
      </c>
      <c r="I34" s="35" t="s">
        <v>169</v>
      </c>
      <c r="J34" s="35" t="s">
        <v>169</v>
      </c>
      <c r="K34" s="35" t="s">
        <v>170</v>
      </c>
      <c r="L34" s="35" t="s">
        <v>169</v>
      </c>
      <c r="M34" s="32" t="s">
        <v>172</v>
      </c>
      <c r="N34" s="35"/>
      <c r="O34" s="35"/>
      <c r="P34" s="34"/>
      <c r="Q34" s="35"/>
      <c r="R34" s="35"/>
      <c r="S34" s="35"/>
      <c r="T34" s="35"/>
      <c r="U34" s="35"/>
      <c r="V34" s="35"/>
      <c r="W34" s="34"/>
      <c r="X34" s="94" t="s">
        <v>136</v>
      </c>
    </row>
    <row r="35" spans="1:24" ht="15" customHeight="1">
      <c r="A35" s="33" t="s">
        <v>29</v>
      </c>
      <c r="B35" s="34" t="s">
        <v>196</v>
      </c>
      <c r="C35" s="37">
        <f t="shared" si="0"/>
        <v>0</v>
      </c>
      <c r="D35" s="60"/>
      <c r="E35" s="37"/>
      <c r="F35" s="37"/>
      <c r="G35" s="31">
        <f t="shared" si="1"/>
        <v>0</v>
      </c>
      <c r="H35" s="35" t="s">
        <v>169</v>
      </c>
      <c r="I35" s="35" t="s">
        <v>171</v>
      </c>
      <c r="J35" s="35" t="s">
        <v>169</v>
      </c>
      <c r="K35" s="35" t="s">
        <v>169</v>
      </c>
      <c r="L35" s="37" t="s">
        <v>169</v>
      </c>
      <c r="M35" s="37">
        <v>0</v>
      </c>
      <c r="N35" s="37">
        <v>2</v>
      </c>
      <c r="O35" s="37">
        <v>1</v>
      </c>
      <c r="P35" s="34" t="s">
        <v>187</v>
      </c>
      <c r="Q35" s="35" t="s">
        <v>169</v>
      </c>
      <c r="R35" s="35" t="s">
        <v>189</v>
      </c>
      <c r="S35" s="35" t="s">
        <v>169</v>
      </c>
      <c r="T35" s="35" t="s">
        <v>169</v>
      </c>
      <c r="U35" s="35" t="s">
        <v>169</v>
      </c>
      <c r="V35" s="35" t="s">
        <v>169</v>
      </c>
      <c r="W35" s="32"/>
      <c r="X35" s="94" t="s">
        <v>235</v>
      </c>
    </row>
    <row r="36" spans="1:24" ht="15" customHeight="1">
      <c r="A36" s="33" t="s">
        <v>30</v>
      </c>
      <c r="B36" s="32" t="s">
        <v>195</v>
      </c>
      <c r="C36" s="37">
        <f t="shared" si="0"/>
        <v>1</v>
      </c>
      <c r="D36" s="60"/>
      <c r="E36" s="37"/>
      <c r="F36" s="37"/>
      <c r="G36" s="31">
        <f t="shared" si="1"/>
        <v>1</v>
      </c>
      <c r="H36" s="37" t="s">
        <v>169</v>
      </c>
      <c r="I36" s="37" t="s">
        <v>169</v>
      </c>
      <c r="J36" s="37" t="s">
        <v>169</v>
      </c>
      <c r="K36" s="37" t="s">
        <v>169</v>
      </c>
      <c r="L36" s="37" t="s">
        <v>169</v>
      </c>
      <c r="M36" s="37">
        <v>1</v>
      </c>
      <c r="N36" s="37">
        <v>1</v>
      </c>
      <c r="O36" s="37">
        <v>1</v>
      </c>
      <c r="P36" s="32" t="s">
        <v>187</v>
      </c>
      <c r="Q36" s="37" t="s">
        <v>169</v>
      </c>
      <c r="R36" s="37" t="s">
        <v>169</v>
      </c>
      <c r="S36" s="37" t="s">
        <v>169</v>
      </c>
      <c r="T36" s="37" t="s">
        <v>169</v>
      </c>
      <c r="U36" s="37" t="s">
        <v>169</v>
      </c>
      <c r="V36" s="37" t="s">
        <v>169</v>
      </c>
      <c r="W36" s="34" t="s">
        <v>285</v>
      </c>
      <c r="X36" s="94" t="s">
        <v>107</v>
      </c>
    </row>
    <row r="37" spans="1:24" s="6" customFormat="1" ht="15" customHeight="1">
      <c r="A37" s="82" t="s">
        <v>31</v>
      </c>
      <c r="B37" s="82"/>
      <c r="C37" s="79"/>
      <c r="D37" s="80"/>
      <c r="E37" s="79"/>
      <c r="F37" s="79"/>
      <c r="G37" s="81"/>
      <c r="H37" s="86"/>
      <c r="I37" s="87"/>
      <c r="J37" s="87"/>
      <c r="K37" s="87"/>
      <c r="L37" s="87"/>
      <c r="M37" s="87"/>
      <c r="N37" s="87"/>
      <c r="O37" s="87"/>
      <c r="P37" s="82"/>
      <c r="Q37" s="88"/>
      <c r="R37" s="88"/>
      <c r="S37" s="88"/>
      <c r="T37" s="88"/>
      <c r="U37" s="88"/>
      <c r="V37" s="88"/>
      <c r="W37" s="82"/>
      <c r="X37" s="92"/>
    </row>
    <row r="38" spans="1:24" s="5" customFormat="1" ht="15" customHeight="1">
      <c r="A38" s="33" t="s">
        <v>32</v>
      </c>
      <c r="B38" s="34" t="s">
        <v>195</v>
      </c>
      <c r="C38" s="37">
        <f t="shared" si="0"/>
        <v>1</v>
      </c>
      <c r="D38" s="60"/>
      <c r="E38" s="37"/>
      <c r="F38" s="37"/>
      <c r="G38" s="31">
        <f t="shared" si="1"/>
        <v>1</v>
      </c>
      <c r="H38" s="37" t="str">
        <f>IF(AND(I38="Да",J38="Да",K38="Да"),"Да","Нет")</f>
        <v>Да</v>
      </c>
      <c r="I38" s="37" t="s">
        <v>169</v>
      </c>
      <c r="J38" s="37" t="s">
        <v>169</v>
      </c>
      <c r="K38" s="37" t="s">
        <v>169</v>
      </c>
      <c r="L38" s="37" t="s">
        <v>169</v>
      </c>
      <c r="M38" s="37">
        <v>2</v>
      </c>
      <c r="N38" s="37">
        <v>1</v>
      </c>
      <c r="O38" s="37">
        <v>1</v>
      </c>
      <c r="P38" s="32" t="s">
        <v>187</v>
      </c>
      <c r="Q38" s="35" t="s">
        <v>169</v>
      </c>
      <c r="R38" s="35" t="s">
        <v>169</v>
      </c>
      <c r="S38" s="35" t="s">
        <v>169</v>
      </c>
      <c r="T38" s="35" t="s">
        <v>169</v>
      </c>
      <c r="U38" s="35" t="s">
        <v>169</v>
      </c>
      <c r="V38" s="35" t="s">
        <v>169</v>
      </c>
      <c r="W38" s="32"/>
      <c r="X38" s="96" t="s">
        <v>156</v>
      </c>
    </row>
    <row r="39" spans="1:24" s="5" customFormat="1" ht="15" customHeight="1">
      <c r="A39" s="33" t="s">
        <v>33</v>
      </c>
      <c r="B39" s="34" t="s">
        <v>196</v>
      </c>
      <c r="C39" s="37">
        <f t="shared" si="0"/>
        <v>0</v>
      </c>
      <c r="D39" s="60"/>
      <c r="E39" s="37"/>
      <c r="F39" s="37"/>
      <c r="G39" s="31">
        <f t="shared" si="1"/>
        <v>0</v>
      </c>
      <c r="H39" s="35" t="s">
        <v>169</v>
      </c>
      <c r="I39" s="32" t="s">
        <v>277</v>
      </c>
      <c r="J39" s="35" t="s">
        <v>169</v>
      </c>
      <c r="K39" s="35" t="s">
        <v>169</v>
      </c>
      <c r="L39" s="35" t="s">
        <v>172</v>
      </c>
      <c r="M39" s="32" t="s">
        <v>172</v>
      </c>
      <c r="N39" s="35"/>
      <c r="O39" s="35"/>
      <c r="P39" s="34"/>
      <c r="Q39" s="35"/>
      <c r="R39" s="35"/>
      <c r="S39" s="35"/>
      <c r="T39" s="35"/>
      <c r="U39" s="35"/>
      <c r="V39" s="35"/>
      <c r="W39" s="34"/>
      <c r="X39" s="94" t="s">
        <v>186</v>
      </c>
    </row>
    <row r="40" spans="1:24" s="5" customFormat="1" ht="15" customHeight="1">
      <c r="A40" s="71" t="s">
        <v>92</v>
      </c>
      <c r="B40" s="34" t="s">
        <v>196</v>
      </c>
      <c r="C40" s="37">
        <f t="shared" si="0"/>
        <v>0</v>
      </c>
      <c r="D40" s="60"/>
      <c r="E40" s="17"/>
      <c r="F40" s="17">
        <v>0.5</v>
      </c>
      <c r="G40" s="31">
        <f t="shared" si="1"/>
        <v>0</v>
      </c>
      <c r="H40" s="37" t="str">
        <f>IF(AND(I40="Да",J40="Да",K40="Да"),"Да","Нет")</f>
        <v>Нет</v>
      </c>
      <c r="I40" s="17" t="s">
        <v>169</v>
      </c>
      <c r="J40" s="17" t="s">
        <v>169</v>
      </c>
      <c r="K40" s="17" t="s">
        <v>170</v>
      </c>
      <c r="L40" s="17" t="s">
        <v>169</v>
      </c>
      <c r="M40" s="17">
        <v>1</v>
      </c>
      <c r="N40" s="17">
        <v>1</v>
      </c>
      <c r="O40" s="17">
        <v>1</v>
      </c>
      <c r="P40" s="32" t="s">
        <v>187</v>
      </c>
      <c r="Q40" s="37" t="s">
        <v>169</v>
      </c>
      <c r="R40" s="35" t="s">
        <v>169</v>
      </c>
      <c r="S40" s="37" t="s">
        <v>169</v>
      </c>
      <c r="T40" s="37" t="s">
        <v>169</v>
      </c>
      <c r="U40" s="37" t="s">
        <v>169</v>
      </c>
      <c r="V40" s="37" t="s">
        <v>169</v>
      </c>
      <c r="W40" s="19" t="s">
        <v>288</v>
      </c>
      <c r="X40" s="97" t="s">
        <v>129</v>
      </c>
    </row>
    <row r="41" spans="1:24" ht="15" customHeight="1">
      <c r="A41" s="71" t="s">
        <v>34</v>
      </c>
      <c r="B41" s="34" t="s">
        <v>195</v>
      </c>
      <c r="C41" s="37">
        <f t="shared" si="0"/>
        <v>1</v>
      </c>
      <c r="D41" s="60"/>
      <c r="E41" s="37"/>
      <c r="F41" s="37"/>
      <c r="G41" s="31">
        <f t="shared" si="1"/>
        <v>1</v>
      </c>
      <c r="H41" s="37" t="s">
        <v>169</v>
      </c>
      <c r="I41" s="37" t="s">
        <v>169</v>
      </c>
      <c r="J41" s="37" t="s">
        <v>169</v>
      </c>
      <c r="K41" s="37" t="s">
        <v>169</v>
      </c>
      <c r="L41" s="37" t="s">
        <v>169</v>
      </c>
      <c r="M41" s="37">
        <v>1</v>
      </c>
      <c r="N41" s="37">
        <v>1</v>
      </c>
      <c r="O41" s="37">
        <v>2</v>
      </c>
      <c r="P41" s="32" t="s">
        <v>278</v>
      </c>
      <c r="Q41" s="37" t="s">
        <v>169</v>
      </c>
      <c r="R41" s="37" t="s">
        <v>169</v>
      </c>
      <c r="S41" s="37" t="s">
        <v>169</v>
      </c>
      <c r="T41" s="37" t="s">
        <v>169</v>
      </c>
      <c r="U41" s="37" t="s">
        <v>169</v>
      </c>
      <c r="V41" s="37" t="s">
        <v>169</v>
      </c>
      <c r="W41" s="32"/>
      <c r="X41" s="96" t="s">
        <v>157</v>
      </c>
    </row>
    <row r="42" spans="1:24" s="4" customFormat="1" ht="15" customHeight="1">
      <c r="A42" s="71" t="s">
        <v>35</v>
      </c>
      <c r="B42" s="34" t="s">
        <v>196</v>
      </c>
      <c r="C42" s="37">
        <f t="shared" si="0"/>
        <v>0</v>
      </c>
      <c r="D42" s="60"/>
      <c r="E42" s="37"/>
      <c r="F42" s="37"/>
      <c r="G42" s="31">
        <f t="shared" si="1"/>
        <v>0</v>
      </c>
      <c r="H42" s="37" t="str">
        <f>IF(AND(I42="Да",J42="Да",K42="Да"),"Да","Нет")</f>
        <v>Да</v>
      </c>
      <c r="I42" s="37" t="s">
        <v>169</v>
      </c>
      <c r="J42" s="37" t="s">
        <v>169</v>
      </c>
      <c r="K42" s="37" t="s">
        <v>169</v>
      </c>
      <c r="L42" s="37" t="s">
        <v>169</v>
      </c>
      <c r="M42" s="37">
        <v>0</v>
      </c>
      <c r="N42" s="37">
        <v>1</v>
      </c>
      <c r="O42" s="37">
        <v>0</v>
      </c>
      <c r="P42" s="32" t="s">
        <v>187</v>
      </c>
      <c r="Q42" s="37" t="s">
        <v>169</v>
      </c>
      <c r="R42" s="37" t="s">
        <v>169</v>
      </c>
      <c r="S42" s="37" t="s">
        <v>169</v>
      </c>
      <c r="T42" s="37" t="s">
        <v>169</v>
      </c>
      <c r="U42" s="37" t="s">
        <v>169</v>
      </c>
      <c r="V42" s="37" t="s">
        <v>169</v>
      </c>
      <c r="W42" s="32"/>
      <c r="X42" s="96" t="s">
        <v>158</v>
      </c>
    </row>
    <row r="43" spans="1:24" s="5" customFormat="1" ht="15" customHeight="1">
      <c r="A43" s="71" t="s">
        <v>36</v>
      </c>
      <c r="B43" s="34" t="s">
        <v>195</v>
      </c>
      <c r="C43" s="37">
        <f t="shared" si="0"/>
        <v>1</v>
      </c>
      <c r="D43" s="60"/>
      <c r="E43" s="37"/>
      <c r="F43" s="37"/>
      <c r="G43" s="31">
        <f t="shared" si="1"/>
        <v>1</v>
      </c>
      <c r="H43" s="35" t="str">
        <f>IF(AND(I43="Да",J43="Да",K43="Да"),"Да","Нет")</f>
        <v>Да</v>
      </c>
      <c r="I43" s="54" t="s">
        <v>169</v>
      </c>
      <c r="J43" s="35" t="s">
        <v>169</v>
      </c>
      <c r="K43" s="35" t="s">
        <v>169</v>
      </c>
      <c r="L43" s="35" t="s">
        <v>169</v>
      </c>
      <c r="M43" s="35">
        <v>1</v>
      </c>
      <c r="N43" s="35">
        <v>1</v>
      </c>
      <c r="O43" s="37">
        <v>1</v>
      </c>
      <c r="P43" s="32" t="s">
        <v>278</v>
      </c>
      <c r="Q43" s="35" t="s">
        <v>169</v>
      </c>
      <c r="R43" s="35" t="s">
        <v>169</v>
      </c>
      <c r="S43" s="35" t="s">
        <v>169</v>
      </c>
      <c r="T43" s="35" t="s">
        <v>169</v>
      </c>
      <c r="U43" s="35" t="s">
        <v>169</v>
      </c>
      <c r="V43" s="35" t="s">
        <v>169</v>
      </c>
      <c r="W43" s="32"/>
      <c r="X43" s="95" t="s">
        <v>159</v>
      </c>
    </row>
    <row r="44" spans="1:24" s="5" customFormat="1" ht="15" customHeight="1">
      <c r="A44" s="33" t="s">
        <v>37</v>
      </c>
      <c r="B44" s="34" t="s">
        <v>195</v>
      </c>
      <c r="C44" s="37">
        <f t="shared" si="0"/>
        <v>1</v>
      </c>
      <c r="D44" s="60"/>
      <c r="E44" s="37"/>
      <c r="F44" s="37"/>
      <c r="G44" s="31">
        <f t="shared" si="1"/>
        <v>1</v>
      </c>
      <c r="H44" s="35" t="str">
        <f>IF(AND(I44="Да",J44="Да",K44="Да"),"Да","Нет")</f>
        <v>Да</v>
      </c>
      <c r="I44" s="35" t="s">
        <v>169</v>
      </c>
      <c r="J44" s="35" t="s">
        <v>169</v>
      </c>
      <c r="K44" s="35" t="s">
        <v>169</v>
      </c>
      <c r="L44" s="35" t="s">
        <v>169</v>
      </c>
      <c r="M44" s="35">
        <v>1</v>
      </c>
      <c r="N44" s="35">
        <v>1</v>
      </c>
      <c r="O44" s="35">
        <v>1</v>
      </c>
      <c r="P44" s="34" t="s">
        <v>227</v>
      </c>
      <c r="Q44" s="35" t="s">
        <v>169</v>
      </c>
      <c r="R44" s="35" t="s">
        <v>169</v>
      </c>
      <c r="S44" s="35" t="s">
        <v>169</v>
      </c>
      <c r="T44" s="35" t="s">
        <v>169</v>
      </c>
      <c r="U44" s="35" t="s">
        <v>169</v>
      </c>
      <c r="V44" s="35" t="s">
        <v>169</v>
      </c>
      <c r="W44" s="34"/>
      <c r="X44" s="98" t="s">
        <v>108</v>
      </c>
    </row>
    <row r="45" spans="1:24" s="5" customFormat="1" ht="15" customHeight="1">
      <c r="A45" s="34" t="s">
        <v>93</v>
      </c>
      <c r="B45" s="34" t="s">
        <v>196</v>
      </c>
      <c r="C45" s="37">
        <f t="shared" si="0"/>
        <v>0</v>
      </c>
      <c r="D45" s="60"/>
      <c r="E45" s="18"/>
      <c r="F45" s="18"/>
      <c r="G45" s="31">
        <f t="shared" si="1"/>
        <v>0</v>
      </c>
      <c r="H45" s="37" t="str">
        <f>IF(AND(I45="Да",J45="Да",K45="Да"),"Да","Нет")</f>
        <v>Нет</v>
      </c>
      <c r="I45" s="17" t="s">
        <v>170</v>
      </c>
      <c r="J45" s="17" t="s">
        <v>170</v>
      </c>
      <c r="K45" s="17" t="s">
        <v>170</v>
      </c>
      <c r="L45" s="37" t="s">
        <v>172</v>
      </c>
      <c r="M45" s="32" t="s">
        <v>172</v>
      </c>
      <c r="N45" s="37"/>
      <c r="O45" s="37"/>
      <c r="P45" s="32"/>
      <c r="Q45" s="37"/>
      <c r="R45" s="37"/>
      <c r="S45" s="37"/>
      <c r="T45" s="37"/>
      <c r="U45" s="37"/>
      <c r="V45" s="37"/>
      <c r="W45" s="19"/>
      <c r="X45" s="97" t="s">
        <v>147</v>
      </c>
    </row>
    <row r="46" spans="1:24" s="6" customFormat="1" ht="15" customHeight="1">
      <c r="A46" s="82" t="s">
        <v>38</v>
      </c>
      <c r="B46" s="82"/>
      <c r="C46" s="79"/>
      <c r="D46" s="80"/>
      <c r="E46" s="79"/>
      <c r="F46" s="79"/>
      <c r="G46" s="81"/>
      <c r="H46" s="86"/>
      <c r="I46" s="87"/>
      <c r="J46" s="87"/>
      <c r="K46" s="87"/>
      <c r="L46" s="87"/>
      <c r="M46" s="87"/>
      <c r="N46" s="87"/>
      <c r="O46" s="87"/>
      <c r="P46" s="82"/>
      <c r="Q46" s="88"/>
      <c r="R46" s="88"/>
      <c r="S46" s="88"/>
      <c r="T46" s="88"/>
      <c r="U46" s="88"/>
      <c r="V46" s="88"/>
      <c r="W46" s="82"/>
      <c r="X46" s="92"/>
    </row>
    <row r="47" spans="1:24" s="5" customFormat="1" ht="15" customHeight="1">
      <c r="A47" s="33" t="s">
        <v>39</v>
      </c>
      <c r="B47" s="34" t="s">
        <v>196</v>
      </c>
      <c r="C47" s="37">
        <f t="shared" si="0"/>
        <v>0</v>
      </c>
      <c r="D47" s="60"/>
      <c r="E47" s="37"/>
      <c r="F47" s="37"/>
      <c r="G47" s="31">
        <f t="shared" si="1"/>
        <v>0</v>
      </c>
      <c r="H47" s="35" t="s">
        <v>169</v>
      </c>
      <c r="I47" s="37" t="s">
        <v>169</v>
      </c>
      <c r="J47" s="37" t="s">
        <v>169</v>
      </c>
      <c r="K47" s="32" t="s">
        <v>272</v>
      </c>
      <c r="L47" s="37" t="s">
        <v>169</v>
      </c>
      <c r="M47" s="32" t="s">
        <v>172</v>
      </c>
      <c r="N47" s="54"/>
      <c r="O47" s="54"/>
      <c r="P47" s="34"/>
      <c r="Q47" s="35"/>
      <c r="R47" s="35"/>
      <c r="S47" s="35"/>
      <c r="T47" s="35"/>
      <c r="U47" s="35"/>
      <c r="V47" s="35"/>
      <c r="W47" s="34"/>
      <c r="X47" s="94" t="s">
        <v>203</v>
      </c>
    </row>
    <row r="48" spans="1:24" s="5" customFormat="1" ht="15" customHeight="1">
      <c r="A48" s="33" t="s">
        <v>40</v>
      </c>
      <c r="B48" s="34" t="s">
        <v>196</v>
      </c>
      <c r="C48" s="37">
        <f t="shared" si="0"/>
        <v>0</v>
      </c>
      <c r="D48" s="60"/>
      <c r="E48" s="37"/>
      <c r="F48" s="37"/>
      <c r="G48" s="31">
        <f t="shared" si="1"/>
        <v>0</v>
      </c>
      <c r="H48" s="35" t="str">
        <f aca="true" t="shared" si="4" ref="H48:H53">IF(AND(I48="Да",J48="Да",K48="Да"),"Да","Нет")</f>
        <v>Нет</v>
      </c>
      <c r="I48" s="37" t="s">
        <v>169</v>
      </c>
      <c r="J48" s="37" t="s">
        <v>169</v>
      </c>
      <c r="K48" s="37" t="s">
        <v>170</v>
      </c>
      <c r="L48" s="37" t="s">
        <v>232</v>
      </c>
      <c r="M48" s="32" t="s">
        <v>172</v>
      </c>
      <c r="N48" s="37"/>
      <c r="O48" s="37"/>
      <c r="P48" s="34"/>
      <c r="Q48" s="35"/>
      <c r="R48" s="35"/>
      <c r="S48" s="35"/>
      <c r="T48" s="35"/>
      <c r="U48" s="35"/>
      <c r="V48" s="35"/>
      <c r="W48" s="34" t="s">
        <v>286</v>
      </c>
      <c r="X48" s="94" t="s">
        <v>228</v>
      </c>
    </row>
    <row r="49" spans="1:24" ht="15" customHeight="1">
      <c r="A49" s="33" t="s">
        <v>41</v>
      </c>
      <c r="B49" s="34" t="s">
        <v>195</v>
      </c>
      <c r="C49" s="37">
        <f t="shared" si="0"/>
        <v>1</v>
      </c>
      <c r="D49" s="60"/>
      <c r="E49" s="37"/>
      <c r="F49" s="37"/>
      <c r="G49" s="31">
        <f t="shared" si="1"/>
        <v>1</v>
      </c>
      <c r="H49" s="37" t="str">
        <f t="shared" si="4"/>
        <v>Да</v>
      </c>
      <c r="I49" s="37" t="s">
        <v>169</v>
      </c>
      <c r="J49" s="37" t="s">
        <v>169</v>
      </c>
      <c r="K49" s="37" t="s">
        <v>169</v>
      </c>
      <c r="L49" s="37" t="s">
        <v>169</v>
      </c>
      <c r="M49" s="37">
        <v>1</v>
      </c>
      <c r="N49" s="37">
        <v>1</v>
      </c>
      <c r="O49" s="37">
        <v>1</v>
      </c>
      <c r="P49" s="32" t="s">
        <v>187</v>
      </c>
      <c r="Q49" s="37" t="s">
        <v>169</v>
      </c>
      <c r="R49" s="35" t="s">
        <v>169</v>
      </c>
      <c r="S49" s="37" t="s">
        <v>169</v>
      </c>
      <c r="T49" s="37" t="s">
        <v>169</v>
      </c>
      <c r="U49" s="37" t="s">
        <v>169</v>
      </c>
      <c r="V49" s="37" t="s">
        <v>169</v>
      </c>
      <c r="W49" s="32"/>
      <c r="X49" s="94" t="s">
        <v>133</v>
      </c>
    </row>
    <row r="50" spans="1:24" ht="15" customHeight="1">
      <c r="A50" s="33" t="s">
        <v>42</v>
      </c>
      <c r="B50" s="34" t="s">
        <v>196</v>
      </c>
      <c r="C50" s="37">
        <f t="shared" si="0"/>
        <v>0</v>
      </c>
      <c r="D50" s="60"/>
      <c r="E50" s="37"/>
      <c r="F50" s="37"/>
      <c r="G50" s="31">
        <f t="shared" si="1"/>
        <v>0</v>
      </c>
      <c r="H50" s="35" t="str">
        <f t="shared" si="4"/>
        <v>Нет</v>
      </c>
      <c r="I50" s="37" t="s">
        <v>169</v>
      </c>
      <c r="J50" s="35" t="s">
        <v>169</v>
      </c>
      <c r="K50" s="35" t="s">
        <v>170</v>
      </c>
      <c r="L50" s="35" t="s">
        <v>169</v>
      </c>
      <c r="M50" s="35">
        <v>0</v>
      </c>
      <c r="N50" s="35">
        <v>1</v>
      </c>
      <c r="O50" s="35">
        <v>0</v>
      </c>
      <c r="P50" s="34" t="s">
        <v>187</v>
      </c>
      <c r="Q50" s="35" t="s">
        <v>169</v>
      </c>
      <c r="R50" s="35" t="s">
        <v>169</v>
      </c>
      <c r="S50" s="35" t="s">
        <v>169</v>
      </c>
      <c r="T50" s="35" t="s">
        <v>169</v>
      </c>
      <c r="U50" s="35" t="s">
        <v>169</v>
      </c>
      <c r="V50" s="35" t="s">
        <v>169</v>
      </c>
      <c r="W50" s="34"/>
      <c r="X50" s="94" t="s">
        <v>160</v>
      </c>
    </row>
    <row r="51" spans="1:24" s="5" customFormat="1" ht="15" customHeight="1">
      <c r="A51" s="33" t="s">
        <v>90</v>
      </c>
      <c r="B51" s="34" t="s">
        <v>196</v>
      </c>
      <c r="C51" s="37">
        <f t="shared" si="0"/>
        <v>0</v>
      </c>
      <c r="D51" s="60"/>
      <c r="E51" s="37"/>
      <c r="F51" s="37"/>
      <c r="G51" s="31">
        <f t="shared" si="1"/>
        <v>0</v>
      </c>
      <c r="H51" s="35" t="str">
        <f t="shared" si="4"/>
        <v>Нет</v>
      </c>
      <c r="I51" s="37" t="s">
        <v>169</v>
      </c>
      <c r="J51" s="37" t="s">
        <v>169</v>
      </c>
      <c r="K51" s="37" t="s">
        <v>170</v>
      </c>
      <c r="L51" s="37" t="s">
        <v>170</v>
      </c>
      <c r="M51" s="32" t="s">
        <v>172</v>
      </c>
      <c r="N51" s="35"/>
      <c r="O51" s="35"/>
      <c r="P51" s="34"/>
      <c r="Q51" s="35"/>
      <c r="R51" s="35"/>
      <c r="S51" s="35"/>
      <c r="T51" s="35"/>
      <c r="U51" s="35"/>
      <c r="V51" s="35"/>
      <c r="W51" s="34" t="s">
        <v>307</v>
      </c>
      <c r="X51" s="94" t="s">
        <v>191</v>
      </c>
    </row>
    <row r="52" spans="1:24" ht="15" customHeight="1">
      <c r="A52" s="71" t="s">
        <v>43</v>
      </c>
      <c r="B52" s="32" t="s">
        <v>196</v>
      </c>
      <c r="C52" s="37">
        <f t="shared" si="0"/>
        <v>0</v>
      </c>
      <c r="D52" s="60"/>
      <c r="E52" s="37"/>
      <c r="F52" s="37"/>
      <c r="G52" s="31">
        <f t="shared" si="1"/>
        <v>0</v>
      </c>
      <c r="H52" s="37" t="str">
        <f t="shared" si="4"/>
        <v>Да</v>
      </c>
      <c r="I52" s="37" t="s">
        <v>169</v>
      </c>
      <c r="J52" s="37" t="s">
        <v>169</v>
      </c>
      <c r="K52" s="37" t="s">
        <v>169</v>
      </c>
      <c r="L52" s="37" t="s">
        <v>169</v>
      </c>
      <c r="M52" s="35">
        <v>1</v>
      </c>
      <c r="N52" s="54">
        <v>1</v>
      </c>
      <c r="O52" s="37">
        <v>0</v>
      </c>
      <c r="P52" s="34" t="s">
        <v>187</v>
      </c>
      <c r="Q52" s="35" t="s">
        <v>169</v>
      </c>
      <c r="R52" s="35" t="s">
        <v>169</v>
      </c>
      <c r="S52" s="35" t="s">
        <v>169</v>
      </c>
      <c r="T52" s="35" t="s">
        <v>169</v>
      </c>
      <c r="U52" s="35" t="s">
        <v>169</v>
      </c>
      <c r="V52" s="35" t="s">
        <v>169</v>
      </c>
      <c r="W52" s="34"/>
      <c r="X52" s="96" t="s">
        <v>161</v>
      </c>
    </row>
    <row r="53" spans="1:24" ht="15" customHeight="1">
      <c r="A53" s="33" t="s">
        <v>44</v>
      </c>
      <c r="B53" s="34" t="s">
        <v>195</v>
      </c>
      <c r="C53" s="37">
        <f t="shared" si="0"/>
        <v>1</v>
      </c>
      <c r="D53" s="60"/>
      <c r="E53" s="37"/>
      <c r="F53" s="37"/>
      <c r="G53" s="31">
        <f t="shared" si="1"/>
        <v>1</v>
      </c>
      <c r="H53" s="35" t="str">
        <f t="shared" si="4"/>
        <v>Да</v>
      </c>
      <c r="I53" s="35" t="s">
        <v>169</v>
      </c>
      <c r="J53" s="35" t="s">
        <v>169</v>
      </c>
      <c r="K53" s="35" t="s">
        <v>169</v>
      </c>
      <c r="L53" s="35" t="s">
        <v>169</v>
      </c>
      <c r="M53" s="35">
        <v>1</v>
      </c>
      <c r="N53" s="35">
        <v>1</v>
      </c>
      <c r="O53" s="35">
        <v>1</v>
      </c>
      <c r="P53" s="34" t="s">
        <v>187</v>
      </c>
      <c r="Q53" s="35" t="s">
        <v>169</v>
      </c>
      <c r="R53" s="35" t="s">
        <v>169</v>
      </c>
      <c r="S53" s="35" t="s">
        <v>169</v>
      </c>
      <c r="T53" s="35" t="s">
        <v>169</v>
      </c>
      <c r="U53" s="35" t="s">
        <v>169</v>
      </c>
      <c r="V53" s="35" t="s">
        <v>169</v>
      </c>
      <c r="W53" s="34"/>
      <c r="X53" s="94" t="s">
        <v>229</v>
      </c>
    </row>
    <row r="54" spans="1:24" s="6" customFormat="1" ht="15" customHeight="1">
      <c r="A54" s="82" t="s">
        <v>45</v>
      </c>
      <c r="B54" s="82"/>
      <c r="C54" s="79"/>
      <c r="D54" s="80"/>
      <c r="E54" s="79"/>
      <c r="F54" s="79"/>
      <c r="G54" s="81"/>
      <c r="H54" s="86"/>
      <c r="I54" s="87"/>
      <c r="J54" s="87"/>
      <c r="K54" s="87"/>
      <c r="L54" s="87"/>
      <c r="M54" s="87"/>
      <c r="N54" s="87"/>
      <c r="O54" s="87"/>
      <c r="P54" s="82"/>
      <c r="Q54" s="88"/>
      <c r="R54" s="88"/>
      <c r="S54" s="88"/>
      <c r="T54" s="88"/>
      <c r="U54" s="88"/>
      <c r="V54" s="88"/>
      <c r="W54" s="82"/>
      <c r="X54" s="92"/>
    </row>
    <row r="55" spans="1:24" s="5" customFormat="1" ht="15" customHeight="1">
      <c r="A55" s="33" t="s">
        <v>46</v>
      </c>
      <c r="B55" s="34" t="s">
        <v>195</v>
      </c>
      <c r="C55" s="37">
        <f t="shared" si="0"/>
        <v>1</v>
      </c>
      <c r="D55" s="60"/>
      <c r="E55" s="37"/>
      <c r="F55" s="37"/>
      <c r="G55" s="31">
        <f t="shared" si="1"/>
        <v>1</v>
      </c>
      <c r="H55" s="35" t="str">
        <f aca="true" t="shared" si="5" ref="H55:H68">IF(AND(I55="Да",J55="Да",K55="Да"),"Да","Нет")</f>
        <v>Да</v>
      </c>
      <c r="I55" s="35" t="s">
        <v>169</v>
      </c>
      <c r="J55" s="35" t="s">
        <v>169</v>
      </c>
      <c r="K55" s="35" t="s">
        <v>169</v>
      </c>
      <c r="L55" s="35" t="s">
        <v>169</v>
      </c>
      <c r="M55" s="35">
        <v>2</v>
      </c>
      <c r="N55" s="35">
        <v>1</v>
      </c>
      <c r="O55" s="35">
        <v>1</v>
      </c>
      <c r="P55" s="34" t="s">
        <v>187</v>
      </c>
      <c r="Q55" s="35" t="s">
        <v>188</v>
      </c>
      <c r="R55" s="35" t="s">
        <v>169</v>
      </c>
      <c r="S55" s="35" t="s">
        <v>169</v>
      </c>
      <c r="T55" s="35" t="s">
        <v>169</v>
      </c>
      <c r="U55" s="35" t="s">
        <v>169</v>
      </c>
      <c r="V55" s="35" t="s">
        <v>169</v>
      </c>
      <c r="W55" s="34"/>
      <c r="X55" s="94" t="s">
        <v>110</v>
      </c>
    </row>
    <row r="56" spans="1:24" s="5" customFormat="1" ht="15" customHeight="1">
      <c r="A56" s="33" t="s">
        <v>47</v>
      </c>
      <c r="B56" s="34" t="s">
        <v>196</v>
      </c>
      <c r="C56" s="37">
        <f t="shared" si="0"/>
        <v>0</v>
      </c>
      <c r="D56" s="60"/>
      <c r="E56" s="37"/>
      <c r="F56" s="37"/>
      <c r="G56" s="31">
        <f t="shared" si="1"/>
        <v>0</v>
      </c>
      <c r="H56" s="35" t="str">
        <f t="shared" si="5"/>
        <v>Нет</v>
      </c>
      <c r="I56" s="35" t="s">
        <v>169</v>
      </c>
      <c r="J56" s="35" t="s">
        <v>169</v>
      </c>
      <c r="K56" s="35" t="s">
        <v>170</v>
      </c>
      <c r="L56" s="35" t="s">
        <v>169</v>
      </c>
      <c r="M56" s="32" t="s">
        <v>172</v>
      </c>
      <c r="N56" s="35"/>
      <c r="O56" s="35"/>
      <c r="P56" s="34"/>
      <c r="Q56" s="35"/>
      <c r="R56" s="35"/>
      <c r="S56" s="35"/>
      <c r="T56" s="35"/>
      <c r="U56" s="35"/>
      <c r="V56" s="35"/>
      <c r="W56" s="34"/>
      <c r="X56" s="94" t="s">
        <v>111</v>
      </c>
    </row>
    <row r="57" spans="1:24" s="5" customFormat="1" ht="15" customHeight="1">
      <c r="A57" s="33" t="s">
        <v>48</v>
      </c>
      <c r="B57" s="34" t="s">
        <v>196</v>
      </c>
      <c r="C57" s="37">
        <f t="shared" si="0"/>
        <v>0</v>
      </c>
      <c r="D57" s="60"/>
      <c r="E57" s="37"/>
      <c r="F57" s="37"/>
      <c r="G57" s="31">
        <f t="shared" si="1"/>
        <v>0</v>
      </c>
      <c r="H57" s="35" t="str">
        <f t="shared" si="5"/>
        <v>Нет</v>
      </c>
      <c r="I57" s="35" t="s">
        <v>169</v>
      </c>
      <c r="J57" s="54" t="s">
        <v>170</v>
      </c>
      <c r="K57" s="35" t="s">
        <v>169</v>
      </c>
      <c r="L57" s="35" t="s">
        <v>169</v>
      </c>
      <c r="M57" s="35">
        <v>1</v>
      </c>
      <c r="N57" s="35">
        <v>1</v>
      </c>
      <c r="O57" s="35">
        <v>1</v>
      </c>
      <c r="P57" s="34" t="s">
        <v>187</v>
      </c>
      <c r="Q57" s="35" t="s">
        <v>169</v>
      </c>
      <c r="R57" s="35" t="s">
        <v>169</v>
      </c>
      <c r="S57" s="35" t="s">
        <v>169</v>
      </c>
      <c r="T57" s="35" t="s">
        <v>169</v>
      </c>
      <c r="U57" s="35" t="s">
        <v>169</v>
      </c>
      <c r="V57" s="35" t="s">
        <v>169</v>
      </c>
      <c r="W57" s="34" t="s">
        <v>308</v>
      </c>
      <c r="X57" s="94" t="s">
        <v>112</v>
      </c>
    </row>
    <row r="58" spans="1:24" s="12" customFormat="1" ht="15" customHeight="1">
      <c r="A58" s="33" t="s">
        <v>49</v>
      </c>
      <c r="B58" s="32" t="s">
        <v>195</v>
      </c>
      <c r="C58" s="37">
        <f t="shared" si="0"/>
        <v>1</v>
      </c>
      <c r="D58" s="60"/>
      <c r="E58" s="37"/>
      <c r="F58" s="37"/>
      <c r="G58" s="31">
        <f t="shared" si="1"/>
        <v>1</v>
      </c>
      <c r="H58" s="37" t="str">
        <f t="shared" si="5"/>
        <v>Да</v>
      </c>
      <c r="I58" s="37" t="s">
        <v>169</v>
      </c>
      <c r="J58" s="37" t="s">
        <v>169</v>
      </c>
      <c r="K58" s="37" t="s">
        <v>169</v>
      </c>
      <c r="L58" s="37" t="s">
        <v>169</v>
      </c>
      <c r="M58" s="37">
        <v>1</v>
      </c>
      <c r="N58" s="37">
        <v>1</v>
      </c>
      <c r="O58" s="37">
        <v>1</v>
      </c>
      <c r="P58" s="32" t="s">
        <v>187</v>
      </c>
      <c r="Q58" s="37" t="s">
        <v>169</v>
      </c>
      <c r="R58" s="37" t="s">
        <v>169</v>
      </c>
      <c r="S58" s="37" t="s">
        <v>169</v>
      </c>
      <c r="T58" s="37" t="s">
        <v>169</v>
      </c>
      <c r="U58" s="37" t="s">
        <v>169</v>
      </c>
      <c r="V58" s="37" t="s">
        <v>169</v>
      </c>
      <c r="W58" s="32"/>
      <c r="X58" s="95" t="s">
        <v>132</v>
      </c>
    </row>
    <row r="59" spans="1:24" ht="15" customHeight="1">
      <c r="A59" s="33" t="s">
        <v>50</v>
      </c>
      <c r="B59" s="32" t="s">
        <v>196</v>
      </c>
      <c r="C59" s="37">
        <f t="shared" si="0"/>
        <v>0</v>
      </c>
      <c r="D59" s="60"/>
      <c r="E59" s="37"/>
      <c r="F59" s="37"/>
      <c r="G59" s="31">
        <f t="shared" si="1"/>
        <v>0</v>
      </c>
      <c r="H59" s="37" t="str">
        <f t="shared" si="5"/>
        <v>Да</v>
      </c>
      <c r="I59" s="37" t="s">
        <v>169</v>
      </c>
      <c r="J59" s="37" t="s">
        <v>169</v>
      </c>
      <c r="K59" s="37" t="s">
        <v>169</v>
      </c>
      <c r="L59" s="37" t="s">
        <v>169</v>
      </c>
      <c r="M59" s="37">
        <v>1</v>
      </c>
      <c r="N59" s="37">
        <v>1</v>
      </c>
      <c r="O59" s="37">
        <v>0</v>
      </c>
      <c r="P59" s="32" t="s">
        <v>187</v>
      </c>
      <c r="Q59" s="37" t="s">
        <v>169</v>
      </c>
      <c r="R59" s="37" t="s">
        <v>169</v>
      </c>
      <c r="S59" s="37" t="s">
        <v>169</v>
      </c>
      <c r="T59" s="37" t="s">
        <v>169</v>
      </c>
      <c r="U59" s="37" t="s">
        <v>169</v>
      </c>
      <c r="V59" s="37" t="s">
        <v>169</v>
      </c>
      <c r="W59" s="32"/>
      <c r="X59" s="94" t="s">
        <v>163</v>
      </c>
    </row>
    <row r="60" spans="1:24" s="5" customFormat="1" ht="15" customHeight="1">
      <c r="A60" s="33" t="s">
        <v>51</v>
      </c>
      <c r="B60" s="34" t="s">
        <v>195</v>
      </c>
      <c r="C60" s="37">
        <f t="shared" si="0"/>
        <v>1</v>
      </c>
      <c r="D60" s="60"/>
      <c r="E60" s="37"/>
      <c r="F60" s="37"/>
      <c r="G60" s="31">
        <f t="shared" si="1"/>
        <v>1</v>
      </c>
      <c r="H60" s="35" t="str">
        <f t="shared" si="5"/>
        <v>Да</v>
      </c>
      <c r="I60" s="35" t="s">
        <v>169</v>
      </c>
      <c r="J60" s="35" t="s">
        <v>169</v>
      </c>
      <c r="K60" s="35" t="s">
        <v>169</v>
      </c>
      <c r="L60" s="35" t="s">
        <v>169</v>
      </c>
      <c r="M60" s="35">
        <v>8</v>
      </c>
      <c r="N60" s="35">
        <v>2</v>
      </c>
      <c r="O60" s="35">
        <v>8</v>
      </c>
      <c r="P60" s="34" t="s">
        <v>187</v>
      </c>
      <c r="Q60" s="35" t="s">
        <v>169</v>
      </c>
      <c r="R60" s="35" t="s">
        <v>169</v>
      </c>
      <c r="S60" s="35" t="s">
        <v>169</v>
      </c>
      <c r="T60" s="35" t="s">
        <v>169</v>
      </c>
      <c r="U60" s="35" t="s">
        <v>169</v>
      </c>
      <c r="V60" s="35" t="s">
        <v>169</v>
      </c>
      <c r="W60" s="34"/>
      <c r="X60" s="94" t="s">
        <v>113</v>
      </c>
    </row>
    <row r="61" spans="1:24" s="5" customFormat="1" ht="15" customHeight="1">
      <c r="A61" s="33" t="s">
        <v>52</v>
      </c>
      <c r="B61" s="34" t="s">
        <v>196</v>
      </c>
      <c r="C61" s="37">
        <f t="shared" si="0"/>
        <v>0</v>
      </c>
      <c r="D61" s="60"/>
      <c r="E61" s="37"/>
      <c r="F61" s="37"/>
      <c r="G61" s="31">
        <f t="shared" si="1"/>
        <v>0</v>
      </c>
      <c r="H61" s="35" t="str">
        <f t="shared" si="5"/>
        <v>Нет</v>
      </c>
      <c r="I61" s="35" t="s">
        <v>169</v>
      </c>
      <c r="J61" s="35" t="s">
        <v>169</v>
      </c>
      <c r="K61" s="35" t="s">
        <v>170</v>
      </c>
      <c r="L61" s="35" t="s">
        <v>169</v>
      </c>
      <c r="M61" s="35">
        <v>0</v>
      </c>
      <c r="N61" s="35">
        <v>1</v>
      </c>
      <c r="O61" s="37">
        <v>0</v>
      </c>
      <c r="P61" s="34" t="s">
        <v>187</v>
      </c>
      <c r="Q61" s="35" t="s">
        <v>169</v>
      </c>
      <c r="R61" s="35" t="s">
        <v>169</v>
      </c>
      <c r="S61" s="35" t="s">
        <v>169</v>
      </c>
      <c r="T61" s="35" t="s">
        <v>169</v>
      </c>
      <c r="U61" s="35" t="s">
        <v>169</v>
      </c>
      <c r="V61" s="35" t="s">
        <v>169</v>
      </c>
      <c r="W61" s="34"/>
      <c r="X61" s="94" t="s">
        <v>114</v>
      </c>
    </row>
    <row r="62" spans="1:24" s="5" customFormat="1" ht="15" customHeight="1">
      <c r="A62" s="33" t="s">
        <v>53</v>
      </c>
      <c r="B62" s="34" t="s">
        <v>195</v>
      </c>
      <c r="C62" s="37">
        <f t="shared" si="0"/>
        <v>1</v>
      </c>
      <c r="D62" s="60"/>
      <c r="E62" s="37"/>
      <c r="F62" s="37"/>
      <c r="G62" s="31">
        <f t="shared" si="1"/>
        <v>1</v>
      </c>
      <c r="H62" s="35" t="str">
        <f t="shared" si="5"/>
        <v>Да</v>
      </c>
      <c r="I62" s="35" t="s">
        <v>169</v>
      </c>
      <c r="J62" s="35" t="s">
        <v>169</v>
      </c>
      <c r="K62" s="35" t="s">
        <v>169</v>
      </c>
      <c r="L62" s="35" t="s">
        <v>169</v>
      </c>
      <c r="M62" s="35">
        <v>1</v>
      </c>
      <c r="N62" s="35">
        <v>1</v>
      </c>
      <c r="O62" s="35">
        <v>1</v>
      </c>
      <c r="P62" s="34" t="s">
        <v>187</v>
      </c>
      <c r="Q62" s="35" t="s">
        <v>169</v>
      </c>
      <c r="R62" s="35" t="s">
        <v>169</v>
      </c>
      <c r="S62" s="35" t="s">
        <v>169</v>
      </c>
      <c r="T62" s="35" t="s">
        <v>169</v>
      </c>
      <c r="U62" s="35" t="s">
        <v>169</v>
      </c>
      <c r="V62" s="35" t="s">
        <v>169</v>
      </c>
      <c r="W62" s="34"/>
      <c r="X62" s="96" t="s">
        <v>164</v>
      </c>
    </row>
    <row r="63" spans="1:24" s="5" customFormat="1" ht="15" customHeight="1">
      <c r="A63" s="33" t="s">
        <v>54</v>
      </c>
      <c r="B63" s="32" t="s">
        <v>196</v>
      </c>
      <c r="C63" s="37">
        <f t="shared" si="0"/>
        <v>0</v>
      </c>
      <c r="D63" s="60"/>
      <c r="E63" s="37"/>
      <c r="F63" s="37"/>
      <c r="G63" s="31">
        <f t="shared" si="1"/>
        <v>0</v>
      </c>
      <c r="H63" s="37" t="s">
        <v>169</v>
      </c>
      <c r="I63" s="37" t="s">
        <v>169</v>
      </c>
      <c r="J63" s="37" t="s">
        <v>169</v>
      </c>
      <c r="K63" s="37" t="s">
        <v>169</v>
      </c>
      <c r="L63" s="37" t="s">
        <v>169</v>
      </c>
      <c r="M63" s="37">
        <v>1</v>
      </c>
      <c r="N63" s="37">
        <v>1</v>
      </c>
      <c r="O63" s="37">
        <v>0</v>
      </c>
      <c r="P63" s="32" t="s">
        <v>187</v>
      </c>
      <c r="Q63" s="37" t="s">
        <v>169</v>
      </c>
      <c r="R63" s="37" t="s">
        <v>189</v>
      </c>
      <c r="S63" s="37" t="s">
        <v>169</v>
      </c>
      <c r="T63" s="37" t="s">
        <v>169</v>
      </c>
      <c r="U63" s="37" t="s">
        <v>169</v>
      </c>
      <c r="V63" s="37" t="s">
        <v>169</v>
      </c>
      <c r="W63" s="32"/>
      <c r="X63" s="94" t="s">
        <v>115</v>
      </c>
    </row>
    <row r="64" spans="1:24" s="5" customFormat="1" ht="15" customHeight="1">
      <c r="A64" s="33" t="s">
        <v>55</v>
      </c>
      <c r="B64" s="32" t="s">
        <v>195</v>
      </c>
      <c r="C64" s="37">
        <f t="shared" si="0"/>
        <v>1</v>
      </c>
      <c r="D64" s="60"/>
      <c r="E64" s="37"/>
      <c r="F64" s="37"/>
      <c r="G64" s="31">
        <f t="shared" si="1"/>
        <v>1</v>
      </c>
      <c r="H64" s="37" t="str">
        <f t="shared" si="5"/>
        <v>Да</v>
      </c>
      <c r="I64" s="37" t="s">
        <v>169</v>
      </c>
      <c r="J64" s="37" t="s">
        <v>169</v>
      </c>
      <c r="K64" s="37" t="s">
        <v>169</v>
      </c>
      <c r="L64" s="37" t="s">
        <v>169</v>
      </c>
      <c r="M64" s="37">
        <v>5</v>
      </c>
      <c r="N64" s="37">
        <v>1</v>
      </c>
      <c r="O64" s="37">
        <v>1</v>
      </c>
      <c r="P64" s="32" t="s">
        <v>187</v>
      </c>
      <c r="Q64" s="37" t="s">
        <v>169</v>
      </c>
      <c r="R64" s="35" t="s">
        <v>169</v>
      </c>
      <c r="S64" s="37" t="s">
        <v>169</v>
      </c>
      <c r="T64" s="37" t="s">
        <v>169</v>
      </c>
      <c r="U64" s="37" t="s">
        <v>169</v>
      </c>
      <c r="V64" s="37" t="s">
        <v>169</v>
      </c>
      <c r="W64" s="32"/>
      <c r="X64" s="96" t="s">
        <v>181</v>
      </c>
    </row>
    <row r="65" spans="1:24" ht="15" customHeight="1">
      <c r="A65" s="33" t="s">
        <v>56</v>
      </c>
      <c r="B65" s="34" t="s">
        <v>195</v>
      </c>
      <c r="C65" s="37">
        <f t="shared" si="0"/>
        <v>1</v>
      </c>
      <c r="D65" s="60"/>
      <c r="E65" s="37"/>
      <c r="F65" s="37"/>
      <c r="G65" s="31">
        <f t="shared" si="1"/>
        <v>1</v>
      </c>
      <c r="H65" s="35" t="str">
        <f t="shared" si="5"/>
        <v>Да</v>
      </c>
      <c r="I65" s="35" t="s">
        <v>169</v>
      </c>
      <c r="J65" s="35" t="s">
        <v>169</v>
      </c>
      <c r="K65" s="35" t="s">
        <v>169</v>
      </c>
      <c r="L65" s="35" t="s">
        <v>169</v>
      </c>
      <c r="M65" s="35">
        <v>1</v>
      </c>
      <c r="N65" s="35">
        <v>2</v>
      </c>
      <c r="O65" s="35">
        <v>1</v>
      </c>
      <c r="P65" s="34" t="s">
        <v>187</v>
      </c>
      <c r="Q65" s="35" t="s">
        <v>169</v>
      </c>
      <c r="R65" s="35" t="s">
        <v>189</v>
      </c>
      <c r="S65" s="35" t="s">
        <v>169</v>
      </c>
      <c r="T65" s="35" t="s">
        <v>169</v>
      </c>
      <c r="U65" s="35" t="s">
        <v>169</v>
      </c>
      <c r="V65" s="35" t="s">
        <v>169</v>
      </c>
      <c r="W65" s="34"/>
      <c r="X65" s="94" t="s">
        <v>116</v>
      </c>
    </row>
    <row r="66" spans="1:24" s="5" customFormat="1" ht="15" customHeight="1">
      <c r="A66" s="33" t="s">
        <v>57</v>
      </c>
      <c r="B66" s="34" t="s">
        <v>196</v>
      </c>
      <c r="C66" s="37">
        <f t="shared" si="0"/>
        <v>0</v>
      </c>
      <c r="D66" s="60"/>
      <c r="E66" s="37"/>
      <c r="F66" s="37"/>
      <c r="G66" s="31">
        <f t="shared" si="1"/>
        <v>0</v>
      </c>
      <c r="H66" s="35" t="str">
        <f t="shared" si="5"/>
        <v>Нет</v>
      </c>
      <c r="I66" s="35" t="s">
        <v>169</v>
      </c>
      <c r="J66" s="35" t="s">
        <v>169</v>
      </c>
      <c r="K66" s="35" t="s">
        <v>170</v>
      </c>
      <c r="L66" s="35" t="s">
        <v>169</v>
      </c>
      <c r="M66" s="35">
        <v>0</v>
      </c>
      <c r="N66" s="35">
        <v>1</v>
      </c>
      <c r="O66" s="35">
        <v>0</v>
      </c>
      <c r="P66" s="34" t="s">
        <v>227</v>
      </c>
      <c r="Q66" s="35" t="s">
        <v>169</v>
      </c>
      <c r="R66" s="35" t="s">
        <v>169</v>
      </c>
      <c r="S66" s="35" t="s">
        <v>169</v>
      </c>
      <c r="T66" s="35" t="s">
        <v>169</v>
      </c>
      <c r="U66" s="35" t="s">
        <v>169</v>
      </c>
      <c r="V66" s="35" t="s">
        <v>169</v>
      </c>
      <c r="W66" s="34"/>
      <c r="X66" s="94" t="s">
        <v>193</v>
      </c>
    </row>
    <row r="67" spans="1:24" s="5" customFormat="1" ht="15" customHeight="1">
      <c r="A67" s="33" t="s">
        <v>58</v>
      </c>
      <c r="B67" s="34" t="s">
        <v>195</v>
      </c>
      <c r="C67" s="37">
        <f t="shared" si="0"/>
        <v>1</v>
      </c>
      <c r="D67" s="60"/>
      <c r="E67" s="37"/>
      <c r="F67" s="37"/>
      <c r="G67" s="31">
        <f t="shared" si="1"/>
        <v>1</v>
      </c>
      <c r="H67" s="35" t="str">
        <f t="shared" si="5"/>
        <v>Да</v>
      </c>
      <c r="I67" s="35" t="s">
        <v>169</v>
      </c>
      <c r="J67" s="35" t="s">
        <v>169</v>
      </c>
      <c r="K67" s="35" t="s">
        <v>169</v>
      </c>
      <c r="L67" s="35" t="s">
        <v>169</v>
      </c>
      <c r="M67" s="35">
        <v>1</v>
      </c>
      <c r="N67" s="35">
        <v>1</v>
      </c>
      <c r="O67" s="35">
        <v>1</v>
      </c>
      <c r="P67" s="34" t="s">
        <v>187</v>
      </c>
      <c r="Q67" s="35" t="s">
        <v>169</v>
      </c>
      <c r="R67" s="35" t="s">
        <v>169</v>
      </c>
      <c r="S67" s="35" t="s">
        <v>169</v>
      </c>
      <c r="T67" s="35" t="s">
        <v>169</v>
      </c>
      <c r="U67" s="35" t="s">
        <v>169</v>
      </c>
      <c r="V67" s="35" t="s">
        <v>169</v>
      </c>
      <c r="W67" s="34"/>
      <c r="X67" s="96" t="s">
        <v>165</v>
      </c>
    </row>
    <row r="68" spans="1:24" ht="15" customHeight="1">
      <c r="A68" s="33" t="s">
        <v>59</v>
      </c>
      <c r="B68" s="32" t="s">
        <v>195</v>
      </c>
      <c r="C68" s="37">
        <f t="shared" si="0"/>
        <v>1</v>
      </c>
      <c r="D68" s="60"/>
      <c r="E68" s="37"/>
      <c r="F68" s="37"/>
      <c r="G68" s="31">
        <f t="shared" si="1"/>
        <v>1</v>
      </c>
      <c r="H68" s="37" t="str">
        <f t="shared" si="5"/>
        <v>Да</v>
      </c>
      <c r="I68" s="37" t="s">
        <v>169</v>
      </c>
      <c r="J68" s="37" t="s">
        <v>169</v>
      </c>
      <c r="K68" s="37" t="s">
        <v>169</v>
      </c>
      <c r="L68" s="37" t="s">
        <v>169</v>
      </c>
      <c r="M68" s="37">
        <v>1</v>
      </c>
      <c r="N68" s="37">
        <v>1</v>
      </c>
      <c r="O68" s="37">
        <v>1</v>
      </c>
      <c r="P68" s="32" t="s">
        <v>187</v>
      </c>
      <c r="Q68" s="37" t="s">
        <v>169</v>
      </c>
      <c r="R68" s="35" t="s">
        <v>169</v>
      </c>
      <c r="S68" s="37" t="s">
        <v>169</v>
      </c>
      <c r="T68" s="37" t="s">
        <v>169</v>
      </c>
      <c r="U68" s="37" t="s">
        <v>169</v>
      </c>
      <c r="V68" s="37" t="s">
        <v>169</v>
      </c>
      <c r="W68" s="32"/>
      <c r="X68" s="96" t="s">
        <v>166</v>
      </c>
    </row>
    <row r="69" spans="1:24" s="6" customFormat="1" ht="15" customHeight="1">
      <c r="A69" s="82" t="s">
        <v>60</v>
      </c>
      <c r="B69" s="82"/>
      <c r="C69" s="79"/>
      <c r="D69" s="80"/>
      <c r="E69" s="79"/>
      <c r="F69" s="79"/>
      <c r="G69" s="81"/>
      <c r="H69" s="86"/>
      <c r="I69" s="87"/>
      <c r="J69" s="87"/>
      <c r="K69" s="87"/>
      <c r="L69" s="87"/>
      <c r="M69" s="87"/>
      <c r="N69" s="87"/>
      <c r="O69" s="87"/>
      <c r="P69" s="82"/>
      <c r="Q69" s="88"/>
      <c r="R69" s="88"/>
      <c r="S69" s="88"/>
      <c r="T69" s="88"/>
      <c r="U69" s="88"/>
      <c r="V69" s="88"/>
      <c r="W69" s="82"/>
      <c r="X69" s="92"/>
    </row>
    <row r="70" spans="1:24" s="5" customFormat="1" ht="15" customHeight="1">
      <c r="A70" s="33" t="s">
        <v>61</v>
      </c>
      <c r="B70" s="34" t="s">
        <v>196</v>
      </c>
      <c r="C70" s="37">
        <f t="shared" si="0"/>
        <v>0</v>
      </c>
      <c r="D70" s="60"/>
      <c r="E70" s="37"/>
      <c r="F70" s="37"/>
      <c r="G70" s="31">
        <f t="shared" si="1"/>
        <v>0</v>
      </c>
      <c r="H70" s="35" t="s">
        <v>169</v>
      </c>
      <c r="I70" s="35" t="s">
        <v>169</v>
      </c>
      <c r="J70" s="35" t="s">
        <v>169</v>
      </c>
      <c r="K70" s="35" t="s">
        <v>169</v>
      </c>
      <c r="L70" s="37" t="s">
        <v>169</v>
      </c>
      <c r="M70" s="37">
        <v>1</v>
      </c>
      <c r="N70" s="37">
        <v>1</v>
      </c>
      <c r="O70" s="37">
        <v>0</v>
      </c>
      <c r="P70" s="34" t="s">
        <v>187</v>
      </c>
      <c r="Q70" s="35" t="s">
        <v>169</v>
      </c>
      <c r="R70" s="35" t="s">
        <v>194</v>
      </c>
      <c r="S70" s="35" t="s">
        <v>169</v>
      </c>
      <c r="T70" s="35" t="s">
        <v>169</v>
      </c>
      <c r="U70" s="35" t="s">
        <v>169</v>
      </c>
      <c r="V70" s="35" t="s">
        <v>169</v>
      </c>
      <c r="W70" s="34"/>
      <c r="X70" s="94" t="s">
        <v>117</v>
      </c>
    </row>
    <row r="71" spans="1:24" ht="15" customHeight="1">
      <c r="A71" s="33" t="s">
        <v>62</v>
      </c>
      <c r="B71" s="34" t="s">
        <v>195</v>
      </c>
      <c r="C71" s="37">
        <f t="shared" si="0"/>
        <v>1</v>
      </c>
      <c r="D71" s="60"/>
      <c r="E71" s="37"/>
      <c r="F71" s="37"/>
      <c r="G71" s="31">
        <f t="shared" si="1"/>
        <v>1</v>
      </c>
      <c r="H71" s="35" t="str">
        <f>IF(AND(I71="Да",J71="Да",K71="Да"),"Да","Нет")</f>
        <v>Да</v>
      </c>
      <c r="I71" s="35" t="s">
        <v>169</v>
      </c>
      <c r="J71" s="35" t="s">
        <v>169</v>
      </c>
      <c r="K71" s="35" t="s">
        <v>169</v>
      </c>
      <c r="L71" s="35" t="s">
        <v>169</v>
      </c>
      <c r="M71" s="35">
        <v>1</v>
      </c>
      <c r="N71" s="35">
        <v>1</v>
      </c>
      <c r="O71" s="35">
        <v>1</v>
      </c>
      <c r="P71" s="34" t="s">
        <v>230</v>
      </c>
      <c r="Q71" s="35" t="s">
        <v>169</v>
      </c>
      <c r="R71" s="35" t="s">
        <v>169</v>
      </c>
      <c r="S71" s="35" t="s">
        <v>169</v>
      </c>
      <c r="T71" s="35" t="s">
        <v>169</v>
      </c>
      <c r="U71" s="35" t="s">
        <v>169</v>
      </c>
      <c r="V71" s="35" t="s">
        <v>169</v>
      </c>
      <c r="W71" s="34"/>
      <c r="X71" s="99" t="s">
        <v>118</v>
      </c>
    </row>
    <row r="72" spans="1:24" ht="15" customHeight="1">
      <c r="A72" s="33" t="s">
        <v>63</v>
      </c>
      <c r="B72" s="34" t="s">
        <v>196</v>
      </c>
      <c r="C72" s="37">
        <f aca="true" t="shared" si="6" ref="C72:C98">IF(B72=$B$4,1,0)</f>
        <v>0</v>
      </c>
      <c r="D72" s="60"/>
      <c r="E72" s="37"/>
      <c r="F72" s="37"/>
      <c r="G72" s="31">
        <f aca="true" t="shared" si="7" ref="G72:G98">C72*(1-D72)*(1-E72)*(1-F72)</f>
        <v>0</v>
      </c>
      <c r="H72" s="35" t="str">
        <f>IF(AND(I72="Да",J72="Да",K72="Да"),"Да","Нет")</f>
        <v>Нет</v>
      </c>
      <c r="I72" s="35" t="s">
        <v>170</v>
      </c>
      <c r="J72" s="35" t="s">
        <v>170</v>
      </c>
      <c r="K72" s="35" t="s">
        <v>170</v>
      </c>
      <c r="L72" s="37" t="s">
        <v>172</v>
      </c>
      <c r="M72" s="32" t="s">
        <v>172</v>
      </c>
      <c r="N72" s="37"/>
      <c r="O72" s="37"/>
      <c r="P72" s="34"/>
      <c r="Q72" s="35"/>
      <c r="R72" s="35"/>
      <c r="S72" s="35"/>
      <c r="T72" s="35"/>
      <c r="U72" s="35"/>
      <c r="V72" s="35"/>
      <c r="W72" s="34"/>
      <c r="X72" s="94" t="s">
        <v>119</v>
      </c>
    </row>
    <row r="73" spans="1:24" s="5" customFormat="1" ht="15" customHeight="1">
      <c r="A73" s="33" t="s">
        <v>64</v>
      </c>
      <c r="B73" s="34" t="s">
        <v>196</v>
      </c>
      <c r="C73" s="37">
        <f t="shared" si="6"/>
        <v>0</v>
      </c>
      <c r="D73" s="60"/>
      <c r="E73" s="37"/>
      <c r="F73" s="37"/>
      <c r="G73" s="31">
        <f t="shared" si="7"/>
        <v>0</v>
      </c>
      <c r="H73" s="35" t="str">
        <f>IF(AND(I73="Да",J73="Да",K73="Да"),"Да","Нет")</f>
        <v>Нет</v>
      </c>
      <c r="I73" s="35" t="s">
        <v>169</v>
      </c>
      <c r="J73" s="35" t="s">
        <v>169</v>
      </c>
      <c r="K73" s="35" t="s">
        <v>170</v>
      </c>
      <c r="L73" s="35" t="s">
        <v>169</v>
      </c>
      <c r="M73" s="35">
        <v>1</v>
      </c>
      <c r="N73" s="35">
        <v>0</v>
      </c>
      <c r="O73" s="35">
        <v>0</v>
      </c>
      <c r="P73" s="34" t="s">
        <v>187</v>
      </c>
      <c r="Q73" s="35" t="s">
        <v>169</v>
      </c>
      <c r="R73" s="35" t="s">
        <v>169</v>
      </c>
      <c r="S73" s="35" t="s">
        <v>169</v>
      </c>
      <c r="T73" s="35" t="s">
        <v>169</v>
      </c>
      <c r="U73" s="35" t="s">
        <v>169</v>
      </c>
      <c r="V73" s="35" t="s">
        <v>169</v>
      </c>
      <c r="W73" s="34"/>
      <c r="X73" s="94" t="s">
        <v>120</v>
      </c>
    </row>
    <row r="74" spans="1:24" s="5" customFormat="1" ht="15" customHeight="1">
      <c r="A74" s="33" t="s">
        <v>65</v>
      </c>
      <c r="B74" s="34" t="s">
        <v>195</v>
      </c>
      <c r="C74" s="37">
        <f t="shared" si="6"/>
        <v>1</v>
      </c>
      <c r="D74" s="60"/>
      <c r="E74" s="37"/>
      <c r="F74" s="37"/>
      <c r="G74" s="31">
        <f t="shared" si="7"/>
        <v>1</v>
      </c>
      <c r="H74" s="35" t="str">
        <f>IF(AND(I74="Да",J74="Да",K74="Да"),"Да","Нет")</f>
        <v>Да</v>
      </c>
      <c r="I74" s="37" t="s">
        <v>169</v>
      </c>
      <c r="J74" s="37" t="s">
        <v>169</v>
      </c>
      <c r="K74" s="37" t="s">
        <v>169</v>
      </c>
      <c r="L74" s="35" t="s">
        <v>169</v>
      </c>
      <c r="M74" s="35">
        <v>4</v>
      </c>
      <c r="N74" s="35">
        <v>2</v>
      </c>
      <c r="O74" s="35">
        <v>3</v>
      </c>
      <c r="P74" s="32" t="s">
        <v>231</v>
      </c>
      <c r="Q74" s="37" t="s">
        <v>169</v>
      </c>
      <c r="R74" s="37" t="s">
        <v>169</v>
      </c>
      <c r="S74" s="37" t="s">
        <v>169</v>
      </c>
      <c r="T74" s="37" t="s">
        <v>169</v>
      </c>
      <c r="U74" s="37" t="s">
        <v>169</v>
      </c>
      <c r="V74" s="37" t="s">
        <v>169</v>
      </c>
      <c r="W74" s="32"/>
      <c r="X74" s="94" t="s">
        <v>182</v>
      </c>
    </row>
    <row r="75" spans="1:24" s="5" customFormat="1" ht="15" customHeight="1">
      <c r="A75" s="33" t="s">
        <v>66</v>
      </c>
      <c r="B75" s="34" t="s">
        <v>195</v>
      </c>
      <c r="C75" s="37">
        <f t="shared" si="6"/>
        <v>1</v>
      </c>
      <c r="D75" s="60"/>
      <c r="E75" s="37"/>
      <c r="F75" s="37"/>
      <c r="G75" s="31">
        <f t="shared" si="7"/>
        <v>1</v>
      </c>
      <c r="H75" s="35" t="s">
        <v>169</v>
      </c>
      <c r="I75" s="35" t="s">
        <v>169</v>
      </c>
      <c r="J75" s="35" t="s">
        <v>169</v>
      </c>
      <c r="K75" s="35" t="s">
        <v>169</v>
      </c>
      <c r="L75" s="37" t="s">
        <v>169</v>
      </c>
      <c r="M75" s="37">
        <v>1</v>
      </c>
      <c r="N75" s="37">
        <v>1</v>
      </c>
      <c r="O75" s="37">
        <v>1</v>
      </c>
      <c r="P75" s="34" t="s">
        <v>187</v>
      </c>
      <c r="Q75" s="35" t="s">
        <v>169</v>
      </c>
      <c r="R75" s="35" t="s">
        <v>169</v>
      </c>
      <c r="S75" s="35" t="s">
        <v>169</v>
      </c>
      <c r="T75" s="35" t="s">
        <v>169</v>
      </c>
      <c r="U75" s="35" t="s">
        <v>169</v>
      </c>
      <c r="V75" s="35" t="s">
        <v>169</v>
      </c>
      <c r="W75" s="34"/>
      <c r="X75" s="94" t="s">
        <v>238</v>
      </c>
    </row>
    <row r="76" spans="1:24" s="6" customFormat="1" ht="15" customHeight="1">
      <c r="A76" s="82" t="s">
        <v>67</v>
      </c>
      <c r="B76" s="82"/>
      <c r="C76" s="79"/>
      <c r="D76" s="80"/>
      <c r="E76" s="79"/>
      <c r="F76" s="79"/>
      <c r="G76" s="81"/>
      <c r="H76" s="86"/>
      <c r="I76" s="87"/>
      <c r="J76" s="87"/>
      <c r="K76" s="87"/>
      <c r="L76" s="87"/>
      <c r="M76" s="87"/>
      <c r="N76" s="87"/>
      <c r="O76" s="87"/>
      <c r="P76" s="82"/>
      <c r="Q76" s="88"/>
      <c r="R76" s="88"/>
      <c r="S76" s="88"/>
      <c r="T76" s="88"/>
      <c r="U76" s="88"/>
      <c r="V76" s="88"/>
      <c r="W76" s="82"/>
      <c r="X76" s="92"/>
    </row>
    <row r="77" spans="1:24" s="5" customFormat="1" ht="15" customHeight="1">
      <c r="A77" s="33" t="s">
        <v>68</v>
      </c>
      <c r="B77" s="32" t="s">
        <v>195</v>
      </c>
      <c r="C77" s="37">
        <f t="shared" si="6"/>
        <v>1</v>
      </c>
      <c r="D77" s="60"/>
      <c r="E77" s="37"/>
      <c r="F77" s="37"/>
      <c r="G77" s="31">
        <f t="shared" si="7"/>
        <v>1</v>
      </c>
      <c r="H77" s="37" t="s">
        <v>169</v>
      </c>
      <c r="I77" s="37" t="s">
        <v>169</v>
      </c>
      <c r="J77" s="37" t="s">
        <v>169</v>
      </c>
      <c r="K77" s="37" t="s">
        <v>169</v>
      </c>
      <c r="L77" s="37" t="s">
        <v>169</v>
      </c>
      <c r="M77" s="37">
        <v>1</v>
      </c>
      <c r="N77" s="37">
        <v>1</v>
      </c>
      <c r="O77" s="37">
        <v>1</v>
      </c>
      <c r="P77" s="32" t="s">
        <v>187</v>
      </c>
      <c r="Q77" s="37" t="s">
        <v>169</v>
      </c>
      <c r="R77" s="35" t="s">
        <v>169</v>
      </c>
      <c r="S77" s="37" t="s">
        <v>169</v>
      </c>
      <c r="T77" s="37" t="s">
        <v>169</v>
      </c>
      <c r="U77" s="37" t="s">
        <v>169</v>
      </c>
      <c r="V77" s="37" t="s">
        <v>169</v>
      </c>
      <c r="W77" s="32"/>
      <c r="X77" s="96" t="s">
        <v>153</v>
      </c>
    </row>
    <row r="78" spans="1:24" s="5" customFormat="1" ht="15" customHeight="1">
      <c r="A78" s="33" t="s">
        <v>69</v>
      </c>
      <c r="B78" s="34" t="s">
        <v>195</v>
      </c>
      <c r="C78" s="37">
        <f t="shared" si="6"/>
        <v>1</v>
      </c>
      <c r="D78" s="60"/>
      <c r="E78" s="37"/>
      <c r="F78" s="37"/>
      <c r="G78" s="31">
        <f t="shared" si="7"/>
        <v>1</v>
      </c>
      <c r="H78" s="35" t="s">
        <v>169</v>
      </c>
      <c r="I78" s="35" t="s">
        <v>169</v>
      </c>
      <c r="J78" s="35" t="s">
        <v>169</v>
      </c>
      <c r="K78" s="34" t="s">
        <v>204</v>
      </c>
      <c r="L78" s="35" t="s">
        <v>169</v>
      </c>
      <c r="M78" s="35">
        <v>4</v>
      </c>
      <c r="N78" s="35">
        <v>4</v>
      </c>
      <c r="O78" s="35">
        <v>3</v>
      </c>
      <c r="P78" s="34" t="s">
        <v>187</v>
      </c>
      <c r="Q78" s="35" t="s">
        <v>169</v>
      </c>
      <c r="R78" s="35" t="s">
        <v>169</v>
      </c>
      <c r="S78" s="35" t="s">
        <v>169</v>
      </c>
      <c r="T78" s="35" t="s">
        <v>169</v>
      </c>
      <c r="U78" s="35" t="s">
        <v>169</v>
      </c>
      <c r="V78" s="35" t="s">
        <v>169</v>
      </c>
      <c r="W78" s="34"/>
      <c r="X78" s="94" t="s">
        <v>121</v>
      </c>
    </row>
    <row r="79" spans="1:24" s="5" customFormat="1" ht="15" customHeight="1">
      <c r="A79" s="33" t="s">
        <v>70</v>
      </c>
      <c r="B79" s="34" t="s">
        <v>196</v>
      </c>
      <c r="C79" s="37">
        <f t="shared" si="6"/>
        <v>0</v>
      </c>
      <c r="D79" s="60"/>
      <c r="E79" s="37"/>
      <c r="F79" s="37"/>
      <c r="G79" s="31">
        <f t="shared" si="7"/>
        <v>0</v>
      </c>
      <c r="H79" s="37" t="s">
        <v>170</v>
      </c>
      <c r="I79" s="37" t="s">
        <v>169</v>
      </c>
      <c r="J79" s="37" t="s">
        <v>169</v>
      </c>
      <c r="K79" s="37" t="s">
        <v>170</v>
      </c>
      <c r="L79" s="37" t="s">
        <v>169</v>
      </c>
      <c r="M79" s="32" t="s">
        <v>172</v>
      </c>
      <c r="N79" s="37"/>
      <c r="O79" s="37"/>
      <c r="P79" s="34"/>
      <c r="Q79" s="52"/>
      <c r="R79" s="35"/>
      <c r="S79" s="35"/>
      <c r="T79" s="35"/>
      <c r="U79" s="35"/>
      <c r="V79" s="35"/>
      <c r="W79" s="34"/>
      <c r="X79" s="94" t="s">
        <v>245</v>
      </c>
    </row>
    <row r="80" spans="1:24" s="5" customFormat="1" ht="15" customHeight="1">
      <c r="A80" s="33" t="s">
        <v>71</v>
      </c>
      <c r="B80" s="34" t="s">
        <v>196</v>
      </c>
      <c r="C80" s="37">
        <f t="shared" si="6"/>
        <v>0</v>
      </c>
      <c r="D80" s="60"/>
      <c r="E80" s="37"/>
      <c r="F80" s="37"/>
      <c r="G80" s="31">
        <f t="shared" si="7"/>
        <v>0</v>
      </c>
      <c r="H80" s="37" t="str">
        <f aca="true" t="shared" si="8" ref="H80:H88">IF(AND(I80="Да",J80="Да",K80="Да"),"Да","Нет")</f>
        <v>Да</v>
      </c>
      <c r="I80" s="37" t="s">
        <v>169</v>
      </c>
      <c r="J80" s="37" t="s">
        <v>169</v>
      </c>
      <c r="K80" s="37" t="s">
        <v>169</v>
      </c>
      <c r="L80" s="37" t="s">
        <v>169</v>
      </c>
      <c r="M80" s="37">
        <v>1</v>
      </c>
      <c r="N80" s="37">
        <v>2</v>
      </c>
      <c r="O80" s="37">
        <v>0</v>
      </c>
      <c r="P80" s="34" t="s">
        <v>187</v>
      </c>
      <c r="Q80" s="35" t="s">
        <v>169</v>
      </c>
      <c r="R80" s="35" t="s">
        <v>169</v>
      </c>
      <c r="S80" s="35" t="s">
        <v>169</v>
      </c>
      <c r="T80" s="35" t="s">
        <v>169</v>
      </c>
      <c r="U80" s="35" t="s">
        <v>169</v>
      </c>
      <c r="V80" s="35" t="s">
        <v>169</v>
      </c>
      <c r="W80" s="34"/>
      <c r="X80" s="94" t="s">
        <v>122</v>
      </c>
    </row>
    <row r="81" spans="1:24" ht="15" customHeight="1">
      <c r="A81" s="33" t="s">
        <v>72</v>
      </c>
      <c r="B81" s="34" t="s">
        <v>196</v>
      </c>
      <c r="C81" s="37">
        <f t="shared" si="6"/>
        <v>0</v>
      </c>
      <c r="D81" s="60"/>
      <c r="E81" s="37"/>
      <c r="F81" s="37"/>
      <c r="G81" s="31">
        <f t="shared" si="7"/>
        <v>0</v>
      </c>
      <c r="H81" s="37" t="str">
        <f t="shared" si="8"/>
        <v>Да</v>
      </c>
      <c r="I81" s="37" t="s">
        <v>169</v>
      </c>
      <c r="J81" s="37" t="s">
        <v>169</v>
      </c>
      <c r="K81" s="37" t="s">
        <v>169</v>
      </c>
      <c r="L81" s="37" t="s">
        <v>169</v>
      </c>
      <c r="M81" s="37">
        <v>1</v>
      </c>
      <c r="N81" s="37">
        <v>1</v>
      </c>
      <c r="O81" s="37">
        <v>0</v>
      </c>
      <c r="P81" s="34" t="s">
        <v>187</v>
      </c>
      <c r="Q81" s="35" t="s">
        <v>169</v>
      </c>
      <c r="R81" s="35" t="s">
        <v>169</v>
      </c>
      <c r="S81" s="35" t="s">
        <v>169</v>
      </c>
      <c r="T81" s="35" t="s">
        <v>169</v>
      </c>
      <c r="U81" s="35" t="s">
        <v>169</v>
      </c>
      <c r="V81" s="35" t="s">
        <v>169</v>
      </c>
      <c r="W81" s="34"/>
      <c r="X81" s="100" t="s">
        <v>123</v>
      </c>
    </row>
    <row r="82" spans="1:24" s="5" customFormat="1" ht="15" customHeight="1">
      <c r="A82" s="33" t="s">
        <v>73</v>
      </c>
      <c r="B82" s="34" t="s">
        <v>196</v>
      </c>
      <c r="C82" s="37">
        <f t="shared" si="6"/>
        <v>0</v>
      </c>
      <c r="D82" s="60"/>
      <c r="E82" s="37"/>
      <c r="F82" s="37"/>
      <c r="G82" s="31">
        <f t="shared" si="7"/>
        <v>0</v>
      </c>
      <c r="H82" s="35" t="str">
        <f t="shared" si="8"/>
        <v>Нет</v>
      </c>
      <c r="I82" s="35" t="s">
        <v>170</v>
      </c>
      <c r="J82" s="35" t="s">
        <v>170</v>
      </c>
      <c r="K82" s="35" t="s">
        <v>170</v>
      </c>
      <c r="L82" s="37" t="s">
        <v>172</v>
      </c>
      <c r="M82" s="32" t="s">
        <v>172</v>
      </c>
      <c r="N82" s="37"/>
      <c r="O82" s="37"/>
      <c r="P82" s="34"/>
      <c r="Q82" s="35"/>
      <c r="R82" s="35"/>
      <c r="S82" s="35"/>
      <c r="T82" s="35"/>
      <c r="U82" s="35"/>
      <c r="V82" s="35"/>
      <c r="W82" s="34"/>
      <c r="X82" s="94" t="s">
        <v>124</v>
      </c>
    </row>
    <row r="83" spans="1:24" ht="15" customHeight="1">
      <c r="A83" s="33" t="s">
        <v>74</v>
      </c>
      <c r="B83" s="32" t="s">
        <v>195</v>
      </c>
      <c r="C83" s="37">
        <f t="shared" si="6"/>
        <v>1</v>
      </c>
      <c r="D83" s="60"/>
      <c r="E83" s="37"/>
      <c r="F83" s="37"/>
      <c r="G83" s="31">
        <f t="shared" si="7"/>
        <v>1</v>
      </c>
      <c r="H83" s="37" t="s">
        <v>169</v>
      </c>
      <c r="I83" s="37" t="s">
        <v>169</v>
      </c>
      <c r="J83" s="37" t="s">
        <v>169</v>
      </c>
      <c r="K83" s="37" t="s">
        <v>169</v>
      </c>
      <c r="L83" s="37" t="s">
        <v>169</v>
      </c>
      <c r="M83" s="37">
        <v>2</v>
      </c>
      <c r="N83" s="37">
        <v>2</v>
      </c>
      <c r="O83" s="37">
        <v>2</v>
      </c>
      <c r="P83" s="32" t="s">
        <v>214</v>
      </c>
      <c r="Q83" s="37" t="s">
        <v>169</v>
      </c>
      <c r="R83" s="35" t="s">
        <v>169</v>
      </c>
      <c r="S83" s="37" t="s">
        <v>169</v>
      </c>
      <c r="T83" s="37" t="s">
        <v>169</v>
      </c>
      <c r="U83" s="37" t="s">
        <v>169</v>
      </c>
      <c r="V83" s="37" t="s">
        <v>169</v>
      </c>
      <c r="W83" s="32"/>
      <c r="X83" s="94" t="s">
        <v>125</v>
      </c>
    </row>
    <row r="84" spans="1:24" s="4" customFormat="1" ht="15" customHeight="1">
      <c r="A84" s="33" t="s">
        <v>75</v>
      </c>
      <c r="B84" s="34" t="s">
        <v>195</v>
      </c>
      <c r="C84" s="37">
        <f t="shared" si="6"/>
        <v>1</v>
      </c>
      <c r="D84" s="60"/>
      <c r="E84" s="37"/>
      <c r="F84" s="37"/>
      <c r="G84" s="31">
        <f t="shared" si="7"/>
        <v>1</v>
      </c>
      <c r="H84" s="35" t="s">
        <v>169</v>
      </c>
      <c r="I84" s="37" t="s">
        <v>169</v>
      </c>
      <c r="J84" s="35" t="s">
        <v>169</v>
      </c>
      <c r="K84" s="35" t="s">
        <v>169</v>
      </c>
      <c r="L84" s="37" t="s">
        <v>169</v>
      </c>
      <c r="M84" s="37">
        <v>1</v>
      </c>
      <c r="N84" s="37">
        <v>1</v>
      </c>
      <c r="O84" s="37">
        <v>1</v>
      </c>
      <c r="P84" s="34" t="s">
        <v>187</v>
      </c>
      <c r="Q84" s="35" t="s">
        <v>169</v>
      </c>
      <c r="R84" s="35" t="s">
        <v>169</v>
      </c>
      <c r="S84" s="35" t="s">
        <v>169</v>
      </c>
      <c r="T84" s="35" t="s">
        <v>169</v>
      </c>
      <c r="U84" s="35" t="s">
        <v>169</v>
      </c>
      <c r="V84" s="35" t="s">
        <v>169</v>
      </c>
      <c r="W84" s="32"/>
      <c r="X84" s="94" t="s">
        <v>126</v>
      </c>
    </row>
    <row r="85" spans="1:24" s="5" customFormat="1" ht="15" customHeight="1">
      <c r="A85" s="33" t="s">
        <v>76</v>
      </c>
      <c r="B85" s="34" t="s">
        <v>196</v>
      </c>
      <c r="C85" s="37">
        <f t="shared" si="6"/>
        <v>0</v>
      </c>
      <c r="D85" s="60"/>
      <c r="E85" s="37"/>
      <c r="F85" s="37">
        <v>0.5</v>
      </c>
      <c r="G85" s="31">
        <f t="shared" si="7"/>
        <v>0</v>
      </c>
      <c r="H85" s="35" t="str">
        <f t="shared" si="8"/>
        <v>Нет</v>
      </c>
      <c r="I85" s="37" t="s">
        <v>169</v>
      </c>
      <c r="J85" s="37" t="s">
        <v>170</v>
      </c>
      <c r="K85" s="37" t="s">
        <v>170</v>
      </c>
      <c r="L85" s="37" t="s">
        <v>169</v>
      </c>
      <c r="M85" s="32" t="s">
        <v>172</v>
      </c>
      <c r="N85" s="35"/>
      <c r="O85" s="35"/>
      <c r="P85" s="34"/>
      <c r="Q85" s="35"/>
      <c r="R85" s="35"/>
      <c r="S85" s="35"/>
      <c r="T85" s="35"/>
      <c r="U85" s="35"/>
      <c r="V85" s="35"/>
      <c r="W85" s="34" t="s">
        <v>305</v>
      </c>
      <c r="X85" s="94" t="s">
        <v>154</v>
      </c>
    </row>
    <row r="86" spans="1:24" ht="15" customHeight="1">
      <c r="A86" s="33" t="s">
        <v>77</v>
      </c>
      <c r="B86" s="34" t="s">
        <v>195</v>
      </c>
      <c r="C86" s="37">
        <f t="shared" si="6"/>
        <v>1</v>
      </c>
      <c r="D86" s="60"/>
      <c r="E86" s="37"/>
      <c r="F86" s="37"/>
      <c r="G86" s="31">
        <f t="shared" si="7"/>
        <v>1</v>
      </c>
      <c r="H86" s="35" t="str">
        <f t="shared" si="8"/>
        <v>Нет</v>
      </c>
      <c r="I86" s="35" t="s">
        <v>169</v>
      </c>
      <c r="J86" s="35" t="s">
        <v>169</v>
      </c>
      <c r="K86" s="34" t="s">
        <v>287</v>
      </c>
      <c r="L86" s="37" t="s">
        <v>169</v>
      </c>
      <c r="M86" s="37">
        <v>1</v>
      </c>
      <c r="N86" s="37">
        <v>2</v>
      </c>
      <c r="O86" s="37">
        <v>1</v>
      </c>
      <c r="P86" s="34" t="s">
        <v>187</v>
      </c>
      <c r="Q86" s="35" t="s">
        <v>169</v>
      </c>
      <c r="R86" s="35" t="s">
        <v>169</v>
      </c>
      <c r="S86" s="35" t="s">
        <v>169</v>
      </c>
      <c r="T86" s="35" t="s">
        <v>169</v>
      </c>
      <c r="U86" s="35" t="s">
        <v>169</v>
      </c>
      <c r="V86" s="35" t="s">
        <v>169</v>
      </c>
      <c r="W86" s="34"/>
      <c r="X86" s="96" t="s">
        <v>246</v>
      </c>
    </row>
    <row r="87" spans="1:24" s="5" customFormat="1" ht="15" customHeight="1">
      <c r="A87" s="33" t="s">
        <v>78</v>
      </c>
      <c r="B87" s="32" t="s">
        <v>195</v>
      </c>
      <c r="C87" s="37">
        <f t="shared" si="6"/>
        <v>1</v>
      </c>
      <c r="D87" s="60"/>
      <c r="E87" s="37"/>
      <c r="F87" s="37"/>
      <c r="G87" s="31">
        <f t="shared" si="7"/>
        <v>1</v>
      </c>
      <c r="H87" s="37" t="str">
        <f t="shared" si="8"/>
        <v>Да</v>
      </c>
      <c r="I87" s="37" t="s">
        <v>169</v>
      </c>
      <c r="J87" s="37" t="s">
        <v>169</v>
      </c>
      <c r="K87" s="37" t="s">
        <v>169</v>
      </c>
      <c r="L87" s="37" t="s">
        <v>169</v>
      </c>
      <c r="M87" s="37">
        <v>2</v>
      </c>
      <c r="N87" s="37">
        <v>1</v>
      </c>
      <c r="O87" s="37">
        <v>2</v>
      </c>
      <c r="P87" s="32" t="s">
        <v>278</v>
      </c>
      <c r="Q87" s="37" t="s">
        <v>169</v>
      </c>
      <c r="R87" s="37" t="s">
        <v>169</v>
      </c>
      <c r="S87" s="37" t="s">
        <v>169</v>
      </c>
      <c r="T87" s="37" t="s">
        <v>169</v>
      </c>
      <c r="U87" s="37" t="s">
        <v>169</v>
      </c>
      <c r="V87" s="37" t="s">
        <v>169</v>
      </c>
      <c r="W87" s="32"/>
      <c r="X87" s="94" t="s">
        <v>155</v>
      </c>
    </row>
    <row r="88" spans="1:24" s="5" customFormat="1" ht="15" customHeight="1">
      <c r="A88" s="33" t="s">
        <v>79</v>
      </c>
      <c r="B88" s="34" t="s">
        <v>196</v>
      </c>
      <c r="C88" s="37">
        <f t="shared" si="6"/>
        <v>0</v>
      </c>
      <c r="D88" s="60"/>
      <c r="E88" s="37"/>
      <c r="F88" s="37"/>
      <c r="G88" s="31">
        <f t="shared" si="7"/>
        <v>0</v>
      </c>
      <c r="H88" s="35" t="str">
        <f t="shared" si="8"/>
        <v>Нет</v>
      </c>
      <c r="I88" s="35" t="s">
        <v>169</v>
      </c>
      <c r="J88" s="35" t="s">
        <v>169</v>
      </c>
      <c r="K88" s="35" t="s">
        <v>170</v>
      </c>
      <c r="L88" s="35" t="s">
        <v>169</v>
      </c>
      <c r="M88" s="32" t="s">
        <v>172</v>
      </c>
      <c r="N88" s="35"/>
      <c r="O88" s="35"/>
      <c r="P88" s="34"/>
      <c r="Q88" s="35"/>
      <c r="R88" s="35"/>
      <c r="S88" s="35"/>
      <c r="T88" s="35"/>
      <c r="U88" s="35"/>
      <c r="V88" s="35"/>
      <c r="W88" s="34"/>
      <c r="X88" s="94" t="s">
        <v>130</v>
      </c>
    </row>
    <row r="89" spans="1:24" s="6" customFormat="1" ht="15" customHeight="1">
      <c r="A89" s="82" t="s">
        <v>80</v>
      </c>
      <c r="B89" s="82"/>
      <c r="C89" s="79"/>
      <c r="D89" s="80"/>
      <c r="E89" s="79"/>
      <c r="F89" s="79"/>
      <c r="G89" s="81"/>
      <c r="H89" s="86"/>
      <c r="I89" s="87"/>
      <c r="J89" s="87"/>
      <c r="K89" s="87"/>
      <c r="L89" s="87"/>
      <c r="M89" s="87"/>
      <c r="N89" s="87"/>
      <c r="O89" s="87"/>
      <c r="P89" s="82"/>
      <c r="Q89" s="88"/>
      <c r="R89" s="88"/>
      <c r="S89" s="88"/>
      <c r="T89" s="88"/>
      <c r="U89" s="88"/>
      <c r="V89" s="88"/>
      <c r="W89" s="82"/>
      <c r="X89" s="92"/>
    </row>
    <row r="90" spans="1:24" s="5" customFormat="1" ht="15" customHeight="1">
      <c r="A90" s="33" t="s">
        <v>81</v>
      </c>
      <c r="B90" s="34" t="s">
        <v>196</v>
      </c>
      <c r="C90" s="37">
        <f t="shared" si="6"/>
        <v>0</v>
      </c>
      <c r="D90" s="60"/>
      <c r="E90" s="37"/>
      <c r="F90" s="37"/>
      <c r="G90" s="31">
        <f t="shared" si="7"/>
        <v>0</v>
      </c>
      <c r="H90" s="35" t="str">
        <f aca="true" t="shared" si="9" ref="H90:H98">IF(AND(I90="Да",J90="Да",K90="Да"),"Да","Нет")</f>
        <v>Нет</v>
      </c>
      <c r="I90" s="35" t="s">
        <v>169</v>
      </c>
      <c r="J90" s="35" t="s">
        <v>169</v>
      </c>
      <c r="K90" s="34" t="s">
        <v>272</v>
      </c>
      <c r="L90" s="35" t="s">
        <v>169</v>
      </c>
      <c r="M90" s="35">
        <v>0</v>
      </c>
      <c r="N90" s="35">
        <v>1</v>
      </c>
      <c r="O90" s="35">
        <v>0</v>
      </c>
      <c r="P90" s="34" t="s">
        <v>187</v>
      </c>
      <c r="Q90" s="35" t="s">
        <v>169</v>
      </c>
      <c r="R90" s="35" t="s">
        <v>169</v>
      </c>
      <c r="S90" s="35" t="s">
        <v>169</v>
      </c>
      <c r="T90" s="35" t="s">
        <v>169</v>
      </c>
      <c r="U90" s="35" t="s">
        <v>169</v>
      </c>
      <c r="V90" s="35" t="s">
        <v>169</v>
      </c>
      <c r="W90" s="34"/>
      <c r="X90" s="96" t="s">
        <v>151</v>
      </c>
    </row>
    <row r="91" spans="1:24" s="5" customFormat="1" ht="15" customHeight="1">
      <c r="A91" s="33" t="s">
        <v>82</v>
      </c>
      <c r="B91" s="34" t="s">
        <v>196</v>
      </c>
      <c r="C91" s="37">
        <f t="shared" si="6"/>
        <v>0</v>
      </c>
      <c r="D91" s="60"/>
      <c r="E91" s="37"/>
      <c r="F91" s="37"/>
      <c r="G91" s="31">
        <f t="shared" si="7"/>
        <v>0</v>
      </c>
      <c r="H91" s="35" t="str">
        <f t="shared" si="9"/>
        <v>Да</v>
      </c>
      <c r="I91" s="35" t="s">
        <v>169</v>
      </c>
      <c r="J91" s="35" t="s">
        <v>169</v>
      </c>
      <c r="K91" s="35" t="s">
        <v>169</v>
      </c>
      <c r="L91" s="35" t="s">
        <v>169</v>
      </c>
      <c r="M91" s="35">
        <v>0</v>
      </c>
      <c r="N91" s="35">
        <v>2</v>
      </c>
      <c r="O91" s="35">
        <v>0</v>
      </c>
      <c r="P91" s="34" t="s">
        <v>187</v>
      </c>
      <c r="Q91" s="53" t="s">
        <v>169</v>
      </c>
      <c r="R91" s="53" t="s">
        <v>169</v>
      </c>
      <c r="S91" s="53" t="s">
        <v>169</v>
      </c>
      <c r="T91" s="53" t="s">
        <v>169</v>
      </c>
      <c r="U91" s="53" t="s">
        <v>169</v>
      </c>
      <c r="V91" s="53" t="s">
        <v>169</v>
      </c>
      <c r="W91" s="34"/>
      <c r="X91" s="96" t="s">
        <v>152</v>
      </c>
    </row>
    <row r="92" spans="1:24" ht="15" customHeight="1">
      <c r="A92" s="33" t="s">
        <v>83</v>
      </c>
      <c r="B92" s="34" t="s">
        <v>196</v>
      </c>
      <c r="C92" s="37">
        <f t="shared" si="6"/>
        <v>0</v>
      </c>
      <c r="D92" s="60"/>
      <c r="E92" s="37"/>
      <c r="F92" s="37"/>
      <c r="G92" s="31">
        <f t="shared" si="7"/>
        <v>0</v>
      </c>
      <c r="H92" s="35" t="str">
        <f t="shared" si="9"/>
        <v>Нет</v>
      </c>
      <c r="I92" s="35" t="s">
        <v>170</v>
      </c>
      <c r="J92" s="35" t="s">
        <v>170</v>
      </c>
      <c r="K92" s="35" t="s">
        <v>170</v>
      </c>
      <c r="L92" s="37" t="s">
        <v>172</v>
      </c>
      <c r="M92" s="32" t="s">
        <v>172</v>
      </c>
      <c r="N92" s="37"/>
      <c r="O92" s="37"/>
      <c r="P92" s="34"/>
      <c r="Q92" s="35"/>
      <c r="R92" s="35"/>
      <c r="S92" s="35"/>
      <c r="T92" s="35"/>
      <c r="U92" s="35"/>
      <c r="V92" s="35"/>
      <c r="W92" s="34"/>
      <c r="X92" s="94" t="s">
        <v>127</v>
      </c>
    </row>
    <row r="93" spans="1:24" ht="15" customHeight="1">
      <c r="A93" s="33" t="s">
        <v>84</v>
      </c>
      <c r="B93" s="34" t="s">
        <v>195</v>
      </c>
      <c r="C93" s="37">
        <f t="shared" si="6"/>
        <v>1</v>
      </c>
      <c r="D93" s="60"/>
      <c r="E93" s="37"/>
      <c r="F93" s="37"/>
      <c r="G93" s="31">
        <f t="shared" si="7"/>
        <v>1</v>
      </c>
      <c r="H93" s="35" t="str">
        <f t="shared" si="9"/>
        <v>Да</v>
      </c>
      <c r="I93" s="35" t="s">
        <v>169</v>
      </c>
      <c r="J93" s="35" t="s">
        <v>169</v>
      </c>
      <c r="K93" s="35" t="s">
        <v>169</v>
      </c>
      <c r="L93" s="35" t="s">
        <v>169</v>
      </c>
      <c r="M93" s="35">
        <v>1</v>
      </c>
      <c r="N93" s="35">
        <v>4</v>
      </c>
      <c r="O93" s="35">
        <v>3</v>
      </c>
      <c r="P93" s="34" t="s">
        <v>187</v>
      </c>
      <c r="Q93" s="35" t="s">
        <v>169</v>
      </c>
      <c r="R93" s="35" t="s">
        <v>169</v>
      </c>
      <c r="S93" s="35" t="s">
        <v>169</v>
      </c>
      <c r="T93" s="35" t="s">
        <v>169</v>
      </c>
      <c r="U93" s="35" t="s">
        <v>169</v>
      </c>
      <c r="V93" s="35" t="s">
        <v>169</v>
      </c>
      <c r="W93" s="34"/>
      <c r="X93" s="94" t="s">
        <v>184</v>
      </c>
    </row>
    <row r="94" spans="1:24" ht="15" customHeight="1">
      <c r="A94" s="33" t="s">
        <v>85</v>
      </c>
      <c r="B94" s="34" t="s">
        <v>196</v>
      </c>
      <c r="C94" s="37">
        <f t="shared" si="6"/>
        <v>0</v>
      </c>
      <c r="D94" s="60"/>
      <c r="E94" s="37"/>
      <c r="F94" s="37"/>
      <c r="G94" s="31">
        <f t="shared" si="7"/>
        <v>0</v>
      </c>
      <c r="H94" s="35" t="str">
        <f t="shared" si="9"/>
        <v>Да</v>
      </c>
      <c r="I94" s="35" t="s">
        <v>169</v>
      </c>
      <c r="J94" s="35" t="s">
        <v>169</v>
      </c>
      <c r="K94" s="35" t="s">
        <v>169</v>
      </c>
      <c r="L94" s="37" t="s">
        <v>169</v>
      </c>
      <c r="M94" s="37">
        <v>4</v>
      </c>
      <c r="N94" s="37">
        <v>2</v>
      </c>
      <c r="O94" s="37">
        <v>0</v>
      </c>
      <c r="P94" s="32" t="s">
        <v>214</v>
      </c>
      <c r="Q94" s="35" t="s">
        <v>169</v>
      </c>
      <c r="R94" s="35" t="s">
        <v>169</v>
      </c>
      <c r="S94" s="35" t="s">
        <v>169</v>
      </c>
      <c r="T94" s="35" t="s">
        <v>169</v>
      </c>
      <c r="U94" s="35" t="s">
        <v>169</v>
      </c>
      <c r="V94" s="20" t="s">
        <v>169</v>
      </c>
      <c r="W94" s="34"/>
      <c r="X94" s="94" t="s">
        <v>135</v>
      </c>
    </row>
    <row r="95" spans="1:24" s="5" customFormat="1" ht="15" customHeight="1">
      <c r="A95" s="33" t="s">
        <v>86</v>
      </c>
      <c r="B95" s="34" t="s">
        <v>196</v>
      </c>
      <c r="C95" s="37">
        <f t="shared" si="6"/>
        <v>0</v>
      </c>
      <c r="D95" s="60"/>
      <c r="E95" s="37"/>
      <c r="F95" s="37"/>
      <c r="G95" s="31">
        <f t="shared" si="7"/>
        <v>0</v>
      </c>
      <c r="H95" s="54" t="str">
        <f t="shared" si="9"/>
        <v>Нет</v>
      </c>
      <c r="I95" s="54" t="s">
        <v>169</v>
      </c>
      <c r="J95" s="54" t="s">
        <v>169</v>
      </c>
      <c r="K95" s="54" t="s">
        <v>170</v>
      </c>
      <c r="L95" s="37" t="s">
        <v>169</v>
      </c>
      <c r="M95" s="37">
        <v>1</v>
      </c>
      <c r="N95" s="37">
        <v>1</v>
      </c>
      <c r="O95" s="37">
        <v>1</v>
      </c>
      <c r="P95" s="34" t="s">
        <v>187</v>
      </c>
      <c r="Q95" s="35" t="s">
        <v>169</v>
      </c>
      <c r="R95" s="35" t="s">
        <v>169</v>
      </c>
      <c r="S95" s="35" t="s">
        <v>169</v>
      </c>
      <c r="T95" s="35" t="s">
        <v>169</v>
      </c>
      <c r="U95" s="35" t="s">
        <v>169</v>
      </c>
      <c r="V95" s="35" t="s">
        <v>169</v>
      </c>
      <c r="W95" s="34" t="s">
        <v>289</v>
      </c>
      <c r="X95" s="94" t="s">
        <v>168</v>
      </c>
    </row>
    <row r="96" spans="1:24" s="5" customFormat="1" ht="15" customHeight="1">
      <c r="A96" s="33" t="s">
        <v>87</v>
      </c>
      <c r="B96" s="32" t="s">
        <v>195</v>
      </c>
      <c r="C96" s="37">
        <f t="shared" si="6"/>
        <v>1</v>
      </c>
      <c r="D96" s="60"/>
      <c r="E96" s="37"/>
      <c r="F96" s="37"/>
      <c r="G96" s="31">
        <f t="shared" si="7"/>
        <v>1</v>
      </c>
      <c r="H96" s="37" t="str">
        <f t="shared" si="9"/>
        <v>Да</v>
      </c>
      <c r="I96" s="37" t="s">
        <v>169</v>
      </c>
      <c r="J96" s="37" t="s">
        <v>169</v>
      </c>
      <c r="K96" s="37" t="s">
        <v>169</v>
      </c>
      <c r="L96" s="37" t="s">
        <v>169</v>
      </c>
      <c r="M96" s="37">
        <v>1</v>
      </c>
      <c r="N96" s="37">
        <v>1</v>
      </c>
      <c r="O96" s="37">
        <v>2</v>
      </c>
      <c r="P96" s="34" t="s">
        <v>187</v>
      </c>
      <c r="Q96" s="37" t="s">
        <v>169</v>
      </c>
      <c r="R96" s="35" t="s">
        <v>169</v>
      </c>
      <c r="S96" s="37" t="s">
        <v>169</v>
      </c>
      <c r="T96" s="37" t="s">
        <v>169</v>
      </c>
      <c r="U96" s="37" t="s">
        <v>169</v>
      </c>
      <c r="V96" s="37" t="s">
        <v>169</v>
      </c>
      <c r="W96" s="32"/>
      <c r="X96" s="94" t="s">
        <v>185</v>
      </c>
    </row>
    <row r="97" spans="1:24" s="5" customFormat="1" ht="15" customHeight="1">
      <c r="A97" s="33" t="s">
        <v>88</v>
      </c>
      <c r="B97" s="34" t="s">
        <v>196</v>
      </c>
      <c r="C97" s="37">
        <f t="shared" si="6"/>
        <v>0</v>
      </c>
      <c r="D97" s="60"/>
      <c r="E97" s="37"/>
      <c r="F97" s="37"/>
      <c r="G97" s="31">
        <f t="shared" si="7"/>
        <v>0</v>
      </c>
      <c r="H97" s="35" t="str">
        <f t="shared" si="9"/>
        <v>Нет</v>
      </c>
      <c r="I97" s="35" t="s">
        <v>170</v>
      </c>
      <c r="J97" s="35" t="s">
        <v>170</v>
      </c>
      <c r="K97" s="35" t="s">
        <v>170</v>
      </c>
      <c r="L97" s="37" t="s">
        <v>172</v>
      </c>
      <c r="M97" s="32" t="s">
        <v>172</v>
      </c>
      <c r="N97" s="37"/>
      <c r="O97" s="37"/>
      <c r="P97" s="34"/>
      <c r="Q97" s="35"/>
      <c r="R97" s="35"/>
      <c r="S97" s="35"/>
      <c r="T97" s="35"/>
      <c r="U97" s="35"/>
      <c r="V97" s="35"/>
      <c r="W97" s="34"/>
      <c r="X97" s="99" t="s">
        <v>128</v>
      </c>
    </row>
    <row r="98" spans="1:24" s="5" customFormat="1" ht="15" customHeight="1">
      <c r="A98" s="33" t="s">
        <v>89</v>
      </c>
      <c r="B98" s="34" t="s">
        <v>196</v>
      </c>
      <c r="C98" s="37">
        <f t="shared" si="6"/>
        <v>0</v>
      </c>
      <c r="D98" s="60"/>
      <c r="E98" s="37"/>
      <c r="F98" s="37"/>
      <c r="G98" s="31">
        <f t="shared" si="7"/>
        <v>0</v>
      </c>
      <c r="H98" s="35" t="str">
        <f t="shared" si="9"/>
        <v>Нет</v>
      </c>
      <c r="I98" s="35" t="s">
        <v>170</v>
      </c>
      <c r="J98" s="35" t="s">
        <v>170</v>
      </c>
      <c r="K98" s="35" t="s">
        <v>170</v>
      </c>
      <c r="L98" s="37" t="s">
        <v>172</v>
      </c>
      <c r="M98" s="32" t="s">
        <v>172</v>
      </c>
      <c r="N98" s="37"/>
      <c r="O98" s="37"/>
      <c r="P98" s="34"/>
      <c r="Q98" s="35"/>
      <c r="R98" s="35"/>
      <c r="S98" s="35"/>
      <c r="T98" s="35"/>
      <c r="U98" s="35"/>
      <c r="V98" s="35"/>
      <c r="W98" s="34"/>
      <c r="X98" s="94" t="s">
        <v>148</v>
      </c>
    </row>
    <row r="99" spans="1:24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48"/>
      <c r="Q99" s="14"/>
      <c r="R99" s="14"/>
      <c r="S99" s="14"/>
      <c r="T99" s="14"/>
      <c r="U99" s="14"/>
      <c r="V99" s="14"/>
      <c r="W99" s="14"/>
      <c r="X99" s="14"/>
    </row>
    <row r="102" ht="14.25" customHeight="1">
      <c r="X102" s="7"/>
    </row>
    <row r="103" spans="1:23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50"/>
      <c r="Q103" s="9"/>
      <c r="R103" s="9"/>
      <c r="S103" s="9"/>
      <c r="T103" s="9"/>
      <c r="U103" s="9"/>
      <c r="V103" s="9"/>
      <c r="W103" s="9"/>
    </row>
    <row r="106" spans="1:23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50"/>
      <c r="Q106" s="9"/>
      <c r="R106" s="9"/>
      <c r="S106" s="9"/>
      <c r="T106" s="9"/>
      <c r="U106" s="9"/>
      <c r="V106" s="9"/>
      <c r="W106" s="9"/>
    </row>
    <row r="110" spans="1:23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50"/>
      <c r="Q110" s="9"/>
      <c r="R110" s="9"/>
      <c r="S110" s="9"/>
      <c r="T110" s="9"/>
      <c r="U110" s="9"/>
      <c r="V110" s="9"/>
      <c r="W110" s="9"/>
    </row>
  </sheetData>
  <sheetProtection/>
  <autoFilter ref="A6:X98"/>
  <mergeCells count="29">
    <mergeCell ref="W3:W5"/>
    <mergeCell ref="I4:I5"/>
    <mergeCell ref="V4:V5"/>
    <mergeCell ref="S4:S5"/>
    <mergeCell ref="T4:T5"/>
    <mergeCell ref="P3:P5"/>
    <mergeCell ref="R4:R5"/>
    <mergeCell ref="Q3:Q5"/>
    <mergeCell ref="L3:L5"/>
    <mergeCell ref="A1:X1"/>
    <mergeCell ref="A2:X2"/>
    <mergeCell ref="J4:J5"/>
    <mergeCell ref="K4:K5"/>
    <mergeCell ref="R3:V3"/>
    <mergeCell ref="H3:H5"/>
    <mergeCell ref="U4:U5"/>
    <mergeCell ref="N4:N5"/>
    <mergeCell ref="M3:O3"/>
    <mergeCell ref="F4:F5"/>
    <mergeCell ref="X3:X5"/>
    <mergeCell ref="A3:A5"/>
    <mergeCell ref="O4:O5"/>
    <mergeCell ref="C3:G3"/>
    <mergeCell ref="G4:G5"/>
    <mergeCell ref="E4:E5"/>
    <mergeCell ref="C4:C5"/>
    <mergeCell ref="D4:D5"/>
    <mergeCell ref="I3:K3"/>
    <mergeCell ref="M4:M5"/>
  </mergeCells>
  <dataValidations count="1">
    <dataValidation type="list" allowBlank="1" showInputMessage="1" showErrorMessage="1" sqref="B7:B98">
      <formula1>$B$4:$B$5</formula1>
    </dataValidation>
  </dataValidations>
  <hyperlinks>
    <hyperlink ref="X7" r:id="rId1" display="http://beldepfin.ru/?page_id=2085"/>
    <hyperlink ref="X9" r:id="rId2" display="http://dtf.avo.ru/obsestvennyj-sovet"/>
    <hyperlink ref="X12" r:id="rId3" display="http://admoblkaluga.ru/sub/finan/sovet/plan.php"/>
    <hyperlink ref="X14" r:id="rId4" display="http://adm.rkursk.ru/index.php?id=405"/>
    <hyperlink ref="X18" r:id="rId5" display="http://minfin.ryazangov.ru/department/ob_sov/"/>
    <hyperlink ref="X19" r:id="rId6" display="http://www.finsmol.ru/council"/>
    <hyperlink ref="X20" r:id="rId7" display="http://fin.tmbreg.ru/6228/7517/8341.html"/>
    <hyperlink ref="X24" r:id="rId8" display="http://findep.mos.ru/"/>
    <hyperlink ref="X27" r:id="rId9" display="http://minfin.rkomi.ru/page/9576/"/>
    <hyperlink ref="X28" r:id="rId10" display="http://dvinaland.ru/gov/-6x0eyecf"/>
    <hyperlink ref="X30" r:id="rId11" display="http://minfin39.ru/ministry/obshchestvennyy-sovet.php"/>
    <hyperlink ref="X32" r:id="rId12" display="http://minfin.gov-murman.ru/activities/public_council/work/"/>
    <hyperlink ref="X33" r:id="rId13" display="http://novkfo.ru/%D0%BE%D0%B1%D1%89%D0%B5%D1%81%D1%82%D0%B2%D0%B5%D0%BD%D0%BD%D1%8B%D0%B9_%D1%81%D0%BE%D0%B2%D0%B5%D1%82/"/>
    <hyperlink ref="X35" r:id="rId14" display="http://www.fincom.spb.ru/cf/activity/opendata/budget_for_people/contact/com_society.htm"/>
    <hyperlink ref="X36" r:id="rId15" display="http://dfei.adm-nao.ru/informaciya-o-koordinacionnyh-soveshatelnyh-ekspertnyh-organah-sozdann/obshestvennyj-sovet/"/>
    <hyperlink ref="X44" r:id="rId16" display="http://www.minfin.donland.ru/ob_sovet"/>
    <hyperlink ref="X48" r:id="rId17" display="https://www.mfri.ru/index.php/obshchestvennyj-sovet/prikazy-i-protokoly"/>
    <hyperlink ref="X49" r:id="rId18" display="http://www.pravitelstvokbr.ru/oigv/minfin/obshchestvennyy_sovet.php"/>
    <hyperlink ref="X51" r:id="rId19" display="http://mfrno-a.ru/"/>
    <hyperlink ref="X55" r:id="rId20" display="https://minfin.bashkortostan.ru/activity/?SECTION_ID=17113"/>
    <hyperlink ref="X56" r:id="rId21" display="http://mari-el.gov.ru/minfin/Pages/Osovet.aspx"/>
    <hyperlink ref="X57" r:id="rId22" display="http://www.minfinrm.ru/pub-sovet/"/>
    <hyperlink ref="X60" r:id="rId23" display="http://gov.cap.ru/SiteMap.aspx?gov_id=22&amp;id=1787640"/>
    <hyperlink ref="X61" r:id="rId24" display="http://mfin.permkrai.ru/sow/osminfin/2015/"/>
    <hyperlink ref="X63" r:id="rId25" display="http://mf.nnov.ru/index.php?option=com_k2&amp;view=item&amp;layout=item&amp;id=109&amp;Itemid=363"/>
    <hyperlink ref="X65" r:id="rId26" display="http://finance.pnzreg.ru/Obshestvenniysovet"/>
    <hyperlink ref="X66" r:id="rId27" display="http://minfin-samara.ru/ekspertno-konsultativnyj-sovet-obshh/"/>
    <hyperlink ref="X70" r:id="rId28" display="http://www.finupr.kurganobl.ru/index.php?test=obsovet"/>
    <hyperlink ref="X71" r:id="rId29" display="http://minfin.midural.ru/document/category/94#document_list"/>
    <hyperlink ref="X72" r:id="rId30" display="http://admtyumen.ru/ogv_ru/gov/administrative/finance_department.htm"/>
    <hyperlink ref="X73" r:id="rId31" display="http://minfin74.ru/mAbout/advisory.php"/>
    <hyperlink ref="X74" r:id="rId32" display="http://www.depfin.admhmao.ru/koordinatsionnye-i-soveshchatelnye-organy/"/>
    <hyperlink ref="X75" r:id="rId33" display="http://www.yamalfin.ru/index.php?option=com_content&amp;view=category&amp;id=108&amp;Itemid=97"/>
    <hyperlink ref="X78" r:id="rId34" display="http://www.minfinrb.ru/news/671/"/>
    <hyperlink ref="X80" r:id="rId35" display="http://r-19.ru/authorities/ministry-of-finance-of-the-republic-of-khakassia/common/obshchestvennyy-sovet-pr11i-ministerstve-finansov-respubliki-khakasiya/"/>
    <hyperlink ref="X81" r:id="rId36" display="http://fin22.ru/opinion/ob-sovet/"/>
    <hyperlink ref="X82" r:id="rId37" display="http://xn--h1aakfb4b.xn--80aaaac8algcbgbck3fl0q.xn--p1ai/"/>
    <hyperlink ref="X83" r:id="rId38" display="http://minfin.krskstate.ru/social"/>
    <hyperlink ref="X84" r:id="rId39" display="http://www.gfu.ru/sovet/"/>
    <hyperlink ref="X92" r:id="rId40" display="http://primorsky.ru/authorities/executive-agencies/departments/finance/"/>
    <hyperlink ref="X94" r:id="rId41" display="http://www.fin.amurobl.ru/deyatelnost/obshchestvennyy-sovet-pri-ministerstve-finansov-amurskoy-oblasti/"/>
    <hyperlink ref="X97" r:id="rId42" display="http://eao.ru/?p=161"/>
    <hyperlink ref="X98" r:id="rId43" display="http://чукотка.рф/power/administrative_setting/Dep_fin_ecom/"/>
    <hyperlink ref="X16" r:id="rId44" display="http://mf.mosreg.ru/dokumenty/plany-raboty-soveta/"/>
    <hyperlink ref="X58" r:id="rId45" display="http://minfin.tatarstan.ru/rus/obshchestvenniy-sovet.htm"/>
    <hyperlink ref="X95" r:id="rId46" display="http://minfin.49gov.ru/depart/coordinating/"/>
    <hyperlink ref="X34" r:id="rId47" display="http://finance.pskov.ru/ob-upravlenii/obshchestvennyy-sovet-pri-gosudarstvennom-finansovom-upravlenii-pskovskoy-oblasti"/>
    <hyperlink ref="X23" r:id="rId48" display="http://narod.yarregion.ru/service/obschestvennye-sovety/spisok-sovetov/departament-finansov/"/>
    <hyperlink ref="X13" r:id="rId49" display="http://depfin.adm44.ru/Departament/obsov/index.aspx"/>
    <hyperlink ref="X8" r:id="rId50" display="http://bryanskoblfin.ru/Page/Search?text=%D0%BE%D0%B1%D1%89%D0%B5%D1%81%D1%82%D0%B2%D0%B5%D0%BD%D0%BD%D1%8B%D0%B9+%D1%81%D0%BE%D0%B2%D0%B5%D1%82"/>
    <hyperlink ref="X67" r:id="rId51" display="http://saratov.ifinmon.ru/index.php/byudzhet-dlya-grazhdan/obscestvennii-sovet/"/>
    <hyperlink ref="X42" r:id="rId52" display="https://minfin.astrobl.ru/site-page/obshchestvennyy-sovet"/>
    <hyperlink ref="X68" r:id="rId53" display="http://ufo.ulntc.ru/index.php?mgf=sovet&amp;slep=net"/>
    <hyperlink ref="X41" r:id="rId54" display="http://www.minfinkubani.ru/about/advisory_bodies/public_council/index.php"/>
    <hyperlink ref="X77" r:id="rId55" display="http://www.minfin-altai.ru/about/deyatelnost/public-council.php"/>
    <hyperlink ref="X10" r:id="rId56" display="http://www.gfu.vrn.ru/region/soveshchatelnye-organy/obshchestvennyy-sovet.php"/>
    <hyperlink ref="X15" r:id="rId57" display="http://ufin48.ru/Menu/Page/1"/>
    <hyperlink ref="X26" r:id="rId58" display="http://minfin.karelia.ru/obcshestvennyj-sovet/"/>
    <hyperlink ref="X29" r:id="rId59" display="http://df.gov35.ru/deyatelnost/obshchestvennyy-sovet/protokoly-zasedaniy-obshchestvennogo-soveta.php"/>
    <hyperlink ref="X38" r:id="rId60" display="http://www.minfin01-maykop.ru/Menu/Page/170"/>
    <hyperlink ref="X43" r:id="rId61" display="http://volgafin.volganet.ru/coordination/meeting/protocols/"/>
    <hyperlink ref="X47" r:id="rId62" display="http://minfin.e-dag.ru/o-nas/koordinatsionnye-i-soveshchatelnye-organy"/>
    <hyperlink ref="X52" r:id="rId63" display="http://www.minfinchr.ru/obshchestvennyj-sovet-pri-ministerstve"/>
    <hyperlink ref="X53" r:id="rId64" display="http://www.mfsk.ru/main/id9/obschestv-sovet/deyat"/>
    <hyperlink ref="X59" r:id="rId65" display="http://www.mfur.ru/activities/ob_sovet/"/>
    <hyperlink ref="X62" r:id="rId66" display="http://www.minfin.kirov.ru/o-departamente-finansov/public_counciil/"/>
    <hyperlink ref="X64" r:id="rId67" display="http://minfin.orb.ru/%d0%be%d0%b1%d1%89%d0%b5%d1%81%d1%82%d0%b2%d0%b5%d0%bd%d0%bd%d1%8b%d0%b9-%d1%81%d0%be%d0%b2%d0%b5%d1%82/"/>
    <hyperlink ref="X79" r:id="rId68" display="http://www.minfintuva.ru/otkrytoe-ministerstvo/obshhestvennyj-sovet-pri-ministerstve-finansov-respubliki-tyva/"/>
    <hyperlink ref="X85" r:id="rId69" display="http://www.ofukem.ru/content/blogcategory/158/180/"/>
    <hyperlink ref="X87" r:id="rId70" display="http://mf.omskportal.ru/ru/RegionalPublicAuthorities/executivelist/MF/obshsovet.html"/>
    <hyperlink ref="X88" r:id="rId71" display="http://www.findep.org/"/>
    <hyperlink ref="X90" r:id="rId72" display="http://minfin.sakha.gov.ru/obschestvennyj-sovet-pri-ministerstve-finansov-rsja"/>
    <hyperlink ref="X91" r:id="rId73" display="http://www.kamgov.ru/minfin/sostav-obsestvennogo-soveta-pri-ministerstve-finansov-kamcatskogo-kraa"/>
    <hyperlink ref="X11" r:id="rId74" display="http://df.ivanovoobl.ru/?page_id=966"/>
    <hyperlink ref="X17" r:id="rId75" display="http://orel-region.ru/index.php?head=6&amp;part=73&amp;unit=3&amp;op=1"/>
    <hyperlink ref="X40" r:id="rId76" display="http://minfin.rk.gov.ru/rus/info.php?id=606651"/>
    <hyperlink ref="X45" r:id="rId77" display="http://www.ob.sev.gov.ru/"/>
    <hyperlink ref="X21" r:id="rId78" display="http://www.tverfin.ru/obshchestvennyy-sovet/spravochnaya-informatsiya-o-deyatelnosti/"/>
    <hyperlink ref="X31" r:id="rId79" display="http://finance.lenobl.ru/about/coordination_and_advisory"/>
    <hyperlink ref="X39" r:id="rId80" display="http://minfin.kalmregion.ru/deyatelnost/obshchestvennyy-sovet/"/>
    <hyperlink ref="X86" r:id="rId81" display="http://mfnso.nso.ru/page/2198results?keys=%D0%BE%D0%B1%D1%89%D0%B5%D1%81%D1%82%D0%B2%D0%B5%D0%BD%D0%BD%D1%8B%D0%B9%20%D1%81%D0%BE%D0%B2%D0%B5%D1%82"/>
    <hyperlink ref="X93" r:id="rId82" display="https://minfin.khabkrai.ru/portal/Menu/Page/468"/>
    <hyperlink ref="X96" r:id="rId83" display="http://openbudget.sakhminfin.ru/Menu/Page/393"/>
    <hyperlink ref="X22" r:id="rId84" display="https://or71.ru/discover/open_ministry/787064/?PAGE=OS"/>
  </hyperlinks>
  <printOptions/>
  <pageMargins left="0.5118110236220472" right="0.5118110236220472" top="0.5511811023622047" bottom="0.5511811023622047" header="0.31496062992125984" footer="0.31496062992125984"/>
  <pageSetup fitToHeight="6" fitToWidth="2" horizontalDpi="600" verticalDpi="600" orientation="landscape" paperSize="9" scale="88" r:id="rId86"/>
  <headerFooter>
    <oddFooter>&amp;C&amp;"Times New Roman,обычный"&amp;8&amp;A&amp;R&amp;P</oddFooter>
  </headerFooter>
  <legacyDrawing r:id="rId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3" sqref="E83"/>
    </sheetView>
  </sheetViews>
  <sheetFormatPr defaultColWidth="9.140625" defaultRowHeight="15"/>
  <cols>
    <col min="1" max="1" width="28.140625" style="2" customWidth="1"/>
    <col min="2" max="2" width="39.140625" style="2" customWidth="1"/>
    <col min="3" max="7" width="6.7109375" style="8" customWidth="1"/>
    <col min="8" max="15" width="9.7109375" style="8" customWidth="1"/>
    <col min="16" max="16" width="18.8515625" style="8" customWidth="1"/>
    <col min="17" max="17" width="23.7109375" style="8" customWidth="1"/>
  </cols>
  <sheetData>
    <row r="1" spans="1:17" s="1" customFormat="1" ht="15.75" customHeight="1">
      <c r="A1" s="142" t="s">
        <v>212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1" customFormat="1" ht="15.75" customHeight="1">
      <c r="A2" s="144" t="s">
        <v>290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s="1" customFormat="1" ht="15.75" customHeight="1">
      <c r="A3" s="135" t="s">
        <v>94</v>
      </c>
      <c r="B3" s="138" t="s">
        <v>260</v>
      </c>
      <c r="C3" s="138" t="s">
        <v>213</v>
      </c>
      <c r="D3" s="149"/>
      <c r="E3" s="149"/>
      <c r="F3" s="149"/>
      <c r="G3" s="149"/>
      <c r="H3" s="137" t="s">
        <v>312</v>
      </c>
      <c r="I3" s="148"/>
      <c r="J3" s="148"/>
      <c r="K3" s="148"/>
      <c r="L3" s="148"/>
      <c r="M3" s="148"/>
      <c r="N3" s="148"/>
      <c r="O3" s="148"/>
      <c r="P3" s="135" t="s">
        <v>180</v>
      </c>
      <c r="Q3" s="136" t="s">
        <v>91</v>
      </c>
    </row>
    <row r="4" spans="1:17" ht="61.5" customHeight="1">
      <c r="A4" s="149"/>
      <c r="B4" s="149"/>
      <c r="C4" s="149"/>
      <c r="D4" s="149"/>
      <c r="E4" s="149"/>
      <c r="F4" s="149"/>
      <c r="G4" s="149"/>
      <c r="H4" s="137" t="s">
        <v>295</v>
      </c>
      <c r="I4" s="148"/>
      <c r="J4" s="137" t="s">
        <v>292</v>
      </c>
      <c r="K4" s="148"/>
      <c r="L4" s="137" t="s">
        <v>291</v>
      </c>
      <c r="M4" s="148"/>
      <c r="N4" s="135" t="s">
        <v>293</v>
      </c>
      <c r="O4" s="148"/>
      <c r="P4" s="149"/>
      <c r="Q4" s="150"/>
    </row>
    <row r="5" spans="1:17" ht="28.5" customHeight="1">
      <c r="A5" s="149"/>
      <c r="B5" s="16" t="s">
        <v>210</v>
      </c>
      <c r="C5" s="135" t="s">
        <v>96</v>
      </c>
      <c r="D5" s="135" t="s">
        <v>216</v>
      </c>
      <c r="E5" s="135" t="s">
        <v>217</v>
      </c>
      <c r="F5" s="135" t="s">
        <v>218</v>
      </c>
      <c r="G5" s="138" t="s">
        <v>95</v>
      </c>
      <c r="H5" s="137" t="s">
        <v>225</v>
      </c>
      <c r="I5" s="137" t="s">
        <v>224</v>
      </c>
      <c r="J5" s="137" t="s">
        <v>225</v>
      </c>
      <c r="K5" s="137" t="s">
        <v>224</v>
      </c>
      <c r="L5" s="137" t="s">
        <v>225</v>
      </c>
      <c r="M5" s="137" t="s">
        <v>224</v>
      </c>
      <c r="N5" s="137" t="s">
        <v>225</v>
      </c>
      <c r="O5" s="137" t="s">
        <v>224</v>
      </c>
      <c r="P5" s="149"/>
      <c r="Q5" s="137" t="s">
        <v>223</v>
      </c>
    </row>
    <row r="6" spans="1:17" s="10" customFormat="1" ht="26.25" customHeight="1">
      <c r="A6" s="149"/>
      <c r="B6" s="56" t="s">
        <v>211</v>
      </c>
      <c r="C6" s="135"/>
      <c r="D6" s="135"/>
      <c r="E6" s="135"/>
      <c r="F6" s="135"/>
      <c r="G6" s="138"/>
      <c r="H6" s="148"/>
      <c r="I6" s="148"/>
      <c r="J6" s="148"/>
      <c r="K6" s="148"/>
      <c r="L6" s="148"/>
      <c r="M6" s="148"/>
      <c r="N6" s="148"/>
      <c r="O6" s="148"/>
      <c r="P6" s="149"/>
      <c r="Q6" s="137"/>
    </row>
    <row r="7" spans="1:17" s="6" customFormat="1" ht="15.75" customHeight="1">
      <c r="A7" s="103" t="s">
        <v>0</v>
      </c>
      <c r="B7" s="104"/>
      <c r="C7" s="104"/>
      <c r="D7" s="104"/>
      <c r="E7" s="104"/>
      <c r="F7" s="104"/>
      <c r="G7" s="105"/>
      <c r="H7" s="105"/>
      <c r="I7" s="105"/>
      <c r="J7" s="105"/>
      <c r="K7" s="105"/>
      <c r="L7" s="105"/>
      <c r="M7" s="105"/>
      <c r="N7" s="105"/>
      <c r="O7" s="104"/>
      <c r="P7" s="104"/>
      <c r="Q7" s="106"/>
    </row>
    <row r="8" spans="1:18" s="4" customFormat="1" ht="15.75" customHeight="1">
      <c r="A8" s="33" t="s">
        <v>1</v>
      </c>
      <c r="B8" s="34" t="s">
        <v>211</v>
      </c>
      <c r="C8" s="35">
        <f>IF(B8=$B$5,1,0)</f>
        <v>0</v>
      </c>
      <c r="D8" s="35"/>
      <c r="E8" s="35"/>
      <c r="F8" s="35"/>
      <c r="G8" s="36">
        <f aca="true" t="shared" si="0" ref="G8:G71">C8*(1-D8)*(1-E8)*(1-F8)</f>
        <v>0</v>
      </c>
      <c r="H8" s="55" t="s">
        <v>232</v>
      </c>
      <c r="I8" s="55" t="s">
        <v>170</v>
      </c>
      <c r="J8" s="55" t="s">
        <v>170</v>
      </c>
      <c r="K8" s="55" t="s">
        <v>170</v>
      </c>
      <c r="L8" s="60" t="s">
        <v>170</v>
      </c>
      <c r="M8" s="60" t="s">
        <v>170</v>
      </c>
      <c r="N8" s="55" t="s">
        <v>169</v>
      </c>
      <c r="O8" s="34" t="s">
        <v>294</v>
      </c>
      <c r="P8" s="34"/>
      <c r="Q8" s="93" t="s">
        <v>97</v>
      </c>
      <c r="R8" s="26"/>
    </row>
    <row r="9" spans="1:18" ht="15.75" customHeight="1">
      <c r="A9" s="33" t="s">
        <v>2</v>
      </c>
      <c r="B9" s="34" t="s">
        <v>211</v>
      </c>
      <c r="C9" s="35">
        <f aca="true" t="shared" si="1" ref="C9:C72">IF(B9=$B$5,1,0)</f>
        <v>0</v>
      </c>
      <c r="D9" s="35"/>
      <c r="E9" s="35"/>
      <c r="F9" s="35"/>
      <c r="G9" s="36">
        <f t="shared" si="0"/>
        <v>0</v>
      </c>
      <c r="H9" s="55" t="s">
        <v>170</v>
      </c>
      <c r="I9" s="55" t="s">
        <v>170</v>
      </c>
      <c r="J9" s="55" t="s">
        <v>170</v>
      </c>
      <c r="K9" s="55" t="s">
        <v>170</v>
      </c>
      <c r="L9" s="55" t="s">
        <v>169</v>
      </c>
      <c r="M9" s="55" t="s">
        <v>169</v>
      </c>
      <c r="N9" s="55" t="s">
        <v>169</v>
      </c>
      <c r="O9" s="54" t="s">
        <v>169</v>
      </c>
      <c r="P9" s="34"/>
      <c r="Q9" s="94" t="s">
        <v>149</v>
      </c>
      <c r="R9" s="25"/>
    </row>
    <row r="10" spans="1:18" ht="15.75" customHeight="1">
      <c r="A10" s="33" t="s">
        <v>3</v>
      </c>
      <c r="B10" s="34" t="s">
        <v>211</v>
      </c>
      <c r="C10" s="35">
        <f t="shared" si="1"/>
        <v>0</v>
      </c>
      <c r="D10" s="35"/>
      <c r="E10" s="35"/>
      <c r="F10" s="35"/>
      <c r="G10" s="36">
        <f t="shared" si="0"/>
        <v>0</v>
      </c>
      <c r="H10" s="55" t="s">
        <v>171</v>
      </c>
      <c r="I10" s="55" t="s">
        <v>170</v>
      </c>
      <c r="J10" s="55" t="s">
        <v>170</v>
      </c>
      <c r="K10" s="55" t="s">
        <v>170</v>
      </c>
      <c r="L10" s="55" t="s">
        <v>170</v>
      </c>
      <c r="M10" s="55" t="s">
        <v>170</v>
      </c>
      <c r="N10" s="55" t="s">
        <v>170</v>
      </c>
      <c r="O10" s="54" t="s">
        <v>170</v>
      </c>
      <c r="P10" s="34"/>
      <c r="Q10" s="95" t="s">
        <v>198</v>
      </c>
      <c r="R10" s="25"/>
    </row>
    <row r="11" spans="1:18" s="4" customFormat="1" ht="15.75" customHeight="1">
      <c r="A11" s="33" t="s">
        <v>4</v>
      </c>
      <c r="B11" s="34" t="s">
        <v>211</v>
      </c>
      <c r="C11" s="35">
        <f t="shared" si="1"/>
        <v>0</v>
      </c>
      <c r="D11" s="35"/>
      <c r="E11" s="35"/>
      <c r="F11" s="35"/>
      <c r="G11" s="36">
        <f t="shared" si="0"/>
        <v>0</v>
      </c>
      <c r="H11" s="55" t="s">
        <v>170</v>
      </c>
      <c r="I11" s="55" t="s">
        <v>170</v>
      </c>
      <c r="J11" s="55" t="s">
        <v>170</v>
      </c>
      <c r="K11" s="55" t="s">
        <v>170</v>
      </c>
      <c r="L11" s="55" t="s">
        <v>170</v>
      </c>
      <c r="M11" s="55" t="s">
        <v>170</v>
      </c>
      <c r="N11" s="55" t="s">
        <v>169</v>
      </c>
      <c r="O11" s="54" t="s">
        <v>170</v>
      </c>
      <c r="P11" s="34"/>
      <c r="Q11" s="94" t="s">
        <v>192</v>
      </c>
      <c r="R11" s="26"/>
    </row>
    <row r="12" spans="1:18" s="5" customFormat="1" ht="15.75" customHeight="1">
      <c r="A12" s="33" t="s">
        <v>5</v>
      </c>
      <c r="B12" s="34" t="s">
        <v>210</v>
      </c>
      <c r="C12" s="35">
        <f t="shared" si="1"/>
        <v>1</v>
      </c>
      <c r="D12" s="35"/>
      <c r="E12" s="35"/>
      <c r="F12" s="35"/>
      <c r="G12" s="36">
        <f t="shared" si="0"/>
        <v>1</v>
      </c>
      <c r="H12" s="55" t="s">
        <v>169</v>
      </c>
      <c r="I12" s="55" t="s">
        <v>169</v>
      </c>
      <c r="J12" s="55" t="s">
        <v>169</v>
      </c>
      <c r="K12" s="55" t="s">
        <v>169</v>
      </c>
      <c r="L12" s="55" t="s">
        <v>169</v>
      </c>
      <c r="M12" s="55" t="s">
        <v>169</v>
      </c>
      <c r="N12" s="55" t="s">
        <v>169</v>
      </c>
      <c r="O12" s="37" t="s">
        <v>169</v>
      </c>
      <c r="P12" s="34"/>
      <c r="Q12" s="94" t="s">
        <v>175</v>
      </c>
      <c r="R12" s="27"/>
    </row>
    <row r="13" spans="1:18" ht="15.75" customHeight="1">
      <c r="A13" s="33" t="s">
        <v>6</v>
      </c>
      <c r="B13" s="34" t="s">
        <v>210</v>
      </c>
      <c r="C13" s="35">
        <f t="shared" si="1"/>
        <v>1</v>
      </c>
      <c r="D13" s="35"/>
      <c r="E13" s="35"/>
      <c r="F13" s="35"/>
      <c r="G13" s="36">
        <f t="shared" si="0"/>
        <v>1</v>
      </c>
      <c r="H13" s="55" t="s">
        <v>169</v>
      </c>
      <c r="I13" s="55" t="s">
        <v>169</v>
      </c>
      <c r="J13" s="55" t="s">
        <v>169</v>
      </c>
      <c r="K13" s="55" t="s">
        <v>169</v>
      </c>
      <c r="L13" s="55" t="s">
        <v>169</v>
      </c>
      <c r="M13" s="55" t="s">
        <v>169</v>
      </c>
      <c r="N13" s="55" t="s">
        <v>169</v>
      </c>
      <c r="O13" s="54" t="s">
        <v>169</v>
      </c>
      <c r="P13" s="34"/>
      <c r="Q13" s="94" t="s">
        <v>199</v>
      </c>
      <c r="R13" s="25"/>
    </row>
    <row r="14" spans="1:18" s="4" customFormat="1" ht="15.75" customHeight="1">
      <c r="A14" s="33" t="s">
        <v>7</v>
      </c>
      <c r="B14" s="34" t="s">
        <v>211</v>
      </c>
      <c r="C14" s="35">
        <f t="shared" si="1"/>
        <v>0</v>
      </c>
      <c r="D14" s="35"/>
      <c r="E14" s="35"/>
      <c r="F14" s="35"/>
      <c r="G14" s="36">
        <f t="shared" si="0"/>
        <v>0</v>
      </c>
      <c r="H14" s="55" t="s">
        <v>169</v>
      </c>
      <c r="I14" s="55" t="s">
        <v>170</v>
      </c>
      <c r="J14" s="55" t="s">
        <v>169</v>
      </c>
      <c r="K14" s="55" t="s">
        <v>170</v>
      </c>
      <c r="L14" s="55" t="s">
        <v>169</v>
      </c>
      <c r="M14" s="55" t="s">
        <v>169</v>
      </c>
      <c r="N14" s="55" t="s">
        <v>169</v>
      </c>
      <c r="O14" s="54" t="s">
        <v>170</v>
      </c>
      <c r="P14" s="34" t="s">
        <v>296</v>
      </c>
      <c r="Q14" s="96" t="s">
        <v>146</v>
      </c>
      <c r="R14" s="29"/>
    </row>
    <row r="15" spans="1:18" s="5" customFormat="1" ht="15.75" customHeight="1">
      <c r="A15" s="33" t="s">
        <v>8</v>
      </c>
      <c r="B15" s="32" t="s">
        <v>211</v>
      </c>
      <c r="C15" s="35">
        <f t="shared" si="1"/>
        <v>0</v>
      </c>
      <c r="D15" s="35"/>
      <c r="E15" s="35"/>
      <c r="F15" s="35"/>
      <c r="G15" s="36">
        <f t="shared" si="0"/>
        <v>0</v>
      </c>
      <c r="H15" s="55" t="s">
        <v>172</v>
      </c>
      <c r="I15" s="55" t="s">
        <v>170</v>
      </c>
      <c r="J15" s="55" t="s">
        <v>172</v>
      </c>
      <c r="K15" s="55" t="s">
        <v>170</v>
      </c>
      <c r="L15" s="55" t="s">
        <v>172</v>
      </c>
      <c r="M15" s="55" t="s">
        <v>170</v>
      </c>
      <c r="N15" s="55" t="s">
        <v>172</v>
      </c>
      <c r="O15" s="54" t="s">
        <v>170</v>
      </c>
      <c r="P15" s="34" t="s">
        <v>309</v>
      </c>
      <c r="Q15" s="94" t="s">
        <v>190</v>
      </c>
      <c r="R15" s="27"/>
    </row>
    <row r="16" spans="1:18" s="5" customFormat="1" ht="15.75" customHeight="1">
      <c r="A16" s="33" t="s">
        <v>9</v>
      </c>
      <c r="B16" s="34" t="s">
        <v>211</v>
      </c>
      <c r="C16" s="35">
        <f t="shared" si="1"/>
        <v>0</v>
      </c>
      <c r="D16" s="35"/>
      <c r="E16" s="35"/>
      <c r="F16" s="35"/>
      <c r="G16" s="36">
        <f t="shared" si="0"/>
        <v>0</v>
      </c>
      <c r="H16" s="54" t="s">
        <v>172</v>
      </c>
      <c r="I16" s="55"/>
      <c r="J16" s="55"/>
      <c r="K16" s="55"/>
      <c r="L16" s="55"/>
      <c r="M16" s="55"/>
      <c r="N16" s="55"/>
      <c r="O16" s="54"/>
      <c r="P16" s="34"/>
      <c r="Q16" s="96" t="s">
        <v>176</v>
      </c>
      <c r="R16" s="27"/>
    </row>
    <row r="17" spans="1:18" ht="15.75" customHeight="1">
      <c r="A17" s="33" t="s">
        <v>10</v>
      </c>
      <c r="B17" s="34" t="s">
        <v>211</v>
      </c>
      <c r="C17" s="35">
        <f t="shared" si="1"/>
        <v>0</v>
      </c>
      <c r="D17" s="37"/>
      <c r="E17" s="37"/>
      <c r="F17" s="37"/>
      <c r="G17" s="36">
        <f t="shared" si="0"/>
        <v>0</v>
      </c>
      <c r="H17" s="55" t="s">
        <v>298</v>
      </c>
      <c r="I17" s="55" t="s">
        <v>170</v>
      </c>
      <c r="J17" s="55" t="s">
        <v>170</v>
      </c>
      <c r="K17" s="55" t="s">
        <v>170</v>
      </c>
      <c r="L17" s="55" t="s">
        <v>169</v>
      </c>
      <c r="M17" s="55" t="s">
        <v>170</v>
      </c>
      <c r="N17" s="55" t="s">
        <v>169</v>
      </c>
      <c r="O17" s="32" t="s">
        <v>233</v>
      </c>
      <c r="P17" s="32"/>
      <c r="Q17" s="94" t="s">
        <v>226</v>
      </c>
      <c r="R17" s="25"/>
    </row>
    <row r="18" spans="1:18" s="4" customFormat="1" ht="15.75" customHeight="1">
      <c r="A18" s="33" t="s">
        <v>11</v>
      </c>
      <c r="B18" s="34" t="s">
        <v>211</v>
      </c>
      <c r="C18" s="35">
        <f t="shared" si="1"/>
        <v>0</v>
      </c>
      <c r="D18" s="35"/>
      <c r="E18" s="35"/>
      <c r="F18" s="35"/>
      <c r="G18" s="36">
        <f t="shared" si="0"/>
        <v>0</v>
      </c>
      <c r="H18" s="55" t="s">
        <v>170</v>
      </c>
      <c r="I18" s="55" t="s">
        <v>170</v>
      </c>
      <c r="J18" s="55" t="s">
        <v>170</v>
      </c>
      <c r="K18" s="55" t="s">
        <v>170</v>
      </c>
      <c r="L18" s="55" t="s">
        <v>170</v>
      </c>
      <c r="M18" s="55" t="s">
        <v>170</v>
      </c>
      <c r="N18" s="55" t="s">
        <v>170</v>
      </c>
      <c r="O18" s="54" t="s">
        <v>170</v>
      </c>
      <c r="P18" s="34"/>
      <c r="Q18" s="94" t="s">
        <v>178</v>
      </c>
      <c r="R18" s="26"/>
    </row>
    <row r="19" spans="1:18" s="4" customFormat="1" ht="15.75" customHeight="1">
      <c r="A19" s="33" t="s">
        <v>12</v>
      </c>
      <c r="B19" s="34" t="s">
        <v>211</v>
      </c>
      <c r="C19" s="35">
        <f t="shared" si="1"/>
        <v>0</v>
      </c>
      <c r="D19" s="35"/>
      <c r="E19" s="35"/>
      <c r="F19" s="35"/>
      <c r="G19" s="36">
        <f t="shared" si="0"/>
        <v>0</v>
      </c>
      <c r="H19" s="55" t="s">
        <v>170</v>
      </c>
      <c r="I19" s="55" t="s">
        <v>170</v>
      </c>
      <c r="J19" s="55" t="s">
        <v>170</v>
      </c>
      <c r="K19" s="55" t="s">
        <v>170</v>
      </c>
      <c r="L19" s="55" t="s">
        <v>170</v>
      </c>
      <c r="M19" s="55" t="s">
        <v>170</v>
      </c>
      <c r="N19" s="55" t="s">
        <v>169</v>
      </c>
      <c r="O19" s="54" t="s">
        <v>169</v>
      </c>
      <c r="P19" s="34"/>
      <c r="Q19" s="94" t="s">
        <v>98</v>
      </c>
      <c r="R19" s="26"/>
    </row>
    <row r="20" spans="1:18" s="4" customFormat="1" ht="15.75" customHeight="1">
      <c r="A20" s="33" t="s">
        <v>13</v>
      </c>
      <c r="B20" s="34" t="s">
        <v>211</v>
      </c>
      <c r="C20" s="35">
        <f t="shared" si="1"/>
        <v>0</v>
      </c>
      <c r="D20" s="35"/>
      <c r="E20" s="35"/>
      <c r="F20" s="35"/>
      <c r="G20" s="36">
        <f t="shared" si="0"/>
        <v>0</v>
      </c>
      <c r="H20" s="55" t="s">
        <v>170</v>
      </c>
      <c r="I20" s="55" t="s">
        <v>170</v>
      </c>
      <c r="J20" s="55" t="s">
        <v>170</v>
      </c>
      <c r="K20" s="55" t="s">
        <v>170</v>
      </c>
      <c r="L20" s="55" t="s">
        <v>170</v>
      </c>
      <c r="M20" s="55" t="s">
        <v>170</v>
      </c>
      <c r="N20" s="55" t="s">
        <v>169</v>
      </c>
      <c r="O20" s="54" t="s">
        <v>169</v>
      </c>
      <c r="P20" s="34"/>
      <c r="Q20" s="94" t="s">
        <v>99</v>
      </c>
      <c r="R20" s="26"/>
    </row>
    <row r="21" spans="1:18" s="5" customFormat="1" ht="15.75" customHeight="1">
      <c r="A21" s="33" t="s">
        <v>14</v>
      </c>
      <c r="B21" s="34" t="s">
        <v>211</v>
      </c>
      <c r="C21" s="35">
        <f t="shared" si="1"/>
        <v>0</v>
      </c>
      <c r="D21" s="35"/>
      <c r="E21" s="35"/>
      <c r="F21" s="35"/>
      <c r="G21" s="36">
        <f t="shared" si="0"/>
        <v>0</v>
      </c>
      <c r="H21" s="55" t="s">
        <v>169</v>
      </c>
      <c r="I21" s="55" t="s">
        <v>170</v>
      </c>
      <c r="J21" s="55" t="s">
        <v>169</v>
      </c>
      <c r="K21" s="55" t="s">
        <v>170</v>
      </c>
      <c r="L21" s="55" t="s">
        <v>169</v>
      </c>
      <c r="M21" s="55" t="s">
        <v>170</v>
      </c>
      <c r="N21" s="55" t="s">
        <v>169</v>
      </c>
      <c r="O21" s="32" t="s">
        <v>233</v>
      </c>
      <c r="P21" s="34"/>
      <c r="Q21" s="94" t="s">
        <v>201</v>
      </c>
      <c r="R21" s="27"/>
    </row>
    <row r="22" spans="1:18" s="5" customFormat="1" ht="15.75" customHeight="1">
      <c r="A22" s="71" t="s">
        <v>15</v>
      </c>
      <c r="B22" s="32" t="s">
        <v>210</v>
      </c>
      <c r="C22" s="54">
        <f t="shared" si="1"/>
        <v>1</v>
      </c>
      <c r="D22" s="37"/>
      <c r="E22" s="37"/>
      <c r="F22" s="37"/>
      <c r="G22" s="36">
        <f t="shared" si="0"/>
        <v>1</v>
      </c>
      <c r="H22" s="55" t="s">
        <v>169</v>
      </c>
      <c r="I22" s="55" t="s">
        <v>169</v>
      </c>
      <c r="J22" s="55" t="s">
        <v>169</v>
      </c>
      <c r="K22" s="55" t="s">
        <v>169</v>
      </c>
      <c r="L22" s="55" t="s">
        <v>169</v>
      </c>
      <c r="M22" s="55" t="s">
        <v>169</v>
      </c>
      <c r="N22" s="55" t="s">
        <v>169</v>
      </c>
      <c r="O22" s="54" t="s">
        <v>169</v>
      </c>
      <c r="P22" s="34"/>
      <c r="Q22" s="96" t="s">
        <v>202</v>
      </c>
      <c r="R22" s="27"/>
    </row>
    <row r="23" spans="1:18" s="4" customFormat="1" ht="15.75" customHeight="1">
      <c r="A23" s="33" t="s">
        <v>16</v>
      </c>
      <c r="B23" s="34" t="s">
        <v>211</v>
      </c>
      <c r="C23" s="54">
        <f t="shared" si="1"/>
        <v>0</v>
      </c>
      <c r="D23" s="35"/>
      <c r="E23" s="35"/>
      <c r="F23" s="35"/>
      <c r="G23" s="36">
        <f t="shared" si="0"/>
        <v>0</v>
      </c>
      <c r="H23" s="55" t="s">
        <v>169</v>
      </c>
      <c r="I23" s="55" t="s">
        <v>169</v>
      </c>
      <c r="J23" s="55" t="s">
        <v>170</v>
      </c>
      <c r="K23" s="55" t="s">
        <v>170</v>
      </c>
      <c r="L23" s="55" t="s">
        <v>169</v>
      </c>
      <c r="M23" s="55" t="s">
        <v>170</v>
      </c>
      <c r="N23" s="55" t="s">
        <v>169</v>
      </c>
      <c r="O23" s="54" t="s">
        <v>170</v>
      </c>
      <c r="P23" s="34"/>
      <c r="Q23" s="94" t="s">
        <v>215</v>
      </c>
      <c r="R23" s="26"/>
    </row>
    <row r="24" spans="1:18" ht="15.75" customHeight="1">
      <c r="A24" s="33" t="s">
        <v>17</v>
      </c>
      <c r="B24" s="34" t="s">
        <v>211</v>
      </c>
      <c r="C24" s="54">
        <f t="shared" si="1"/>
        <v>0</v>
      </c>
      <c r="D24" s="35"/>
      <c r="E24" s="35"/>
      <c r="F24" s="35"/>
      <c r="G24" s="36">
        <f t="shared" si="0"/>
        <v>0</v>
      </c>
      <c r="H24" s="55" t="s">
        <v>298</v>
      </c>
      <c r="I24" s="55" t="s">
        <v>170</v>
      </c>
      <c r="J24" s="55" t="s">
        <v>170</v>
      </c>
      <c r="K24" s="55" t="s">
        <v>170</v>
      </c>
      <c r="L24" s="55" t="s">
        <v>169</v>
      </c>
      <c r="M24" s="55" t="s">
        <v>169</v>
      </c>
      <c r="N24" s="55" t="s">
        <v>169</v>
      </c>
      <c r="O24" s="32" t="s">
        <v>233</v>
      </c>
      <c r="P24" s="34"/>
      <c r="Q24" s="94" t="s">
        <v>179</v>
      </c>
      <c r="R24" s="25"/>
    </row>
    <row r="25" spans="1:18" ht="15.75" customHeight="1">
      <c r="A25" s="33" t="s">
        <v>18</v>
      </c>
      <c r="B25" s="32" t="s">
        <v>211</v>
      </c>
      <c r="C25" s="54">
        <f t="shared" si="1"/>
        <v>0</v>
      </c>
      <c r="D25" s="35"/>
      <c r="E25" s="35"/>
      <c r="F25" s="35"/>
      <c r="G25" s="36">
        <f t="shared" si="0"/>
        <v>0</v>
      </c>
      <c r="H25" s="54" t="s">
        <v>172</v>
      </c>
      <c r="I25" s="55"/>
      <c r="J25" s="55"/>
      <c r="K25" s="55"/>
      <c r="L25" s="55"/>
      <c r="M25" s="55"/>
      <c r="N25" s="55"/>
      <c r="O25" s="54"/>
      <c r="P25" s="34"/>
      <c r="Q25" s="95" t="s">
        <v>100</v>
      </c>
      <c r="R25" s="25"/>
    </row>
    <row r="26" spans="1:18" s="6" customFormat="1" ht="15.75" customHeight="1">
      <c r="A26" s="82" t="s">
        <v>19</v>
      </c>
      <c r="B26" s="88"/>
      <c r="C26" s="79"/>
      <c r="D26" s="79"/>
      <c r="E26" s="79"/>
      <c r="F26" s="79"/>
      <c r="G26" s="81"/>
      <c r="H26" s="80"/>
      <c r="I26" s="80"/>
      <c r="J26" s="80"/>
      <c r="K26" s="80"/>
      <c r="L26" s="80"/>
      <c r="M26" s="80"/>
      <c r="N26" s="80"/>
      <c r="O26" s="86"/>
      <c r="P26" s="79"/>
      <c r="Q26" s="92"/>
      <c r="R26" s="28"/>
    </row>
    <row r="27" spans="1:18" s="4" customFormat="1" ht="15.75" customHeight="1">
      <c r="A27" s="33" t="s">
        <v>20</v>
      </c>
      <c r="B27" s="32" t="s">
        <v>211</v>
      </c>
      <c r="C27" s="35">
        <f t="shared" si="1"/>
        <v>0</v>
      </c>
      <c r="D27" s="37"/>
      <c r="E27" s="37"/>
      <c r="F27" s="37"/>
      <c r="G27" s="36">
        <f t="shared" si="0"/>
        <v>0</v>
      </c>
      <c r="H27" s="60" t="s">
        <v>169</v>
      </c>
      <c r="I27" s="60" t="s">
        <v>169</v>
      </c>
      <c r="J27" s="60" t="s">
        <v>170</v>
      </c>
      <c r="K27" s="60" t="s">
        <v>170</v>
      </c>
      <c r="L27" s="60" t="s">
        <v>170</v>
      </c>
      <c r="M27" s="60" t="s">
        <v>170</v>
      </c>
      <c r="N27" s="60" t="s">
        <v>169</v>
      </c>
      <c r="O27" s="37" t="s">
        <v>170</v>
      </c>
      <c r="P27" s="37"/>
      <c r="Q27" s="96" t="s">
        <v>167</v>
      </c>
      <c r="R27" s="26"/>
    </row>
    <row r="28" spans="1:18" ht="15.75" customHeight="1">
      <c r="A28" s="33" t="s">
        <v>21</v>
      </c>
      <c r="B28" s="32" t="s">
        <v>211</v>
      </c>
      <c r="C28" s="35">
        <f t="shared" si="1"/>
        <v>0</v>
      </c>
      <c r="D28" s="37"/>
      <c r="E28" s="37"/>
      <c r="F28" s="37"/>
      <c r="G28" s="36">
        <f t="shared" si="0"/>
        <v>0</v>
      </c>
      <c r="H28" s="55" t="s">
        <v>298</v>
      </c>
      <c r="I28" s="60" t="s">
        <v>170</v>
      </c>
      <c r="J28" s="60" t="s">
        <v>170</v>
      </c>
      <c r="K28" s="60" t="s">
        <v>170</v>
      </c>
      <c r="L28" s="60" t="s">
        <v>170</v>
      </c>
      <c r="M28" s="60" t="s">
        <v>170</v>
      </c>
      <c r="N28" s="60" t="s">
        <v>169</v>
      </c>
      <c r="O28" s="32" t="s">
        <v>300</v>
      </c>
      <c r="P28" s="37"/>
      <c r="Q28" s="94" t="s">
        <v>101</v>
      </c>
      <c r="R28" s="25"/>
    </row>
    <row r="29" spans="1:18" ht="15.75" customHeight="1">
      <c r="A29" s="33" t="s">
        <v>22</v>
      </c>
      <c r="B29" s="34" t="s">
        <v>211</v>
      </c>
      <c r="C29" s="35">
        <f t="shared" si="1"/>
        <v>0</v>
      </c>
      <c r="D29" s="37"/>
      <c r="E29" s="37"/>
      <c r="F29" s="37"/>
      <c r="G29" s="36">
        <f t="shared" si="0"/>
        <v>0</v>
      </c>
      <c r="H29" s="60" t="s">
        <v>169</v>
      </c>
      <c r="I29" s="60" t="s">
        <v>169</v>
      </c>
      <c r="J29" s="60" t="s">
        <v>170</v>
      </c>
      <c r="K29" s="60" t="s">
        <v>170</v>
      </c>
      <c r="L29" s="60" t="s">
        <v>169</v>
      </c>
      <c r="M29" s="60" t="s">
        <v>169</v>
      </c>
      <c r="N29" s="60" t="s">
        <v>169</v>
      </c>
      <c r="O29" s="37" t="s">
        <v>169</v>
      </c>
      <c r="P29" s="37"/>
      <c r="Q29" s="94" t="s">
        <v>102</v>
      </c>
      <c r="R29" s="25"/>
    </row>
    <row r="30" spans="1:18" ht="15.75" customHeight="1">
      <c r="A30" s="33" t="s">
        <v>23</v>
      </c>
      <c r="B30" s="32" t="s">
        <v>211</v>
      </c>
      <c r="C30" s="35">
        <f t="shared" si="1"/>
        <v>0</v>
      </c>
      <c r="D30" s="37"/>
      <c r="E30" s="37"/>
      <c r="F30" s="37"/>
      <c r="G30" s="36">
        <f t="shared" si="0"/>
        <v>0</v>
      </c>
      <c r="H30" s="55" t="s">
        <v>298</v>
      </c>
      <c r="I30" s="60" t="s">
        <v>170</v>
      </c>
      <c r="J30" s="60" t="s">
        <v>169</v>
      </c>
      <c r="K30" s="60" t="s">
        <v>170</v>
      </c>
      <c r="L30" s="60" t="s">
        <v>170</v>
      </c>
      <c r="M30" s="60" t="s">
        <v>170</v>
      </c>
      <c r="N30" s="60" t="s">
        <v>303</v>
      </c>
      <c r="O30" s="37" t="s">
        <v>170</v>
      </c>
      <c r="P30" s="32"/>
      <c r="Q30" s="93" t="s">
        <v>247</v>
      </c>
      <c r="R30" s="25"/>
    </row>
    <row r="31" spans="1:18" ht="15.75" customHeight="1">
      <c r="A31" s="33" t="s">
        <v>24</v>
      </c>
      <c r="B31" s="32" t="s">
        <v>211</v>
      </c>
      <c r="C31" s="35">
        <f t="shared" si="1"/>
        <v>0</v>
      </c>
      <c r="D31" s="37"/>
      <c r="E31" s="37"/>
      <c r="F31" s="37"/>
      <c r="G31" s="36">
        <f t="shared" si="0"/>
        <v>0</v>
      </c>
      <c r="H31" s="60" t="s">
        <v>232</v>
      </c>
      <c r="I31" s="60" t="s">
        <v>170</v>
      </c>
      <c r="J31" s="60" t="s">
        <v>170</v>
      </c>
      <c r="K31" s="60" t="s">
        <v>170</v>
      </c>
      <c r="L31" s="60" t="s">
        <v>170</v>
      </c>
      <c r="M31" s="60" t="s">
        <v>170</v>
      </c>
      <c r="N31" s="60" t="s">
        <v>169</v>
      </c>
      <c r="O31" s="32" t="s">
        <v>233</v>
      </c>
      <c r="P31" s="37"/>
      <c r="Q31" s="94" t="s">
        <v>103</v>
      </c>
      <c r="R31" s="25"/>
    </row>
    <row r="32" spans="1:18" s="4" customFormat="1" ht="15.75" customHeight="1">
      <c r="A32" s="33" t="s">
        <v>25</v>
      </c>
      <c r="B32" s="32" t="s">
        <v>211</v>
      </c>
      <c r="C32" s="35">
        <f t="shared" si="1"/>
        <v>0</v>
      </c>
      <c r="D32" s="37"/>
      <c r="E32" s="37"/>
      <c r="F32" s="37"/>
      <c r="G32" s="36">
        <f t="shared" si="0"/>
        <v>0</v>
      </c>
      <c r="H32" s="55" t="s">
        <v>169</v>
      </c>
      <c r="I32" s="60" t="s">
        <v>170</v>
      </c>
      <c r="J32" s="55" t="s">
        <v>170</v>
      </c>
      <c r="K32" s="60" t="s">
        <v>170</v>
      </c>
      <c r="L32" s="55" t="s">
        <v>169</v>
      </c>
      <c r="M32" s="60" t="s">
        <v>169</v>
      </c>
      <c r="N32" s="55" t="s">
        <v>304</v>
      </c>
      <c r="O32" s="32" t="s">
        <v>233</v>
      </c>
      <c r="P32" s="37"/>
      <c r="Q32" s="94" t="s">
        <v>131</v>
      </c>
      <c r="R32" s="26"/>
    </row>
    <row r="33" spans="1:18" ht="15.75" customHeight="1">
      <c r="A33" s="33" t="s">
        <v>26</v>
      </c>
      <c r="B33" s="32" t="s">
        <v>210</v>
      </c>
      <c r="C33" s="35">
        <f t="shared" si="1"/>
        <v>1</v>
      </c>
      <c r="D33" s="37"/>
      <c r="E33" s="37"/>
      <c r="F33" s="37"/>
      <c r="G33" s="36">
        <f t="shared" si="0"/>
        <v>1</v>
      </c>
      <c r="H33" s="60" t="s">
        <v>169</v>
      </c>
      <c r="I33" s="60" t="s">
        <v>169</v>
      </c>
      <c r="J33" s="60" t="s">
        <v>169</v>
      </c>
      <c r="K33" s="60" t="s">
        <v>169</v>
      </c>
      <c r="L33" s="60" t="s">
        <v>169</v>
      </c>
      <c r="M33" s="60" t="s">
        <v>169</v>
      </c>
      <c r="N33" s="60" t="s">
        <v>169</v>
      </c>
      <c r="O33" s="37" t="s">
        <v>169</v>
      </c>
      <c r="P33" s="37"/>
      <c r="Q33" s="94" t="s">
        <v>104</v>
      </c>
      <c r="R33" s="25"/>
    </row>
    <row r="34" spans="1:18" ht="15.75" customHeight="1">
      <c r="A34" s="71" t="s">
        <v>27</v>
      </c>
      <c r="B34" s="32" t="s">
        <v>210</v>
      </c>
      <c r="C34" s="35">
        <f t="shared" si="1"/>
        <v>1</v>
      </c>
      <c r="D34" s="37"/>
      <c r="E34" s="37"/>
      <c r="F34" s="37"/>
      <c r="G34" s="36">
        <f t="shared" si="0"/>
        <v>1</v>
      </c>
      <c r="H34" s="60" t="s">
        <v>169</v>
      </c>
      <c r="I34" s="60" t="s">
        <v>169</v>
      </c>
      <c r="J34" s="60" t="s">
        <v>169</v>
      </c>
      <c r="K34" s="60" t="s">
        <v>169</v>
      </c>
      <c r="L34" s="60" t="s">
        <v>169</v>
      </c>
      <c r="M34" s="60" t="s">
        <v>169</v>
      </c>
      <c r="N34" s="60" t="s">
        <v>169</v>
      </c>
      <c r="O34" s="32" t="s">
        <v>233</v>
      </c>
      <c r="P34" s="37"/>
      <c r="Q34" s="94" t="s">
        <v>105</v>
      </c>
      <c r="R34" s="25"/>
    </row>
    <row r="35" spans="1:18" ht="15.75" customHeight="1">
      <c r="A35" s="33" t="s">
        <v>28</v>
      </c>
      <c r="B35" s="32" t="s">
        <v>211</v>
      </c>
      <c r="C35" s="35">
        <f t="shared" si="1"/>
        <v>0</v>
      </c>
      <c r="D35" s="37"/>
      <c r="E35" s="37"/>
      <c r="F35" s="37"/>
      <c r="G35" s="36">
        <f t="shared" si="0"/>
        <v>0</v>
      </c>
      <c r="H35" s="60" t="s">
        <v>170</v>
      </c>
      <c r="I35" s="60" t="s">
        <v>170</v>
      </c>
      <c r="J35" s="60" t="s">
        <v>170</v>
      </c>
      <c r="K35" s="60" t="s">
        <v>170</v>
      </c>
      <c r="L35" s="60" t="s">
        <v>170</v>
      </c>
      <c r="M35" s="60" t="s">
        <v>170</v>
      </c>
      <c r="N35" s="60" t="s">
        <v>234</v>
      </c>
      <c r="O35" s="37" t="s">
        <v>170</v>
      </c>
      <c r="P35" s="37"/>
      <c r="Q35" s="94" t="s">
        <v>136</v>
      </c>
      <c r="R35" s="25"/>
    </row>
    <row r="36" spans="1:18" ht="15.75" customHeight="1">
      <c r="A36" s="33" t="s">
        <v>29</v>
      </c>
      <c r="B36" s="32" t="s">
        <v>211</v>
      </c>
      <c r="C36" s="35">
        <f t="shared" si="1"/>
        <v>0</v>
      </c>
      <c r="D36" s="37"/>
      <c r="E36" s="37"/>
      <c r="F36" s="37"/>
      <c r="G36" s="36">
        <f t="shared" si="0"/>
        <v>0</v>
      </c>
      <c r="H36" s="60" t="s">
        <v>170</v>
      </c>
      <c r="I36" s="60" t="s">
        <v>170</v>
      </c>
      <c r="J36" s="60" t="s">
        <v>170</v>
      </c>
      <c r="K36" s="60" t="s">
        <v>170</v>
      </c>
      <c r="L36" s="60" t="s">
        <v>170</v>
      </c>
      <c r="M36" s="60" t="s">
        <v>170</v>
      </c>
      <c r="N36" s="60" t="s">
        <v>170</v>
      </c>
      <c r="O36" s="37" t="s">
        <v>170</v>
      </c>
      <c r="P36" s="32"/>
      <c r="Q36" s="94" t="s">
        <v>106</v>
      </c>
      <c r="R36" s="25"/>
    </row>
    <row r="37" spans="1:18" ht="15.75" customHeight="1">
      <c r="A37" s="33" t="s">
        <v>30</v>
      </c>
      <c r="B37" s="32" t="s">
        <v>211</v>
      </c>
      <c r="C37" s="35">
        <f t="shared" si="1"/>
        <v>0</v>
      </c>
      <c r="D37" s="37"/>
      <c r="E37" s="37"/>
      <c r="F37" s="37"/>
      <c r="G37" s="36">
        <f t="shared" si="0"/>
        <v>0</v>
      </c>
      <c r="H37" s="60" t="s">
        <v>169</v>
      </c>
      <c r="I37" s="60" t="s">
        <v>169</v>
      </c>
      <c r="J37" s="60" t="s">
        <v>170</v>
      </c>
      <c r="K37" s="60" t="s">
        <v>170</v>
      </c>
      <c r="L37" s="60" t="s">
        <v>169</v>
      </c>
      <c r="M37" s="60" t="s">
        <v>170</v>
      </c>
      <c r="N37" s="60" t="s">
        <v>169</v>
      </c>
      <c r="O37" s="37" t="s">
        <v>170</v>
      </c>
      <c r="P37" s="32"/>
      <c r="Q37" s="94" t="s">
        <v>107</v>
      </c>
      <c r="R37" s="25"/>
    </row>
    <row r="38" spans="1:18" s="6" customFormat="1" ht="15.75" customHeight="1">
      <c r="A38" s="82" t="s">
        <v>31</v>
      </c>
      <c r="B38" s="88"/>
      <c r="C38" s="79"/>
      <c r="D38" s="79"/>
      <c r="E38" s="79"/>
      <c r="F38" s="79"/>
      <c r="G38" s="81"/>
      <c r="H38" s="80"/>
      <c r="I38" s="80"/>
      <c r="J38" s="80"/>
      <c r="K38" s="80"/>
      <c r="L38" s="80"/>
      <c r="M38" s="80"/>
      <c r="N38" s="80"/>
      <c r="O38" s="79"/>
      <c r="P38" s="79"/>
      <c r="Q38" s="92"/>
      <c r="R38" s="28"/>
    </row>
    <row r="39" spans="1:18" s="5" customFormat="1" ht="15.75" customHeight="1">
      <c r="A39" s="33" t="s">
        <v>32</v>
      </c>
      <c r="B39" s="32" t="s">
        <v>211</v>
      </c>
      <c r="C39" s="35">
        <f t="shared" si="1"/>
        <v>0</v>
      </c>
      <c r="D39" s="37"/>
      <c r="E39" s="37"/>
      <c r="F39" s="37"/>
      <c r="G39" s="36">
        <f t="shared" si="0"/>
        <v>0</v>
      </c>
      <c r="H39" s="60" t="s">
        <v>169</v>
      </c>
      <c r="I39" s="60" t="s">
        <v>170</v>
      </c>
      <c r="J39" s="60" t="s">
        <v>170</v>
      </c>
      <c r="K39" s="60" t="s">
        <v>170</v>
      </c>
      <c r="L39" s="60" t="s">
        <v>169</v>
      </c>
      <c r="M39" s="60" t="s">
        <v>170</v>
      </c>
      <c r="N39" s="60" t="s">
        <v>169</v>
      </c>
      <c r="O39" s="37" t="s">
        <v>170</v>
      </c>
      <c r="P39" s="32"/>
      <c r="Q39" s="96" t="s">
        <v>156</v>
      </c>
      <c r="R39" s="27"/>
    </row>
    <row r="40" spans="1:18" s="5" customFormat="1" ht="15.75" customHeight="1">
      <c r="A40" s="33" t="s">
        <v>33</v>
      </c>
      <c r="B40" s="32" t="s">
        <v>211</v>
      </c>
      <c r="C40" s="35">
        <f t="shared" si="1"/>
        <v>0</v>
      </c>
      <c r="D40" s="37"/>
      <c r="E40" s="37"/>
      <c r="F40" s="37"/>
      <c r="G40" s="36">
        <f t="shared" si="0"/>
        <v>0</v>
      </c>
      <c r="H40" s="60" t="s">
        <v>170</v>
      </c>
      <c r="I40" s="60" t="s">
        <v>170</v>
      </c>
      <c r="J40" s="60" t="s">
        <v>170</v>
      </c>
      <c r="K40" s="60" t="s">
        <v>170</v>
      </c>
      <c r="L40" s="60" t="s">
        <v>170</v>
      </c>
      <c r="M40" s="60" t="s">
        <v>170</v>
      </c>
      <c r="N40" s="60" t="s">
        <v>170</v>
      </c>
      <c r="O40" s="37" t="s">
        <v>170</v>
      </c>
      <c r="P40" s="37"/>
      <c r="Q40" s="94" t="s">
        <v>186</v>
      </c>
      <c r="R40" s="27"/>
    </row>
    <row r="41" spans="1:18" s="5" customFormat="1" ht="15.75" customHeight="1">
      <c r="A41" s="33" t="s">
        <v>92</v>
      </c>
      <c r="B41" s="34" t="s">
        <v>211</v>
      </c>
      <c r="C41" s="35">
        <f t="shared" si="1"/>
        <v>0</v>
      </c>
      <c r="D41" s="35"/>
      <c r="E41" s="35"/>
      <c r="F41" s="35"/>
      <c r="G41" s="36">
        <f t="shared" si="0"/>
        <v>0</v>
      </c>
      <c r="H41" s="55" t="s">
        <v>170</v>
      </c>
      <c r="I41" s="55" t="s">
        <v>170</v>
      </c>
      <c r="J41" s="55" t="s">
        <v>170</v>
      </c>
      <c r="K41" s="55" t="s">
        <v>170</v>
      </c>
      <c r="L41" s="55" t="s">
        <v>170</v>
      </c>
      <c r="M41" s="55" t="s">
        <v>170</v>
      </c>
      <c r="N41" s="55" t="s">
        <v>169</v>
      </c>
      <c r="O41" s="54" t="s">
        <v>169</v>
      </c>
      <c r="P41" s="57"/>
      <c r="Q41" s="97" t="s">
        <v>129</v>
      </c>
      <c r="R41" s="27"/>
    </row>
    <row r="42" spans="1:18" ht="15.75" customHeight="1">
      <c r="A42" s="33" t="s">
        <v>34</v>
      </c>
      <c r="B42" s="32" t="s">
        <v>210</v>
      </c>
      <c r="C42" s="35">
        <f t="shared" si="1"/>
        <v>1</v>
      </c>
      <c r="D42" s="37"/>
      <c r="E42" s="37"/>
      <c r="F42" s="37"/>
      <c r="G42" s="36">
        <f t="shared" si="0"/>
        <v>1</v>
      </c>
      <c r="H42" s="60" t="s">
        <v>169</v>
      </c>
      <c r="I42" s="60" t="s">
        <v>169</v>
      </c>
      <c r="J42" s="60" t="s">
        <v>169</v>
      </c>
      <c r="K42" s="60" t="s">
        <v>169</v>
      </c>
      <c r="L42" s="60" t="s">
        <v>169</v>
      </c>
      <c r="M42" s="60" t="s">
        <v>169</v>
      </c>
      <c r="N42" s="60" t="s">
        <v>169</v>
      </c>
      <c r="O42" s="37" t="s">
        <v>169</v>
      </c>
      <c r="P42" s="32"/>
      <c r="Q42" s="96" t="s">
        <v>157</v>
      </c>
      <c r="R42" s="25" t="s">
        <v>236</v>
      </c>
    </row>
    <row r="43" spans="1:18" s="4" customFormat="1" ht="15.75" customHeight="1">
      <c r="A43" s="33" t="s">
        <v>35</v>
      </c>
      <c r="B43" s="32" t="s">
        <v>211</v>
      </c>
      <c r="C43" s="35">
        <f t="shared" si="1"/>
        <v>0</v>
      </c>
      <c r="D43" s="37"/>
      <c r="E43" s="37"/>
      <c r="F43" s="37"/>
      <c r="G43" s="36">
        <f t="shared" si="0"/>
        <v>0</v>
      </c>
      <c r="H43" s="60" t="s">
        <v>170</v>
      </c>
      <c r="I43" s="60" t="s">
        <v>170</v>
      </c>
      <c r="J43" s="60" t="s">
        <v>170</v>
      </c>
      <c r="K43" s="60" t="s">
        <v>170</v>
      </c>
      <c r="L43" s="60" t="s">
        <v>170</v>
      </c>
      <c r="M43" s="60" t="s">
        <v>170</v>
      </c>
      <c r="N43" s="60" t="s">
        <v>169</v>
      </c>
      <c r="O43" s="37" t="s">
        <v>170</v>
      </c>
      <c r="P43" s="37"/>
      <c r="Q43" s="96" t="s">
        <v>158</v>
      </c>
      <c r="R43" s="26"/>
    </row>
    <row r="44" spans="1:18" s="5" customFormat="1" ht="15.75" customHeight="1">
      <c r="A44" s="33" t="s">
        <v>36</v>
      </c>
      <c r="B44" s="32" t="s">
        <v>211</v>
      </c>
      <c r="C44" s="35">
        <f t="shared" si="1"/>
        <v>0</v>
      </c>
      <c r="D44" s="37"/>
      <c r="E44" s="37"/>
      <c r="F44" s="37"/>
      <c r="G44" s="36">
        <f t="shared" si="0"/>
        <v>0</v>
      </c>
      <c r="H44" s="60" t="s">
        <v>170</v>
      </c>
      <c r="I44" s="60" t="s">
        <v>170</v>
      </c>
      <c r="J44" s="60" t="s">
        <v>170</v>
      </c>
      <c r="K44" s="60" t="s">
        <v>170</v>
      </c>
      <c r="L44" s="60" t="s">
        <v>170</v>
      </c>
      <c r="M44" s="60" t="s">
        <v>170</v>
      </c>
      <c r="N44" s="60" t="s">
        <v>169</v>
      </c>
      <c r="O44" s="37" t="s">
        <v>169</v>
      </c>
      <c r="P44" s="32"/>
      <c r="Q44" s="95" t="s">
        <v>159</v>
      </c>
      <c r="R44" s="27"/>
    </row>
    <row r="45" spans="1:18" s="5" customFormat="1" ht="15.75" customHeight="1">
      <c r="A45" s="33" t="s">
        <v>37</v>
      </c>
      <c r="B45" s="32" t="s">
        <v>211</v>
      </c>
      <c r="C45" s="35">
        <f t="shared" si="1"/>
        <v>0</v>
      </c>
      <c r="D45" s="37"/>
      <c r="E45" s="37"/>
      <c r="F45" s="37"/>
      <c r="G45" s="36">
        <f t="shared" si="0"/>
        <v>0</v>
      </c>
      <c r="H45" s="60" t="s">
        <v>170</v>
      </c>
      <c r="I45" s="60" t="s">
        <v>170</v>
      </c>
      <c r="J45" s="60" t="s">
        <v>170</v>
      </c>
      <c r="K45" s="60" t="s">
        <v>170</v>
      </c>
      <c r="L45" s="60" t="s">
        <v>170</v>
      </c>
      <c r="M45" s="60" t="s">
        <v>170</v>
      </c>
      <c r="N45" s="60" t="s">
        <v>170</v>
      </c>
      <c r="O45" s="37" t="s">
        <v>170</v>
      </c>
      <c r="P45" s="32"/>
      <c r="Q45" s="98" t="s">
        <v>108</v>
      </c>
      <c r="R45" s="27"/>
    </row>
    <row r="46" spans="1:18" s="5" customFormat="1" ht="15.75" customHeight="1">
      <c r="A46" s="24" t="s">
        <v>93</v>
      </c>
      <c r="B46" s="34" t="s">
        <v>211</v>
      </c>
      <c r="C46" s="35">
        <f t="shared" si="1"/>
        <v>0</v>
      </c>
      <c r="D46" s="35"/>
      <c r="E46" s="35"/>
      <c r="F46" s="35"/>
      <c r="G46" s="36">
        <f t="shared" si="0"/>
        <v>0</v>
      </c>
      <c r="H46" s="60" t="s">
        <v>172</v>
      </c>
      <c r="I46" s="60"/>
      <c r="J46" s="60"/>
      <c r="K46" s="60"/>
      <c r="L46" s="60"/>
      <c r="M46" s="60"/>
      <c r="N46" s="60"/>
      <c r="O46" s="54"/>
      <c r="P46" s="34"/>
      <c r="Q46" s="97" t="s">
        <v>237</v>
      </c>
      <c r="R46" s="27"/>
    </row>
    <row r="47" spans="1:18" s="6" customFormat="1" ht="15.75" customHeight="1">
      <c r="A47" s="82" t="s">
        <v>38</v>
      </c>
      <c r="B47" s="82"/>
      <c r="C47" s="85"/>
      <c r="D47" s="85"/>
      <c r="E47" s="85"/>
      <c r="F47" s="85"/>
      <c r="G47" s="89"/>
      <c r="H47" s="90"/>
      <c r="I47" s="90"/>
      <c r="J47" s="90"/>
      <c r="K47" s="90"/>
      <c r="L47" s="90"/>
      <c r="M47" s="90"/>
      <c r="N47" s="90"/>
      <c r="O47" s="91"/>
      <c r="P47" s="85"/>
      <c r="Q47" s="92"/>
      <c r="R47" s="28"/>
    </row>
    <row r="48" spans="1:18" s="5" customFormat="1" ht="15.75" customHeight="1">
      <c r="A48" s="33" t="s">
        <v>39</v>
      </c>
      <c r="B48" s="34" t="s">
        <v>211</v>
      </c>
      <c r="C48" s="35">
        <f t="shared" si="1"/>
        <v>0</v>
      </c>
      <c r="D48" s="35"/>
      <c r="E48" s="35"/>
      <c r="F48" s="35"/>
      <c r="G48" s="36">
        <f t="shared" si="0"/>
        <v>0</v>
      </c>
      <c r="H48" s="55" t="s">
        <v>232</v>
      </c>
      <c r="I48" s="55" t="s">
        <v>170</v>
      </c>
      <c r="J48" s="55" t="s">
        <v>170</v>
      </c>
      <c r="K48" s="55" t="s">
        <v>170</v>
      </c>
      <c r="L48" s="55" t="s">
        <v>170</v>
      </c>
      <c r="M48" s="55" t="s">
        <v>170</v>
      </c>
      <c r="N48" s="55" t="s">
        <v>170</v>
      </c>
      <c r="O48" s="54" t="s">
        <v>170</v>
      </c>
      <c r="P48" s="54"/>
      <c r="Q48" s="94" t="s">
        <v>203</v>
      </c>
      <c r="R48" s="27"/>
    </row>
    <row r="49" spans="1:18" s="5" customFormat="1" ht="15.75" customHeight="1">
      <c r="A49" s="33" t="s">
        <v>40</v>
      </c>
      <c r="B49" s="34" t="s">
        <v>211</v>
      </c>
      <c r="C49" s="35">
        <f t="shared" si="1"/>
        <v>0</v>
      </c>
      <c r="D49" s="35"/>
      <c r="E49" s="35"/>
      <c r="F49" s="35"/>
      <c r="G49" s="36">
        <f t="shared" si="0"/>
        <v>0</v>
      </c>
      <c r="H49" s="55" t="s">
        <v>170</v>
      </c>
      <c r="I49" s="55" t="s">
        <v>170</v>
      </c>
      <c r="J49" s="55" t="s">
        <v>170</v>
      </c>
      <c r="K49" s="55" t="s">
        <v>170</v>
      </c>
      <c r="L49" s="55" t="s">
        <v>170</v>
      </c>
      <c r="M49" s="55" t="s">
        <v>170</v>
      </c>
      <c r="N49" s="55" t="s">
        <v>169</v>
      </c>
      <c r="O49" s="54" t="s">
        <v>170</v>
      </c>
      <c r="P49" s="34"/>
      <c r="Q49" s="94" t="s">
        <v>109</v>
      </c>
      <c r="R49" s="27"/>
    </row>
    <row r="50" spans="1:18" ht="15.75" customHeight="1">
      <c r="A50" s="33" t="s">
        <v>41</v>
      </c>
      <c r="B50" s="34" t="s">
        <v>211</v>
      </c>
      <c r="C50" s="35">
        <f t="shared" si="1"/>
        <v>0</v>
      </c>
      <c r="D50" s="35"/>
      <c r="E50" s="35"/>
      <c r="F50" s="35"/>
      <c r="G50" s="36">
        <f t="shared" si="0"/>
        <v>0</v>
      </c>
      <c r="H50" s="55" t="s">
        <v>170</v>
      </c>
      <c r="I50" s="55" t="s">
        <v>170</v>
      </c>
      <c r="J50" s="55" t="s">
        <v>170</v>
      </c>
      <c r="K50" s="55" t="s">
        <v>170</v>
      </c>
      <c r="L50" s="55" t="s">
        <v>170</v>
      </c>
      <c r="M50" s="55" t="s">
        <v>170</v>
      </c>
      <c r="N50" s="55" t="s">
        <v>169</v>
      </c>
      <c r="O50" s="32" t="s">
        <v>299</v>
      </c>
      <c r="P50" s="37"/>
      <c r="Q50" s="94" t="s">
        <v>133</v>
      </c>
      <c r="R50" s="25"/>
    </row>
    <row r="51" spans="1:18" ht="15.75" customHeight="1">
      <c r="A51" s="71" t="s">
        <v>42</v>
      </c>
      <c r="B51" s="32" t="s">
        <v>210</v>
      </c>
      <c r="C51" s="37">
        <f t="shared" si="1"/>
        <v>1</v>
      </c>
      <c r="D51" s="37"/>
      <c r="E51" s="37"/>
      <c r="F51" s="37"/>
      <c r="G51" s="36">
        <f t="shared" si="0"/>
        <v>1</v>
      </c>
      <c r="H51" s="55" t="s">
        <v>169</v>
      </c>
      <c r="I51" s="55" t="s">
        <v>169</v>
      </c>
      <c r="J51" s="55" t="s">
        <v>169</v>
      </c>
      <c r="K51" s="55" t="s">
        <v>169</v>
      </c>
      <c r="L51" s="55" t="s">
        <v>169</v>
      </c>
      <c r="M51" s="55" t="s">
        <v>169</v>
      </c>
      <c r="N51" s="55" t="s">
        <v>169</v>
      </c>
      <c r="O51" s="54" t="s">
        <v>169</v>
      </c>
      <c r="P51" s="59"/>
      <c r="Q51" s="94" t="s">
        <v>160</v>
      </c>
      <c r="R51" s="25"/>
    </row>
    <row r="52" spans="1:18" s="5" customFormat="1" ht="15.75" customHeight="1">
      <c r="A52" s="33" t="s">
        <v>90</v>
      </c>
      <c r="B52" s="34" t="s">
        <v>211</v>
      </c>
      <c r="C52" s="35">
        <f t="shared" si="1"/>
        <v>0</v>
      </c>
      <c r="D52" s="35"/>
      <c r="E52" s="35"/>
      <c r="F52" s="35"/>
      <c r="G52" s="36">
        <f t="shared" si="0"/>
        <v>0</v>
      </c>
      <c r="H52" s="55" t="s">
        <v>170</v>
      </c>
      <c r="I52" s="55" t="s">
        <v>170</v>
      </c>
      <c r="J52" s="55" t="s">
        <v>170</v>
      </c>
      <c r="K52" s="55" t="s">
        <v>170</v>
      </c>
      <c r="L52" s="55" t="s">
        <v>170</v>
      </c>
      <c r="M52" s="55" t="s">
        <v>170</v>
      </c>
      <c r="N52" s="55" t="s">
        <v>169</v>
      </c>
      <c r="O52" s="34" t="s">
        <v>233</v>
      </c>
      <c r="P52" s="54"/>
      <c r="Q52" s="94" t="s">
        <v>248</v>
      </c>
      <c r="R52" s="27"/>
    </row>
    <row r="53" spans="1:18" ht="15.75" customHeight="1">
      <c r="A53" s="71" t="s">
        <v>43</v>
      </c>
      <c r="B53" s="32" t="s">
        <v>210</v>
      </c>
      <c r="C53" s="37">
        <f t="shared" si="1"/>
        <v>1</v>
      </c>
      <c r="D53" s="37"/>
      <c r="E53" s="37"/>
      <c r="F53" s="37"/>
      <c r="G53" s="36">
        <f t="shared" si="0"/>
        <v>1</v>
      </c>
      <c r="H53" s="55" t="s">
        <v>169</v>
      </c>
      <c r="I53" s="55" t="s">
        <v>169</v>
      </c>
      <c r="J53" s="55" t="s">
        <v>169</v>
      </c>
      <c r="K53" s="55" t="s">
        <v>169</v>
      </c>
      <c r="L53" s="55" t="s">
        <v>169</v>
      </c>
      <c r="M53" s="55" t="s">
        <v>169</v>
      </c>
      <c r="N53" s="55" t="s">
        <v>169</v>
      </c>
      <c r="O53" s="54" t="s">
        <v>169</v>
      </c>
      <c r="P53" s="52"/>
      <c r="Q53" s="96" t="s">
        <v>161</v>
      </c>
      <c r="R53" s="25"/>
    </row>
    <row r="54" spans="1:18" ht="15.75" customHeight="1">
      <c r="A54" s="33" t="s">
        <v>44</v>
      </c>
      <c r="B54" s="34" t="s">
        <v>211</v>
      </c>
      <c r="C54" s="35">
        <f t="shared" si="1"/>
        <v>0</v>
      </c>
      <c r="D54" s="35"/>
      <c r="E54" s="35"/>
      <c r="F54" s="35"/>
      <c r="G54" s="36">
        <f t="shared" si="0"/>
        <v>0</v>
      </c>
      <c r="H54" s="55" t="s">
        <v>170</v>
      </c>
      <c r="I54" s="55" t="s">
        <v>170</v>
      </c>
      <c r="J54" s="55" t="s">
        <v>170</v>
      </c>
      <c r="K54" s="55" t="s">
        <v>170</v>
      </c>
      <c r="L54" s="55" t="s">
        <v>170</v>
      </c>
      <c r="M54" s="55" t="s">
        <v>170</v>
      </c>
      <c r="N54" s="55" t="s">
        <v>169</v>
      </c>
      <c r="O54" s="34" t="s">
        <v>301</v>
      </c>
      <c r="P54" s="54"/>
      <c r="Q54" s="94" t="s">
        <v>162</v>
      </c>
      <c r="R54" s="25"/>
    </row>
    <row r="55" spans="1:18" s="6" customFormat="1" ht="15.75" customHeight="1">
      <c r="A55" s="82" t="s">
        <v>45</v>
      </c>
      <c r="B55" s="88"/>
      <c r="C55" s="79"/>
      <c r="D55" s="79"/>
      <c r="E55" s="79"/>
      <c r="F55" s="79"/>
      <c r="G55" s="81"/>
      <c r="H55" s="80"/>
      <c r="I55" s="80"/>
      <c r="J55" s="80"/>
      <c r="K55" s="80"/>
      <c r="L55" s="80"/>
      <c r="M55" s="80"/>
      <c r="N55" s="80"/>
      <c r="O55" s="86"/>
      <c r="P55" s="79"/>
      <c r="Q55" s="92"/>
      <c r="R55" s="28"/>
    </row>
    <row r="56" spans="1:18" s="5" customFormat="1" ht="15.75" customHeight="1">
      <c r="A56" s="71" t="s">
        <v>46</v>
      </c>
      <c r="B56" s="32" t="s">
        <v>210</v>
      </c>
      <c r="C56" s="37">
        <f t="shared" si="1"/>
        <v>1</v>
      </c>
      <c r="D56" s="37"/>
      <c r="E56" s="37"/>
      <c r="F56" s="37"/>
      <c r="G56" s="36">
        <f t="shared" si="0"/>
        <v>1</v>
      </c>
      <c r="H56" s="55" t="s">
        <v>169</v>
      </c>
      <c r="I56" s="101" t="s">
        <v>169</v>
      </c>
      <c r="J56" s="101" t="s">
        <v>169</v>
      </c>
      <c r="K56" s="101" t="s">
        <v>169</v>
      </c>
      <c r="L56" s="55" t="s">
        <v>169</v>
      </c>
      <c r="M56" s="55" t="s">
        <v>169</v>
      </c>
      <c r="N56" s="55" t="s">
        <v>169</v>
      </c>
      <c r="O56" s="101" t="s">
        <v>169</v>
      </c>
      <c r="P56" s="54"/>
      <c r="Q56" s="94" t="s">
        <v>110</v>
      </c>
      <c r="R56" s="27"/>
    </row>
    <row r="57" spans="1:18" s="5" customFormat="1" ht="15.75" customHeight="1">
      <c r="A57" s="33" t="s">
        <v>47</v>
      </c>
      <c r="B57" s="34" t="s">
        <v>211</v>
      </c>
      <c r="C57" s="35">
        <f t="shared" si="1"/>
        <v>0</v>
      </c>
      <c r="D57" s="35"/>
      <c r="E57" s="35"/>
      <c r="F57" s="35"/>
      <c r="G57" s="36">
        <f t="shared" si="0"/>
        <v>0</v>
      </c>
      <c r="H57" s="55" t="s">
        <v>170</v>
      </c>
      <c r="I57" s="55" t="s">
        <v>170</v>
      </c>
      <c r="J57" s="55" t="s">
        <v>170</v>
      </c>
      <c r="K57" s="55" t="s">
        <v>170</v>
      </c>
      <c r="L57" s="55" t="s">
        <v>170</v>
      </c>
      <c r="M57" s="55" t="s">
        <v>170</v>
      </c>
      <c r="N57" s="55" t="s">
        <v>169</v>
      </c>
      <c r="O57" s="54" t="s">
        <v>170</v>
      </c>
      <c r="P57" s="54"/>
      <c r="Q57" s="94" t="s">
        <v>111</v>
      </c>
      <c r="R57" s="27"/>
    </row>
    <row r="58" spans="1:18" s="5" customFormat="1" ht="15.75" customHeight="1">
      <c r="A58" s="33" t="s">
        <v>48</v>
      </c>
      <c r="B58" s="34" t="s">
        <v>211</v>
      </c>
      <c r="C58" s="35">
        <f t="shared" si="1"/>
        <v>0</v>
      </c>
      <c r="D58" s="35"/>
      <c r="E58" s="35"/>
      <c r="F58" s="35"/>
      <c r="G58" s="36">
        <f t="shared" si="0"/>
        <v>0</v>
      </c>
      <c r="H58" s="55" t="s">
        <v>172</v>
      </c>
      <c r="I58" s="55" t="s">
        <v>170</v>
      </c>
      <c r="J58" s="55" t="s">
        <v>170</v>
      </c>
      <c r="K58" s="55" t="s">
        <v>170</v>
      </c>
      <c r="L58" s="55" t="s">
        <v>169</v>
      </c>
      <c r="M58" s="55" t="s">
        <v>169</v>
      </c>
      <c r="N58" s="55" t="s">
        <v>169</v>
      </c>
      <c r="O58" s="54" t="s">
        <v>169</v>
      </c>
      <c r="P58" s="34" t="s">
        <v>302</v>
      </c>
      <c r="Q58" s="94" t="s">
        <v>112</v>
      </c>
      <c r="R58" s="27"/>
    </row>
    <row r="59" spans="1:18" s="5" customFormat="1" ht="15.75" customHeight="1">
      <c r="A59" s="33" t="s">
        <v>49</v>
      </c>
      <c r="B59" s="34" t="s">
        <v>211</v>
      </c>
      <c r="C59" s="35">
        <f t="shared" si="1"/>
        <v>0</v>
      </c>
      <c r="D59" s="35"/>
      <c r="E59" s="35"/>
      <c r="F59" s="35"/>
      <c r="G59" s="36">
        <f t="shared" si="0"/>
        <v>0</v>
      </c>
      <c r="H59" s="55" t="s">
        <v>170</v>
      </c>
      <c r="I59" s="55" t="s">
        <v>170</v>
      </c>
      <c r="J59" s="55" t="s">
        <v>170</v>
      </c>
      <c r="K59" s="55" t="s">
        <v>170</v>
      </c>
      <c r="L59" s="55" t="s">
        <v>170</v>
      </c>
      <c r="M59" s="55" t="s">
        <v>170</v>
      </c>
      <c r="N59" s="55" t="s">
        <v>170</v>
      </c>
      <c r="O59" s="54" t="s">
        <v>170</v>
      </c>
      <c r="P59" s="32"/>
      <c r="Q59" s="95" t="s">
        <v>132</v>
      </c>
      <c r="R59" s="27"/>
    </row>
    <row r="60" spans="1:18" s="6" customFormat="1" ht="15.75" customHeight="1">
      <c r="A60" s="33" t="s">
        <v>50</v>
      </c>
      <c r="B60" s="34" t="s">
        <v>211</v>
      </c>
      <c r="C60" s="35">
        <f t="shared" si="1"/>
        <v>0</v>
      </c>
      <c r="D60" s="37"/>
      <c r="E60" s="37"/>
      <c r="F60" s="37"/>
      <c r="G60" s="36">
        <f t="shared" si="0"/>
        <v>0</v>
      </c>
      <c r="H60" s="60" t="s">
        <v>170</v>
      </c>
      <c r="I60" s="60" t="s">
        <v>170</v>
      </c>
      <c r="J60" s="60" t="s">
        <v>170</v>
      </c>
      <c r="K60" s="60" t="s">
        <v>170</v>
      </c>
      <c r="L60" s="60" t="s">
        <v>170</v>
      </c>
      <c r="M60" s="60" t="s">
        <v>170</v>
      </c>
      <c r="N60" s="60" t="s">
        <v>169</v>
      </c>
      <c r="O60" s="37" t="s">
        <v>170</v>
      </c>
      <c r="P60" s="37"/>
      <c r="Q60" s="94" t="s">
        <v>163</v>
      </c>
      <c r="R60" s="28"/>
    </row>
    <row r="61" spans="1:18" s="5" customFormat="1" ht="15.75" customHeight="1">
      <c r="A61" s="33" t="s">
        <v>51</v>
      </c>
      <c r="B61" s="34" t="s">
        <v>211</v>
      </c>
      <c r="C61" s="35">
        <f t="shared" si="1"/>
        <v>0</v>
      </c>
      <c r="D61" s="35"/>
      <c r="E61" s="35"/>
      <c r="F61" s="35"/>
      <c r="G61" s="36">
        <f t="shared" si="0"/>
        <v>0</v>
      </c>
      <c r="H61" s="55" t="s">
        <v>169</v>
      </c>
      <c r="I61" s="55" t="s">
        <v>170</v>
      </c>
      <c r="J61" s="55" t="s">
        <v>170</v>
      </c>
      <c r="K61" s="55" t="s">
        <v>170</v>
      </c>
      <c r="L61" s="55" t="s">
        <v>169</v>
      </c>
      <c r="M61" s="55" t="s">
        <v>170</v>
      </c>
      <c r="N61" s="55" t="s">
        <v>169</v>
      </c>
      <c r="O61" s="32" t="s">
        <v>233</v>
      </c>
      <c r="P61" s="34"/>
      <c r="Q61" s="94" t="s">
        <v>113</v>
      </c>
      <c r="R61" s="27"/>
    </row>
    <row r="62" spans="1:18" s="5" customFormat="1" ht="15.75" customHeight="1">
      <c r="A62" s="33" t="s">
        <v>52</v>
      </c>
      <c r="B62" s="34" t="s">
        <v>211</v>
      </c>
      <c r="C62" s="35">
        <f t="shared" si="1"/>
        <v>0</v>
      </c>
      <c r="D62" s="35"/>
      <c r="E62" s="35"/>
      <c r="F62" s="35"/>
      <c r="G62" s="36">
        <f t="shared" si="0"/>
        <v>0</v>
      </c>
      <c r="H62" s="55" t="s">
        <v>170</v>
      </c>
      <c r="I62" s="55" t="s">
        <v>170</v>
      </c>
      <c r="J62" s="55" t="s">
        <v>170</v>
      </c>
      <c r="K62" s="55" t="s">
        <v>170</v>
      </c>
      <c r="L62" s="55" t="s">
        <v>170</v>
      </c>
      <c r="M62" s="55" t="s">
        <v>170</v>
      </c>
      <c r="N62" s="55" t="s">
        <v>169</v>
      </c>
      <c r="O62" s="54" t="s">
        <v>170</v>
      </c>
      <c r="P62" s="54"/>
      <c r="Q62" s="94" t="s">
        <v>114</v>
      </c>
      <c r="R62" s="27"/>
    </row>
    <row r="63" spans="1:18" s="5" customFormat="1" ht="15.75" customHeight="1">
      <c r="A63" s="33" t="s">
        <v>53</v>
      </c>
      <c r="B63" s="34" t="s">
        <v>211</v>
      </c>
      <c r="C63" s="35">
        <f t="shared" si="1"/>
        <v>0</v>
      </c>
      <c r="D63" s="35"/>
      <c r="E63" s="35"/>
      <c r="F63" s="35"/>
      <c r="G63" s="36">
        <f t="shared" si="0"/>
        <v>0</v>
      </c>
      <c r="H63" s="55" t="s">
        <v>170</v>
      </c>
      <c r="I63" s="55" t="s">
        <v>170</v>
      </c>
      <c r="J63" s="55" t="s">
        <v>170</v>
      </c>
      <c r="K63" s="55" t="s">
        <v>170</v>
      </c>
      <c r="L63" s="55" t="s">
        <v>170</v>
      </c>
      <c r="M63" s="55" t="s">
        <v>170</v>
      </c>
      <c r="N63" s="55" t="s">
        <v>304</v>
      </c>
      <c r="O63" s="54" t="s">
        <v>170</v>
      </c>
      <c r="P63" s="57"/>
      <c r="Q63" s="96" t="s">
        <v>164</v>
      </c>
      <c r="R63" s="27"/>
    </row>
    <row r="64" spans="1:18" s="5" customFormat="1" ht="15.75" customHeight="1">
      <c r="A64" s="33" t="s">
        <v>54</v>
      </c>
      <c r="B64" s="34" t="s">
        <v>211</v>
      </c>
      <c r="C64" s="35">
        <f t="shared" si="1"/>
        <v>0</v>
      </c>
      <c r="D64" s="35"/>
      <c r="E64" s="35"/>
      <c r="F64" s="35"/>
      <c r="G64" s="36">
        <f t="shared" si="0"/>
        <v>0</v>
      </c>
      <c r="H64" s="55" t="s">
        <v>170</v>
      </c>
      <c r="I64" s="55" t="s">
        <v>170</v>
      </c>
      <c r="J64" s="55" t="s">
        <v>170</v>
      </c>
      <c r="K64" s="55" t="s">
        <v>170</v>
      </c>
      <c r="L64" s="55" t="s">
        <v>170</v>
      </c>
      <c r="M64" s="55" t="s">
        <v>170</v>
      </c>
      <c r="N64" s="55" t="s">
        <v>169</v>
      </c>
      <c r="O64" s="54" t="s">
        <v>169</v>
      </c>
      <c r="P64" s="54"/>
      <c r="Q64" s="94" t="s">
        <v>115</v>
      </c>
      <c r="R64" s="27"/>
    </row>
    <row r="65" spans="1:18" s="12" customFormat="1" ht="15.75" customHeight="1">
      <c r="A65" s="71" t="s">
        <v>55</v>
      </c>
      <c r="B65" s="34" t="s">
        <v>210</v>
      </c>
      <c r="C65" s="35">
        <f t="shared" si="1"/>
        <v>1</v>
      </c>
      <c r="D65" s="37"/>
      <c r="E65" s="37"/>
      <c r="F65" s="37"/>
      <c r="G65" s="36">
        <f t="shared" si="0"/>
        <v>1</v>
      </c>
      <c r="H65" s="60" t="s">
        <v>169</v>
      </c>
      <c r="I65" s="60" t="s">
        <v>169</v>
      </c>
      <c r="J65" s="60" t="s">
        <v>169</v>
      </c>
      <c r="K65" s="60" t="s">
        <v>169</v>
      </c>
      <c r="L65" s="60" t="s">
        <v>169</v>
      </c>
      <c r="M65" s="60" t="s">
        <v>169</v>
      </c>
      <c r="N65" s="60" t="s">
        <v>169</v>
      </c>
      <c r="O65" s="37" t="s">
        <v>169</v>
      </c>
      <c r="P65" s="37"/>
      <c r="Q65" s="96" t="s">
        <v>181</v>
      </c>
      <c r="R65" s="30"/>
    </row>
    <row r="66" spans="1:18" ht="15.75" customHeight="1">
      <c r="A66" s="71" t="s">
        <v>56</v>
      </c>
      <c r="B66" s="34" t="s">
        <v>210</v>
      </c>
      <c r="C66" s="35">
        <f t="shared" si="1"/>
        <v>1</v>
      </c>
      <c r="D66" s="35"/>
      <c r="E66" s="35"/>
      <c r="F66" s="35"/>
      <c r="G66" s="36">
        <f t="shared" si="0"/>
        <v>1</v>
      </c>
      <c r="H66" s="55" t="s">
        <v>169</v>
      </c>
      <c r="I66" s="55" t="s">
        <v>169</v>
      </c>
      <c r="J66" s="55" t="s">
        <v>169</v>
      </c>
      <c r="K66" s="55" t="s">
        <v>169</v>
      </c>
      <c r="L66" s="55" t="s">
        <v>169</v>
      </c>
      <c r="M66" s="55" t="s">
        <v>169</v>
      </c>
      <c r="N66" s="55" t="s">
        <v>169</v>
      </c>
      <c r="O66" s="54" t="s">
        <v>169</v>
      </c>
      <c r="P66" s="54"/>
      <c r="Q66" s="94" t="s">
        <v>116</v>
      </c>
      <c r="R66" s="25"/>
    </row>
    <row r="67" spans="1:18" s="5" customFormat="1" ht="15.75" customHeight="1">
      <c r="A67" s="33" t="s">
        <v>57</v>
      </c>
      <c r="B67" s="34" t="s">
        <v>211</v>
      </c>
      <c r="C67" s="35">
        <f t="shared" si="1"/>
        <v>0</v>
      </c>
      <c r="D67" s="35"/>
      <c r="E67" s="35"/>
      <c r="F67" s="35"/>
      <c r="G67" s="36">
        <f t="shared" si="0"/>
        <v>0</v>
      </c>
      <c r="H67" s="55" t="s">
        <v>170</v>
      </c>
      <c r="I67" s="55" t="s">
        <v>170</v>
      </c>
      <c r="J67" s="55" t="s">
        <v>170</v>
      </c>
      <c r="K67" s="55" t="s">
        <v>170</v>
      </c>
      <c r="L67" s="55" t="s">
        <v>170</v>
      </c>
      <c r="M67" s="55" t="s">
        <v>170</v>
      </c>
      <c r="N67" s="55" t="s">
        <v>170</v>
      </c>
      <c r="O67" s="54" t="s">
        <v>170</v>
      </c>
      <c r="P67" s="54"/>
      <c r="Q67" s="94" t="s">
        <v>193</v>
      </c>
      <c r="R67" s="27"/>
    </row>
    <row r="68" spans="1:18" s="5" customFormat="1" ht="15.75" customHeight="1">
      <c r="A68" s="33" t="s">
        <v>58</v>
      </c>
      <c r="B68" s="34" t="s">
        <v>211</v>
      </c>
      <c r="C68" s="35">
        <f t="shared" si="1"/>
        <v>0</v>
      </c>
      <c r="D68" s="35"/>
      <c r="E68" s="35"/>
      <c r="F68" s="35"/>
      <c r="G68" s="36">
        <f t="shared" si="0"/>
        <v>0</v>
      </c>
      <c r="H68" s="55" t="s">
        <v>169</v>
      </c>
      <c r="I68" s="55" t="s">
        <v>169</v>
      </c>
      <c r="J68" s="55" t="s">
        <v>170</v>
      </c>
      <c r="K68" s="55" t="s">
        <v>170</v>
      </c>
      <c r="L68" s="55" t="s">
        <v>169</v>
      </c>
      <c r="M68" s="55" t="s">
        <v>170</v>
      </c>
      <c r="N68" s="55" t="s">
        <v>169</v>
      </c>
      <c r="O68" s="32" t="s">
        <v>233</v>
      </c>
      <c r="P68" s="34"/>
      <c r="Q68" s="96" t="s">
        <v>165</v>
      </c>
      <c r="R68" s="27"/>
    </row>
    <row r="69" spans="1:18" s="6" customFormat="1" ht="15.75" customHeight="1">
      <c r="A69" s="33" t="s">
        <v>59</v>
      </c>
      <c r="B69" s="32" t="s">
        <v>211</v>
      </c>
      <c r="C69" s="35">
        <f t="shared" si="1"/>
        <v>0</v>
      </c>
      <c r="D69" s="37"/>
      <c r="E69" s="37"/>
      <c r="F69" s="37"/>
      <c r="G69" s="36">
        <f t="shared" si="0"/>
        <v>0</v>
      </c>
      <c r="H69" s="60" t="s">
        <v>170</v>
      </c>
      <c r="I69" s="60" t="s">
        <v>170</v>
      </c>
      <c r="J69" s="60" t="s">
        <v>170</v>
      </c>
      <c r="K69" s="60" t="s">
        <v>170</v>
      </c>
      <c r="L69" s="60" t="s">
        <v>170</v>
      </c>
      <c r="M69" s="60" t="s">
        <v>170</v>
      </c>
      <c r="N69" s="60" t="s">
        <v>169</v>
      </c>
      <c r="O69" s="37" t="s">
        <v>169</v>
      </c>
      <c r="P69" s="58"/>
      <c r="Q69" s="96" t="s">
        <v>166</v>
      </c>
      <c r="R69" s="28"/>
    </row>
    <row r="70" spans="1:18" s="6" customFormat="1" ht="15.75" customHeight="1">
      <c r="A70" s="82" t="s">
        <v>60</v>
      </c>
      <c r="B70" s="82"/>
      <c r="C70" s="85"/>
      <c r="D70" s="85"/>
      <c r="E70" s="85"/>
      <c r="F70" s="85"/>
      <c r="G70" s="89"/>
      <c r="H70" s="90"/>
      <c r="I70" s="90"/>
      <c r="J70" s="90"/>
      <c r="K70" s="90"/>
      <c r="L70" s="90"/>
      <c r="M70" s="90"/>
      <c r="N70" s="90"/>
      <c r="O70" s="91"/>
      <c r="P70" s="85"/>
      <c r="Q70" s="92"/>
      <c r="R70" s="28"/>
    </row>
    <row r="71" spans="1:18" s="5" customFormat="1" ht="15.75" customHeight="1">
      <c r="A71" s="71" t="s">
        <v>61</v>
      </c>
      <c r="B71" s="34" t="s">
        <v>210</v>
      </c>
      <c r="C71" s="35">
        <f t="shared" si="1"/>
        <v>1</v>
      </c>
      <c r="D71" s="35"/>
      <c r="E71" s="35"/>
      <c r="F71" s="35"/>
      <c r="G71" s="36">
        <f t="shared" si="0"/>
        <v>1</v>
      </c>
      <c r="H71" s="55" t="s">
        <v>169</v>
      </c>
      <c r="I71" s="55" t="s">
        <v>169</v>
      </c>
      <c r="J71" s="55" t="s">
        <v>169</v>
      </c>
      <c r="K71" s="55" t="s">
        <v>169</v>
      </c>
      <c r="L71" s="55" t="s">
        <v>169</v>
      </c>
      <c r="M71" s="55" t="s">
        <v>169</v>
      </c>
      <c r="N71" s="55" t="s">
        <v>169</v>
      </c>
      <c r="O71" s="55" t="s">
        <v>169</v>
      </c>
      <c r="P71" s="54"/>
      <c r="Q71" s="94" t="s">
        <v>117</v>
      </c>
      <c r="R71" s="27"/>
    </row>
    <row r="72" spans="1:18" ht="15.75" customHeight="1">
      <c r="A72" s="71" t="s">
        <v>62</v>
      </c>
      <c r="B72" s="34" t="s">
        <v>210</v>
      </c>
      <c r="C72" s="35">
        <f t="shared" si="1"/>
        <v>1</v>
      </c>
      <c r="D72" s="35"/>
      <c r="E72" s="35"/>
      <c r="F72" s="35"/>
      <c r="G72" s="36">
        <f aca="true" t="shared" si="2" ref="G72:G99">C72*(1-D72)*(1-E72)*(1-F72)</f>
        <v>1</v>
      </c>
      <c r="H72" s="55" t="s">
        <v>169</v>
      </c>
      <c r="I72" s="55" t="s">
        <v>169</v>
      </c>
      <c r="J72" s="55" t="s">
        <v>169</v>
      </c>
      <c r="K72" s="55" t="s">
        <v>169</v>
      </c>
      <c r="L72" s="55" t="s">
        <v>169</v>
      </c>
      <c r="M72" s="55" t="s">
        <v>169</v>
      </c>
      <c r="N72" s="55" t="s">
        <v>169</v>
      </c>
      <c r="O72" s="55" t="s">
        <v>169</v>
      </c>
      <c r="P72" s="54"/>
      <c r="Q72" s="99" t="s">
        <v>118</v>
      </c>
      <c r="R72" s="25"/>
    </row>
    <row r="73" spans="1:18" ht="15.75" customHeight="1">
      <c r="A73" s="33" t="s">
        <v>63</v>
      </c>
      <c r="B73" s="34" t="s">
        <v>211</v>
      </c>
      <c r="C73" s="35">
        <f aca="true" t="shared" si="3" ref="C73:C99">IF(B73=$B$5,1,0)</f>
        <v>0</v>
      </c>
      <c r="D73" s="35"/>
      <c r="E73" s="35"/>
      <c r="F73" s="35"/>
      <c r="G73" s="36">
        <f t="shared" si="2"/>
        <v>0</v>
      </c>
      <c r="H73" s="55" t="s">
        <v>172</v>
      </c>
      <c r="I73" s="55"/>
      <c r="J73" s="55"/>
      <c r="K73" s="55"/>
      <c r="L73" s="55"/>
      <c r="M73" s="55"/>
      <c r="N73" s="55"/>
      <c r="O73" s="54"/>
      <c r="P73" s="54"/>
      <c r="Q73" s="94" t="s">
        <v>119</v>
      </c>
      <c r="R73" s="25"/>
    </row>
    <row r="74" spans="1:18" s="5" customFormat="1" ht="15.75" customHeight="1">
      <c r="A74" s="33" t="s">
        <v>64</v>
      </c>
      <c r="B74" s="34" t="s">
        <v>211</v>
      </c>
      <c r="C74" s="35">
        <f t="shared" si="3"/>
        <v>0</v>
      </c>
      <c r="D74" s="35"/>
      <c r="E74" s="35"/>
      <c r="F74" s="35"/>
      <c r="G74" s="36">
        <f t="shared" si="2"/>
        <v>0</v>
      </c>
      <c r="H74" s="55" t="s">
        <v>232</v>
      </c>
      <c r="I74" s="55" t="s">
        <v>170</v>
      </c>
      <c r="J74" s="55" t="s">
        <v>234</v>
      </c>
      <c r="K74" s="55" t="s">
        <v>170</v>
      </c>
      <c r="L74" s="55" t="s">
        <v>234</v>
      </c>
      <c r="M74" s="55" t="s">
        <v>170</v>
      </c>
      <c r="N74" s="55" t="s">
        <v>304</v>
      </c>
      <c r="O74" s="32" t="s">
        <v>233</v>
      </c>
      <c r="P74" s="54"/>
      <c r="Q74" s="94" t="s">
        <v>120</v>
      </c>
      <c r="R74" s="27"/>
    </row>
    <row r="75" spans="1:18" s="5" customFormat="1" ht="15.75" customHeight="1">
      <c r="A75" s="33" t="s">
        <v>65</v>
      </c>
      <c r="B75" s="34" t="s">
        <v>211</v>
      </c>
      <c r="C75" s="35">
        <f t="shared" si="3"/>
        <v>0</v>
      </c>
      <c r="D75" s="35"/>
      <c r="E75" s="35"/>
      <c r="F75" s="35"/>
      <c r="G75" s="36">
        <f t="shared" si="2"/>
        <v>0</v>
      </c>
      <c r="H75" s="120" t="s">
        <v>313</v>
      </c>
      <c r="I75" s="55" t="s">
        <v>170</v>
      </c>
      <c r="J75" s="55" t="s">
        <v>170</v>
      </c>
      <c r="K75" s="55" t="s">
        <v>170</v>
      </c>
      <c r="L75" s="120" t="s">
        <v>313</v>
      </c>
      <c r="M75" s="55" t="s">
        <v>170</v>
      </c>
      <c r="N75" s="55" t="s">
        <v>169</v>
      </c>
      <c r="O75" s="32" t="s">
        <v>233</v>
      </c>
      <c r="P75" s="32"/>
      <c r="Q75" s="94" t="s">
        <v>182</v>
      </c>
      <c r="R75" s="27"/>
    </row>
    <row r="76" spans="1:18" s="5" customFormat="1" ht="15.75" customHeight="1">
      <c r="A76" s="71" t="s">
        <v>66</v>
      </c>
      <c r="B76" s="32" t="s">
        <v>210</v>
      </c>
      <c r="C76" s="37">
        <f t="shared" si="3"/>
        <v>1</v>
      </c>
      <c r="D76" s="37"/>
      <c r="E76" s="37"/>
      <c r="F76" s="37"/>
      <c r="G76" s="36">
        <f t="shared" si="2"/>
        <v>1</v>
      </c>
      <c r="H76" s="55" t="s">
        <v>169</v>
      </c>
      <c r="I76" s="55" t="s">
        <v>169</v>
      </c>
      <c r="J76" s="55" t="s">
        <v>169</v>
      </c>
      <c r="K76" s="55" t="s">
        <v>169</v>
      </c>
      <c r="L76" s="55" t="s">
        <v>169</v>
      </c>
      <c r="M76" s="55" t="s">
        <v>169</v>
      </c>
      <c r="N76" s="55" t="s">
        <v>169</v>
      </c>
      <c r="O76" s="37" t="s">
        <v>169</v>
      </c>
      <c r="P76" s="34"/>
      <c r="Q76" s="94" t="s">
        <v>238</v>
      </c>
      <c r="R76" s="27"/>
    </row>
    <row r="77" spans="1:18" s="6" customFormat="1" ht="15.75" customHeight="1">
      <c r="A77" s="82" t="s">
        <v>67</v>
      </c>
      <c r="B77" s="82"/>
      <c r="C77" s="85"/>
      <c r="D77" s="85"/>
      <c r="E77" s="85"/>
      <c r="F77" s="85"/>
      <c r="G77" s="89"/>
      <c r="H77" s="90"/>
      <c r="I77" s="90"/>
      <c r="J77" s="90"/>
      <c r="K77" s="90"/>
      <c r="L77" s="90"/>
      <c r="M77" s="90"/>
      <c r="N77" s="90"/>
      <c r="O77" s="85"/>
      <c r="P77" s="85"/>
      <c r="Q77" s="92"/>
      <c r="R77" s="28"/>
    </row>
    <row r="78" spans="1:18" s="5" customFormat="1" ht="15.75" customHeight="1">
      <c r="A78" s="33" t="s">
        <v>68</v>
      </c>
      <c r="B78" s="34" t="s">
        <v>210</v>
      </c>
      <c r="C78" s="35">
        <f t="shared" si="3"/>
        <v>1</v>
      </c>
      <c r="D78" s="35"/>
      <c r="E78" s="35"/>
      <c r="F78" s="35"/>
      <c r="G78" s="36">
        <f t="shared" si="2"/>
        <v>1</v>
      </c>
      <c r="H78" s="55" t="s">
        <v>169</v>
      </c>
      <c r="I78" s="55" t="s">
        <v>169</v>
      </c>
      <c r="J78" s="55" t="s">
        <v>169</v>
      </c>
      <c r="K78" s="55" t="s">
        <v>169</v>
      </c>
      <c r="L78" s="55" t="s">
        <v>169</v>
      </c>
      <c r="M78" s="55" t="s">
        <v>169</v>
      </c>
      <c r="N78" s="55" t="s">
        <v>169</v>
      </c>
      <c r="O78" s="54" t="s">
        <v>169</v>
      </c>
      <c r="P78" s="54"/>
      <c r="Q78" s="96" t="s">
        <v>153</v>
      </c>
      <c r="R78" s="27"/>
    </row>
    <row r="79" spans="1:18" s="5" customFormat="1" ht="15.75" customHeight="1">
      <c r="A79" s="71" t="s">
        <v>69</v>
      </c>
      <c r="B79" s="34" t="s">
        <v>210</v>
      </c>
      <c r="C79" s="35">
        <f t="shared" si="3"/>
        <v>1</v>
      </c>
      <c r="D79" s="35"/>
      <c r="E79" s="35"/>
      <c r="F79" s="35"/>
      <c r="G79" s="36">
        <f t="shared" si="2"/>
        <v>1</v>
      </c>
      <c r="H79" s="55" t="s">
        <v>169</v>
      </c>
      <c r="I79" s="55" t="s">
        <v>169</v>
      </c>
      <c r="J79" s="55" t="s">
        <v>169</v>
      </c>
      <c r="K79" s="55" t="s">
        <v>169</v>
      </c>
      <c r="L79" s="55" t="s">
        <v>169</v>
      </c>
      <c r="M79" s="55" t="s">
        <v>169</v>
      </c>
      <c r="N79" s="55" t="s">
        <v>169</v>
      </c>
      <c r="O79" s="54" t="s">
        <v>169</v>
      </c>
      <c r="P79" s="34"/>
      <c r="Q79" s="94" t="s">
        <v>121</v>
      </c>
      <c r="R79" s="27"/>
    </row>
    <row r="80" spans="1:18" s="5" customFormat="1" ht="15.75" customHeight="1">
      <c r="A80" s="33" t="s">
        <v>70</v>
      </c>
      <c r="B80" s="34" t="s">
        <v>211</v>
      </c>
      <c r="C80" s="35">
        <f t="shared" si="3"/>
        <v>0</v>
      </c>
      <c r="D80" s="35"/>
      <c r="E80" s="35"/>
      <c r="F80" s="35"/>
      <c r="G80" s="36">
        <f t="shared" si="2"/>
        <v>0</v>
      </c>
      <c r="H80" s="55" t="s">
        <v>170</v>
      </c>
      <c r="I80" s="55" t="s">
        <v>170</v>
      </c>
      <c r="J80" s="55" t="s">
        <v>170</v>
      </c>
      <c r="K80" s="55" t="s">
        <v>170</v>
      </c>
      <c r="L80" s="55" t="s">
        <v>169</v>
      </c>
      <c r="M80" s="55" t="s">
        <v>170</v>
      </c>
      <c r="N80" s="55" t="s">
        <v>169</v>
      </c>
      <c r="O80" s="54" t="s">
        <v>169</v>
      </c>
      <c r="P80" s="78"/>
      <c r="Q80" s="94" t="s">
        <v>245</v>
      </c>
      <c r="R80" s="27"/>
    </row>
    <row r="81" spans="1:18" s="5" customFormat="1" ht="15.75" customHeight="1">
      <c r="A81" s="33" t="s">
        <v>71</v>
      </c>
      <c r="B81" s="34" t="s">
        <v>211</v>
      </c>
      <c r="C81" s="35">
        <f t="shared" si="3"/>
        <v>0</v>
      </c>
      <c r="D81" s="35"/>
      <c r="E81" s="35"/>
      <c r="F81" s="35"/>
      <c r="G81" s="36">
        <f t="shared" si="2"/>
        <v>0</v>
      </c>
      <c r="H81" s="55" t="s">
        <v>170</v>
      </c>
      <c r="I81" s="55" t="s">
        <v>170</v>
      </c>
      <c r="J81" s="55" t="s">
        <v>170</v>
      </c>
      <c r="K81" s="55" t="s">
        <v>170</v>
      </c>
      <c r="L81" s="55" t="s">
        <v>170</v>
      </c>
      <c r="M81" s="55" t="s">
        <v>170</v>
      </c>
      <c r="N81" s="55" t="s">
        <v>304</v>
      </c>
      <c r="O81" s="54" t="s">
        <v>170</v>
      </c>
      <c r="P81" s="57"/>
      <c r="Q81" s="94" t="s">
        <v>122</v>
      </c>
      <c r="R81" s="27"/>
    </row>
    <row r="82" spans="1:18" ht="15.75" customHeight="1">
      <c r="A82" s="33" t="s">
        <v>72</v>
      </c>
      <c r="B82" s="34" t="s">
        <v>211</v>
      </c>
      <c r="C82" s="35">
        <f t="shared" si="3"/>
        <v>0</v>
      </c>
      <c r="D82" s="35"/>
      <c r="E82" s="35"/>
      <c r="F82" s="35"/>
      <c r="G82" s="36">
        <f t="shared" si="2"/>
        <v>0</v>
      </c>
      <c r="H82" s="55" t="s">
        <v>170</v>
      </c>
      <c r="I82" s="55" t="s">
        <v>170</v>
      </c>
      <c r="J82" s="55" t="s">
        <v>170</v>
      </c>
      <c r="K82" s="55" t="s">
        <v>170</v>
      </c>
      <c r="L82" s="55" t="s">
        <v>170</v>
      </c>
      <c r="M82" s="55" t="s">
        <v>170</v>
      </c>
      <c r="N82" s="55" t="s">
        <v>169</v>
      </c>
      <c r="O82" s="54" t="s">
        <v>169</v>
      </c>
      <c r="P82" s="54"/>
      <c r="Q82" s="100" t="s">
        <v>123</v>
      </c>
      <c r="R82" s="25"/>
    </row>
    <row r="83" spans="1:18" s="5" customFormat="1" ht="15.75" customHeight="1">
      <c r="A83" s="33" t="s">
        <v>73</v>
      </c>
      <c r="B83" s="34" t="s">
        <v>211</v>
      </c>
      <c r="C83" s="35">
        <f t="shared" si="3"/>
        <v>0</v>
      </c>
      <c r="D83" s="35"/>
      <c r="E83" s="35"/>
      <c r="F83" s="35"/>
      <c r="G83" s="36">
        <f t="shared" si="2"/>
        <v>0</v>
      </c>
      <c r="H83" s="55" t="s">
        <v>172</v>
      </c>
      <c r="I83" s="55"/>
      <c r="J83" s="55"/>
      <c r="K83" s="55"/>
      <c r="L83" s="55"/>
      <c r="M83" s="55"/>
      <c r="N83" s="55"/>
      <c r="O83" s="54"/>
      <c r="P83" s="34"/>
      <c r="Q83" s="94" t="s">
        <v>124</v>
      </c>
      <c r="R83" s="27"/>
    </row>
    <row r="84" spans="1:18" ht="15.75" customHeight="1">
      <c r="A84" s="71" t="s">
        <v>74</v>
      </c>
      <c r="B84" s="34" t="s">
        <v>210</v>
      </c>
      <c r="C84" s="35">
        <f t="shared" si="3"/>
        <v>1</v>
      </c>
      <c r="D84" s="35"/>
      <c r="E84" s="35"/>
      <c r="F84" s="35"/>
      <c r="G84" s="36">
        <f t="shared" si="2"/>
        <v>1</v>
      </c>
      <c r="H84" s="55" t="s">
        <v>169</v>
      </c>
      <c r="I84" s="55" t="s">
        <v>169</v>
      </c>
      <c r="J84" s="55" t="s">
        <v>169</v>
      </c>
      <c r="K84" s="55" t="s">
        <v>169</v>
      </c>
      <c r="L84" s="55" t="s">
        <v>169</v>
      </c>
      <c r="M84" s="55" t="s">
        <v>169</v>
      </c>
      <c r="N84" s="55" t="s">
        <v>169</v>
      </c>
      <c r="O84" s="54" t="s">
        <v>169</v>
      </c>
      <c r="P84" s="54"/>
      <c r="Q84" s="94" t="s">
        <v>125</v>
      </c>
      <c r="R84" s="25"/>
    </row>
    <row r="85" spans="1:18" s="4" customFormat="1" ht="15.75" customHeight="1">
      <c r="A85" s="33" t="s">
        <v>75</v>
      </c>
      <c r="B85" s="34" t="s">
        <v>211</v>
      </c>
      <c r="C85" s="35">
        <f t="shared" si="3"/>
        <v>0</v>
      </c>
      <c r="D85" s="35"/>
      <c r="E85" s="35"/>
      <c r="F85" s="35"/>
      <c r="G85" s="36">
        <f t="shared" si="2"/>
        <v>0</v>
      </c>
      <c r="H85" s="55" t="s">
        <v>170</v>
      </c>
      <c r="I85" s="55" t="s">
        <v>170</v>
      </c>
      <c r="J85" s="55" t="s">
        <v>170</v>
      </c>
      <c r="K85" s="55" t="s">
        <v>170</v>
      </c>
      <c r="L85" s="55" t="s">
        <v>170</v>
      </c>
      <c r="M85" s="55" t="s">
        <v>170</v>
      </c>
      <c r="N85" s="55" t="s">
        <v>169</v>
      </c>
      <c r="O85" s="54" t="s">
        <v>169</v>
      </c>
      <c r="P85" s="34"/>
      <c r="Q85" s="94" t="s">
        <v>126</v>
      </c>
      <c r="R85" s="26"/>
    </row>
    <row r="86" spans="1:18" s="5" customFormat="1" ht="15.75" customHeight="1">
      <c r="A86" s="33" t="s">
        <v>76</v>
      </c>
      <c r="B86" s="34" t="s">
        <v>211</v>
      </c>
      <c r="C86" s="35">
        <f t="shared" si="3"/>
        <v>0</v>
      </c>
      <c r="D86" s="35"/>
      <c r="E86" s="35"/>
      <c r="F86" s="35"/>
      <c r="G86" s="36">
        <f t="shared" si="2"/>
        <v>0</v>
      </c>
      <c r="H86" s="102" t="s">
        <v>172</v>
      </c>
      <c r="I86" s="60"/>
      <c r="J86" s="60"/>
      <c r="K86" s="60"/>
      <c r="L86" s="60"/>
      <c r="M86" s="60"/>
      <c r="N86" s="60"/>
      <c r="O86" s="54"/>
      <c r="P86" s="102" t="s">
        <v>306</v>
      </c>
      <c r="Q86" s="94" t="s">
        <v>154</v>
      </c>
      <c r="R86" s="27"/>
    </row>
    <row r="87" spans="1:18" ht="15.75" customHeight="1">
      <c r="A87" s="71" t="s">
        <v>77</v>
      </c>
      <c r="B87" s="32" t="s">
        <v>210</v>
      </c>
      <c r="C87" s="37">
        <f t="shared" si="3"/>
        <v>1</v>
      </c>
      <c r="D87" s="37"/>
      <c r="E87" s="37"/>
      <c r="F87" s="37"/>
      <c r="G87" s="36">
        <f t="shared" si="2"/>
        <v>1</v>
      </c>
      <c r="H87" s="55" t="s">
        <v>169</v>
      </c>
      <c r="I87" s="55" t="s">
        <v>169</v>
      </c>
      <c r="J87" s="55" t="s">
        <v>169</v>
      </c>
      <c r="K87" s="55" t="s">
        <v>169</v>
      </c>
      <c r="L87" s="55" t="s">
        <v>169</v>
      </c>
      <c r="M87" s="55" t="s">
        <v>169</v>
      </c>
      <c r="N87" s="60" t="s">
        <v>169</v>
      </c>
      <c r="O87" s="37" t="s">
        <v>169</v>
      </c>
      <c r="P87" s="54"/>
      <c r="Q87" s="96" t="s">
        <v>183</v>
      </c>
      <c r="R87" s="25"/>
    </row>
    <row r="88" spans="1:18" s="5" customFormat="1" ht="15.75" customHeight="1">
      <c r="A88" s="33" t="s">
        <v>78</v>
      </c>
      <c r="B88" s="32" t="s">
        <v>211</v>
      </c>
      <c r="C88" s="35">
        <f t="shared" si="3"/>
        <v>0</v>
      </c>
      <c r="D88" s="35"/>
      <c r="E88" s="35"/>
      <c r="F88" s="35"/>
      <c r="G88" s="36">
        <f t="shared" si="2"/>
        <v>0</v>
      </c>
      <c r="H88" s="55" t="s">
        <v>170</v>
      </c>
      <c r="I88" s="55" t="s">
        <v>170</v>
      </c>
      <c r="J88" s="55" t="s">
        <v>170</v>
      </c>
      <c r="K88" s="55" t="s">
        <v>170</v>
      </c>
      <c r="L88" s="55" t="s">
        <v>170</v>
      </c>
      <c r="M88" s="55" t="s">
        <v>170</v>
      </c>
      <c r="N88" s="55" t="s">
        <v>170</v>
      </c>
      <c r="O88" s="37" t="s">
        <v>170</v>
      </c>
      <c r="P88" s="32"/>
      <c r="Q88" s="94" t="s">
        <v>155</v>
      </c>
      <c r="R88" s="27"/>
    </row>
    <row r="89" spans="1:18" s="5" customFormat="1" ht="15.75" customHeight="1">
      <c r="A89" s="33" t="s">
        <v>79</v>
      </c>
      <c r="B89" s="34" t="s">
        <v>211</v>
      </c>
      <c r="C89" s="35">
        <f t="shared" si="3"/>
        <v>0</v>
      </c>
      <c r="D89" s="35"/>
      <c r="E89" s="35"/>
      <c r="F89" s="35"/>
      <c r="G89" s="36">
        <f t="shared" si="2"/>
        <v>0</v>
      </c>
      <c r="H89" s="55" t="s">
        <v>169</v>
      </c>
      <c r="I89" s="55" t="s">
        <v>170</v>
      </c>
      <c r="J89" s="55" t="s">
        <v>170</v>
      </c>
      <c r="K89" s="55" t="s">
        <v>170</v>
      </c>
      <c r="L89" s="55" t="s">
        <v>169</v>
      </c>
      <c r="M89" s="55" t="s">
        <v>170</v>
      </c>
      <c r="N89" s="55" t="s">
        <v>169</v>
      </c>
      <c r="O89" s="32" t="s">
        <v>233</v>
      </c>
      <c r="P89" s="34"/>
      <c r="Q89" s="94" t="s">
        <v>130</v>
      </c>
      <c r="R89" s="27"/>
    </row>
    <row r="90" spans="1:18" s="6" customFormat="1" ht="15.75" customHeight="1">
      <c r="A90" s="82" t="s">
        <v>80</v>
      </c>
      <c r="B90" s="82"/>
      <c r="C90" s="85"/>
      <c r="D90" s="85"/>
      <c r="E90" s="85"/>
      <c r="F90" s="85"/>
      <c r="G90" s="89"/>
      <c r="H90" s="90"/>
      <c r="I90" s="90"/>
      <c r="J90" s="90"/>
      <c r="K90" s="90"/>
      <c r="L90" s="90"/>
      <c r="M90" s="90"/>
      <c r="N90" s="90"/>
      <c r="O90" s="85"/>
      <c r="P90" s="85"/>
      <c r="Q90" s="92"/>
      <c r="R90" s="28"/>
    </row>
    <row r="91" spans="1:18" s="5" customFormat="1" ht="15.75" customHeight="1">
      <c r="A91" s="33" t="s">
        <v>81</v>
      </c>
      <c r="B91" s="34" t="s">
        <v>211</v>
      </c>
      <c r="C91" s="54">
        <f>IF(B91=$B$5,1,0)</f>
        <v>0</v>
      </c>
      <c r="D91" s="54"/>
      <c r="E91" s="54"/>
      <c r="F91" s="54"/>
      <c r="G91" s="36">
        <f t="shared" si="2"/>
        <v>0</v>
      </c>
      <c r="H91" s="55" t="s">
        <v>169</v>
      </c>
      <c r="I91" s="55" t="s">
        <v>170</v>
      </c>
      <c r="J91" s="55" t="s">
        <v>169</v>
      </c>
      <c r="K91" s="55" t="s">
        <v>170</v>
      </c>
      <c r="L91" s="55" t="s">
        <v>170</v>
      </c>
      <c r="M91" s="55" t="s">
        <v>170</v>
      </c>
      <c r="N91" s="55" t="s">
        <v>169</v>
      </c>
      <c r="O91" s="54" t="s">
        <v>169</v>
      </c>
      <c r="P91" s="37"/>
      <c r="Q91" s="96" t="s">
        <v>249</v>
      </c>
      <c r="R91" s="27"/>
    </row>
    <row r="92" spans="1:18" s="5" customFormat="1" ht="15.75" customHeight="1">
      <c r="A92" s="33" t="s">
        <v>82</v>
      </c>
      <c r="B92" s="34" t="s">
        <v>211</v>
      </c>
      <c r="C92" s="35">
        <f t="shared" si="3"/>
        <v>0</v>
      </c>
      <c r="D92" s="35"/>
      <c r="E92" s="35"/>
      <c r="F92" s="35"/>
      <c r="G92" s="36">
        <f t="shared" si="2"/>
        <v>0</v>
      </c>
      <c r="H92" s="55" t="s">
        <v>169</v>
      </c>
      <c r="I92" s="55" t="s">
        <v>169</v>
      </c>
      <c r="J92" s="55" t="s">
        <v>170</v>
      </c>
      <c r="K92" s="55" t="s">
        <v>170</v>
      </c>
      <c r="L92" s="55" t="s">
        <v>169</v>
      </c>
      <c r="M92" s="55" t="s">
        <v>169</v>
      </c>
      <c r="N92" s="55" t="s">
        <v>169</v>
      </c>
      <c r="O92" s="54" t="s">
        <v>169</v>
      </c>
      <c r="P92" s="54"/>
      <c r="Q92" s="96" t="s">
        <v>152</v>
      </c>
      <c r="R92" s="27"/>
    </row>
    <row r="93" spans="1:18" ht="15.75" customHeight="1">
      <c r="A93" s="33" t="s">
        <v>83</v>
      </c>
      <c r="B93" s="34" t="s">
        <v>211</v>
      </c>
      <c r="C93" s="35">
        <f t="shared" si="3"/>
        <v>0</v>
      </c>
      <c r="D93" s="35"/>
      <c r="E93" s="35"/>
      <c r="F93" s="35"/>
      <c r="G93" s="36">
        <f t="shared" si="2"/>
        <v>0</v>
      </c>
      <c r="H93" s="55" t="s">
        <v>172</v>
      </c>
      <c r="I93" s="55"/>
      <c r="J93" s="55"/>
      <c r="K93" s="55"/>
      <c r="L93" s="55"/>
      <c r="M93" s="55"/>
      <c r="N93" s="55"/>
      <c r="O93" s="54"/>
      <c r="P93" s="54"/>
      <c r="Q93" s="94" t="s">
        <v>127</v>
      </c>
      <c r="R93" s="25"/>
    </row>
    <row r="94" spans="1:18" ht="15.75" customHeight="1">
      <c r="A94" s="33" t="s">
        <v>84</v>
      </c>
      <c r="B94" s="34" t="s">
        <v>211</v>
      </c>
      <c r="C94" s="35">
        <f t="shared" si="3"/>
        <v>0</v>
      </c>
      <c r="D94" s="35"/>
      <c r="E94" s="35"/>
      <c r="F94" s="35"/>
      <c r="G94" s="36">
        <f t="shared" si="2"/>
        <v>0</v>
      </c>
      <c r="H94" s="55" t="s">
        <v>169</v>
      </c>
      <c r="I94" s="55" t="s">
        <v>170</v>
      </c>
      <c r="J94" s="55" t="s">
        <v>170</v>
      </c>
      <c r="K94" s="55" t="s">
        <v>170</v>
      </c>
      <c r="L94" s="55" t="s">
        <v>169</v>
      </c>
      <c r="M94" s="55" t="s">
        <v>170</v>
      </c>
      <c r="N94" s="55" t="s">
        <v>169</v>
      </c>
      <c r="O94" s="54" t="s">
        <v>169</v>
      </c>
      <c r="P94" s="34"/>
      <c r="Q94" s="94" t="s">
        <v>184</v>
      </c>
      <c r="R94" s="25"/>
    </row>
    <row r="95" spans="1:18" ht="15.75" customHeight="1">
      <c r="A95" s="33" t="s">
        <v>85</v>
      </c>
      <c r="B95" s="34" t="s">
        <v>210</v>
      </c>
      <c r="C95" s="35">
        <f t="shared" si="3"/>
        <v>1</v>
      </c>
      <c r="D95" s="35"/>
      <c r="E95" s="35"/>
      <c r="F95" s="35"/>
      <c r="G95" s="36">
        <f t="shared" si="2"/>
        <v>1</v>
      </c>
      <c r="H95" s="55" t="s">
        <v>169</v>
      </c>
      <c r="I95" s="55" t="s">
        <v>169</v>
      </c>
      <c r="J95" s="55" t="s">
        <v>169</v>
      </c>
      <c r="K95" s="55" t="s">
        <v>169</v>
      </c>
      <c r="L95" s="55" t="s">
        <v>169</v>
      </c>
      <c r="M95" s="55" t="s">
        <v>169</v>
      </c>
      <c r="N95" s="55" t="s">
        <v>169</v>
      </c>
      <c r="O95" s="54" t="s">
        <v>169</v>
      </c>
      <c r="P95" s="54"/>
      <c r="Q95" s="94" t="s">
        <v>135</v>
      </c>
      <c r="R95" s="25"/>
    </row>
    <row r="96" spans="1:18" s="5" customFormat="1" ht="15.75" customHeight="1">
      <c r="A96" s="33" t="s">
        <v>86</v>
      </c>
      <c r="B96" s="34" t="s">
        <v>211</v>
      </c>
      <c r="C96" s="35">
        <f t="shared" si="3"/>
        <v>0</v>
      </c>
      <c r="D96" s="35"/>
      <c r="E96" s="35"/>
      <c r="F96" s="35"/>
      <c r="G96" s="36">
        <f t="shared" si="2"/>
        <v>0</v>
      </c>
      <c r="H96" s="55" t="s">
        <v>170</v>
      </c>
      <c r="I96" s="55" t="s">
        <v>170</v>
      </c>
      <c r="J96" s="55" t="s">
        <v>170</v>
      </c>
      <c r="K96" s="55" t="s">
        <v>170</v>
      </c>
      <c r="L96" s="55" t="s">
        <v>170</v>
      </c>
      <c r="M96" s="55" t="s">
        <v>170</v>
      </c>
      <c r="N96" s="55" t="s">
        <v>169</v>
      </c>
      <c r="O96" s="32" t="s">
        <v>233</v>
      </c>
      <c r="P96" s="54"/>
      <c r="Q96" s="94" t="s">
        <v>168</v>
      </c>
      <c r="R96" s="27"/>
    </row>
    <row r="97" spans="1:18" s="5" customFormat="1" ht="15.75" customHeight="1">
      <c r="A97" s="33" t="s">
        <v>87</v>
      </c>
      <c r="B97" s="34" t="s">
        <v>211</v>
      </c>
      <c r="C97" s="35">
        <f t="shared" si="3"/>
        <v>0</v>
      </c>
      <c r="D97" s="35"/>
      <c r="E97" s="35"/>
      <c r="F97" s="35"/>
      <c r="G97" s="36">
        <f t="shared" si="2"/>
        <v>0</v>
      </c>
      <c r="H97" s="55" t="s">
        <v>169</v>
      </c>
      <c r="I97" s="55" t="s">
        <v>170</v>
      </c>
      <c r="J97" s="55" t="s">
        <v>169</v>
      </c>
      <c r="K97" s="55" t="s">
        <v>170</v>
      </c>
      <c r="L97" s="55" t="s">
        <v>169</v>
      </c>
      <c r="M97" s="55" t="s">
        <v>170</v>
      </c>
      <c r="N97" s="55" t="s">
        <v>169</v>
      </c>
      <c r="O97" s="54" t="s">
        <v>169</v>
      </c>
      <c r="P97" s="34"/>
      <c r="Q97" s="94" t="s">
        <v>185</v>
      </c>
      <c r="R97" s="27"/>
    </row>
    <row r="98" spans="1:18" s="5" customFormat="1" ht="15.75" customHeight="1">
      <c r="A98" s="33" t="s">
        <v>88</v>
      </c>
      <c r="B98" s="34" t="s">
        <v>211</v>
      </c>
      <c r="C98" s="35">
        <f t="shared" si="3"/>
        <v>0</v>
      </c>
      <c r="D98" s="35"/>
      <c r="E98" s="35"/>
      <c r="F98" s="35"/>
      <c r="G98" s="36">
        <f t="shared" si="2"/>
        <v>0</v>
      </c>
      <c r="H98" s="55" t="s">
        <v>172</v>
      </c>
      <c r="I98" s="55"/>
      <c r="J98" s="55"/>
      <c r="K98" s="55"/>
      <c r="L98" s="55"/>
      <c r="M98" s="55"/>
      <c r="N98" s="55"/>
      <c r="O98" s="54"/>
      <c r="P98" s="54"/>
      <c r="Q98" s="99" t="s">
        <v>128</v>
      </c>
      <c r="R98" s="27"/>
    </row>
    <row r="99" spans="1:18" s="5" customFormat="1" ht="15.75" customHeight="1">
      <c r="A99" s="33" t="s">
        <v>89</v>
      </c>
      <c r="B99" s="34" t="s">
        <v>211</v>
      </c>
      <c r="C99" s="35">
        <f t="shared" si="3"/>
        <v>0</v>
      </c>
      <c r="D99" s="35"/>
      <c r="E99" s="35"/>
      <c r="F99" s="35"/>
      <c r="G99" s="36">
        <f t="shared" si="2"/>
        <v>0</v>
      </c>
      <c r="H99" s="55" t="s">
        <v>172</v>
      </c>
      <c r="I99" s="55"/>
      <c r="J99" s="55"/>
      <c r="K99" s="55"/>
      <c r="L99" s="55"/>
      <c r="M99" s="55"/>
      <c r="N99" s="55"/>
      <c r="O99" s="54"/>
      <c r="P99" s="34"/>
      <c r="Q99" s="94" t="s">
        <v>148</v>
      </c>
      <c r="R99" s="27"/>
    </row>
    <row r="104" spans="1:17" ht="15">
      <c r="A104" s="3"/>
      <c r="B104" s="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7" spans="1:17" ht="15">
      <c r="A107" s="3"/>
      <c r="B107" s="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11" spans="1:17" ht="15">
      <c r="A111" s="3"/>
      <c r="B111" s="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</sheetData>
  <sheetProtection/>
  <mergeCells count="26">
    <mergeCell ref="M5:M6"/>
    <mergeCell ref="N5:N6"/>
    <mergeCell ref="O5:O6"/>
    <mergeCell ref="A1:Q1"/>
    <mergeCell ref="C5:C6"/>
    <mergeCell ref="D5:D6"/>
    <mergeCell ref="N4:O4"/>
    <mergeCell ref="E5:E6"/>
    <mergeCell ref="B3:B4"/>
    <mergeCell ref="C3:G4"/>
    <mergeCell ref="F5:F6"/>
    <mergeCell ref="H4:I4"/>
    <mergeCell ref="H5:H6"/>
    <mergeCell ref="J4:K4"/>
    <mergeCell ref="J5:J6"/>
    <mergeCell ref="K5:K6"/>
    <mergeCell ref="H3:O3"/>
    <mergeCell ref="P3:P6"/>
    <mergeCell ref="Q3:Q4"/>
    <mergeCell ref="L4:M4"/>
    <mergeCell ref="L5:L6"/>
    <mergeCell ref="A2:Q2"/>
    <mergeCell ref="Q5:Q6"/>
    <mergeCell ref="G5:G6"/>
    <mergeCell ref="I5:I6"/>
    <mergeCell ref="A3:A6"/>
  </mergeCells>
  <dataValidations count="3">
    <dataValidation type="list" allowBlank="1" showInputMessage="1" showErrorMessage="1" sqref="D39:F46 D91:F99 D78:F89 D71:F76 D56:F69 D48:F54 D27:F37 D8:F25">
      <formula1>"0,5"</formula1>
    </dataValidation>
    <dataValidation type="list" allowBlank="1" showInputMessage="1" showErrorMessage="1" sqref="B26 B90 B77 B70 B38 B47 B55 B7">
      <formula1>$B$5:$B$5</formula1>
    </dataValidation>
    <dataValidation type="list" allowBlank="1" showInputMessage="1" showErrorMessage="1" sqref="B39:B46 B78:B89 B71:B76 B56:B69 B27:B37 B91:B99 B48:B54 B8:B25">
      <formula1>$B$5:$B$6</formula1>
    </dataValidation>
  </dataValidations>
  <hyperlinks>
    <hyperlink ref="Q8" r:id="rId1" display="http://beldepfin.ru/?page_id=2085"/>
    <hyperlink ref="Q10" r:id="rId2" display="http://dtf.avo.ru/obsestvennyj-sovet"/>
    <hyperlink ref="Q13" r:id="rId3" display="http://admoblkaluga.ru/sub/finan/sovet/plan.php"/>
    <hyperlink ref="Q15" r:id="rId4" display="http://adm.rkursk.ru/index.php?id=405"/>
    <hyperlink ref="Q19" r:id="rId5" display="http://minfin.ryazangov.ru/department/ob_sov/"/>
    <hyperlink ref="Q20" r:id="rId6" display="http://www.finsmol.ru/council"/>
    <hyperlink ref="Q21" r:id="rId7" display="http://fin.tmbreg.ru/6228/7517/8341.html"/>
    <hyperlink ref="Q25" r:id="rId8" display="http://findep.mos.ru/"/>
    <hyperlink ref="Q28" r:id="rId9" display="http://minfin.rkomi.ru/page/9576/"/>
    <hyperlink ref="Q29" r:id="rId10" display="http://dvinaland.ru/gov/-6x0eyecf"/>
    <hyperlink ref="Q31" r:id="rId11" display="http://www.minfin39.ru/index.php"/>
    <hyperlink ref="Q33" r:id="rId12" display="http://minfin.gov-murman.ru/activities/public_council/work/"/>
    <hyperlink ref="Q34" r:id="rId13" display="http://novkfo.ru/%D0%BE%D0%B1%D1%89%D0%B5%D1%81%D1%82%D0%B2%D0%B5%D0%BD%D0%BD%D1%8B%D0%B9_%D1%81%D0%BE%D0%B2%D0%B5%D1%82/"/>
    <hyperlink ref="Q36" r:id="rId14" display="http://www.fincom.spb.ru/cf/main.htm"/>
    <hyperlink ref="Q37" r:id="rId15" display="http://dfei.adm-nao.ru/informaciya-o-koordinacionnyh-soveshatelnyh-ekspertnyh-organah-sozdann/obshestvennyj-sovet/"/>
    <hyperlink ref="Q45" r:id="rId16" display="http://www.minfin.donland.ru/ob_sovet"/>
    <hyperlink ref="Q49" r:id="rId17" display="http://www.mfri.ru/"/>
    <hyperlink ref="Q50" r:id="rId18" display="http://www.pravitelstvokbr.ru/oigv/minfin/obshchestvennyy_sovet.php"/>
    <hyperlink ref="Q52" r:id="rId19" display="http://mfrno-a.ru/Obschestv_sovet.php"/>
    <hyperlink ref="Q56" r:id="rId20" display="https://minfin.bashkortostan.ru/activity/?SECTION_ID=17113"/>
    <hyperlink ref="Q57" r:id="rId21" display="http://mari-el.gov.ru/minfin/Pages/Osovet.aspx"/>
    <hyperlink ref="Q58" r:id="rId22" display="http://www.minfinrm.ru/pub-sovet/"/>
    <hyperlink ref="Q61" r:id="rId23" display="http://gov.cap.ru/SiteMap.aspx?gov_id=22&amp;id=1787640"/>
    <hyperlink ref="Q62" r:id="rId24" display="http://mfin.permkrai.ru/sow/osminfin/2015/"/>
    <hyperlink ref="Q64" r:id="rId25" display="http://mf.nnov.ru/index.php?option=com_k2&amp;view=item&amp;layout=item&amp;id=109&amp;Itemid=363"/>
    <hyperlink ref="Q66" r:id="rId26" display="http://finance.pnzreg.ru/Obshestvenniysovet"/>
    <hyperlink ref="Q67" r:id="rId27" display="http://minfin-samara.ru/ekspertno-konsultativnyj-sovet-obshh/"/>
    <hyperlink ref="Q71" r:id="rId28" display="http://www.finupr.kurganobl.ru/index.php?test=obsovet"/>
    <hyperlink ref="Q72" r:id="rId29" display="http://minfin.midural.ru/document/category/94#document_list"/>
    <hyperlink ref="Q73" r:id="rId30" display="http://admtyumen.ru/ogv_ru/gov/administrative/finance_department.htm"/>
    <hyperlink ref="Q74" r:id="rId31" display="http://minfin74.ru/mAbout/advisory.php"/>
    <hyperlink ref="Q75" r:id="rId32" display="http://www.depfin.admhmao.ru/koordinatsionnye-i-soveshchatelnye-organy/"/>
    <hyperlink ref="Q76" r:id="rId33" display="http://www.yamalfin.ru/index.php?option=com_content&amp;view=category&amp;id=108&amp;Itemid=97"/>
    <hyperlink ref="Q79" r:id="rId34" display="http://www.minfinrb.ru/news/671/"/>
    <hyperlink ref="Q81" r:id="rId35" display="http://r-19.ru/authorities/ministry-of-finance-of-the-republic-of-khakassia/common/obshchestvennyy-sovet-pr11i-ministerstve-finansov-respubliki-khakasiya/"/>
    <hyperlink ref="Q82" r:id="rId36" display="http://fin22.ru/opinion/ob-sovet/"/>
    <hyperlink ref="Q83" r:id="rId37" display="http://xn--h1aakfb4b.xn--80aaaac8algcbgbck3fl0q.xn--p1ai/"/>
    <hyperlink ref="Q84" r:id="rId38" display="http://minfin.krskstate.ru/social"/>
    <hyperlink ref="Q85" r:id="rId39" display="http://www.gfu.ru/sovet/"/>
    <hyperlink ref="Q93" r:id="rId40" display="http://primorsky.ru/authorities/executive-agencies/departments/finance/"/>
    <hyperlink ref="Q95" r:id="rId41" display="http://www.fin.amurobl.ru/deyatelnost/obshchestvennyy-sovet-pri-ministerstve-finansov-amurskoy-oblasti/"/>
    <hyperlink ref="Q98" r:id="rId42" display="http://eao.ru/?p=161"/>
    <hyperlink ref="Q99" r:id="rId43" display="http://чукотка.рф/power/administrative_setting/Dep_fin_ecom/"/>
    <hyperlink ref="Q17" r:id="rId44" display="http://mef.mosreg.ru/ov/obschestvennyy_sovet"/>
    <hyperlink ref="Q59" r:id="rId45" display="http://minfin.tatarstan.ru/rus/obshchestvenniy-sovet.htm"/>
    <hyperlink ref="Q96" r:id="rId46" display="http://minfin.49gov.ru/depart/coordinating/"/>
    <hyperlink ref="Q35" r:id="rId47" display="http://finance.pskov.ru/ob-upravlenii/obshchestvennyy-sovet-pri-gosudarstvennom-finansovom-upravlenii-pskovskoy-oblasti"/>
    <hyperlink ref="Q24" r:id="rId48" display="http://narod.yarregion.ru/service/obschestvennye-sovety/spisok-sovetov/departament-finansov/"/>
    <hyperlink ref="Q14" r:id="rId49" display="http://depfin.adm44.ru/Departament/obsov/index.aspx"/>
    <hyperlink ref="Q9" r:id="rId50" display="http://bryanskoblfin.ru/Page/Search?text=%D0%BE%D0%B1%D1%89%D0%B5%D1%81%D1%82%D0%B2%D0%B5%D0%BD%D0%BD%D1%8B%D0%B9+%D1%81%D0%BE%D0%B2%D0%B5%D1%82"/>
    <hyperlink ref="Q68" r:id="rId51" display="http://saratov.ifinmon.ru/index.php/byudzhet-dlya-grazhdan/obscestvennii-sovet/"/>
    <hyperlink ref="Q43" r:id="rId52" display="https://minfin.astrobl.ru/site-page/obshchestvennyy-sovet"/>
    <hyperlink ref="Q69" r:id="rId53" display="http://ufo.ulntc.ru/index.php?mgf=sovet&amp;slep=net"/>
    <hyperlink ref="Q42" r:id="rId54" display="http://www.minfinkubani.ru/about/advisory_bodies/public_council/index.php"/>
    <hyperlink ref="Q78" r:id="rId55" display="http://www.minfin-altai.ru/about/deyatelnost/public-council.php"/>
    <hyperlink ref="Q11" r:id="rId56" display="http://www.gfu.vrn.ru/region/soveshchatelnye-organy/obshchestvennyy-sovet.php"/>
    <hyperlink ref="Q16" r:id="rId57" display="http://ufin48.ru/Menu/Page/1"/>
    <hyperlink ref="Q27" r:id="rId58" display="http://minfin.karelia.ru/obcshestvennyj-sovet/"/>
    <hyperlink ref="Q30" r:id="rId59" display="http://df.gov35.ru/deyatelnost/obshchestvennyy-sovet/sostav-obshchestvennogo-soveta.php"/>
    <hyperlink ref="Q39" r:id="rId60" display="http://www.minfin01-maykop.ru/Menu/Page/170"/>
    <hyperlink ref="Q44" r:id="rId61" display="http://volgafin.volganet.ru/coordination/meeting/protocols/"/>
    <hyperlink ref="Q48" r:id="rId62" display="http://minfin.e-dag.ru/o-nas/koordinatsionnye-i-soveshchatelnye-organy"/>
    <hyperlink ref="Q53" r:id="rId63" display="http://www.minfinchr.ru/obshchestvennyj-sovet-pri-ministerstve"/>
    <hyperlink ref="Q54" r:id="rId64" display="http://www.mfsk.ru/main/obschestv_sovet"/>
    <hyperlink ref="Q60" r:id="rId65" display="http://www.mfur.ru/activities/ob_sovet/"/>
    <hyperlink ref="Q63" r:id="rId66" display="http://www.minfin.kirov.ru/o-departamente-finansov/public_counciil/"/>
    <hyperlink ref="Q65" r:id="rId67" display="http://minfin.orb.ru/%d0%be%d0%b1%d1%89%d0%b5%d1%81%d1%82%d0%b2%d0%b5%d0%bd%d0%bd%d1%8b%d0%b9-%d1%81%d0%be%d0%b2%d0%b5%d1%82/"/>
    <hyperlink ref="Q86" r:id="rId68" display="http://www.ofukem.ru/content/blogcategory/158/180/"/>
    <hyperlink ref="Q88" r:id="rId69" display="http://mf.omskportal.ru/ru/RegionalPublicAuthorities/executivelist/MF/obshsovet.html"/>
    <hyperlink ref="Q89" r:id="rId70" display="http://www.findep.org/"/>
    <hyperlink ref="Q91" r:id="rId71" display="https://minfin.sakha.gov.ru/obschestvennyj-sovet-pri-ministerstve-finansov-rsja"/>
    <hyperlink ref="Q92" r:id="rId72" display="http://www.kamgov.ru/minfin/sostav-obsestvennogo-soveta-pri-ministerstve-finansov-kamcatskogo-kraa"/>
    <hyperlink ref="Q12" r:id="rId73" display="http://df.ivanovoobl.ru/?page_id=966"/>
    <hyperlink ref="Q18" r:id="rId74" display="http://orel-region.ru/index.php?head=6&amp;part=73&amp;unit=3&amp;op=1"/>
    <hyperlink ref="Q41" r:id="rId75" display="http://minfin.rk.gov.ru/rus/info.php?id=606651"/>
    <hyperlink ref="Q46" r:id="rId76" display="http://www.ob.sev.gov.ru/dokumenty/obshchestvennyj-sovet"/>
    <hyperlink ref="Q22" r:id="rId77" display="http://www.tverfin.ru/obshchestvennyy-sovet/pravovye-osnovy/index.php"/>
    <hyperlink ref="Q32" r:id="rId78" display="http://finance.lenobl.ru/"/>
    <hyperlink ref="Q40" r:id="rId79" display="http://minfin.kalmregion.ru/deyatelnost/obshchestvennyy-sovet/"/>
    <hyperlink ref="Q87" r:id="rId80" display="http://www.mfnso.nso.ru/search-results?keys=%D0%BE%D0%B1%D1%89%D0%B5%D1%81%D1%82%D0%B2%D0%B5%D0%BD%D0%BD%D1%8B%D0%B9%20%D1%81%D0%BE%D0%B2%D0%B5%D1%82"/>
    <hyperlink ref="Q94" r:id="rId81" display="https://minfin.khabkrai.ru/portal/Menu/Page/468"/>
    <hyperlink ref="Q97" r:id="rId82" display="http://openbudget.sakhminfin.ru/Menu/Page/393"/>
  </hyperlinks>
  <printOptions/>
  <pageMargins left="0.5118110236220472" right="0.5118110236220472" top="0.5511811023622047" bottom="0.5511811023622047" header="0.31496062992125984" footer="0.31496062992125984"/>
  <pageSetup fitToHeight="3" fitToWidth="1" horizontalDpi="600" verticalDpi="600" orientation="landscape" paperSize="9" scale="61" r:id="rId83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2018-02-07T08:40:08Z</cp:lastPrinted>
  <dcterms:created xsi:type="dcterms:W3CDTF">2014-03-12T05:40:39Z</dcterms:created>
  <dcterms:modified xsi:type="dcterms:W3CDTF">2018-02-07T08:40:18Z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