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45" activeTab="0"/>
  </bookViews>
  <sheets>
    <sheet name="Рейтинг (раздел 2)" sheetId="1" r:id="rId1"/>
    <sheet name=" Оценка (раздел 2)" sheetId="2" r:id="rId2"/>
    <sheet name=" Методика (раздел 2)" sheetId="3" r:id="rId3"/>
    <sheet name="Изменения в бюджет" sheetId="4" r:id="rId4"/>
    <sheet name="2.1" sheetId="5" r:id="rId5"/>
    <sheet name="2.2" sheetId="6" r:id="rId6"/>
    <sheet name="2.3" sheetId="7" r:id="rId7"/>
    <sheet name="2.4" sheetId="8" r:id="rId8"/>
    <sheet name="2.5" sheetId="9" r:id="rId9"/>
  </sheets>
  <definedNames>
    <definedName name="_xlnm._FilterDatabase" localSheetId="4" hidden="1">'2.1'!$A$6:$M$99</definedName>
    <definedName name="_xlnm._FilterDatabase" localSheetId="5" hidden="1">'2.2'!$A$6:$M$99</definedName>
    <definedName name="_xlnm._FilterDatabase" localSheetId="6" hidden="1">'2.3'!$A$6:$M$99</definedName>
    <definedName name="_xlnm._FilterDatabase" localSheetId="7" hidden="1">'2.4'!$A$6:$L$99</definedName>
    <definedName name="_xlnm._FilterDatabase" localSheetId="8" hidden="1">'2.5'!$A$6:$K$98</definedName>
    <definedName name="_xlnm.Print_Titles" localSheetId="2">' Методика (раздел 2)'!$2:$3</definedName>
    <definedName name="_xlnm.Print_Titles" localSheetId="1">' Оценка (раздел 2)'!$3:$4</definedName>
    <definedName name="_xlnm.Print_Titles" localSheetId="4">'2.1'!$3:$5</definedName>
    <definedName name="_xlnm.Print_Titles" localSheetId="5">'2.2'!$3:$5</definedName>
    <definedName name="_xlnm.Print_Titles" localSheetId="6">'2.3'!$3:$5</definedName>
    <definedName name="_xlnm.Print_Titles" localSheetId="7">'2.4'!$3:$5</definedName>
    <definedName name="_xlnm.Print_Titles" localSheetId="8">'2.5'!$3:$5</definedName>
    <definedName name="_xlnm.Print_Titles" localSheetId="3">'Изменения в бюджет'!$3:$4</definedName>
    <definedName name="_xlnm.Print_Titles" localSheetId="0">'Рейтинг (раздел 2)'!$3:$4</definedName>
    <definedName name="_xlnm.Print_Area" localSheetId="2">' Методика (раздел 2)'!$A$1:$F$33</definedName>
    <definedName name="_xlnm.Print_Area" localSheetId="1">' Оценка (раздел 2)'!$A$1:$J$99</definedName>
    <definedName name="_xlnm.Print_Area" localSheetId="4">'2.1'!$A$1:$M$99</definedName>
    <definedName name="_xlnm.Print_Area" localSheetId="5">'2.2'!$A$1:$M$99</definedName>
    <definedName name="_xlnm.Print_Area" localSheetId="6">'2.3'!$A$1:$M$99</definedName>
    <definedName name="_xlnm.Print_Area" localSheetId="7">'2.4'!$A$1:$L$98</definedName>
    <definedName name="_xlnm.Print_Area" localSheetId="8">'2.5'!$A$1:$K$98</definedName>
    <definedName name="_xlnm.Print_Area" localSheetId="3">'Изменения в бюджет'!$A$1:$N$97</definedName>
    <definedName name="_xlnm.Print_Area" localSheetId="0">'Рейтинг (раздел 2)'!$A$1:$I$91</definedName>
  </definedNames>
  <calcPr fullCalcOnLoad="1"/>
</workbook>
</file>

<file path=xl/comments4.xml><?xml version="1.0" encoding="utf-8"?>
<comments xmlns="http://schemas.openxmlformats.org/spreadsheetml/2006/main">
  <authors>
    <author>Фонина Марина Анатольевна</author>
    <author>Тимофеева Ольга Ивановна</author>
  </authors>
  <commentList>
    <comment ref="E32" authorId="0">
      <text>
        <r>
          <rPr>
            <b/>
            <u val="single"/>
            <sz val="7"/>
            <rFont val="Tahoma"/>
            <family val="2"/>
          </rPr>
          <t xml:space="preserve">
</t>
        </r>
        <r>
          <rPr>
            <sz val="7"/>
            <rFont val="Tahoma"/>
            <family val="2"/>
          </rPr>
          <t>№232-ОЗ</t>
        </r>
        <r>
          <rPr>
            <b/>
            <u val="single"/>
            <sz val="7"/>
            <rFont val="Tahoma"/>
            <family val="2"/>
          </rPr>
          <t xml:space="preserve">
</t>
        </r>
      </text>
    </comment>
    <comment ref="F32" authorId="0">
      <text>
        <r>
          <rPr>
            <sz val="7"/>
            <rFont val="Tahoma"/>
            <family val="2"/>
          </rPr>
          <t xml:space="preserve">
№233-ОЗ </t>
        </r>
      </text>
    </comment>
    <comment ref="H77" authorId="0">
      <text>
        <r>
          <rPr>
            <sz val="7"/>
            <rFont val="Tahoma"/>
            <family val="2"/>
          </rPr>
          <t>В Консультанте в реквизитах редакций к закону о бюджете указана неверная дата для закона №461-ЗРТ - 14.12.18 вместо 19.12.2018.</t>
        </r>
      </text>
    </comment>
    <comment ref="A60" authorId="1">
      <text>
        <r>
          <rPr>
            <sz val="9"/>
            <rFont val="Tahoma"/>
            <family val="2"/>
          </rPr>
          <t>Закон №267-ПК от 01.11.2018 не учитывался в целях мониторинга и оценки показателей раздела</t>
        </r>
      </text>
    </comment>
    <comment ref="A16" authorId="1">
      <text>
        <r>
          <rPr>
            <sz val="9"/>
            <rFont val="Tahoma"/>
            <family val="2"/>
          </rPr>
          <t>Закон №2289-ОЗ от 03.12.2018 не учитывался в целях мониторинга и оценки показателей раздела</t>
        </r>
      </text>
    </comment>
  </commentList>
</comments>
</file>

<file path=xl/sharedStrings.xml><?xml version="1.0" encoding="utf-8"?>
<sst xmlns="http://schemas.openxmlformats.org/spreadsheetml/2006/main" count="2633" uniqueCount="620">
  <si>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</si>
  <si>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</si>
  <si>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</si>
  <si>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</si>
  <si>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</si>
  <si>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</si>
  <si>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</si>
  <si>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</si>
  <si>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</si>
  <si>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</si>
  <si>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</si>
  <si>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</si>
  <si>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</si>
  <si>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</si>
  <si>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</si>
  <si>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</si>
  <si>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</si>
  <si>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</si>
  <si>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 xml:space="preserve">г.Москва </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</si>
  <si>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</si>
  <si>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</si>
  <si>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</si>
  <si>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</si>
  <si>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</si>
  <si>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</si>
  <si>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</si>
  <si>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</si>
  <si>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</si>
  <si>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</si>
  <si>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г.Санкт-Петербург</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</si>
  <si>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</si>
  <si>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</si>
  <si>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</si>
  <si>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</si>
  <si>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</si>
  <si>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</si>
  <si>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</si>
  <si>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</si>
  <si>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</si>
  <si>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</si>
  <si>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</si>
  <si>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</si>
  <si>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</si>
  <si>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</si>
  <si>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</si>
  <si>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</si>
  <si>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</si>
  <si>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Марий-Эл</t>
  </si>
  <si>
    <t>Республика Мордовия</t>
  </si>
  <si>
    <t>Республика Татарстан (Татарстан)</t>
  </si>
  <si>
    <t>Удмуртская Республика</t>
  </si>
  <si>
    <t>Чувашская Республика - Чувашия</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</si>
  <si>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</si>
  <si>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</si>
  <si>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</si>
  <si>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</si>
  <si>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</si>
  <si>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</si>
  <si>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</si>
  <si>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</si>
  <si>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</si>
  <si>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</si>
  <si>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</si>
  <si>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</si>
  <si>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</si>
  <si>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</si>
  <si>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</si>
  <si>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</si>
  <si>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</si>
  <si>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</si>
  <si>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</si>
  <si>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</si>
  <si>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</si>
  <si>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</si>
  <si>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</si>
  <si>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</si>
  <si>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</si>
  <si>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</si>
  <si>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</si>
  <si>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</si>
  <si>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</si>
  <si>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</si>
  <si>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</si>
  <si>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</si>
  <si>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</si>
  <si>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</si>
  <si>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</si>
  <si>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</si>
  <si>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</si>
  <si>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</si>
  <si>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Единица измерения</t>
  </si>
  <si>
    <t>баллов</t>
  </si>
  <si>
    <t>Республика Северная Осетия - Алания</t>
  </si>
  <si>
    <t>Место по федеральному округу</t>
  </si>
  <si>
    <t>место</t>
  </si>
  <si>
    <t>Ссылка на источник данных</t>
  </si>
  <si>
    <t>№ п/п</t>
  </si>
  <si>
    <t>Вопросы и варианты ответов</t>
  </si>
  <si>
    <t>Баллы</t>
  </si>
  <si>
    <t>Понижающие коэффициенты</t>
  </si>
  <si>
    <t>Республика Крым</t>
  </si>
  <si>
    <t>г.Севастополь</t>
  </si>
  <si>
    <t>Наименование субъекта                                                  Российской Федерации</t>
  </si>
  <si>
    <t>Итого</t>
  </si>
  <si>
    <t>Наименование субъекта                                               Российской Федерации</t>
  </si>
  <si>
    <t>Максимальный балл</t>
  </si>
  <si>
    <t xml:space="preserve">Даты принятия законов о внесении изменений в закон о бюджете </t>
  </si>
  <si>
    <t>К1</t>
  </si>
  <si>
    <t>К2</t>
  </si>
  <si>
    <t>К3</t>
  </si>
  <si>
    <t>Комментарий к оценке показателя и применению понижающих коэффициентов</t>
  </si>
  <si>
    <t>г. Севастополь</t>
  </si>
  <si>
    <t>%</t>
  </si>
  <si>
    <t>Место по Российской Федерации</t>
  </si>
  <si>
    <r>
      <t xml:space="preserve">Рейтинг субъектов Российской Федерации по разделу 2 "Внесение изменений в закон о бюджете" </t>
    </r>
    <r>
      <rPr>
        <sz val="9"/>
        <color indexed="8"/>
        <rFont val="Times New Roman"/>
        <family val="1"/>
      </rPr>
      <t>(группировка по федеральным округам)</t>
    </r>
  </si>
  <si>
    <t>% от максимального количества баллов по разделу 2</t>
  </si>
  <si>
    <t>Итого баллов по разделу 2</t>
  </si>
  <si>
    <t>Оценка показателя 2.1</t>
  </si>
  <si>
    <t>Нет, в установленные сроки не размещаются или размещаются в отдельных случаях</t>
  </si>
  <si>
    <t>Да, размещаются</t>
  </si>
  <si>
    <t>2.1</t>
  </si>
  <si>
    <t>2.2</t>
  </si>
  <si>
    <t>2.3</t>
  </si>
  <si>
    <t>2.4</t>
  </si>
  <si>
    <t>2.5</t>
  </si>
  <si>
    <t>Оценка показателя 2.2</t>
  </si>
  <si>
    <t xml:space="preserve">Да, содержатся </t>
  </si>
  <si>
    <t>Нет, в установленные сроки не содержатся или содержатся в отдельных случаях</t>
  </si>
  <si>
    <t>Оценка показателя 2.3</t>
  </si>
  <si>
    <t>Оценка показателя 2.4</t>
  </si>
  <si>
    <t>Оценка показателя 2.5</t>
  </si>
  <si>
    <t>Сайт законодательного органа</t>
  </si>
  <si>
    <t>2.2. Содержатся ли в составе материалов к проектам законов о внесении изменений в закон о бюджете на 2018 год и на плановый период 2019 и 2020 годов пояснительные записки?</t>
  </si>
  <si>
    <t>2.3. Содержатся ли в составе материалов к проектам законов о внесении изменений в закон о бюджете на 2018 год и на плановый период 2019 и 2020 годов заключения органа внешнего государственного финансового контроля?</t>
  </si>
  <si>
    <t>2.4. Размещаются ли в открытом доступе на сайте, предназначенном для размещения бюджетных данных, законы о внесении изменений в закон о бюджете на 2018 год и на плановый период 2019 и 2020 годов?</t>
  </si>
  <si>
    <t>2.5. Размещается ли в открытом доступе на сайте, предназначенном для размещения бюджетных данных, актуализированная версия (версии) закона о бюджете на 2018 год и на плановый период 2019 и 2020 годов с учетом внесенных изменений?</t>
  </si>
  <si>
    <t>Исходные данные и оценка показателя 2.2. "Содержатся ли в составе материалов к проектам законов о внесении изменений в закон о бюджете на 2018 год и на плановый период 2019 и 2020 годов пояснительные записки?"</t>
  </si>
  <si>
    <t>Исходные данные и оценка показателя 2.1. "Размещаются ли в открытом доступе на сайте законодательного органа или на сайте, предназначенном для размещения бюджетных данных, проекты законов о внесении изменений в закон о бюджете на 2018 год и на плановый период 2019 и 2020 годов?"</t>
  </si>
  <si>
    <t>Исходные данные и оценка показателя 2.3. "Содержатся ли в составе материалов к проектам законов о внесении изменений в закон о бюджете на 2018 год и на плановый период 2019 и 2020 годов заключения органа внешнего государственного финансового контроля?"</t>
  </si>
  <si>
    <t>Исходные данные и оценка показателя 2.4. "Размещаются ли в открытом доступе на сайте, предназначенном для размещения бюджетных данных, законы о внесении изменений в закон о бюджете на 2018 год и на плановый период 2019 и 2020 годов?"</t>
  </si>
  <si>
    <t>Исходные данные и оценка показателя 2.5. "Размещается ли в открытом доступе на сайте, предназначенном для размещения бюджетных данных, актуализированная версия (версии) закона о бюджете на 2018 год и на плановый период 2019 и 2020 годов с учетом внесенных изменений?"</t>
  </si>
  <si>
    <t xml:space="preserve">АНКЕТА ДЛЯ СОСТАВЛЕНИЯ РЕЙТИНГА СУБЪЕКТОВ РОССИЙСКОЙ ФЕДЕРАЦИИ ПО УРОВНЮ ОТКРЫТОСТИ БЮДЖЕТНЫХ ДАННЫХ В 2018 ГОДУ </t>
  </si>
  <si>
    <t xml:space="preserve">Оценивается открытость бюджетных данных, связанных с внесением изменений в закон о бюджете субъекта РФ на 2018 год и на плановый период 2019 и 2020 годов. </t>
  </si>
  <si>
    <t xml:space="preserve">В случае если по состоянию на 01.01.2019 г. в субъекте РФ не принято ни одного закона о внесении изменений в закон о бюджете на 2018 год и на плановый период 2019 и 2020 годов, для соответствующего субъекта РФ оценка показателей 2.1-2.5 не осуществляется, производится корректировка максимального количества баллов. </t>
  </si>
  <si>
    <t xml:space="preserve">Размещаются ли в открытом доступе на сайте законодательного органа или на сайте, предназначенном для размещения бюджетных данных, проекты законов о внесении изменений в закон о бюджете на 2018 год и на плановый период 2019 и 2020 годов? </t>
  </si>
  <si>
    <t>В целях составления рейтинга надлежащей практикой считается размещение в открытом доступе проекта закона о внесении изменений в закон о бюджете и материалов к нему в течение пяти рабочих дней со дня внесения проекта закона в законодательный орган и не менее чем за десять рабочих дней до рассмотрения проекта закона законодательным органом. В случае если указанные требования не выполняются, к оценке показателя применяется понижающий коэффициент в связи с поздними сроками размещения бюджетных данных. Для того чтобы считаться общедоступными, проект закона о внесении изменений в закон о бюджете и материалы к нему должны быть размещены не позднее дня рассмотрения соответствующего законопроекта законодательным органом. В случае если указанное требование не выполняется, оценка показателя принимает значение 0 баллов.</t>
  </si>
  <si>
    <t xml:space="preserve">Для оценки показателя требуется размещение всех проектов законов о внесении изменений в закон о бюджете на 2018 год и на плановый период 2019 и 2020 годов, принятых в субъекте РФ. </t>
  </si>
  <si>
    <t xml:space="preserve">Да, размещаются </t>
  </si>
  <si>
    <t>Содержатся ли в составе материалов к проектам законов о внесении изменений в закон о бюджете на 2018 год и на плановый период 2019 и 2020 годов пояснительные записки?</t>
  </si>
  <si>
    <t>В целях оценки показателя учитываются пояснительные записки, содержащиеся в пакете документов к проекту закона о внесении изменений в закон о бюджете. В целях составления рейтинга используются сроки, соответствующие надлежащей и удовлетворительной практике, установленные для показателя 2.1.</t>
  </si>
  <si>
    <t xml:space="preserve">Для оценки показателя требуется наличие пояснительных записок ко всем проектам законов о внесении изменений в закон о бюджете на 2018 год и на плановый период 2019 и 2020 годов, принятых в субъекте РФ. </t>
  </si>
  <si>
    <t>Содержатся ли в составе материалов к проектам законов о внесении изменений в закон о бюджете на 2018 год и на плановый период 2019 и 2020 годов заключения органа внешнего государственного финансового контроля?</t>
  </si>
  <si>
    <t xml:space="preserve">Допускается размещение заключения органа внешнего государственного финансового контроля в графическом формате. </t>
  </si>
  <si>
    <t>Размещаются ли в открытом доступе на сайте, предназначенном для размещения бюджетных данных, законы о внесении изменений в закон о бюджете на 2018 год и на плановый период 2019 и 2020 годов?</t>
  </si>
  <si>
    <t>Для оценки показателя требуется размещение всех законов о внесении изменений в закон о бюджете на 2018 год и на плановый период 2019 и 2020 годов.</t>
  </si>
  <si>
    <t>Размещается ли в открытом доступе на сайте, предназначенном для размещения бюджетных данных, актуализированная версия (версии) закона о бюджете на 2018 год и на плановый период 2019 и 2020 годов с учетом внесенных изменений?</t>
  </si>
  <si>
    <t xml:space="preserve">В целях оценки показателя учитывается размещение актуализированной версии закона о бюджете в редакции с учетом каждого принятого закона о внесении изменений в закон о бюджете или актуализированной версии закона о бюджете нарастающим итогом, по мере принятия законов о внесении изменений в закон о бюджете. Учитывается наличие актуализированной версии закона о бюджете в полном объеме, включая текстовую часть и все приложения к закону. </t>
  </si>
  <si>
    <t>В случае размещения актуализированной версии закона о бюджете в неструктурированном виде применяется понижающий коэффициент (что не исключает других случаев применения понижающих коэффициентов).</t>
  </si>
  <si>
    <t>В целях составления рейтинга надлежащей практикой считается размещение в открытом доступе актуализированной версии закона о бюджете в течение одного месяца с даты подписания закона о внесении изменений в закон о бюджете. В случае если указанное требование не выполняется, к оценке показателя применяется понижающий коэффициент в связи с поздними сроками размещения бюджетных данных. Для того чтобы считаться общедоступной, актуализированная версия закона о бюджете должна быть размещена на сайте, предназначенном для размещения бюджетных данных, не позднее трех месяцев с даты подписания закона о внесении изменений в закон о бюджете. В случае если указанное требование не выполняется, оценка показателя принимает значение 0 баллов.</t>
  </si>
  <si>
    <t>Для оценки показателя требуется наличие заключений ко всем проектам законов о внесении изменений в закон о бюджете на 2018 год и на плановый период 2019 и 2020 годов, принятых в субъекте РФ.</t>
  </si>
  <si>
    <t>В целях составления рейтинга надлежащей практикой считается размещение в открытом доступе законов о внесении изменений в закон о бюджете в течение десяти рабочих дней после подписания соответствующего закона. В случае если указанное требование не выполняется, к оценке показателя применяется понижающий коэффициент в связи с поздними сроками размещения бюджетных данных. Для того, чтобы считаться общедоступными, законы о внесении изменений в закон о бюджете должны быть размещены на сайте, предназначенном для размещения бюджетных данных, не позднее двух месяцев с даты подписания соответствующего закона. В случае если указанное требование не выполняется, оценка показателя принимает значение 0 баллов.</t>
  </si>
  <si>
    <t>В целях оценки показателя учитываются заключения, содержащиеся в пакете документов к проекту закона о внесении изменений в закон о бюджете. Надлежащей и одновременно удовлетворительной практикой считается размещение заключения органа внешнего финансового контроля в открытом доступе не позднее дня рассмотрения проекта закона законодательным органом. В случае если указанное требование не выполняется, оценка показателя принимает значение 0 баллов.</t>
  </si>
  <si>
    <t>2.1 Размещаются ли в открытом доступе на сайте законодательного органа или на сайте, предназначенном для размещения бюджетных данных, проекты законов о внесении изменений в закон о бюджете на 2018 год и на плановый период 2019 и 2020 годов?</t>
  </si>
  <si>
    <t xml:space="preserve">Раздел 2. Внесение изменений в закон о бюджете </t>
  </si>
  <si>
    <t>Специализированный портал</t>
  </si>
  <si>
    <t xml:space="preserve">Специализированный портал </t>
  </si>
  <si>
    <t>Да, размещается</t>
  </si>
  <si>
    <t>Нет, в установленные сроки не размещается или размещается в отдельных случаях</t>
  </si>
  <si>
    <t xml:space="preserve">2.1. Размещаются ли в открытом доступе на сайте законодательного органа или на сайте, предназначенном для размещения бюджетных данных, проекты законов о внесении изменений в закон о бюджете на 2018 год и на плановый период 2019 и 2020 годов? </t>
  </si>
  <si>
    <t>портала нет</t>
  </si>
  <si>
    <t>http://dtf.avo.ru/proekty-zakonov-vladimirskoj-oblasti</t>
  </si>
  <si>
    <t>http://www.gfu.vrn.ru/regulatory/normativnye-pravovye-akty/zakony-voronezhskoy-oblasti-/proekty-zakonov-voronezhskoy-oblasti-ob-oblastnom-byudzhete.php</t>
  </si>
  <si>
    <t>не размещено</t>
  </si>
  <si>
    <t>http://kurskduma.ru/proekts/index.php</t>
  </si>
  <si>
    <t>https://adm.rkursk.ru/index.php?id=693&amp;page=1</t>
  </si>
  <si>
    <t>http://www.oblsovet.ru/legislation/#bills</t>
  </si>
  <si>
    <t>http://budget.mosreg.ru/byudzhet-dlya-grazhdan/izmeneniya-v-zakon-o-byudzhete-mo/</t>
  </si>
  <si>
    <t>http://www.tambovoblduma.ru/zakonoproekty/zakonoproekty-vnesennye-v-oblastnuyu-dumu/</t>
  </si>
  <si>
    <t>http://portal.tverfin.ru/Show/Category/5?ItemId=271</t>
  </si>
  <si>
    <t>переход на специализированный портал</t>
  </si>
  <si>
    <t>http://www.yarregion.ru/depts/depfin/tmpPages/docs.aspx</t>
  </si>
  <si>
    <t>http://beldepfin.ru/byudzhet/byudzhet-2018-2020/</t>
  </si>
  <si>
    <t>http://bryanskoblfin.ru/Show/Category/10?ItemId=4</t>
  </si>
  <si>
    <t>https://dtf.avo.ru/proekty-zakonov-vladimirskoj-oblasti</t>
  </si>
  <si>
    <t xml:space="preserve">не размещено  </t>
  </si>
  <si>
    <t>http://www.gfu.vrn.ru/regulatory/normativnye-pravovye-akty/zakony-voronezhskoy-oblasti-/zakony-voronezhskoy-oblasti-ob-oblastnom-byudzhete.php</t>
  </si>
  <si>
    <t>http://df.ivanovoobl.ru/regionalnye-finansy/zakon-ob-oblastnom-byudzhete/proekty-zakonov-o-vnesenii-izmeneniy-v-zakon-o-byudzhete/</t>
  </si>
  <si>
    <t>http://df.ivanovoobl.ru/regionalnye-finansy/zakon-ob-oblastnom-byudzhete/zakony-o-vnesenii-izmeneniy-v-zakon-o-byudzhete/</t>
  </si>
  <si>
    <t>http://depfin.adm44.ru/Budget/Zakon/zakon18/index.aspx</t>
  </si>
  <si>
    <t>https://adm.rkursk.ru/index.php?id=693</t>
  </si>
  <si>
    <t>http://ufin48.ru/Show/Category/63?ItemId=47&amp;headingId=3</t>
  </si>
  <si>
    <t>http://orel-region.ru/index.php?head=20&amp;part=25&amp;in=131</t>
  </si>
  <si>
    <t>https://minfin.ryazangov.ru/documents/draft_documents/2018/index.php</t>
  </si>
  <si>
    <t>https://minfin.ryazangov.ru/documents/documents_RO/zakony-ob-oblastnom-byudzhete-ryazanskoy-oblasti/index.php</t>
  </si>
  <si>
    <t>http://www.finsmol.ru/pbudget/nJkD58Sj</t>
  </si>
  <si>
    <t>http://www.finsmol.ru/zbudget/a0oAgwRSSXRf</t>
  </si>
  <si>
    <t>http://fin.tmbreg.ru/6347/8130/8468.html</t>
  </si>
  <si>
    <t>http://ksp.tmbreg.ru/18/59/479.html</t>
  </si>
  <si>
    <t>http://fin.tmbreg.ru/6347/2010/8511.html</t>
  </si>
  <si>
    <t>http://portal.tverfin.ru/Show/Category/5?page=1&amp;ItemId=271</t>
  </si>
  <si>
    <t>https://minfin.tularegion.ru/documents/?SECTION=1579</t>
  </si>
  <si>
    <t>http://www.aosd.ru/?dir=budget&amp;act=budget</t>
  </si>
  <si>
    <t>http://duma39.ru/activity/zakon/draft/search.php</t>
  </si>
  <si>
    <t>http://sobranie.pskov.ru/lawmaking/bills</t>
  </si>
  <si>
    <t>http://dfei.adm-nao.ru/zakony-o-byudzhete/</t>
  </si>
  <si>
    <t>http://minfin.karelia.ru/2018-2020-gody/</t>
  </si>
  <si>
    <t>http://df.gov35.ru/otkrytyy-byudzhet/zakony-ob-oblastnom-byudzhete/2018/</t>
  </si>
  <si>
    <t>http://budget.lenreg.ru/documents/?page=3&amp;sortOrder=&amp;type=&amp;sortName=&amp;sortDate=</t>
  </si>
  <si>
    <t>https://duma-murman.ru/deyatelnost/zakonodatelnaya-deyatelnost/proekty-zakonov-murmanskoy-oblasti/proekty-2018/</t>
  </si>
  <si>
    <t>http://minfin.gov-murman.ru/open-budget/regional_budget/law_of_budget_projects/project-19-20.php</t>
  </si>
  <si>
    <t>http://df.ivanovoobl.ru/regionalnye-finansy/zakon-ob-oblastnom-byudzhete/</t>
  </si>
  <si>
    <t>http://duma.novreg.ru/action/archive/</t>
  </si>
  <si>
    <t>http://minfin.kalmregion.ru/deyatelnost/byudzhet-respubliki-kalmykiya/proekty-zakonov-o-respublikanskom-byudzhete/</t>
  </si>
  <si>
    <t>https://www.minfinkubani.ru/budget_execution/budget_law/</t>
  </si>
  <si>
    <t>https://minfin.astrobl.ru/site-page/proekty-zakonov-o-vnesenii-izmeneniy-v-zakony-o-byudzhete-ao</t>
  </si>
  <si>
    <t>http://www.minfin01-maykop.ru/Show/Category/7?ItemId=55</t>
  </si>
  <si>
    <t>http://minfin.kalmregion.ru/deyatelnost/byudzhet-respubliki-kalmykiya/</t>
  </si>
  <si>
    <t>https://minfin.astrobl.ru/site-page/zakony-o-byudzhete-ao</t>
  </si>
  <si>
    <t>http://www.minfin.donland.ru/docs/s/4</t>
  </si>
  <si>
    <t>http://www.zsro.ru/lawmaking/project/</t>
  </si>
  <si>
    <t>http://www.ob.sev.gov.ru/dokumenty/izmeneniya-v-budzhet/2018-2020</t>
  </si>
  <si>
    <t>http://ob.sev.gov.ru/dokumenty/izmeneniya-v-budzhet/2018-2020</t>
  </si>
  <si>
    <t>https://minfin.bashkortostan.ru/activity/?SECTION_ID=14655</t>
  </si>
  <si>
    <t>http://minfin.tatarstan.ru/rus/vnesenie-izmeneniy-v-zakon-o-byudzhete.htm</t>
  </si>
  <si>
    <t>http://www.zspo.ru/legislative/bills/</t>
  </si>
  <si>
    <t>https://www.mfri.ru/index.php/open-budget/vnesenie-izmenenij-v-zakon-o-byudzhete</t>
  </si>
  <si>
    <t>http://forcitizens.ru/ob/dokumenty/vnesenie-izmenenij-v-zakon-o-byudzhete/2018-god</t>
  </si>
  <si>
    <t>http://openbudsk.ru/vnesenie18/</t>
  </si>
  <si>
    <t>http://www.minfinrm.ru/norm-akty-new/zakony/norm-prav-akty/budget-2018/</t>
  </si>
  <si>
    <t>http://www.mfur.ru/budjet/ispolnenie/zakon/2018-god.php</t>
  </si>
  <si>
    <t>http://budget.cap.ru/Menu/Page/636</t>
  </si>
  <si>
    <t>http://budget.cap.ru/Show/Category/213?ItemId=634</t>
  </si>
  <si>
    <t>http://budget.cap.ru/Menu/Page/610</t>
  </si>
  <si>
    <t>http://mfin.permkrai.ru/execution/docbud/2018/</t>
  </si>
  <si>
    <t>http://www.zsko.ru/documents/lawmaking/</t>
  </si>
  <si>
    <t>http://finance.pnzreg.ru/docs/bpo/izmeneniya-i-dopolneniya/</t>
  </si>
  <si>
    <t>http://finance.pnzreg.ru/docs/np/</t>
  </si>
  <si>
    <t>http://saratov.gov.ru/gov/auth/minfin/bud_sar_obl/2018/Project/</t>
  </si>
  <si>
    <t>http://saratov.gov.ru/gov/auth/minfin/bud_sar_obl/2018/Law/</t>
  </si>
  <si>
    <t>https://admtyumen.ru/ogv_ru/finance/finance/bugjet.htm</t>
  </si>
  <si>
    <t>https://depfin.admhmao.ru/otkrytyy-byudzhet/</t>
  </si>
  <si>
    <t>http://www.minfin74.ru/mBudget/law/</t>
  </si>
  <si>
    <t>http://minfin.krskstate.ru/openbudget/law</t>
  </si>
  <si>
    <t>http://openbudget.gfu.ru/budget/law/</t>
  </si>
  <si>
    <t>http://gfu.ru/budget/obl/section.php?IBLOCK_ID=125&amp;SECTION_ID=1180</t>
  </si>
  <si>
    <t>http://ebudget.primorsky.ru/Menu/Page/346</t>
  </si>
  <si>
    <t>http://www.fin.amurobl.ru/normativnye-dokumenty.php?SECTION_ID=96</t>
  </si>
  <si>
    <t>http://www.eao.ru/isp-vlast/finansovoe-upravlenie-pravitelstva/byudzhet/</t>
  </si>
  <si>
    <t>http://www.finupr.kurganobl.ru/index.php?test=bud18</t>
  </si>
  <si>
    <t>https://minfin.midural.ru/document/category/20#document_list</t>
  </si>
  <si>
    <t>http://www.yamalfin.ru/index.php?option=com_content&amp;view=category&amp;id=144:2017-11-01-12-24-25&amp;Itemid=118&amp;layout=default</t>
  </si>
  <si>
    <t>http://www.yamalfin.ru/index.php?option=com_content&amp;view=category&amp;id=142:2017-11-01-12-23-56&amp;Itemid=118&amp;layout=default</t>
  </si>
  <si>
    <t>http://fin22.ru/projects/p2018/</t>
  </si>
  <si>
    <t>http://fin22.ru/bud/z2018/</t>
  </si>
  <si>
    <t>http://mf.omskportal.ru/ru/RegionalPublicAuthorities/executivelist/MF/otkrbudg/zakonoblbudg/2018-2020.html</t>
  </si>
  <si>
    <t>https://minfin.khabkrai.ru/portal/Show/Category/34?page=1&amp;ItemId=227&amp;filterYear=2018</t>
  </si>
  <si>
    <t>http://www.fin.amurobl.ru/oblastnoy-byudzhet/proekty-zakonov-amurskoy-oblasti/o-vnesenii-izmeneniy-v-zakon-o-byudzhete/o-vnesenii-izmeneniy-v-zakon-o-byudzhete-2018-god.php</t>
  </si>
  <si>
    <t>http://iis.minfin.49gov.ru/ebudget/Menu/Page/84</t>
  </si>
  <si>
    <t>https://openbudget.sakhminfin.ru/Menu/Page/523</t>
  </si>
  <si>
    <t xml:space="preserve">http://beldepfin.ru/dokumenty/vse-dokumenty/proekt-zakona-belgorodskoj-oblasti-o-vnesenii-izme/ </t>
  </si>
  <si>
    <t xml:space="preserve">http://bryanskoblfin.ru/Show/Category/10?page=2&amp;ItemId=4 </t>
  </si>
  <si>
    <t>http://www.ivoblduma.ru/zakony/proekty-zakonov/</t>
  </si>
  <si>
    <t>http://www.zskaluga.ru/bills/116/npage/12</t>
  </si>
  <si>
    <t>http://admoblkaluga.ru/main/work/finances/project_orders.php</t>
  </si>
  <si>
    <t>https://orel-region.ru/index.php?head=20&amp;part=25&amp;in=132</t>
  </si>
  <si>
    <t>http://www.smoloblduma.ru/work/an_b.php</t>
  </si>
  <si>
    <t xml:space="preserve">http://www.smoloblduma.ru/work/an_b.php </t>
  </si>
  <si>
    <t xml:space="preserve">https://dtf.avo.ru/proekty-zakonov-vladimirskoj-oblasti </t>
  </si>
  <si>
    <t xml:space="preserve">http://www.belduma.ru/document/draft/detail.php?god=2018&amp;prj=all </t>
  </si>
  <si>
    <t xml:space="preserve">http://www.yarregion.ru/depts/depfin/tmpPages/docs.aspx </t>
  </si>
  <si>
    <t xml:space="preserve">http://minfin.rkomi.ru/minfin_rkomi/minfin_rbudj/budjet/ </t>
  </si>
  <si>
    <t xml:space="preserve">http://minfin.rkomi.ru/minfin_rkomi/minfin_rbudj/budjet/  </t>
  </si>
  <si>
    <t>https://dvinaland.ru/budget</t>
  </si>
  <si>
    <t>https://www.vologdazso.ru/actions/legislative_activity/draft-laws/</t>
  </si>
  <si>
    <t>https://minfin39.ru/budget/process/current/</t>
  </si>
  <si>
    <t>http://www.sdnao.ru/documents/bills/</t>
  </si>
  <si>
    <t>http://www.minfin01-maykop.ru/Show/Category/12?page=1&amp;ItemId=58&amp;filterYear=2018</t>
  </si>
  <si>
    <t xml:space="preserve">https://minfin.rk.gov.ru/ru/structure/245 </t>
  </si>
  <si>
    <t xml:space="preserve">http://budget.rk.ifinmon.ru/dokumenty/zakon-o-byudzhete </t>
  </si>
  <si>
    <t xml:space="preserve">http://www.kubzsk.ru/pravo/ </t>
  </si>
  <si>
    <t xml:space="preserve">https://astroblduma.ru/vm/zakonodat_deyat/ProjectZakonAO </t>
  </si>
  <si>
    <t>https://volgafin.volgograd.ru/norms/acts/7359/</t>
  </si>
  <si>
    <t xml:space="preserve">http://parlament.kbr.ru/zakonodatelnaya-deyatelnost/zakonoproekty-na-stadii-rassmotreniya/index.php?SECTION_ID=753 </t>
  </si>
  <si>
    <t>https://minfin.bashkortostan.ru/activity/2870/</t>
  </si>
  <si>
    <t>http://www.mfur.ru/budjet/ispolnenie/zakon/proekty-zakonov-ur-o-vnesenii-izmeneniy-v-zakon-udmurtskoy-respubliki-o-byudzhete-udmurtskoy-respubl.php</t>
  </si>
  <si>
    <t>http://minfin.cap.ru/action/activity/byudzhet/respublikanskij-byudzhet-chuvashskoj-respubliki/2018-god</t>
  </si>
  <si>
    <t>http://gov.cap.ru/SiteMap.aspx?id=2631835&amp;gov_id=83</t>
  </si>
  <si>
    <t>http://minfin.orb.ru/закон-об-областном-бюджете/</t>
  </si>
  <si>
    <t>http://asozd.samgd.ru/bills/?page=1&amp;search=1</t>
  </si>
  <si>
    <t xml:space="preserve">http://ufo.ulntc.ru:8080/dokumenty/vneseniya-izmenenij-v-zakon-o-byudzhete/2018-god </t>
  </si>
  <si>
    <t>http://public.duma72.ru/Public/Bills</t>
  </si>
  <si>
    <t>поиск не проводился</t>
  </si>
  <si>
    <t>http://www.zsyanao.ru/legislative_activity/projects/</t>
  </si>
  <si>
    <t>https://minfin-altai.ru/regulatory/bills/</t>
  </si>
  <si>
    <t>портал не работает</t>
  </si>
  <si>
    <t>http://www.vskhakasia.ru/lawmaking/bills/show/</t>
  </si>
  <si>
    <t>http://минфин.забайкальскийкрай.рф/byudjet/konsolidirovannyy-kraevoy-byudjet/proekty-zakonov-o-byudjete-kraya/</t>
  </si>
  <si>
    <t>http://mfnso.nso.ru/page/3278</t>
  </si>
  <si>
    <t>размещено частично</t>
  </si>
  <si>
    <t>не работает</t>
  </si>
  <si>
    <t>https://minfin.sakha.gov.ru/bjudzhet/zakony-o-bjudzhete/2018-2020-gg</t>
  </si>
  <si>
    <t>http://zaksobr.kamchatka.ru/zaktvordeyat/proekty_zakonov_kamchatskogo_kraya1/o_vnesenii_izmenenij_v_zakon_kamchatskogo_kraya_o_kraevom_byudzhete_na_2018_god_i_na_planovyj_period_2019_i_2020_godov/</t>
  </si>
  <si>
    <t>https://primorsky.ru/authorities/executive-agencies/departments/finance/laws.php</t>
  </si>
  <si>
    <t xml:space="preserve">http://ebudget.primorsky.ru/Menu/Page/345 </t>
  </si>
  <si>
    <t xml:space="preserve">https://minfin.khabkrai.ru/portal/Show/Category/184?page=1&amp;ItemId=497&amp;filterYear=2018 </t>
  </si>
  <si>
    <t>официальный сайт ФО</t>
  </si>
  <si>
    <t xml:space="preserve">не размещено </t>
  </si>
  <si>
    <t>https://budget.mosreg.ru/byudzhet-dlya-grazhdan/izmeneniya-v-zakon-o-byudzhete-mo/#tab-id-4</t>
  </si>
  <si>
    <t>http://www.assembly.spb.ru/ndoc/doc/0/777332815</t>
  </si>
  <si>
    <t xml:space="preserve">https://dtf.avo.ru/normativnye-pravovye-akty-vladimirskoj-oblasti/ </t>
  </si>
  <si>
    <t xml:space="preserve">http://admoblkaluga.ru/main/work/finances/budget/20182020.php </t>
  </si>
  <si>
    <t xml:space="preserve">https://orel-region.ru/index.php?head=20&amp;part=25&amp;in=132 </t>
  </si>
  <si>
    <t>http://portal.tverfin.ru/Show/Category/5?page=1&amp;ItemId=271&amp;filterYear=2018</t>
  </si>
  <si>
    <t xml:space="preserve">http://minfin.karelia.ru/2018-2020-gody/ </t>
  </si>
  <si>
    <t>https://dvinaland.ru/budget/zakon/</t>
  </si>
  <si>
    <t xml:space="preserve">https://minfin39.ru/budget/process/current/ </t>
  </si>
  <si>
    <t>https://minfin39.ru/budget/process/last/</t>
  </si>
  <si>
    <t>http://finance.lenobl.ru/pravovaya-baza/oz/byudzhet-lo/ob2018/</t>
  </si>
  <si>
    <t xml:space="preserve">http://minfin.gov-murman.ru/open-budget/regional_budget/law_of_budget/ </t>
  </si>
  <si>
    <t>http://www.novkfo.ru/проекты_законов_об_областном_бюджете_с_материалами/2018/</t>
  </si>
  <si>
    <t>http://www.novkfo.ru/принятые_законы_об_областном_бюджете_с_изменениями/2018/</t>
  </si>
  <si>
    <t>https://комфинспб.рф/budget/process/timeline</t>
  </si>
  <si>
    <t xml:space="preserve">http://dfei.adm-nao.ru/zakony-o-byudzhete/ </t>
  </si>
  <si>
    <t xml:space="preserve">http://www.minfin01-maykop.ru/Show/Category/7?ItemId=55 </t>
  </si>
  <si>
    <t>https://minfin.rk.gov.ru/ru/structure/245</t>
  </si>
  <si>
    <t>https://minfinkubani.ru/budget_execution/budget_law/</t>
  </si>
  <si>
    <t xml:space="preserve">https://volgafin.volgograd.ru/norms/acts/7359/ </t>
  </si>
  <si>
    <t>http://depfin.sev.gov.ru:49400/нпа-закон-о-бюджете-2018/</t>
  </si>
  <si>
    <t>http://minfinrd.ru/svedeniya_ob_ispolzovanii_vydelyaemykh_byudzhetnykh_sredstv</t>
  </si>
  <si>
    <t xml:space="preserve">http://www.minfinchr.ru/respublikanskij-byudzhet/zakon-chechenskoj-respubliki-o-respublikanskom-byudzhete-s-prilozheniyami-v-aktualnoj-redaktsii </t>
  </si>
  <si>
    <t xml:space="preserve">http://openbudsk.ru/vnesenie-izm18/vnesenie18/ </t>
  </si>
  <si>
    <t>http://openbudsk.ru/aktualnaya-versiya-zakona-stavropolskogo-kraya-o-byudzhete-stavropolskogo-kraya-na-2018-god-i-planov/</t>
  </si>
  <si>
    <t>https://minfin.bashkortostan.ru/activity/2870/?nav-documents=page-1</t>
  </si>
  <si>
    <t>http://minfin.tatarstan.ru/rus/byudzhet-2018.htm</t>
  </si>
  <si>
    <t xml:space="preserve">http://minfin.kirov.ru/otkrytyy-byudzhet/dlya-spetsialistov/oblastnoy-byudzhet/byudzhet-2018-2020-normativnye-dokumenty/ </t>
  </si>
  <si>
    <t xml:space="preserve">http://finance.pnzreg.ru/docs/bpo/aktualnye-redaktsii-zakona/ </t>
  </si>
  <si>
    <t xml:space="preserve">http://minfin-samara.ru/2018-2020/ </t>
  </si>
  <si>
    <t xml:space="preserve">http://minfin.midural.ru/document/category/20#document_list </t>
  </si>
  <si>
    <t xml:space="preserve">http://www.minfintuva.ru/zakony-o-vnesenii-izmenenij-v-zakon-o-respublikanskom-byudzhete/ </t>
  </si>
  <si>
    <t>https://r-19.ru/authorities/ministry-of-finance-of-the-republic-of-khakassia/docs/5518/</t>
  </si>
  <si>
    <t>https://www.ofukem.ru/budget/regional-budget-2018-2020/</t>
  </si>
  <si>
    <t xml:space="preserve">http://budget.omsk.ifinmon.ru/napravleniya/o-byudzhete/dokumenty/zakon-ob-oblastnom-byudzhete/2018#adv_fdbe1c74d5d709e15c9c79d7514e85fe </t>
  </si>
  <si>
    <t xml:space="preserve">http://budget.govrb.ru/ebudget/Show/Category/15?ItemId=233 </t>
  </si>
  <si>
    <t>https://minfin.kamgov.ru/budzet-2018?page=1</t>
  </si>
  <si>
    <t xml:space="preserve">https://openbudget.sakhminfin.ru/Menu/Page/523 </t>
  </si>
  <si>
    <t>Количество принятых законов о внесении изменений в закон о бюджете, ед.</t>
  </si>
  <si>
    <t xml:space="preserve">http://www.mosoblduma.ru/Zakoni/Zakonoprecti_Moskovskoj_oblasti/ </t>
  </si>
  <si>
    <t xml:space="preserve">http://www.sobranie.info/projects.php?UID=8 </t>
  </si>
  <si>
    <t xml:space="preserve">http://irzs.ru/sazd/?p=law </t>
  </si>
  <si>
    <t xml:space="preserve">http://zsnso.ru/579/ </t>
  </si>
  <si>
    <t xml:space="preserve">http://www.zaksobr-chita.ru/documents/proektyi_zakonov/2018_god </t>
  </si>
  <si>
    <t xml:space="preserve">http://www.duma.khv.ru/?a=270100399 </t>
  </si>
  <si>
    <t>Количество принятых законов о внесении изменений в закон о бюджете (по состоянию на дату проведения мониторинга показателей), ед.</t>
  </si>
  <si>
    <t>Источник информации: Справочно-правовая система "КонсультантПлюс", а также официальные сайты органов государственной власти субъектов Российской Федерации.</t>
  </si>
  <si>
    <t>г.Москва *</t>
  </si>
  <si>
    <t>Примечание. * - По состоянию на 10.03.2019 г. в субъекте РФ не принято ни одного закона о внесении изменений в закон о бюджете на 2018 год и на плановый период 2019 и 2020 годов, для соответствующего субъекта РФ оценка показателей 2.1-2.5 не осуществлялась, произведена корректировка максимального количества баллов.</t>
  </si>
  <si>
    <t>Примечание. * - По состоянию на 10.03.2019 г. в субъекте РФ не принято ни одного закона о внесении изменений в закон о бюджете на 2018 год и на плановый период 2019 и 2020 годов, для соответствующего субъекта РФ оценка показателя не осуществлялась, произведена корректировка максимального количества баллов.</t>
  </si>
  <si>
    <t>Изменения не вносились</t>
  </si>
  <si>
    <t>Не размещен проект закона №102-ЗТО от 29.11.2018 г. (оценка 0 баллов).</t>
  </si>
  <si>
    <t>Не размещен проект закона №474-6-ЗКО от 26.11.2018 г. (оценка 0 баллов).</t>
  </si>
  <si>
    <t>Не размещен проект закона №103-оз от 09.11.2018 г. (оценка 0 баллов).</t>
  </si>
  <si>
    <t xml:space="preserve">Не размещен проект закона № 44-З от 29.10.2018 г. (оценка 0 баллов). </t>
  </si>
  <si>
    <t xml:space="preserve">частично, нарушается срок надлежащей практики: http://www.gossov.tatarstan.ru/activity/lawmaking/incoming </t>
  </si>
  <si>
    <t>Не размещены проекты законов №12-ОЗ от 28.03.2018, №17-ОЗ от 29.03.2018 (оценка 0 баллов). Большая часть законопроектов размещается после срока надлежащей практики (менее, чем за 10 рабочих дней до рассмотрения законодательным органом (К3).</t>
  </si>
  <si>
    <t>не размещено (размещаются кратковременно)</t>
  </si>
  <si>
    <t xml:space="preserve">Не размещены проекты законов №115-ОЗ от 10.10.2018, №154-ОЗ от 29.12.2018 (оценка 0 баллов). </t>
  </si>
  <si>
    <t xml:space="preserve">Размещаются отдельные законопроекты (оценка 0 баллов). </t>
  </si>
  <si>
    <t>https://www.belduma.ru/document/draft/detail.php?god=2018&amp;stat=5</t>
  </si>
  <si>
    <t>не размещено (законопроекты размещаются кратковременно на страницах комитетов)</t>
  </si>
  <si>
    <t>http://www.mosoblduma.ru/Zakoni/Zakonoprecti_Moskovskoj_oblasti</t>
  </si>
  <si>
    <t>Сайт финоргана или, при его отсутствии, страница на сайте исполнительных органов государственной власти</t>
  </si>
  <si>
    <t>затрудненный поиск, частично: http://oreloblsovet.ru/legislation/proektyi-zakonov.html</t>
  </si>
  <si>
    <t>затрудненный поиск: http://www.zsto.ru/index.php/739a50c4-47c1-81fa-060e-2232105925f8/5f51608f-f613-3c85-ce9f-e9a9410d8fa4</t>
  </si>
  <si>
    <t xml:space="preserve">частично: http://duma.yar.ru/leftcolumn/lawprocess/projects/ </t>
  </si>
  <si>
    <t xml:space="preserve">затрудненный поиск: http://gsrk1.rkomi.ru/Sessions/Default.aspx </t>
  </si>
  <si>
    <t>не размещено: http://ufin48.ru/Menu/Page/1; частично: http://www.admlip.ru/economy/finances/proekty/</t>
  </si>
  <si>
    <t>графический формат: http://duma.novreg.ru/action/archive/</t>
  </si>
  <si>
    <t xml:space="preserve">частично: http://www.huralrk.ru/deyatelnost/zakonodatelnaya-deyatelnost/zakonoproekty.html  </t>
  </si>
  <si>
    <t xml:space="preserve">графический формат: http://www.crimea.gov.ru/lawmaking-activity/laws-drafts </t>
  </si>
  <si>
    <t>не размещено (кратковременное размещение)</t>
  </si>
  <si>
    <t>http://openbudsk.ru/vnesenie-izm18/vnesenie18/</t>
  </si>
  <si>
    <t xml:space="preserve">затрудненный поиск, частично: http://gsrb.ru/ru/materials/materialy-k-zasedaniyu-gs-k-rb/?SECTION_ID=1267  </t>
  </si>
  <si>
    <t>https://www.minfinrm.ru/norm-akty-new/, далее переход по ссылке "Тексты проектов законодательных и иных нормативно правовых актов"</t>
  </si>
  <si>
    <t xml:space="preserve">затрудненный поиск, частично: http://www.udmgossovet.ru/activity/law/schedule/materials/ </t>
  </si>
  <si>
    <t>графический формат: http://www.zspo.ru/legislative/bills/</t>
  </si>
  <si>
    <t>графический формат: https://srd.ru/index.php/component/docs/?view=pr_zaks&amp;archive=yes&amp;menu=508&amp;selmenu=765</t>
  </si>
  <si>
    <t>затрудненный поиск, частично</t>
  </si>
  <si>
    <t xml:space="preserve">графический формат, не структурировано: http://www.zsamur.ru/section/list/31/11/2018 </t>
  </si>
  <si>
    <t xml:space="preserve">наименования не соответствуют (не отражают) содержание: https://magoblduma.ru/documents/ </t>
  </si>
  <si>
    <t>http://openbudget.gfu.ru/budget/law_project/</t>
  </si>
  <si>
    <t>-</t>
  </si>
  <si>
    <t>частично (7 из 10): http://minfin-samara.ru/proekty-zakonov-o-byudzhete/</t>
  </si>
  <si>
    <t>нарушается срок надлежащей практики: http://www.zsuo.ru/zakony/proekty.html</t>
  </si>
  <si>
    <t>частично (5 из 7): https://www.kamgov.ru/minfin/budzet-2018</t>
  </si>
  <si>
    <t>Для поиска необходимо осуществить свыше пяти переходов с основной страницы сайта, возможности для поиска ограничены (К1).</t>
  </si>
  <si>
    <t>Законопроект, принятый 20.09.2018, размещен только на сайте законодательного органа, используется только графический формат (К2).</t>
  </si>
  <si>
    <t>Для поиска необходимо осуществить свыше пяти переходов с основной страницы сайта, специальные возможности для поиска отсутствуют (К1).</t>
  </si>
  <si>
    <t>частично (2 из 5): https://минфин.тверскаяобласть.рф/np-baza/proekty-npa</t>
  </si>
  <si>
    <t>частично (7 из 12): http://portal.novkfo.ru/Show/Category/24?page=1&amp;headingId=-1&amp;ItemId=107</t>
  </si>
  <si>
    <t>частично (1 из 4): https://minfin.49gov.ru/documents/?DOCUMENT_TYPE=1&amp;DOC_NOMER=&amp;q=&amp;DOCUMENT_PORGAN=0&amp;DOCUMENT_LEVEL=0&amp;DOC_DATE_FROM=&amp;DOC_DATE_TO=&amp;STATUS_ACTIVITY=0&amp;STATUS_DISCUSS=0&amp;IS_DISCUSS=0&amp;filtering=1</t>
  </si>
  <si>
    <t>В качестве разделителя в цифрах при отделении целых от десятых используются точки (вместо запятых), затрудняет работу с данными.</t>
  </si>
  <si>
    <t>Не соблюдается хронологическая последовательность представления данных.</t>
  </si>
  <si>
    <t>Не соблюдается хронологическая последовательность представления данных. Большая часть законопроектов вносится в законодательный орган и размещается на сайте законодательного органа менее, чем за 10 рабочх дней до рассмотрения.</t>
  </si>
  <si>
    <t>частично (7 из 9): http://www.findep.org/proekti-zakonov-ob-oblastnom-budjete-2018-god.html</t>
  </si>
  <si>
    <t>Большая часть законопроектов вносится в законодательный орган и размещается в открытом доступе менее, чем за 10 рабочх дней до рассмотрения законодательным органом.</t>
  </si>
  <si>
    <t>частично (1 из 3): http://xn--80atapud1a.xn--p1ai/otkrytyy-byudzhet/zakon-o-byudzhete.php</t>
  </si>
  <si>
    <t>частично (6 из 8): https://www.ofukem.ru/budget/projects2018-2020/</t>
  </si>
  <si>
    <t xml:space="preserve">частично (5 из 6): http://parlament09.ru/node/7420 </t>
  </si>
  <si>
    <t>Не размещен проект закона №32-РЗ от 14.05.2018 (оценка 0 баллов). На сайте парламента информация группируется по сессиям, на сайте финоргана - в разделе "Антикоррупционная экспертиза", поиск затруднен (К1).</t>
  </si>
  <si>
    <t>- *</t>
  </si>
  <si>
    <t xml:space="preserve">К1 </t>
  </si>
  <si>
    <t>Наименование ссылки на документ не соответствует содержанию (указаны законы), (К1). На сайте законодательного органа используется только графический формат.</t>
  </si>
  <si>
    <t>частично (7 из 8): http://depfin.adm44.ru/info/law/proetjzko/index.aspx</t>
  </si>
  <si>
    <t>частично (1 из 2): https://dfto.ru/index.php/byudzhet-dlya-grazhdan/proekt-zakona-o-byudzhete</t>
  </si>
  <si>
    <t>частично (2 из 3): http://budget.lenreg.ru/documents/?page=3&amp;sortOrder=&amp;type=&amp;sortName=&amp;sortDate=</t>
  </si>
  <si>
    <t>частично: http://sobranie.pskov.ru/lawmaking/bills</t>
  </si>
  <si>
    <t>частично (3 из 4): http://parliament.mari.ru/itog/pnpa.html</t>
  </si>
  <si>
    <t xml:space="preserve">частично: http://egov-buryatia.ru/minfin/activities/documents/proekty-zakonov-i-inykh-npa/ </t>
  </si>
  <si>
    <t>Законопроект, принятый 20.09.2018, и пояснительная записка к нему размещены только на сайте законодательного органа, используется только графический формат (К2).</t>
  </si>
  <si>
    <t>частично (8 из 9): https://minfin.ryazangov.ru/documents/draft_documents/2018/index.php</t>
  </si>
  <si>
    <t>Документы и материалы по одной теме разного содержания дублируются на разных сайтах, предназначенных для размещения бюджетных данных (К1).</t>
  </si>
  <si>
    <t>частично: http://ufin48.ru/Show/Category/63?page=1&amp;headingId=4&amp;ItemId=46; http://www.admlip.ru/economy/finances/proekty/</t>
  </si>
  <si>
    <t>частично (2 из 9): http://budget.karelia.ru/byudzhet/dokumenty/2018 (Бюджет для граждан)</t>
  </si>
  <si>
    <t>не размещено (Бюджет для всех)</t>
  </si>
  <si>
    <t>не размещено (Бюджет для граждан)</t>
  </si>
  <si>
    <t>http://forcitizens.ru/ob/dokumenty/vnesenie-izmenenij-v-zakon-o-byudzhete/2018-god (Бюджет для граждан)</t>
  </si>
  <si>
    <t>не размещено (Понятный бюджет)</t>
  </si>
  <si>
    <t>не размещено (бюджет для граждан)</t>
  </si>
  <si>
    <t>не размещено (Бюджет для граждан (страница на ИАС "Мониторинг")</t>
  </si>
  <si>
    <t xml:space="preserve">частично (3 из 8): http://minfin.alania.gov.ru/documents </t>
  </si>
  <si>
    <t>не размещено: http://bks.pskov.ru/ebudget/Show/Category/11?ItemId=258</t>
  </si>
  <si>
    <t xml:space="preserve">переход на сайт финоргана: http://budget.rk.ifinmon.ru/dokumenty/zakon-o-byudzhete </t>
  </si>
  <si>
    <t>Для отдельных пояснительных записок используется только графический формат (К2).</t>
  </si>
  <si>
    <t xml:space="preserve">частично (6 из 9): https://minfin.rk.gov.ru/ru/structure/245 </t>
  </si>
  <si>
    <t xml:space="preserve">частично (5 из 6): https://astroblduma.ru/vm/zakonodat_deyat/ProjectZakonAO </t>
  </si>
  <si>
    <t>частично (4 из 6): https://minfin.astrobl.ru/site-page/proekty-zakonov-o-vnesenii-izmeneniy-v-zakony-o-byudzhete-ao</t>
  </si>
  <si>
    <t>К отдельным законопроектам пояснительные записки содержатся только на сайте законодательного органа (для законопроектов, принятых 23.11.2018 и 18.12.2018), к отдельным - только на сайте финансового органа (к законопроекту, принятому 16.07.2018), (К1).</t>
  </si>
  <si>
    <t>частично (4 из 6, пустые папки к первым двум поправкам): http://minfin09.ru/проекты-нпа-и-заключений-к-ним-по-резул/</t>
  </si>
  <si>
    <t>По ссылке "законы" размещены "проекты" для 3 принятых законов о внесении изменений в бюджет из 8 (оценка 0 баллов). Наименование ссылки на документ не соответствует содержанию (указаны законы), (К1).</t>
  </si>
  <si>
    <t>Не размещена пояснительная записка к законопроекту, принятому 04.12.2018 (оценка 0 баллов).</t>
  </si>
  <si>
    <t>частично (4 из 5): http://openbudsk.ru/vnesenie-izm18/vnesenie18/</t>
  </si>
  <si>
    <t>частично (4 из 5), наименование ссылки не соответствует содержанию (по ссылке "закон" размещены в том числе проекты): http://www.mfsk.ru/law/z_sk; http://www.mfsk.ru/law/proekty-zakonovsk</t>
  </si>
  <si>
    <t>частично, наименования не соответствуют содержанию (по ссылкам "законы" размещены, в том числе, "проекты законов": http://www.minfin.kirov.ru/otkrytyy-byudzhet/dlya-spetsialistov/oblastnoy-byudzhet/byudzhet-2018-2020-normativnye-dokumenty/</t>
  </si>
  <si>
    <t xml:space="preserve">графический формат (для отдельных законопроектов): https://minfin.khabkrai.ru/portal/Show/Category/184?page=1&amp;ItemId=497&amp;filterYear=2018 </t>
  </si>
  <si>
    <t xml:space="preserve">частично, затрудненный поиск: http://gsrb.ru/ru/materials/materialy-k-zasedaniyu-gs-k-rb/?SECTION_ID=1267  </t>
  </si>
  <si>
    <t xml:space="preserve">Не размещен проект закона, принятого 29.10.2018 г., и пояснительная записка к нему (оценка 0 баллов). </t>
  </si>
  <si>
    <t>Не размещен проект закона, принятый 14.05.2018, и пояснительная записка к нему (оценка 0 баллов). На сайте парламента информация группируется по сессиям, на сайте финоргана - в разделе "Антикоррупционная экспертиза", поиск затруднен (К1).</t>
  </si>
  <si>
    <t>Отсутствует проект закона, принятый 09.11.2018 г., и пояснительная записка к нему (оценка 0 баллов).</t>
  </si>
  <si>
    <t>Отсутствует проект закона, принятый 26.11.2018 г., и пояснительная к нему (оценка 0 баллов).</t>
  </si>
  <si>
    <t>частично (3 из 4): http://minfin.tatarstan.ru/rus/proekti-normativnih-pravovih-aktov-respubliki.htm</t>
  </si>
  <si>
    <t>Не размещен проект закона, принятый 19.12.2018 г. (оценка 0 баллов).</t>
  </si>
  <si>
    <t xml:space="preserve">Не размещен проект закона, принятого 19.12.2018 г., и пояснительная записка к нему (оценка 0 баллов). </t>
  </si>
  <si>
    <t>частично (3 из 4): http://minfin.tatarstan.ru/rus/vnesenie-izmeneniy-v-zakon-o-byudzhete.htm</t>
  </si>
  <si>
    <t>частично, наименования не соответствуют содержанию (по ссылкам "законы"): http://www.minfin.kirov.ru/otkrytyy-byudzhet/dlya-spetsialistov/oblastnoy-byudzhet/byudzhet-2018-2020-normativnye-dokumenty/</t>
  </si>
  <si>
    <t>частично, графический формат (для проекта от 21.12): http://finance.pnzreg.ru/docs/np/</t>
  </si>
  <si>
    <t>Для отдельных документов (для проекта от 21.12.2018) используется только графический формат (К2).</t>
  </si>
  <si>
    <t>Законопроекты размещаются менее чем за 10 рабочих дней до рассмотрения законодательным органом (К3).</t>
  </si>
  <si>
    <t>Законопроекты и пояснительные записки к ним размещаются менее чем за 10 рабочих дней до рассмотрения законодательным органом (К3).</t>
  </si>
  <si>
    <t>частично (2 из 4): http://www.yamalfin.ru/index.php?option=com_content&amp;view=category&amp;id=144:2017-11-01-12-24-25&amp;Itemid=118&amp;layout=default</t>
  </si>
  <si>
    <t>затрудненный поиск, частично (2 из 3): http://www.akzs.ru/sessions/</t>
  </si>
  <si>
    <t>Используется только графический формат (К2).</t>
  </si>
  <si>
    <t>Не размещены проекты законов, принятые 28.03.2018 и 29.03.2018, и пояснительные записки к ним (оценка 0 баллов). Большая часть законопроектов размещается после срока надлежащей практики (менее, чем за 10 рабочих дней до рассмотрения законодательным органом (К3).</t>
  </si>
  <si>
    <t xml:space="preserve">Не размещены проекты законов, принятые 10.10.2018 и 29.12.2018, и пояснительные записки к ним (оценка 0 баллов). </t>
  </si>
  <si>
    <t>не размещено, затрудненный поиск</t>
  </si>
  <si>
    <t>частично (1 из 4), не структурировано: https://minfin.49gov.ru/documents/?DOCUMENT_TYPE=1&amp;DOC_NOMER=&amp;q=&amp;DOCUMENT_PORGAN=0&amp;DOCUMENT_LEVEL=0&amp;DOC_DATE_FROM=&amp;DOC_DATE_TO=&amp;STATUS_ACTIVITY=0&amp;STATUS_DISCUSS=0&amp;IS_DISCUSS=0&amp;filtering=1</t>
  </si>
  <si>
    <t>Не размещен проект закона № 1864-ОЗ от 23.07.2018 г. (оценка 0 баллов). Для отдельных законопроектов (законопроект, принятый 11.10.2018) используется только графический формат (К2).</t>
  </si>
  <si>
    <t>Размещаются отдельные проекты законов и пояснительные записки к ним.</t>
  </si>
  <si>
    <t>частично: http://monitoring.iltumen.ru/#type=zakonoproekt/ex17=%D0%B1%D1%8E%D0%B4%D0%B6%D0%B5%D1%82/ex14=ORDER_NUM_desc/from=02.10.2013/to=24.09.2018</t>
  </si>
  <si>
    <t>На сайте законодательного органа не соблюдается хронологическая последовательность представления данных. Нарушаются сроки надлежащей практики (законопроекты, принятые 22.11.2018 и 11.12.2018,  размещены менее чем за 10 рабочих дней до рассмотрения законодательным органом), (К3).</t>
  </si>
  <si>
    <t>частично: http://xn--h1aakfb4b.xn--80aaaac8algcbgbck3fl0q.xn--p1ai/byudjet/konsolidirovannyy-kraevoy-byudjet/proekty-zakonov-o-byudjete-kraya/</t>
  </si>
  <si>
    <t>Отсутствуют заключения для законопроектов, принятых 22.11.2018 и 19.12.2018 (оценка 0 баллов).</t>
  </si>
  <si>
    <t>частично</t>
  </si>
  <si>
    <t xml:space="preserve">графический формат: https://minfin.khabkrai.ru/portal/Show/Category/184?page=1&amp;ItemId=497&amp;filterYear=2018 </t>
  </si>
  <si>
    <t>Не размещен проект закона, принятый 23.07.2018 г. (нет основного документа,  оценка 0 баллов). Для пояснительной записки к законопроекту, принятому 11.10.2018, используется только графический формат, большая часть документов не структурирована (К2).</t>
  </si>
  <si>
    <t>Не размещен проект закона, принятый 23.07.2018 г. (нет основного документа,  оценка 0 баллов).</t>
  </si>
  <si>
    <t>частично: http://beldepfin.ru/dokumenty/vse-dokumenty/proekt-zakona-belgorodskoj-oblasti-o-vnesenii-0512/</t>
  </si>
  <si>
    <t xml:space="preserve">Отсутствуют заключения к проектам, принятым 19.02.2018 и 24.09.2018, несмотря на наличие ссылок (оценка 0 баллов). Наименование ссылки на документ не соответствует содержанию (указаны законы), (К1). </t>
  </si>
  <si>
    <t>Отсутствует заключение к законопроекту, принятому 29.01.2018 (оценка 0 баллов).</t>
  </si>
  <si>
    <t>Нарушаются сроки надлежащей практики (законопроекты, принятые 25.10.2018 и 21.12.2018,  размещены менее чем за 10 рабочих дней до рассмотрения законодательным органом), (К3).</t>
  </si>
  <si>
    <t>Нарушаются сроки надлежащей практики (законопроекты, принятые 26.09.2018 и 26.11.2018,  размещены менее чем за 10 рабочих дней до рассмотрения законодательным органом), (К3).</t>
  </si>
  <si>
    <t>Законопроекты, принятые 21.12.2017 и 02.02.2018, размещены после подписания законов (оценка 0 баллов).</t>
  </si>
  <si>
    <t>Законопроекты, принятые 21.12.2017 и 02.02.2018, и материалы к ним размещены после подписания законов (оценка 0 баллов).</t>
  </si>
  <si>
    <t>Законопроекты, принятые 21.12.2017 и 02.02.2018, и материалы к ним размещены после подписания законов; отсутствует заключение  к законопроектам, принятым 21.12.2017 и 04.04.2018 (оценка 0 баллов).</t>
  </si>
  <si>
    <t>Отсутствует заключение к законопроекту, принятому 21.12.2018 (оценка 0 баллов).</t>
  </si>
  <si>
    <t>Законопроект, принятый 21.12.2019, размещен после подписания закона (26.12.2018), (оценка 0 баллов).</t>
  </si>
  <si>
    <t>Законопроект, принятый 21.12.2019, и материалы к нему размещены после подписания закона (26.12.2018); отсутствует пояснительная записка к законопроекту, принятому 27.02.2018 г. (оценка 0 баллов).</t>
  </si>
  <si>
    <t>Количество размещенных в установленные сроки проектов законов о внесении изменений в закон о бюджете, ед.</t>
  </si>
  <si>
    <t>Количество проектов законов о внесении изменений в закон о бюджете, размещенных в установленные сроки, в составе материалов к которым содержатся пояснительные записки, ед.</t>
  </si>
  <si>
    <t>Количество проектов законов о внесении изменений в закон о бюджете, размещенных в установленные сроки, в составе материалов к которым содержится заключение органа внешнего государственного финансового контроля, ед.</t>
  </si>
  <si>
    <t>Отсутствует заключение к законопроекту, принятому 19.12.2018 г. (оценка 0 баллов).</t>
  </si>
  <si>
    <t>Отсутствует проект закона, принятый 09.11.2018 г. (основной документ), отсутствует заключение к законопроекту, принятому 17.07.2018 (оценка 0 баллов).</t>
  </si>
  <si>
    <t>https://fincom.gov.spb.ru/budget/info/acts/1</t>
  </si>
  <si>
    <t>частично: http://www.minfin01-maykop.ru/Show/Category/12?page=7&amp;ItemId=58&amp;filterYear=2018</t>
  </si>
  <si>
    <t>Отсутствуют заключения к законопроектам, принятым 08.10.2018 и 04.12.2018 (оценка 0 баллов).</t>
  </si>
  <si>
    <t>Не размещен проект закона, принятый 19.12.2018 г. (основной документ). Отсутствуют заключения к законопроектам, принятым 23.06.2018, 24.09.2018.</t>
  </si>
  <si>
    <t>Отсутствуют заключения к законопроектам, принятым 30.08.2018, 09.10.2018 (оценка 0 баллов).</t>
  </si>
  <si>
    <t>Большая часть законопроектов на сайте финансового органа размещается после срока надлежащей практики (менее, чем за 10 рабочих дней до рассмотрения законодательным органом.</t>
  </si>
  <si>
    <t xml:space="preserve">Не размещена пояснительная записка к законопроекту, принятому 27.09.2018 (оценка 0 баллов). </t>
  </si>
  <si>
    <t>Используется ссылка на главную страницу КСП.</t>
  </si>
  <si>
    <t xml:space="preserve">Не размещены проекты законов, принятые 10.10.2018 и 29.12.2018 (основной документ), отсутствует заключение к законопроекту, принятому 04.12.2018 (оценка 0 баллов). </t>
  </si>
  <si>
    <t>не размещено: https://primorsky.ru/authorities/executive-agencies/departments/finance/laws.php</t>
  </si>
  <si>
    <t>Отсутствует заключение для законопроекта, принятого 20.12.2018 (оценка 0 баллов). Документы и материалы по одной теме разного содержания дублируются на разных сайтах, предназначенных для размещения бюджетных данных (К1).</t>
  </si>
  <si>
    <t>Нарушаются сроки надлежащей практики (законопроекты размещаются менее чем за 10 рабочих дней до рассмотрения законодательным органом), (К3).</t>
  </si>
  <si>
    <t>Нарушаются сроки надлежащей практики (законопроекты и материалы к ним размещаются менее чем за 10 рабочих дней до рассмотрения законодательным органом), (К3).</t>
  </si>
  <si>
    <t>Отсутствует заключение к законопроекту, принятому 06.12.2018 (оценка 0 баллов).</t>
  </si>
  <si>
    <t>Отсутствуют заключения к 3 из 4 законопроектов (оценка 0 баллов). Документы и материалы по одной теме разного содержания дублируются на разных сайтах, предназначенных для размещения бюджетных данных (К1).</t>
  </si>
  <si>
    <t>Отсутствуют заключения к 3 из 4 законопроектов (оценка 0 баллов).</t>
  </si>
  <si>
    <t>Отсутствуют заключения к 3 из 6 законопроектов (оценка 0 баллов). В ряде случае не ясно, к какому законопроекту относится заключение.</t>
  </si>
  <si>
    <t>К законопроектам, принятым 19.03.2018 и 02.04.2018, заключения размещены после подписания законов (оценка 0 баллов).</t>
  </si>
  <si>
    <t>частично (Бюджет для граждан)</t>
  </si>
  <si>
    <t>частично (10 из 12): http://www.novkfo.ru/проекты_законов_об_областном_бюджете_с_материалами/2018/</t>
  </si>
  <si>
    <t xml:space="preserve">частично: http://www.minfin.kirov.ru/otkrytyy-byudzhet/dlya-spetsialistov/oblastnoy-byudzhet/byudzhet-2018-2020-normativnye-dokumenty/ </t>
  </si>
  <si>
    <t>Отсутствуют заключения к законопроектам, принятым 31.10.2018, 18.12.2018 (оценка 0 баллов).</t>
  </si>
  <si>
    <t>По сроку размещения законопроекта, принятого 28.11.2018, учтено его назначение (ликвидация последствий ЧС) и размещение информации об этом.</t>
  </si>
  <si>
    <t>С учетом назначения законопроекта, принятого 28.11.2018 (ликвидация последствий ЧС), и размещения информации об этом.</t>
  </si>
  <si>
    <t>Количество размещенных в установленные сроки законов о внесении изменений в закон о бюджете, ед.</t>
  </si>
  <si>
    <r>
      <t>Количество принятых законов о внесении изменений в закон о бюджете</t>
    </r>
    <r>
      <rPr>
        <sz val="9"/>
        <rFont val="Times New Roman"/>
        <family val="1"/>
      </rPr>
      <t>, ед.</t>
    </r>
  </si>
  <si>
    <t>Используется только графический формат для большей части законов (К2).</t>
  </si>
  <si>
    <t>Не открывается архив с законом о т 17.07.2018 г. (оценка 0 баллов).</t>
  </si>
  <si>
    <t>Не открываются ссылки с законами, принятыми  06.06.2018, 02.07.2018, 25.10.2018 (оценка 0 баллов).</t>
  </si>
  <si>
    <t>Отсутствует закон, принятый 20.09.2018 (оценка 0 баллов).</t>
  </si>
  <si>
    <t>Отсутствует 6 законов из 10 принятых (оценка 0 баллов).</t>
  </si>
  <si>
    <t>частично ("Бюджет для граждан")</t>
  </si>
  <si>
    <t>частично (7 из 12): http://portal.novkfo.ru/Show/Category/25?page=1&amp;headingId=-1&amp;ItemId=110</t>
  </si>
  <si>
    <t>частично: http://bks.pskov.ru/ebudget/Show/Category/11?ItemId=258</t>
  </si>
  <si>
    <t>Нет указания на номер и дату принятия закона от 12.04.2018 (К2).</t>
  </si>
  <si>
    <t>Закон от 03.12.2018 размещен только в графическом формате, в формате word размещен проект закона (К2).</t>
  </si>
  <si>
    <t>не размещено: http://minfin.donland.ru:8088/</t>
  </si>
  <si>
    <t>Отсутствуют законы, принятые 12.07.2018и 29.11.2018 (оценка 0 баллов).</t>
  </si>
  <si>
    <t>Для большей части законов (от 25.01.2018, 01.10.2018, 29.12.2018) используется только графический формат.</t>
  </si>
  <si>
    <t>не размещено: http://minfin09.ru/category/2018-%D0%B3%D0%BE%D0%B4/</t>
  </si>
  <si>
    <t>не размещено: http://pravitelstvo.kbr.ru/oigv/minfin/npi/zakonodatelstva_i_podzakonnye_normativnye_akty.php</t>
  </si>
  <si>
    <t>частично: http://minfin.alania.gov.ru/documents?field_document_type_name=237&amp;search_api_fulltext=&amp;field_document_number=&amp;field_document_date_signed=&amp;field_document_topics=All</t>
  </si>
  <si>
    <t>http://www.mfsk.ru/law/z_sk</t>
  </si>
  <si>
    <t>Для большей части законов используется графический формат; в формате word размещены проекты законов (К2). На сайте финоргана по тссылкам "законы" размещены проекты законов.</t>
  </si>
  <si>
    <t>Используется только графический формат (К2). Неинформативны наименования файлов с законами.</t>
  </si>
  <si>
    <t>Для отдельных законов (от 29.06.2018, от 14.09.2018) используется только графический формат, в формате word размещены проекты законов (К2).</t>
  </si>
  <si>
    <t>Для закона от 17.05.2018 используется только графический формат (К2).</t>
  </si>
  <si>
    <t>https://minfin-altai.ru/deyatelnost/proekt-byudzheta-zakony-o-byudzhete-zakony-ob-ispolnenii-byudzheta/2018-2020/zakon-o-byudzhete.php</t>
  </si>
  <si>
    <t>Размещены в разделе, наименование которого не соответствует содержанию (в разделе "закон о бюджете" при наличии раздела "закон о внесении изменений в закон о бюджете", https://minfin-altai.ru/deyatelnost/proekt-byudzheta-zakony-o-byudzhete-zakony-ob-ispolnenii-byudzheta/2018-2020/izmeneniya-v-byudzhet.php), (К1).</t>
  </si>
  <si>
    <t>Отсутствует закон от 17.10.2018 (оценка 0 баллов).</t>
  </si>
  <si>
    <t>http://gfu.ru/budget/obl/section.php?IBLOCK_ID=125&amp;SECTION_ID=1176</t>
  </si>
  <si>
    <t>Для текстовой части закона от 21.12.2018 используется только графический формат (К2).</t>
  </si>
  <si>
    <t>Для закона от 06.07.2018 используется только графический формат, текстовый формат не открывается (К2).</t>
  </si>
  <si>
    <t>частично: http://budget.omsk.ifinmon.ru/napravleniya/o-byudzhete/dokumenty/zakon-ob-oblastnom-byudzhete/2018#adv_fdbe1c74d5d709e15c9c79d7514e85fe (Бюджет для граждан)</t>
  </si>
  <si>
    <t>http://www.findep.org/zakoni-tomskoy-oblasti.html</t>
  </si>
  <si>
    <t>Отсутствует закон от 09.04.2018 (оценка 0 баллов).</t>
  </si>
  <si>
    <t>частично (4 из 7): http://egov-buryatia.ru/minfin/activities/documents/zakony/</t>
  </si>
  <si>
    <t>Документы и материалы по одной теме разного содержания дублируются на разных сайтах, предназначенных для размещения бюджетных данных (К1). Для большей части документов используется только графический формат (К2).</t>
  </si>
  <si>
    <t>Документы и материалы по одной теме разного содержания дублируются на разных сайтах, предназначенных для размещения бюджетных данных (К1). На сайте финоргана закон от 03.12.2018 размещен после срока удовлетворительной практики (17.01.2019). На специализированном портале вместо закона от 20.12.2018 г. размещена актуализированная версия закона.</t>
  </si>
  <si>
    <t>Для закона от 28.03.2018 используется только графический формат (К2).</t>
  </si>
  <si>
    <t>Для отдельных законов (от 25.09.2018, от 04.06.2018) используется только графический формат, в формате word размещены проекты законов (К2).</t>
  </si>
  <si>
    <t>Отсутствует закон от 17.12.2018 (оценка 0 баллов).</t>
  </si>
  <si>
    <t>В разделе "Бюджетное законодательство".</t>
  </si>
  <si>
    <t>Есть ссылки, но нет прикрепленных файлов для законов от 14.02.2018, 29.03.2018, не размещен закон от 26.07.2018 (оценка 0 баллов).</t>
  </si>
  <si>
    <t>Отсутствуют законы от 15.01.2018, 22.02.2018, 28.04.2018, 01.10.2018 (оценка 0 баллов).</t>
  </si>
  <si>
    <t>Вместо закона от 07.06.2018 г. размещена актуализированная версия закона о бюджете.</t>
  </si>
  <si>
    <t>Вместо закона от 05.03.2018 размещен проект закона (оценка 0 баллов).</t>
  </si>
  <si>
    <t>Отсутствует структура (содержание) документа (К2).</t>
  </si>
  <si>
    <t>Наименования составляющих не отражают содержание (К2).</t>
  </si>
  <si>
    <t>http://finance.lenobl.ru/pravovaya-baza/oz/byudzhet-lo/ob2018/82oz_updated/</t>
  </si>
  <si>
    <t>https://xn--90anfigdkpy.xn--p1ai/budget/info/acts/1</t>
  </si>
  <si>
    <t>Наименование не соответствует содержанию (в разделе "Планирование бюджета") (К1).</t>
  </si>
  <si>
    <t>Дата последнего принятого закона о внесении изменений в закон о бюджете на 2018 год и на плановый период по состоянию на 12.03.2019 г.</t>
  </si>
  <si>
    <t>http://budget.rk.ifinmon.ru/dokumenty/zakon-o-byudzhete</t>
  </si>
  <si>
    <t>На специализированном портале по состоянию на 12.03.2019 размещена версия закона в ред. от 28.08.2018 г. Документы и материалы по одной теме разного содержания дублируются на разных сайтах, предназначенных для размещения бюджетных данных (К1).</t>
  </si>
  <si>
    <t>Используется только графический формат, отсутствует структура (содержание) документа (К2).</t>
  </si>
  <si>
    <t>Вместо актуализированной версии закона о бюджете размещен закон о внесении изменений в бюджет от 29.12.2019.</t>
  </si>
  <si>
    <t>http://www.minfin.cap.ru/action/activity/byudzhet/respublikanskij-byudzhet-chuvashskoj-respubliki/2018-god</t>
  </si>
  <si>
    <t>затрадненный поиск (по ссылке "закон"): http://minfin.cap.ru/action/activity/byudzhet/respublikanskij-byudzhet-chuvashskoj-respubliki/2018-god</t>
  </si>
  <si>
    <t>Отсутствуют законы от 23.08.2018 и от 24.09.2018 (оценка 0 баллов).</t>
  </si>
  <si>
    <t>Не соблюдается хронологическая последовательность представления данных, вместе с тем обозримо.</t>
  </si>
  <si>
    <t>Не соблюдается хронологическая последовательность представления данных, вместе с тем обозримо. Большая часть законопроектов вносится в законодательный орган и размещается на сайте законодательного органа менее, чем за 10 рабочх дней до рассмотрения.</t>
  </si>
  <si>
    <t>Находится в составе пакета документов к законам о внесении изменений в бюджет (К1). Отсутствует структура (содержание) документа (К2).</t>
  </si>
  <si>
    <t>http://mf.nnov.ru/index.php?option=com_k2&amp;view=item&amp;id=1509:zakony-ob-oblastnom-byudzhete-na-ocherednoj-finansovyj-god-i-na-planovyj-period&amp;Itemid=553&amp;limitstart=1</t>
  </si>
  <si>
    <t>затрудненный поиск: http://www.zsno.ru/ru/16110/bills/</t>
  </si>
  <si>
    <t>затрудненый поиск: http://www.zsno.ru/ru/16110/bills/</t>
  </si>
  <si>
    <t>На сайте законодательного органа для поиска необходимо осуществить свыше пяти переходов с основной страницы сайта, для открытия файлов требуются специальные действия. На сайте финансового органа размещается в разделе "Планирование бюджета", наименование не соответствует содержанию (К1).</t>
  </si>
  <si>
    <t>В разделе "Планирование бюджета", наименование не соответствует содержанию (К1).</t>
  </si>
  <si>
    <t>Папки с актуализированной версией в ред. от 19.12.2018 и от 17.10.2018 не открываются, в ред. от 15.06.2018 - пустая, в ред. от 21.02.2018 - размещен закон в первоначальной редакции (оценка 0 баллов).</t>
  </si>
  <si>
    <t>Не указаны наименования составляющих, отражающие содержание (только номера приложений), (К2).</t>
  </si>
  <si>
    <t>При переходе по ссылке загружается иная страница.</t>
  </si>
  <si>
    <t>http://www.minfintuva.ru/byudzhet-respubliki-tyva-na-2018-i-na-planovyj-period-2019-i-2020-godov/</t>
  </si>
  <si>
    <t>Закон от 17.10.2018 размещен частично (только 1 страница текстовой части), (оценка 0 баллов).</t>
  </si>
  <si>
    <t>http://www.minfintuva.ru/zakony-o-vnesenii-izmenenij-v-zakon-o-respublikanskom-byudzhete/</t>
  </si>
  <si>
    <t>Отсутствуют проекты для законов от 17.10.2018 и 04.12.2018 (оценка 0 баллов).</t>
  </si>
  <si>
    <t>Отсутствуют проекты для законов от 17.10.2018 и 04.12.2018 и пояснительные записки к ним (оценка 0 баллов). Используется только графический формат (К2).</t>
  </si>
  <si>
    <t>Ошибка в названии ссылки (вместо закона о бюджете указан закон о внесении изменений в бюджет).</t>
  </si>
  <si>
    <t>По состоянию на 12.03.2018 размещена версия закона о бюджете в ред. от 28.09.2018 г., версия в ред. от 28.11.2018 по истечении трех месяцев отсутствует (оценка 0 баллов). Отсутствует структура (содержание) документа (К2).</t>
  </si>
  <si>
    <t xml:space="preserve">По состоянию на 12.03.2018 по ссылке с указанием версии закона о бюджете в редакции от 20.11.2018 размещена версия в ред. от 09.09.2018 г., версия в ред. от 20.11.2018 по истечении трех месяцев отсутствует (оценка 0 баллов).  </t>
  </si>
  <si>
    <t>По состоянию на 12.03.2018 размещена версия закона о бюджете в ред. от 04.04.2018 г., версия в ред. от 29.11.2018 по истечении трех месяцев отсутствует (оценка 0 баллов). (оценка 0 баллов). Отсутствует структура (содержание) документа (К2).</t>
  </si>
  <si>
    <t>В тексте актуализированной версии закона нет указания на то, что закон с изменениями  (К2).</t>
  </si>
  <si>
    <t>Не соблюдается хронологическая последовательность представления данных, вместе с тем обозримо. Наименование файла текстовой части закона в ред. от 13.12.2018 не соответствует содержанию (указан предыдущий номер закона).</t>
  </si>
  <si>
    <t>Версия в ред. от 21.12.2018 г. размещена после срока надлежащей практики (05.03.2019), (К3).</t>
  </si>
  <si>
    <t>http://egov-buryatia.ru/minfin/activities/documents/zakony/</t>
  </si>
  <si>
    <t>http://budget.govrb.ru/ebudget/Show/Category/15?ItemId=233</t>
  </si>
  <si>
    <t>На сайте финоргана дана ссылка на актуализированную версию закона в ред. от 06.07.2018.</t>
  </si>
  <si>
    <t>http://budget.sakha.gov.ru/ebudget/Menu/Page/317</t>
  </si>
  <si>
    <t>Документы и материалы по одной теме разного содержания дублируются на разных сайтах, предназначенных для размещения бюджетных данных (К1). На сайте финоргана отсутствуют приложения к актуализированной версии закона.</t>
  </si>
  <si>
    <t>http://xn--h1aakfb4b.xn--80aaaac8algcbgbck3fl0q.xn--p1ai/byudjet/konsolidirovannyy-kraevoy-byudjet/zakony/</t>
  </si>
  <si>
    <t>Наименование ссылки не соответствует содержанию (текстовая часть), в приложениях не указано, что версия с учетом изменений (К1).</t>
  </si>
  <si>
    <t>Используется только графический формат, в формате word и excel размещены проекты законов (К2).</t>
  </si>
  <si>
    <t>частично (5 из 7): https://minfin.kamgov.ru/budzet-2018?page=1</t>
  </si>
  <si>
    <t>http://openbudget.kamgov.ru/Dashboard#/documents</t>
  </si>
  <si>
    <t>На специализированном портале по состоянию на 12.03.2019 актуализированная версия в ред. от 09.04.2018.</t>
  </si>
  <si>
    <t>https://www.primorsky.ru/authorities/executive-agencies/departments/finance/laws.php</t>
  </si>
  <si>
    <t>Переход на специализированный портал</t>
  </si>
  <si>
    <t>http://portal.novkfo.ru/Show/Category/25?page=1&amp;headingId=-1&amp;ItemId=110</t>
  </si>
  <si>
    <t>Наименование раздела не соответствует содержанию (в разделе "Планирование бюджета") (К1).</t>
  </si>
  <si>
    <t>Отсутствует 4 закона из 5 принятых (оценка 0 баллов).</t>
  </si>
  <si>
    <t>Мониторинг и оценка показателей раздела проведены в период с 24.04.2018 г. по 18.03.2019 г. Оценивались сведения в части принятых законов субъектов Российской Федерации о внесении изменений в закон о бюджете на 2018 год и на плановый период 2019 и 2020 годов, отраженных в справочно-правовой системе  КонсультантПлюс", а также размещенных на официальных сайтах органов государственной власти субъектов РФ на дату проведения мониторинга показателя.</t>
  </si>
  <si>
    <t>Сведения о внесении изменений в закон о бюджете субъекта РФ на 2018 год и плановый период 2019 и 2020 годов (по состоянию на дату проведения мониторинга показателей раздела)</t>
  </si>
  <si>
    <t>Мониторинг и оценка показателя проведены в период с 24.04.2018 г. по 13.03.2019 г. Оценивались сведения в части принятых законов субъектов Российской Федерации о внесении изменений в закон о бюджете на 2018 год и на плановый период 2019 и 2020 годов, отраженных в справочно-правовой системе  КонсультантПлюс", а также размещенных на официальных сайтах органов государственной власти субъектов РФ на дату проведения мониторинга показателя.</t>
  </si>
  <si>
    <t>Мониторинг и оценка показателя проведены в период с 24.04.2018 г. по 18.03.2019 г. Оценивались сведения в части принятых законов субъектов Российской Федерации о внесении изменений в закон о бюджете на 2018 год и на плановый период 2019 и 2020 годов, отраженных в справочно-правовой системе  КонсультантПлюс", а также размещенных на официальных сайтах органов государственной власти субъектов РФ на дату проведения мониторинга показателя.</t>
  </si>
  <si>
    <t xml:space="preserve">На специализированном портале размещена ссылка на версию закона в ред. от 03.12.2018 г., по ней осуществляется переход на сайт финоргана на версию закона в ред. от 17.12.2018 г. </t>
  </si>
  <si>
    <t>По ссылке http://mf.omskportal.ru/ru/RegionalPublicAuthorities/executivelist/MF/otrasl3/razdel31.html) прекращено размещение данных.</t>
  </si>
  <si>
    <t>Пояснительные записки содержатся в одном файле с проектом закона.</t>
  </si>
  <si>
    <r>
      <t xml:space="preserve">Рейтинг субъектов Российской Федерации по разделу 2 "Внесение изменений в закон о бюджете" </t>
    </r>
    <r>
      <rPr>
        <sz val="9"/>
        <color indexed="8"/>
        <rFont val="Times New Roman"/>
        <family val="1"/>
      </rPr>
      <t>(группировка по набранному количеству баллов)</t>
    </r>
  </si>
  <si>
    <t>Для закона в ред. от 21.12.2018 г. применены два разных указания о том, в какой редакции изложен закон (К2)</t>
  </si>
  <si>
    <t>По состоянию на 18.03.2018 размещена версия закона о бюджете в ред. от 12.04.2018 г. (оценка 0 баллов). Отсутствует структура (содержание) документа (К2).</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</si>
</sst>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dd/mm/yy;@"/>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 numFmtId="180" formatCode="mmm/yyyy"/>
  </numFmts>
  <fonts count="63">
    <font>
      <sz val="11"/>
      <color theme="1"/>
      <name val="Calibri"/>
      <family val="2"/>
    </font>
    <font>
      <sz val="11"/>
      <color indexed="8"/>
      <name val="Calibri"/>
      <family val="2"/>
    </font>
    <font>
      <b/>
      <sz val="9"/>
      <name val="Times New Roman"/>
      <family val="1"/>
    </font>
    <font>
      <i/>
      <sz val="9"/>
      <name val="Times New Roman"/>
      <family val="1"/>
    </font>
    <font>
      <sz val="9"/>
      <name val="Times New Roman"/>
      <family val="1"/>
    </font>
    <font>
      <b/>
      <i/>
      <sz val="9"/>
      <name val="Times New Roman"/>
      <family val="1"/>
    </font>
    <font>
      <sz val="9"/>
      <color indexed="8"/>
      <name val="Times New Roman"/>
      <family val="1"/>
    </font>
    <font>
      <sz val="7"/>
      <name val="Tahoma"/>
      <family val="2"/>
    </font>
    <font>
      <sz val="9"/>
      <name val="Tahoma"/>
      <family val="2"/>
    </font>
    <font>
      <b/>
      <u val="single"/>
      <sz val="7"/>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60"/>
      <name val="Times New Roman"/>
      <family val="1"/>
    </font>
    <font>
      <sz val="9"/>
      <color indexed="10"/>
      <name val="Times New Roman"/>
      <family val="1"/>
    </font>
    <font>
      <sz val="10"/>
      <color indexed="8"/>
      <name val="Calibri"/>
      <family val="2"/>
    </font>
    <font>
      <i/>
      <sz val="9"/>
      <color indexed="8"/>
      <name val="Times New Roman"/>
      <family val="1"/>
    </font>
    <font>
      <b/>
      <sz val="9"/>
      <color indexed="8"/>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C00000"/>
      <name val="Calibri"/>
      <family val="2"/>
    </font>
    <font>
      <sz val="9"/>
      <color theme="1"/>
      <name val="Times New Roman"/>
      <family val="1"/>
    </font>
    <font>
      <sz val="9"/>
      <color rgb="FFC00000"/>
      <name val="Times New Roman"/>
      <family val="1"/>
    </font>
    <font>
      <sz val="9"/>
      <color rgb="FFFF0000"/>
      <name val="Times New Roman"/>
      <family val="1"/>
    </font>
    <font>
      <sz val="10"/>
      <color theme="1"/>
      <name val="Calibri"/>
      <family val="2"/>
    </font>
    <font>
      <i/>
      <sz val="9"/>
      <color theme="1"/>
      <name val="Times New Roman"/>
      <family val="1"/>
    </font>
    <font>
      <sz val="9"/>
      <color rgb="FF000000"/>
      <name val="Times New Roman"/>
      <family val="1"/>
    </font>
    <font>
      <b/>
      <sz val="9"/>
      <color rgb="FF000000"/>
      <name val="Times New Roman"/>
      <family val="1"/>
    </font>
    <font>
      <i/>
      <sz val="9"/>
      <color rgb="FF000000"/>
      <name val="Times New Roman"/>
      <family val="1"/>
    </font>
    <font>
      <b/>
      <sz val="9"/>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color indexed="63"/>
      </bottom>
    </border>
    <border>
      <left style="thin">
        <color theme="0" tint="-0.24997000396251678"/>
      </left>
      <right style="thin">
        <color theme="0" tint="-0.24997000396251678"/>
      </right>
      <top>
        <color indexed="63"/>
      </top>
      <bottom style="thin">
        <color theme="0" tint="-0.2499700039625167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24997000396251678"/>
      </right>
      <top style="thin">
        <color theme="0" tint="-0.3499799966812134"/>
      </top>
      <bottom style="thin">
        <color theme="0" tint="-0.3499799966812134"/>
      </bottom>
    </border>
    <border>
      <left>
        <color indexed="63"/>
      </left>
      <right style="thin">
        <color theme="0" tint="-0.24997000396251678"/>
      </right>
      <top>
        <color indexed="63"/>
      </top>
      <bottom>
        <color indexed="63"/>
      </bottom>
    </border>
    <border>
      <left style="thin">
        <color theme="0" tint="-0.24997000396251678"/>
      </left>
      <right>
        <color indexed="63"/>
      </right>
      <top>
        <color indexed="63"/>
      </top>
      <bottom>
        <color indexed="63"/>
      </bottom>
    </border>
    <border>
      <left style="thin">
        <color theme="0" tint="-0.24997000396251678"/>
      </left>
      <right style="thin">
        <color theme="0" tint="-0.24997000396251678"/>
      </right>
      <top>
        <color indexed="63"/>
      </top>
      <bottom>
        <color indexed="63"/>
      </bottom>
    </border>
    <border>
      <left>
        <color indexed="63"/>
      </left>
      <right style="thin">
        <color theme="0" tint="-0.24997000396251678"/>
      </right>
      <top>
        <color indexed="63"/>
      </top>
      <bottom style="thin">
        <color theme="0" tint="-0.24997000396251678"/>
      </bottom>
    </border>
    <border>
      <left style="thin">
        <color theme="0" tint="-0.24997000396251678"/>
      </left>
      <right>
        <color indexed="63"/>
      </right>
      <top>
        <color indexed="63"/>
      </top>
      <bottom style="thin">
        <color theme="0" tint="-0.24997000396251678"/>
      </bottom>
    </border>
    <border>
      <left>
        <color indexed="63"/>
      </left>
      <right>
        <color indexed="63"/>
      </right>
      <top style="thin">
        <color theme="0" tint="-0.24997000396251678"/>
      </top>
      <bottom>
        <color indexed="63"/>
      </bottom>
    </border>
    <border>
      <left>
        <color indexed="63"/>
      </left>
      <right>
        <color indexed="63"/>
      </right>
      <top>
        <color indexed="63"/>
      </top>
      <bottom style="thin">
        <color theme="0" tint="-0.24997000396251678"/>
      </bottom>
    </border>
    <border>
      <left style="thin">
        <color theme="0" tint="-0.24997000396251678"/>
      </left>
      <right>
        <color indexed="63"/>
      </right>
      <top style="thin">
        <color theme="0" tint="-0.24997000396251678"/>
      </top>
      <bottom style="thin">
        <color theme="0" tint="-0.24997000396251678"/>
      </bottom>
    </border>
    <border>
      <left>
        <color indexed="63"/>
      </left>
      <right>
        <color indexed="63"/>
      </right>
      <top style="thin">
        <color theme="0" tint="-0.24997000396251678"/>
      </top>
      <bottom style="thin">
        <color theme="0" tint="-0.24997000396251678"/>
      </bottom>
    </border>
    <border>
      <left>
        <color indexed="63"/>
      </left>
      <right style="thin">
        <color theme="0" tint="-0.24997000396251678"/>
      </right>
      <top style="thin">
        <color theme="0" tint="-0.24997000396251678"/>
      </top>
      <bottom style="thin">
        <color theme="0" tint="-0.2499700039625167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232">
    <xf numFmtId="0" fontId="0" fillId="0" borderId="0" xfId="0" applyFont="1" applyAlignment="1">
      <alignment/>
    </xf>
    <xf numFmtId="0" fontId="52" fillId="0" borderId="0" xfId="0" applyFont="1" applyAlignment="1">
      <alignment/>
    </xf>
    <xf numFmtId="0" fontId="0" fillId="0" borderId="0" xfId="0" applyFill="1" applyAlignment="1">
      <alignment/>
    </xf>
    <xf numFmtId="0" fontId="4" fillId="0" borderId="0" xfId="0" applyFont="1" applyAlignment="1">
      <alignment/>
    </xf>
    <xf numFmtId="0" fontId="4" fillId="0" borderId="0" xfId="0" applyFont="1" applyFill="1" applyAlignment="1">
      <alignment/>
    </xf>
    <xf numFmtId="0" fontId="4" fillId="0" borderId="0" xfId="0" applyFont="1" applyAlignment="1">
      <alignment vertical="center"/>
    </xf>
    <xf numFmtId="4" fontId="4" fillId="0" borderId="0" xfId="0" applyNumberFormat="1" applyFont="1" applyAlignment="1">
      <alignment/>
    </xf>
    <xf numFmtId="4" fontId="2" fillId="0" borderId="0" xfId="0" applyNumberFormat="1" applyFont="1" applyAlignment="1">
      <alignment/>
    </xf>
    <xf numFmtId="0" fontId="2" fillId="0" borderId="0" xfId="0" applyFont="1" applyAlignment="1">
      <alignment/>
    </xf>
    <xf numFmtId="4" fontId="4" fillId="0" borderId="0" xfId="0" applyNumberFormat="1" applyFont="1" applyAlignment="1">
      <alignment horizontal="center"/>
    </xf>
    <xf numFmtId="0" fontId="4" fillId="0" borderId="0" xfId="0" applyFont="1" applyAlignment="1">
      <alignment horizontal="center"/>
    </xf>
    <xf numFmtId="0" fontId="4" fillId="0" borderId="0" xfId="0" applyFont="1" applyAlignment="1">
      <alignment horizontal="left"/>
    </xf>
    <xf numFmtId="0" fontId="0" fillId="0" borderId="0" xfId="0" applyAlignment="1">
      <alignment/>
    </xf>
    <xf numFmtId="0" fontId="53" fillId="0" borderId="0" xfId="0" applyFont="1" applyAlignment="1">
      <alignment/>
    </xf>
    <xf numFmtId="0" fontId="3" fillId="0" borderId="0" xfId="0" applyFont="1" applyFill="1" applyAlignment="1">
      <alignment horizontal="center"/>
    </xf>
    <xf numFmtId="0" fontId="53" fillId="0" borderId="0" xfId="0" applyFont="1" applyFill="1" applyAlignment="1">
      <alignment/>
    </xf>
    <xf numFmtId="0" fontId="54" fillId="0" borderId="0" xfId="0" applyFont="1" applyAlignment="1">
      <alignment/>
    </xf>
    <xf numFmtId="0" fontId="55" fillId="0" borderId="0" xfId="0" applyFont="1" applyAlignment="1">
      <alignment/>
    </xf>
    <xf numFmtId="0" fontId="0" fillId="0" borderId="0" xfId="0" applyBorder="1" applyAlignment="1">
      <alignment/>
    </xf>
    <xf numFmtId="0" fontId="53" fillId="0" borderId="0" xfId="0" applyFont="1" applyBorder="1" applyAlignment="1">
      <alignment/>
    </xf>
    <xf numFmtId="4" fontId="53" fillId="0" borderId="0" xfId="0" applyNumberFormat="1" applyFont="1" applyBorder="1" applyAlignment="1">
      <alignment/>
    </xf>
    <xf numFmtId="0" fontId="56" fillId="0" borderId="0" xfId="0" applyFont="1" applyAlignment="1">
      <alignment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7" fillId="0" borderId="10" xfId="0" applyFont="1" applyFill="1" applyBorder="1" applyAlignment="1">
      <alignment horizontal="center" vertical="center"/>
    </xf>
    <xf numFmtId="173" fontId="5"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center" vertical="center" wrapText="1"/>
    </xf>
    <xf numFmtId="173" fontId="57" fillId="0" borderId="10" xfId="0" applyNumberFormat="1" applyFont="1" applyFill="1" applyBorder="1" applyAlignment="1">
      <alignment horizontal="center" vertical="center" wrapText="1"/>
    </xf>
    <xf numFmtId="0" fontId="2" fillId="7" borderId="10" xfId="0" applyFont="1" applyFill="1" applyBorder="1" applyAlignment="1">
      <alignment vertical="center" wrapText="1"/>
    </xf>
    <xf numFmtId="172" fontId="2" fillId="7" borderId="10" xfId="0" applyNumberFormat="1" applyFont="1" applyFill="1" applyBorder="1" applyAlignment="1">
      <alignment horizontal="center" vertical="center"/>
    </xf>
    <xf numFmtId="0" fontId="4" fillId="0" borderId="10" xfId="0" applyFont="1" applyFill="1" applyBorder="1" applyAlignment="1">
      <alignment vertical="center" wrapText="1"/>
    </xf>
    <xf numFmtId="1" fontId="2" fillId="0" borderId="10" xfId="0" applyNumberFormat="1" applyFont="1" applyFill="1" applyBorder="1" applyAlignment="1">
      <alignment horizontal="center" vertical="center" wrapText="1"/>
    </xf>
    <xf numFmtId="173" fontId="2" fillId="0" borderId="10" xfId="0" applyNumberFormat="1" applyFont="1" applyFill="1" applyBorder="1" applyAlignment="1">
      <alignment horizontal="center" vertical="center" wrapText="1"/>
    </xf>
    <xf numFmtId="173" fontId="4" fillId="0" borderId="10" xfId="0" applyNumberFormat="1" applyFont="1" applyFill="1" applyBorder="1" applyAlignment="1">
      <alignment horizontal="center" vertical="center" wrapText="1"/>
    </xf>
    <xf numFmtId="173" fontId="4" fillId="0" borderId="10" xfId="53" applyNumberFormat="1" applyFont="1" applyFill="1" applyBorder="1" applyAlignment="1">
      <alignment horizontal="center" vertical="center"/>
      <protection/>
    </xf>
    <xf numFmtId="1" fontId="2" fillId="7" borderId="10" xfId="0" applyNumberFormat="1" applyFont="1" applyFill="1" applyBorder="1" applyAlignment="1">
      <alignment horizontal="center" vertical="center" wrapText="1"/>
    </xf>
    <xf numFmtId="1" fontId="2" fillId="7" borderId="10" xfId="0" applyNumberFormat="1" applyFont="1" applyFill="1" applyBorder="1" applyAlignment="1">
      <alignment vertical="center" wrapText="1"/>
    </xf>
    <xf numFmtId="173" fontId="2" fillId="7" borderId="10" xfId="0" applyNumberFormat="1" applyFont="1" applyFill="1" applyBorder="1" applyAlignment="1">
      <alignment horizontal="center" vertical="center" wrapText="1"/>
    </xf>
    <xf numFmtId="173" fontId="4" fillId="7" borderId="10" xfId="0" applyNumberFormat="1" applyFont="1" applyFill="1" applyBorder="1" applyAlignment="1">
      <alignment horizontal="center" vertical="center" wrapText="1"/>
    </xf>
    <xf numFmtId="173" fontId="4" fillId="7" borderId="10" xfId="53" applyNumberFormat="1" applyFont="1" applyFill="1" applyBorder="1" applyAlignment="1">
      <alignment horizontal="center" vertical="center"/>
      <protection/>
    </xf>
    <xf numFmtId="0" fontId="4" fillId="0" borderId="10" xfId="0" applyFont="1" applyFill="1" applyBorder="1" applyAlignment="1">
      <alignment vertical="center"/>
    </xf>
    <xf numFmtId="0" fontId="58" fillId="0" borderId="10" xfId="0" applyFont="1" applyFill="1" applyBorder="1" applyAlignment="1">
      <alignment horizontal="center" vertical="center" wrapText="1"/>
    </xf>
    <xf numFmtId="0" fontId="59" fillId="0" borderId="10" xfId="0" applyFont="1" applyFill="1" applyBorder="1" applyAlignment="1">
      <alignment vertical="center" wrapText="1"/>
    </xf>
    <xf numFmtId="0" fontId="58" fillId="0" borderId="10" xfId="0" applyFont="1" applyFill="1" applyBorder="1" applyAlignment="1">
      <alignment vertical="center" wrapText="1"/>
    </xf>
    <xf numFmtId="49" fontId="58" fillId="0" borderId="10" xfId="0" applyNumberFormat="1" applyFont="1" applyBorder="1" applyAlignment="1">
      <alignment horizontal="center" vertical="center" wrapText="1"/>
    </xf>
    <xf numFmtId="0" fontId="58" fillId="0" borderId="10" xfId="0" applyFont="1" applyBorder="1" applyAlignment="1">
      <alignment horizontal="center" vertical="center" wrapText="1"/>
    </xf>
    <xf numFmtId="0" fontId="53" fillId="0" borderId="10" xfId="0" applyFont="1" applyBorder="1" applyAlignment="1">
      <alignment/>
    </xf>
    <xf numFmtId="0" fontId="53" fillId="0" borderId="10" xfId="0" applyFont="1" applyFill="1" applyBorder="1" applyAlignment="1">
      <alignment vertical="center" wrapText="1"/>
    </xf>
    <xf numFmtId="0" fontId="60" fillId="0" borderId="10" xfId="0" applyFont="1" applyBorder="1" applyAlignment="1">
      <alignment horizontal="left" vertical="center" wrapText="1" indent="1"/>
    </xf>
    <xf numFmtId="0" fontId="61" fillId="0" borderId="10" xfId="0" applyFont="1" applyFill="1" applyBorder="1" applyAlignment="1">
      <alignment vertical="center" wrapText="1"/>
    </xf>
    <xf numFmtId="49" fontId="58" fillId="0" borderId="10" xfId="0" applyNumberFormat="1" applyFont="1" applyFill="1" applyBorder="1" applyAlignment="1">
      <alignment vertical="center" wrapText="1"/>
    </xf>
    <xf numFmtId="0" fontId="2" fillId="7" borderId="10" xfId="0" applyFont="1" applyFill="1" applyBorder="1" applyAlignment="1">
      <alignment horizontal="left" vertical="center" wrapText="1"/>
    </xf>
    <xf numFmtId="0" fontId="4" fillId="7" borderId="10" xfId="0" applyFont="1" applyFill="1" applyBorder="1" applyAlignment="1">
      <alignment horizontal="center" vertical="center" wrapText="1"/>
    </xf>
    <xf numFmtId="174" fontId="4" fillId="0" borderId="10" xfId="0" applyNumberFormat="1" applyFont="1" applyFill="1" applyBorder="1" applyAlignment="1">
      <alignment horizontal="center" vertical="center" wrapText="1"/>
    </xf>
    <xf numFmtId="174" fontId="2" fillId="7" borderId="10" xfId="0" applyNumberFormat="1" applyFont="1" applyFill="1" applyBorder="1" applyAlignment="1">
      <alignment horizontal="center" vertical="center" wrapText="1"/>
    </xf>
    <xf numFmtId="174" fontId="4" fillId="7" borderId="10" xfId="0" applyNumberFormat="1" applyFont="1" applyFill="1" applyBorder="1" applyAlignment="1">
      <alignment horizontal="center" vertical="center" wrapText="1"/>
    </xf>
    <xf numFmtId="174" fontId="53" fillId="0" borderId="10" xfId="0" applyNumberFormat="1" applyFont="1" applyFill="1" applyBorder="1" applyAlignment="1">
      <alignment horizontal="center" vertical="center"/>
    </xf>
    <xf numFmtId="14" fontId="2" fillId="7" borderId="10" xfId="0" applyNumberFormat="1" applyFont="1" applyFill="1" applyBorder="1" applyAlignment="1">
      <alignment horizontal="left" vertical="center"/>
    </xf>
    <xf numFmtId="14" fontId="2" fillId="7" borderId="10" xfId="0" applyNumberFormat="1" applyFont="1" applyFill="1" applyBorder="1" applyAlignment="1">
      <alignment horizontal="center" vertical="center"/>
    </xf>
    <xf numFmtId="0" fontId="4" fillId="0" borderId="10" xfId="0" applyFont="1" applyFill="1" applyBorder="1" applyAlignment="1">
      <alignment horizontal="left" vertical="center"/>
    </xf>
    <xf numFmtId="173" fontId="4" fillId="0" borderId="10" xfId="0" applyNumberFormat="1" applyFont="1" applyFill="1" applyBorder="1" applyAlignment="1">
      <alignment horizontal="center" vertical="center"/>
    </xf>
    <xf numFmtId="173" fontId="2"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42" applyFont="1" applyFill="1" applyBorder="1" applyAlignment="1">
      <alignment horizontal="left" vertical="center"/>
    </xf>
    <xf numFmtId="2" fontId="4" fillId="0" borderId="10" xfId="42" applyNumberFormat="1" applyFont="1" applyFill="1" applyBorder="1" applyAlignment="1">
      <alignment horizontal="left" vertical="center"/>
    </xf>
    <xf numFmtId="2" fontId="4" fillId="0" borderId="10" xfId="42" applyNumberFormat="1" applyFont="1" applyBorder="1" applyAlignment="1">
      <alignment horizontal="left" vertical="center"/>
    </xf>
    <xf numFmtId="1" fontId="4" fillId="0" borderId="10" xfId="0" applyNumberFormat="1" applyFont="1" applyFill="1" applyBorder="1" applyAlignment="1">
      <alignment horizontal="center" vertical="center"/>
    </xf>
    <xf numFmtId="14" fontId="61" fillId="7" borderId="10" xfId="0" applyNumberFormat="1" applyFont="1" applyFill="1" applyBorder="1" applyAlignment="1">
      <alignment horizontal="left" vertical="center"/>
    </xf>
    <xf numFmtId="14" fontId="61" fillId="7" borderId="10" xfId="0" applyNumberFormat="1" applyFont="1" applyFill="1" applyBorder="1" applyAlignment="1">
      <alignment horizontal="center" vertical="center"/>
    </xf>
    <xf numFmtId="0" fontId="4" fillId="0" borderId="0" xfId="0" applyFont="1" applyAlignment="1">
      <alignment horizontal="center" vertical="center"/>
    </xf>
    <xf numFmtId="0" fontId="53" fillId="33" borderId="10" xfId="0" applyFont="1" applyFill="1" applyBorder="1" applyAlignment="1">
      <alignment horizontal="left" vertical="center"/>
    </xf>
    <xf numFmtId="0" fontId="4" fillId="0" borderId="10" xfId="42" applyFont="1" applyBorder="1" applyAlignment="1">
      <alignment horizontal="left" vertical="center"/>
    </xf>
    <xf numFmtId="0" fontId="4" fillId="33" borderId="10" xfId="0" applyFont="1" applyFill="1" applyBorder="1" applyAlignment="1">
      <alignment horizontal="left" vertical="center"/>
    </xf>
    <xf numFmtId="0" fontId="4" fillId="0" borderId="10" xfId="0" applyFont="1" applyBorder="1" applyAlignment="1">
      <alignment horizontal="left" vertical="center"/>
    </xf>
    <xf numFmtId="0" fontId="4" fillId="0" borderId="10" xfId="0" applyFont="1" applyBorder="1" applyAlignment="1">
      <alignment horizontal="left"/>
    </xf>
    <xf numFmtId="0" fontId="4" fillId="0" borderId="10" xfId="0" applyFont="1" applyFill="1" applyBorder="1" applyAlignment="1">
      <alignment horizontal="left"/>
    </xf>
    <xf numFmtId="49" fontId="4" fillId="0" borderId="10" xfId="42" applyNumberFormat="1" applyFont="1" applyBorder="1" applyAlignment="1">
      <alignment horizontal="left" vertical="center"/>
    </xf>
    <xf numFmtId="173" fontId="4" fillId="33" borderId="10" xfId="0" applyNumberFormat="1" applyFont="1" applyFill="1" applyBorder="1" applyAlignment="1">
      <alignment horizontal="center" vertical="center"/>
    </xf>
    <xf numFmtId="0" fontId="58" fillId="0" borderId="11" xfId="0" applyFont="1" applyFill="1" applyBorder="1" applyAlignment="1">
      <alignment vertical="center" wrapText="1"/>
    </xf>
    <xf numFmtId="0" fontId="58" fillId="0" borderId="12" xfId="0" applyFont="1" applyFill="1" applyBorder="1" applyAlignment="1">
      <alignment vertical="center" wrapText="1"/>
    </xf>
    <xf numFmtId="2" fontId="4" fillId="0" borderId="13" xfId="42" applyNumberFormat="1" applyFont="1" applyFill="1" applyBorder="1" applyAlignment="1">
      <alignment horizontal="left" vertical="center"/>
    </xf>
    <xf numFmtId="0" fontId="4" fillId="33" borderId="13" xfId="0" applyFont="1" applyFill="1" applyBorder="1" applyAlignment="1">
      <alignment horizontal="left" vertical="center"/>
    </xf>
    <xf numFmtId="0" fontId="4" fillId="0" borderId="13" xfId="0" applyFont="1" applyBorder="1" applyAlignment="1">
      <alignment horizontal="left" vertical="center"/>
    </xf>
    <xf numFmtId="0" fontId="4" fillId="0" borderId="13" xfId="0" applyFont="1" applyFill="1" applyBorder="1" applyAlignment="1">
      <alignment horizontal="left" vertical="center"/>
    </xf>
    <xf numFmtId="0" fontId="4"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0" xfId="0" applyFont="1" applyFill="1" applyBorder="1" applyAlignment="1">
      <alignment horizontal="left"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14" fontId="53" fillId="7" borderId="10" xfId="0" applyNumberFormat="1" applyFont="1" applyFill="1" applyBorder="1" applyAlignment="1">
      <alignment horizontal="center" vertical="center"/>
    </xf>
    <xf numFmtId="1" fontId="4" fillId="7" borderId="10" xfId="0" applyNumberFormat="1" applyFont="1" applyFill="1" applyBorder="1" applyAlignment="1">
      <alignment horizontal="center" vertical="center"/>
    </xf>
    <xf numFmtId="1" fontId="4" fillId="0" borderId="10" xfId="0" applyNumberFormat="1" applyFont="1" applyFill="1" applyBorder="1" applyAlignment="1">
      <alignment horizontal="center" vertical="center" wrapText="1"/>
    </xf>
    <xf numFmtId="1" fontId="4" fillId="0" borderId="10" xfId="0" applyNumberFormat="1" applyFont="1" applyFill="1" applyBorder="1" applyAlignment="1" quotePrefix="1">
      <alignment horizontal="center" vertical="center"/>
    </xf>
    <xf numFmtId="0" fontId="53" fillId="0" borderId="10" xfId="0" applyFont="1" applyFill="1" applyBorder="1" applyAlignment="1">
      <alignment horizontal="left" vertical="center" wrapText="1"/>
    </xf>
    <xf numFmtId="174" fontId="53"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174" fontId="53" fillId="0" borderId="10" xfId="0" applyNumberFormat="1" applyFont="1" applyFill="1" applyBorder="1" applyAlignment="1" quotePrefix="1">
      <alignment horizontal="center" vertical="center" wrapText="1"/>
    </xf>
    <xf numFmtId="0" fontId="53" fillId="0" borderId="13" xfId="42" applyFont="1" applyFill="1" applyBorder="1" applyAlignment="1">
      <alignment horizontal="left" vertical="center"/>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center" vertical="center"/>
    </xf>
    <xf numFmtId="0" fontId="4" fillId="0" borderId="0" xfId="0" applyFont="1" applyBorder="1" applyAlignment="1">
      <alignment/>
    </xf>
    <xf numFmtId="0" fontId="4" fillId="0" borderId="0" xfId="0" applyFont="1" applyFill="1" applyBorder="1" applyAlignment="1">
      <alignment/>
    </xf>
    <xf numFmtId="2" fontId="4" fillId="0" borderId="0" xfId="42" applyNumberFormat="1" applyFont="1" applyBorder="1" applyAlignment="1">
      <alignment horizontal="left" vertical="center"/>
    </xf>
    <xf numFmtId="0" fontId="4" fillId="0" borderId="0" xfId="42" applyFont="1" applyBorder="1" applyAlignment="1">
      <alignment horizontal="left" vertical="center"/>
    </xf>
    <xf numFmtId="0" fontId="4" fillId="0" borderId="0" xfId="42" applyFont="1" applyBorder="1" applyAlignment="1">
      <alignment vertical="center"/>
    </xf>
    <xf numFmtId="2" fontId="38" fillId="0" borderId="0" xfId="42" applyNumberFormat="1" applyBorder="1" applyAlignment="1">
      <alignment horizontal="left" vertical="center"/>
    </xf>
    <xf numFmtId="0" fontId="4" fillId="0" borderId="14" xfId="42" applyFont="1" applyFill="1" applyBorder="1" applyAlignment="1">
      <alignment horizontal="left" vertical="center"/>
    </xf>
    <xf numFmtId="0" fontId="4" fillId="0" borderId="14" xfId="0" applyFont="1" applyBorder="1" applyAlignment="1">
      <alignment horizontal="left" vertical="center"/>
    </xf>
    <xf numFmtId="0" fontId="4" fillId="0" borderId="10" xfId="0" applyFont="1" applyFill="1" applyBorder="1" applyAlignment="1">
      <alignment horizontal="center" vertical="center" wrapText="1"/>
    </xf>
    <xf numFmtId="0" fontId="4" fillId="0" borderId="0" xfId="42" applyFont="1" applyFill="1" applyBorder="1" applyAlignment="1">
      <alignment vertical="center"/>
    </xf>
    <xf numFmtId="0" fontId="4" fillId="0" borderId="0" xfId="42" applyFont="1" applyFill="1" applyBorder="1" applyAlignment="1">
      <alignment horizontal="left" vertical="center"/>
    </xf>
    <xf numFmtId="2" fontId="4" fillId="0" borderId="0" xfId="42" applyNumberFormat="1" applyFont="1" applyBorder="1" applyAlignment="1">
      <alignment horizontal="left" vertical="top"/>
    </xf>
    <xf numFmtId="2" fontId="4" fillId="0" borderId="0" xfId="42" applyNumberFormat="1" applyFont="1" applyFill="1" applyBorder="1" applyAlignment="1">
      <alignment horizontal="left" vertical="top"/>
    </xf>
    <xf numFmtId="2" fontId="4" fillId="0" borderId="14" xfId="42" applyNumberFormat="1" applyFont="1" applyFill="1" applyBorder="1" applyAlignment="1">
      <alignment horizontal="left" vertical="center"/>
    </xf>
    <xf numFmtId="0" fontId="4" fillId="0" borderId="15" xfId="0" applyFont="1" applyBorder="1" applyAlignment="1">
      <alignment/>
    </xf>
    <xf numFmtId="0" fontId="4" fillId="0" borderId="16" xfId="0" applyFont="1" applyBorder="1" applyAlignment="1">
      <alignment/>
    </xf>
    <xf numFmtId="0" fontId="4" fillId="0" borderId="10" xfId="0" applyFont="1" applyFill="1" applyBorder="1" applyAlignment="1">
      <alignment horizontal="center" vertical="center" wrapText="1"/>
    </xf>
    <xf numFmtId="16" fontId="4" fillId="0" borderId="13" xfId="0" applyNumberFormat="1" applyFont="1" applyFill="1" applyBorder="1" applyAlignment="1">
      <alignment horizontal="left" vertical="center"/>
    </xf>
    <xf numFmtId="1" fontId="4" fillId="0" borderId="0" xfId="0" applyNumberFormat="1" applyFont="1" applyAlignment="1">
      <alignment/>
    </xf>
    <xf numFmtId="0" fontId="53" fillId="0" borderId="0" xfId="0" applyFont="1" applyFill="1" applyAlignment="1">
      <alignment horizontal="left"/>
    </xf>
    <xf numFmtId="174" fontId="4" fillId="33"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4" fillId="0" borderId="0" xfId="0" applyFont="1" applyFill="1" applyAlignment="1">
      <alignment wrapText="1"/>
    </xf>
    <xf numFmtId="0" fontId="4" fillId="0" borderId="13" xfId="42" applyFont="1" applyFill="1" applyBorder="1" applyAlignment="1">
      <alignment vertical="center"/>
    </xf>
    <xf numFmtId="0" fontId="4" fillId="33" borderId="0" xfId="0" applyFont="1" applyFill="1" applyAlignment="1">
      <alignment/>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0" xfId="0" applyFont="1" applyFill="1" applyAlignment="1">
      <alignment horizontal="center"/>
    </xf>
    <xf numFmtId="0" fontId="4" fillId="0" borderId="13" xfId="42" applyFont="1" applyFill="1" applyBorder="1" applyAlignment="1">
      <alignment horizontal="left" vertical="center"/>
    </xf>
    <xf numFmtId="0" fontId="4" fillId="0" borderId="0" xfId="42" applyFont="1" applyFill="1" applyAlignment="1">
      <alignment vertical="center"/>
    </xf>
    <xf numFmtId="0" fontId="4" fillId="0" borderId="0" xfId="42" applyFont="1" applyAlignment="1">
      <alignment vertical="center"/>
    </xf>
    <xf numFmtId="2" fontId="4" fillId="0" borderId="13" xfId="42" applyNumberFormat="1" applyFont="1" applyBorder="1" applyAlignment="1">
      <alignment horizontal="left" vertical="center"/>
    </xf>
    <xf numFmtId="0" fontId="4" fillId="0" borderId="0" xfId="42" applyFont="1" applyAlignment="1">
      <alignment horizontal="left" vertical="center"/>
    </xf>
    <xf numFmtId="0" fontId="4" fillId="33" borderId="13" xfId="42" applyFont="1" applyFill="1" applyBorder="1" applyAlignment="1">
      <alignment horizontal="left" vertical="center"/>
    </xf>
    <xf numFmtId="2" fontId="4" fillId="0" borderId="13" xfId="42" applyNumberFormat="1" applyFont="1" applyFill="1" applyBorder="1" applyAlignment="1">
      <alignment vertical="center"/>
    </xf>
    <xf numFmtId="49" fontId="4" fillId="33" borderId="10" xfId="0" applyNumberFormat="1" applyFont="1" applyFill="1" applyBorder="1" applyAlignment="1">
      <alignment horizontal="left" vertical="center"/>
    </xf>
    <xf numFmtId="0" fontId="4" fillId="0" borderId="13" xfId="42" applyFont="1" applyBorder="1" applyAlignment="1">
      <alignment vertical="center"/>
    </xf>
    <xf numFmtId="0" fontId="4" fillId="0" borderId="13" xfId="42" applyFont="1" applyBorder="1" applyAlignment="1">
      <alignment horizontal="left" vertical="center"/>
    </xf>
    <xf numFmtId="173" fontId="4" fillId="0" borderId="10" xfId="0" applyNumberFormat="1" applyFont="1" applyFill="1" applyBorder="1" applyAlignment="1" quotePrefix="1">
      <alignment horizontal="center" vertical="center"/>
    </xf>
    <xf numFmtId="0" fontId="3" fillId="0" borderId="0" xfId="0" applyFont="1" applyFill="1" applyBorder="1" applyAlignment="1">
      <alignment horizontal="center"/>
    </xf>
    <xf numFmtId="0" fontId="4" fillId="0" borderId="0" xfId="0" applyFont="1" applyAlignment="1">
      <alignment vertical="top"/>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173" fontId="2" fillId="33" borderId="10" xfId="0" applyNumberFormat="1" applyFont="1" applyFill="1" applyBorder="1" applyAlignment="1">
      <alignment horizontal="center" vertical="center"/>
    </xf>
    <xf numFmtId="1" fontId="4" fillId="33" borderId="10" xfId="0" applyNumberFormat="1" applyFont="1" applyFill="1" applyBorder="1" applyAlignment="1">
      <alignment horizontal="center" vertical="center" wrapText="1"/>
    </xf>
    <xf numFmtId="2" fontId="4" fillId="33" borderId="13" xfId="42" applyNumberFormat="1" applyFont="1" applyFill="1" applyBorder="1" applyAlignment="1">
      <alignment horizontal="left" vertical="center"/>
    </xf>
    <xf numFmtId="1" fontId="4" fillId="33" borderId="10" xfId="0" applyNumberFormat="1" applyFont="1" applyFill="1" applyBorder="1" applyAlignment="1">
      <alignment horizontal="center" vertical="center"/>
    </xf>
    <xf numFmtId="0" fontId="4" fillId="0" borderId="0" xfId="42" applyFont="1" applyFill="1" applyAlignment="1">
      <alignment horizontal="left" vertical="center"/>
    </xf>
    <xf numFmtId="49" fontId="4" fillId="0" borderId="13" xfId="42" applyNumberFormat="1" applyFont="1" applyBorder="1" applyAlignment="1">
      <alignment horizontal="left" vertical="center"/>
    </xf>
    <xf numFmtId="49" fontId="4" fillId="33" borderId="13" xfId="42" applyNumberFormat="1" applyFont="1" applyFill="1" applyBorder="1" applyAlignment="1">
      <alignment horizontal="left" vertical="center"/>
    </xf>
    <xf numFmtId="49" fontId="4" fillId="0" borderId="13" xfId="0" applyNumberFormat="1" applyFont="1" applyFill="1" applyBorder="1" applyAlignment="1">
      <alignment horizontal="left" vertical="center"/>
    </xf>
    <xf numFmtId="0" fontId="4" fillId="0" borderId="0" xfId="0" applyFont="1" applyAlignment="1">
      <alignment horizontal="left" vertical="center"/>
    </xf>
    <xf numFmtId="0" fontId="4" fillId="33" borderId="10" xfId="42" applyFont="1" applyFill="1" applyBorder="1" applyAlignment="1">
      <alignment horizontal="left" vertical="center"/>
    </xf>
    <xf numFmtId="2" fontId="4" fillId="0" borderId="13" xfId="0" applyNumberFormat="1" applyFont="1" applyBorder="1" applyAlignment="1">
      <alignment horizontal="left" vertical="center"/>
    </xf>
    <xf numFmtId="0" fontId="4" fillId="0" borderId="10" xfId="0" applyFont="1" applyFill="1" applyBorder="1" applyAlignment="1" quotePrefix="1">
      <alignment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55" fillId="0" borderId="16" xfId="0" applyFont="1" applyBorder="1" applyAlignment="1">
      <alignment/>
    </xf>
    <xf numFmtId="2" fontId="55" fillId="0" borderId="0" xfId="42" applyNumberFormat="1" applyFont="1" applyBorder="1" applyAlignment="1">
      <alignment horizontal="left" vertical="top"/>
    </xf>
    <xf numFmtId="174" fontId="4" fillId="0" borderId="10" xfId="0" applyNumberFormat="1" applyFont="1" applyFill="1" applyBorder="1" applyAlignment="1">
      <alignment horizontal="center" vertical="center"/>
    </xf>
    <xf numFmtId="0" fontId="53" fillId="0" borderId="0" xfId="0" applyFont="1" applyFill="1" applyAlignment="1">
      <alignment vertical="center"/>
    </xf>
    <xf numFmtId="1" fontId="4" fillId="7" borderId="10" xfId="0" applyNumberFormat="1" applyFont="1" applyFill="1" applyBorder="1" applyAlignment="1">
      <alignment horizontal="center" vertical="center" wrapText="1"/>
    </xf>
    <xf numFmtId="0" fontId="4" fillId="0" borderId="0" xfId="0" applyFont="1" applyFill="1" applyAlignment="1">
      <alignment vertical="center"/>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1" fillId="0" borderId="15"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6" xfId="0" applyFont="1" applyFill="1" applyBorder="1" applyAlignment="1">
      <alignment horizontal="center" vertical="center"/>
    </xf>
    <xf numFmtId="0" fontId="4" fillId="0" borderId="1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53" fillId="0" borderId="20" xfId="0" applyFont="1" applyBorder="1" applyAlignment="1">
      <alignment wrapText="1"/>
    </xf>
    <xf numFmtId="0" fontId="0" fillId="0" borderId="20" xfId="0" applyBorder="1" applyAlignment="1">
      <alignment wrapText="1"/>
    </xf>
    <xf numFmtId="49" fontId="58"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0" xfId="0" applyNumberFormat="1" applyFont="1" applyFill="1" applyBorder="1" applyAlignment="1">
      <alignment horizontal="center" vertical="center" wrapText="1"/>
    </xf>
    <xf numFmtId="49" fontId="59" fillId="0" borderId="10" xfId="0" applyNumberFormat="1" applyFont="1" applyFill="1" applyBorder="1" applyAlignment="1">
      <alignment horizontal="center" vertical="center" wrapText="1"/>
    </xf>
    <xf numFmtId="0" fontId="61" fillId="0" borderId="18" xfId="0" applyFont="1" applyFill="1" applyBorder="1" applyAlignment="1">
      <alignment horizontal="center" vertical="center"/>
    </xf>
    <xf numFmtId="0" fontId="61" fillId="0" borderId="12" xfId="0" applyFont="1" applyFill="1" applyBorder="1" applyAlignment="1">
      <alignment horizontal="center" vertical="center"/>
    </xf>
    <xf numFmtId="0" fontId="61" fillId="0" borderId="19"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3" fillId="0" borderId="21"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Alignment="1">
      <alignment vertical="center" wrapText="1"/>
    </xf>
    <xf numFmtId="0" fontId="0" fillId="0" borderId="0" xfId="0" applyAlignment="1">
      <alignment vertical="center" wrapText="1"/>
    </xf>
    <xf numFmtId="0" fontId="61"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61" fillId="0" borderId="22"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22" xfId="0" applyFont="1" applyFill="1" applyBorder="1" applyAlignment="1">
      <alignment horizontal="left" vertical="center" wrapText="1"/>
    </xf>
    <xf numFmtId="0" fontId="0" fillId="0" borderId="23" xfId="0" applyBorder="1" applyAlignment="1">
      <alignment vertical="center" wrapText="1"/>
    </xf>
    <xf numFmtId="0" fontId="0" fillId="0" borderId="24" xfId="0" applyBorder="1" applyAlignment="1">
      <alignment vertical="center" wrapText="1"/>
    </xf>
    <xf numFmtId="0" fontId="53" fillId="0" borderId="22"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12" xfId="0" applyFill="1" applyBorder="1" applyAlignment="1">
      <alignment horizontal="center" vertical="center" wrapText="1"/>
    </xf>
    <xf numFmtId="0" fontId="4" fillId="33" borderId="10" xfId="0" applyFont="1" applyFill="1" applyBorder="1" applyAlignment="1">
      <alignment horizontal="center" vertical="center" wrapText="1"/>
    </xf>
    <xf numFmtId="0" fontId="53" fillId="33" borderId="22" xfId="0" applyFont="1" applyFill="1" applyBorder="1" applyAlignment="1">
      <alignment horizontal="center" vertical="center" wrapText="1"/>
    </xf>
    <xf numFmtId="0" fontId="0" fillId="33" borderId="23" xfId="0" applyFill="1" applyBorder="1" applyAlignment="1">
      <alignment horizontal="center" vertical="center" wrapText="1"/>
    </xf>
    <xf numFmtId="0" fontId="0" fillId="33" borderId="24" xfId="0" applyFill="1" applyBorder="1" applyAlignment="1">
      <alignment horizontal="center" vertical="center" wrapText="1"/>
    </xf>
    <xf numFmtId="0" fontId="2" fillId="33"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53" fillId="33" borderId="11" xfId="0" applyFont="1" applyFill="1" applyBorder="1" applyAlignment="1">
      <alignment horizontal="center" vertical="center" wrapText="1"/>
    </xf>
    <xf numFmtId="0" fontId="0" fillId="33" borderId="12" xfId="0" applyFill="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2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0" fillId="0" borderId="15" xfId="0"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beldepfin.ru/byudzhet/byudzhet-2018-2020/" TargetMode="External" /><Relationship Id="rId2" Type="http://schemas.openxmlformats.org/officeDocument/2006/relationships/hyperlink" Target="http://dtf.avo.ru/proekty-zakonov-vladimirskoj-oblasti" TargetMode="External" /><Relationship Id="rId3" Type="http://schemas.openxmlformats.org/officeDocument/2006/relationships/hyperlink" Target="http://www.gfu.vrn.ru/regulatory/normativnye-pravovye-akty/zakony-voronezhskoy-oblasti-/proekty-zakonov-voronezhskoy-oblasti-ob-oblastnom-byudzhete.php" TargetMode="External" /><Relationship Id="rId4" Type="http://schemas.openxmlformats.org/officeDocument/2006/relationships/hyperlink" Target="http://depfin.adm44.ru/info/law/proetjzko/index.aspx" TargetMode="External" /><Relationship Id="rId5" Type="http://schemas.openxmlformats.org/officeDocument/2006/relationships/hyperlink" Target="http://adm.vintech.ru:8096/ebudget/Menu/Page/131" TargetMode="External" /><Relationship Id="rId6" Type="http://schemas.openxmlformats.org/officeDocument/2006/relationships/hyperlink" Target="http://portal.tverfin.ru/Show/Category/5?ItemId=271" TargetMode="External" /><Relationship Id="rId7" Type="http://schemas.openxmlformats.org/officeDocument/2006/relationships/hyperlink" Target="http://kurskduma.ru/proekts/index.php" TargetMode="External" /><Relationship Id="rId8" Type="http://schemas.openxmlformats.org/officeDocument/2006/relationships/hyperlink" Target="http://www.yarregion.ru/depts/depfin/tmpPages/docs.aspx" TargetMode="External" /><Relationship Id="rId9" Type="http://schemas.openxmlformats.org/officeDocument/2006/relationships/hyperlink" Target="http://fin.tmbreg.ru/6347/8130/8468.html" TargetMode="External" /><Relationship Id="rId10" Type="http://schemas.openxmlformats.org/officeDocument/2006/relationships/hyperlink" Target="http://df.ivanovoobl.ru/regionalnye-finansy/zakon-ob-oblastnom-byudzhete/proekty-zakonov-o-vnesenii-izmeneniy-v-zakon-o-byudzhete/" TargetMode="External" /><Relationship Id="rId11" Type="http://schemas.openxmlformats.org/officeDocument/2006/relationships/hyperlink" Target="https://adm.rkursk.ru/index.php?id=693&amp;page=1" TargetMode="External" /><Relationship Id="rId12" Type="http://schemas.openxmlformats.org/officeDocument/2006/relationships/hyperlink" Target="http://www.oblsovet.ru/legislation/#bills" TargetMode="External" /><Relationship Id="rId13" Type="http://schemas.openxmlformats.org/officeDocument/2006/relationships/hyperlink" Target="https://budget.mosreg.ru/byudzhet-dlya-grazhdan/izmeneniya-v-zakon-o-byudzhete-mo/#tab-id-4" TargetMode="External" /><Relationship Id="rId14" Type="http://schemas.openxmlformats.org/officeDocument/2006/relationships/hyperlink" Target="https://minfin.ryazangov.ru/documents/draft_documents/2018/index.php" TargetMode="External" /><Relationship Id="rId15" Type="http://schemas.openxmlformats.org/officeDocument/2006/relationships/hyperlink" Target="http://www.finsmol.ru/pbudget/nJkD58Sj" TargetMode="External" /><Relationship Id="rId16" Type="http://schemas.openxmlformats.org/officeDocument/2006/relationships/hyperlink" Target="http://minfin.rkomi.ru/minfin_rkomi/minfin_rbudj/budjet/" TargetMode="External" /><Relationship Id="rId17" Type="http://schemas.openxmlformats.org/officeDocument/2006/relationships/hyperlink" Target="http://budget.lenreg.ru/documents/?page=3&amp;sortOrder=&amp;type=&amp;sortName=&amp;sortDate=" TargetMode="External" /><Relationship Id="rId18" Type="http://schemas.openxmlformats.org/officeDocument/2006/relationships/hyperlink" Target="http://minfin.karelia.ru/2018-2020-gody/" TargetMode="External" /><Relationship Id="rId19" Type="http://schemas.openxmlformats.org/officeDocument/2006/relationships/hyperlink" Target="http://minfin.gov-murman.ru/open-budget/regional_budget/law_of_budget_projects/project-19-20.php" TargetMode="External" /><Relationship Id="rId20" Type="http://schemas.openxmlformats.org/officeDocument/2006/relationships/hyperlink" Target="http://bks.pskov.ru/ebudget/Show/Category/11?ItemId=258" TargetMode="External" /><Relationship Id="rId21" Type="http://schemas.openxmlformats.org/officeDocument/2006/relationships/hyperlink" Target="http://www.aosd.ru/?dir=budget&amp;act=budget" TargetMode="External" /><Relationship Id="rId22" Type="http://schemas.openxmlformats.org/officeDocument/2006/relationships/hyperlink" Target="https://dvinaland.ru/budget" TargetMode="External" /><Relationship Id="rId23" Type="http://schemas.openxmlformats.org/officeDocument/2006/relationships/hyperlink" Target="http://df.gov35.ru/otkrytyy-byudzhet/zakony-ob-oblastnom-byudzhete/2018/" TargetMode="External" /><Relationship Id="rId24" Type="http://schemas.openxmlformats.org/officeDocument/2006/relationships/hyperlink" Target="http://duma39.ru/activity/zakon/draft/search.php" TargetMode="External" /><Relationship Id="rId25" Type="http://schemas.openxmlformats.org/officeDocument/2006/relationships/hyperlink" Target="https://duma-murman.ru/deyatelnost/zakonodatelnaya-deyatelnost/proekty-zakonov-murmanskoy-oblasti/proekty-2018/" TargetMode="External" /><Relationship Id="rId26" Type="http://schemas.openxmlformats.org/officeDocument/2006/relationships/hyperlink" Target="http://duma.novreg.ru/action/archive/" TargetMode="External" /><Relationship Id="rId27" Type="http://schemas.openxmlformats.org/officeDocument/2006/relationships/hyperlink" Target="http://sobranie.pskov.ru/lawmaking/bills" TargetMode="External" /><Relationship Id="rId28" Type="http://schemas.openxmlformats.org/officeDocument/2006/relationships/hyperlink" Target="http://www.crimea.gov.ru/lawmaking-activity/laws-drafts" TargetMode="External" /><Relationship Id="rId29" Type="http://schemas.openxmlformats.org/officeDocument/2006/relationships/hyperlink" Target="http://www.zsro.ru/lawmaking/project/" TargetMode="External" /><Relationship Id="rId30" Type="http://schemas.openxmlformats.org/officeDocument/2006/relationships/hyperlink" Target="http://www.ob.sev.gov.ru/dokumenty/izmeneniya-v-budzhet/2018-2020" TargetMode="External" /><Relationship Id="rId31" Type="http://schemas.openxmlformats.org/officeDocument/2006/relationships/hyperlink" Target="http://minfin.kalmregion.ru/deyatelnost/byudzhet-respubliki-kalmykiya/proekty-zakonov-o-respublikanskom-byudzhete/" TargetMode="External" /><Relationship Id="rId32" Type="http://schemas.openxmlformats.org/officeDocument/2006/relationships/hyperlink" Target="https://www.minfinkubani.ru/budget_execution/budget_law/" TargetMode="External" /><Relationship Id="rId33" Type="http://schemas.openxmlformats.org/officeDocument/2006/relationships/hyperlink" Target="https://minfin.astrobl.ru/site-page/proekty-zakonov-o-vnesenii-izmeneniy-v-zakony-o-byudzhete-ao" TargetMode="External" /><Relationship Id="rId34" Type="http://schemas.openxmlformats.org/officeDocument/2006/relationships/hyperlink" Target="http://openbudsk.ru/vnesenie-izm18/vnesenie18/" TargetMode="External" /><Relationship Id="rId35" Type="http://schemas.openxmlformats.org/officeDocument/2006/relationships/hyperlink" Target="http://www.mfur.ru/budjet/ispolnenie/zakon/proekty-zakonov-ur-o-vnesenii-izmeneniy-v-zakon-udmurtskoy-respubliki-o-byudzhete-udmurtskoy-respubl.php" TargetMode="External" /><Relationship Id="rId36" Type="http://schemas.openxmlformats.org/officeDocument/2006/relationships/hyperlink" Target="http://www.zsko.ru/documents/lawmaking/" TargetMode="External" /><Relationship Id="rId37" Type="http://schemas.openxmlformats.org/officeDocument/2006/relationships/hyperlink" Target="http://asozd.samgd.ru/bills/?page=1&amp;search=1" TargetMode="External" /><Relationship Id="rId38" Type="http://schemas.openxmlformats.org/officeDocument/2006/relationships/hyperlink" Target="https://www.mfri.ru/index.php/open-budget/vnesenie-izmenenij-v-zakon-o-byudzhete" TargetMode="External" /><Relationship Id="rId39" Type="http://schemas.openxmlformats.org/officeDocument/2006/relationships/hyperlink" Target="http://www.mfsk.ru/law/z_sk" TargetMode="External" /><Relationship Id="rId40" Type="http://schemas.openxmlformats.org/officeDocument/2006/relationships/hyperlink" Target="http://parliament.mari.ru/itog/pnpa.html" TargetMode="External" /><Relationship Id="rId41" Type="http://schemas.openxmlformats.org/officeDocument/2006/relationships/hyperlink" Target="http://minfin.orb.ru/&#1079;&#1072;&#1082;&#1086;&#1085;-&#1086;&#1073;-&#1086;&#1073;&#1083;&#1072;&#1089;&#1090;&#1085;&#1086;&#1084;-&#1073;&#1102;&#1076;&#1078;&#1077;&#1090;&#1077;/" TargetMode="External" /><Relationship Id="rId42" Type="http://schemas.openxmlformats.org/officeDocument/2006/relationships/hyperlink" Target="http://www.zspo.ru/legislative/bills/" TargetMode="External" /><Relationship Id="rId43" Type="http://schemas.openxmlformats.org/officeDocument/2006/relationships/hyperlink" Target="http://finance.pnzreg.ru/docs/np/" TargetMode="External" /><Relationship Id="rId44" Type="http://schemas.openxmlformats.org/officeDocument/2006/relationships/hyperlink" Target="http://saratov.gov.ru/gov/auth/minfin/bud_sar_obl/2018/Project/" TargetMode="External" /><Relationship Id="rId45" Type="http://schemas.openxmlformats.org/officeDocument/2006/relationships/hyperlink" Target="http://www.zsuo.ru/zakony/proekty.html" TargetMode="External" /><Relationship Id="rId46" Type="http://schemas.openxmlformats.org/officeDocument/2006/relationships/hyperlink" Target="https://www.ofukem.ru/budget/projects2018-2020/" TargetMode="External" /><Relationship Id="rId47" Type="http://schemas.openxmlformats.org/officeDocument/2006/relationships/hyperlink" Target="http://www.fin.amurobl.ru/oblastnoy-byudzhet/proekty-zakonov-amurskoy-oblasti/o-vnesenii-izmeneniy-v-zakon-o-byudzhete/o-vnesenii-izmeneniy-v-zakon-o-byudzhete-2018-god.php" TargetMode="External" /><Relationship Id="rId48" Type="http://schemas.openxmlformats.org/officeDocument/2006/relationships/hyperlink" Target="https://openbudget.sakhminfin.ru/Menu/Page/523" TargetMode="External" /><Relationship Id="rId49" Type="http://schemas.openxmlformats.org/officeDocument/2006/relationships/hyperlink" Target="https://minfin.midural.ru/document/category/20#document_list" TargetMode="External" /><Relationship Id="rId50" Type="http://schemas.openxmlformats.org/officeDocument/2006/relationships/hyperlink" Target="https://depfin.admhmao.ru/otkrytyy-byudzhet/" TargetMode="External" /><Relationship Id="rId51" Type="http://schemas.openxmlformats.org/officeDocument/2006/relationships/hyperlink" Target="https://www.kamgov.ru/minfin/budzet-2018" TargetMode="External" /><Relationship Id="rId52" Type="http://schemas.openxmlformats.org/officeDocument/2006/relationships/hyperlink" Target="http://iis.minfin.49gov.ru/ebudget/Menu/Page/84" TargetMode="External" /><Relationship Id="rId53" Type="http://schemas.openxmlformats.org/officeDocument/2006/relationships/hyperlink" Target="http://bryanskoblfin.ru/Show/Category/10?page=2&amp;ItemId=4" TargetMode="External" /><Relationship Id="rId54" Type="http://schemas.openxmlformats.org/officeDocument/2006/relationships/hyperlink" Target="http://admoblkaluga.ru/main/work/finances/project_orders.php" TargetMode="External" /><Relationship Id="rId55" Type="http://schemas.openxmlformats.org/officeDocument/2006/relationships/hyperlink" Target="http://www.smoloblduma.ru/work/an_b.php" TargetMode="External" /><Relationship Id="rId56" Type="http://schemas.openxmlformats.org/officeDocument/2006/relationships/hyperlink" Target="http://www.zsto.ru/index.php/739a50c4-47c1-81fa-060e-2232105925f8/5f51608f-f613-3c85-ce9f-e9a9410d8fa4" TargetMode="External" /><Relationship Id="rId57" Type="http://schemas.openxmlformats.org/officeDocument/2006/relationships/hyperlink" Target="http://duma.yar.ru/leftcolumn/lawprocess/projects/" TargetMode="External" /><Relationship Id="rId58" Type="http://schemas.openxmlformats.org/officeDocument/2006/relationships/hyperlink" Target="https://&#1084;&#1080;&#1085;&#1092;&#1080;&#1085;.&#1090;&#1074;&#1077;&#1088;&#1089;&#1082;&#1072;&#1103;&#1086;&#1073;&#1083;&#1072;&#1089;&#1090;&#1100;.&#1088;&#1092;/np-baza/proekty-npa" TargetMode="External" /><Relationship Id="rId59" Type="http://schemas.openxmlformats.org/officeDocument/2006/relationships/hyperlink" Target="http://gsrk1.rkomi.ru/Sessions/Default.aspx" TargetMode="External" /><Relationship Id="rId60" Type="http://schemas.openxmlformats.org/officeDocument/2006/relationships/hyperlink" Target="http://www.sdnao.ru/documents/bills/" TargetMode="External" /><Relationship Id="rId61" Type="http://schemas.openxmlformats.org/officeDocument/2006/relationships/hyperlink" Target="http://dfei.adm-nao.ru/zakony-o-byudzhete/" TargetMode="External" /><Relationship Id="rId62" Type="http://schemas.openxmlformats.org/officeDocument/2006/relationships/hyperlink" Target="http://www.minfin01-maykop.ru/Show/Category/12?page=1&amp;ItemId=58&amp;filterYear=2018" TargetMode="External" /><Relationship Id="rId63" Type="http://schemas.openxmlformats.org/officeDocument/2006/relationships/hyperlink" Target="http://www.huralrk.ru/deyatelnost/zakonodatelnaya-deyatelnost/zakonoproekty.html" TargetMode="External" /><Relationship Id="rId64" Type="http://schemas.openxmlformats.org/officeDocument/2006/relationships/hyperlink" Target="https://minfin.rk.gov.ru/ru/structure/245" TargetMode="External" /><Relationship Id="rId65" Type="http://schemas.openxmlformats.org/officeDocument/2006/relationships/hyperlink" Target="http://budget.rk.ifinmon.ru/dokumenty/zakon-o-byudzhete" TargetMode="External" /><Relationship Id="rId66" Type="http://schemas.openxmlformats.org/officeDocument/2006/relationships/hyperlink" Target="http://www.kubzsk.ru/pravo/" TargetMode="External" /><Relationship Id="rId67" Type="http://schemas.openxmlformats.org/officeDocument/2006/relationships/hyperlink" Target="https://astroblduma.ru/vm/zakonodat_deyat/ProjectZakonAO" TargetMode="External" /><Relationship Id="rId68" Type="http://schemas.openxmlformats.org/officeDocument/2006/relationships/hyperlink" Target="http://parlament.kbr.ru/zakonodatelnaya-deyatelnost/zakonoproekty-na-stadii-rassmotreniya/index.php?SECTION_ID=753" TargetMode="External" /><Relationship Id="rId69" Type="http://schemas.openxmlformats.org/officeDocument/2006/relationships/hyperlink" Target="http://parlament09.ru/node/7420" TargetMode="External" /><Relationship Id="rId70" Type="http://schemas.openxmlformats.org/officeDocument/2006/relationships/hyperlink" Target="http://minfin09.ru/&#1087;&#1088;&#1086;&#1077;&#1082;&#1090;&#1099;-&#1085;&#1087;&#1072;-&#1080;-&#1079;&#1072;&#1082;&#1083;&#1102;&#1095;&#1077;&#1085;&#1080;&#1081;-&#1082;-&#1085;&#1080;&#1084;-&#1087;&#1086;-&#1088;&#1077;&#1079;&#1091;&#1083;/" TargetMode="External" /><Relationship Id="rId71" Type="http://schemas.openxmlformats.org/officeDocument/2006/relationships/hyperlink" Target="http://minfin.alania.gov.ru/documents" TargetMode="External" /><Relationship Id="rId72" Type="http://schemas.openxmlformats.org/officeDocument/2006/relationships/hyperlink" Target="http://gsrb.ru/ru/materials/materialy-k-zasedaniyu-gs-k-rb/?SECTION_ID=1267" TargetMode="External" /><Relationship Id="rId73" Type="http://schemas.openxmlformats.org/officeDocument/2006/relationships/hyperlink" Target="https://www.minfinrm.ru/norm-akty-new/,%20&#1076;&#1072;&#1083;&#1077;&#1077;%20&#1087;&#1077;&#1088;&#1077;&#1093;&#1086;&#1076;%20&#1087;&#1086;%20&#1089;&#1089;&#1099;&#1083;&#1082;&#1077;%20&quot;&#1058;&#1077;&#1082;&#1089;&#1090;&#1099;%20&#1087;&#1088;&#1086;&#1077;&#1082;&#1090;&#1086;&#1074;%20&#1079;&#1072;&#1082;&#1086;&#1085;&#1086;&#1076;&#1072;&#1090;&#1077;&#1083;&#1100;&#1085;&#1099;&#1093;%20&#1080;%20&#1080;&#1085;&#1099;&#1093;%20&#1085;&#1086;&#1088;&#1084;&#1072;&#1090;&#1080;&#1074;&#1085;&#1086;%20&#1087;&#1088;&#1072;&#1074;&#1086;&#1074;&#1099;&#1093;%20&#1072;&#1082;&#1090;&#1086;&#1074;&quot;" TargetMode="External" /><Relationship Id="rId74" Type="http://schemas.openxmlformats.org/officeDocument/2006/relationships/hyperlink" Target="http://www.udmgossovet.ru/activity/law/schedule/materials/" TargetMode="External" /><Relationship Id="rId75" Type="http://schemas.openxmlformats.org/officeDocument/2006/relationships/hyperlink" Target="http://www.zsno.ru/ru/16110/bills/" TargetMode="External" /><Relationship Id="rId76" Type="http://schemas.openxmlformats.org/officeDocument/2006/relationships/hyperlink" Target="http://ufo.ulntc.ru:8080/dokumenty/vneseniya-izmenenij-v-zakon-o-byudzhete/2018-god" TargetMode="External" /><Relationship Id="rId77" Type="http://schemas.openxmlformats.org/officeDocument/2006/relationships/hyperlink" Target="http://www.yamalfin.ru/index.php?option=com_content&amp;view=category&amp;id=144:2017-11-01-12-24-25&amp;Itemid=118&amp;layout=default" TargetMode="External" /><Relationship Id="rId78" Type="http://schemas.openxmlformats.org/officeDocument/2006/relationships/hyperlink" Target="http://www.zsyanao.ru/legislative_activity/projects/" TargetMode="External" /><Relationship Id="rId79" Type="http://schemas.openxmlformats.org/officeDocument/2006/relationships/hyperlink" Target="https://r-19.ru/authorities/ministry-of-finance-of-the-republic-of-khakassia/docs/byudzhet-respubliki-khakasiya/" TargetMode="External" /><Relationship Id="rId80" Type="http://schemas.openxmlformats.org/officeDocument/2006/relationships/hyperlink" Target="http://www.findep.org/proekti-zakonov-ob-oblastnom-budjete-2018-god.html" TargetMode="External" /><Relationship Id="rId81" Type="http://schemas.openxmlformats.org/officeDocument/2006/relationships/hyperlink" Target="https://duma.tomsk.ru/content/bills" TargetMode="External" /><Relationship Id="rId82" Type="http://schemas.openxmlformats.org/officeDocument/2006/relationships/hyperlink" Target="http://openbudget.kamgov.ru/Dashboard#/project/project/main_features%20" TargetMode="External" /><Relationship Id="rId83" Type="http://schemas.openxmlformats.org/officeDocument/2006/relationships/hyperlink" Target="http://monitoring.zspk.gov.ru/&#1055;&#1086;&#1089;&#1090;&#1072;&#1085;&#1086;&#1074;&#1083;&#1077;&#1085;&#1080;&#1077;/1964904" TargetMode="External" /><Relationship Id="rId84" Type="http://schemas.openxmlformats.org/officeDocument/2006/relationships/hyperlink" Target="http://ebudget.primorsky.ru/Menu/Page/345" TargetMode="External" /><Relationship Id="rId85" Type="http://schemas.openxmlformats.org/officeDocument/2006/relationships/hyperlink" Target="https://minfin.khabkrai.ru/portal/Show/Category/184?page=1&amp;ItemId=497&amp;filterYear=2018" TargetMode="External" /><Relationship Id="rId86" Type="http://schemas.openxmlformats.org/officeDocument/2006/relationships/hyperlink" Target="https://minfin.khabkrai.ru/portal/Show/Category/184?page=1&amp;ItemId=497&amp;filterYear=2018" TargetMode="External" /><Relationship Id="rId87" Type="http://schemas.openxmlformats.org/officeDocument/2006/relationships/hyperlink" Target="https://minfin.49gov.ru/documents/?DOCUMENT_TYPE=1&amp;DOC_NOMER=&amp;q=&amp;DOCUMENT_PORGAN=0&amp;DOCUMENT_LEVEL=0&amp;DOC_DATE_FROM=&amp;DOC_DATE_TO=&amp;STATUS_ACTIVITY=0&amp;STATUS_DISCUSS=0&amp;IS_DISCUSS=0&amp;filtering=1" TargetMode="External" /><Relationship Id="rId88" Type="http://schemas.openxmlformats.org/officeDocument/2006/relationships/hyperlink" Target="http://www.eao.ru/isp-vlast/finansovoe-upravlenie-pravitelstva/byudzhet/" TargetMode="External" /><Relationship Id="rId89" Type="http://schemas.openxmlformats.org/officeDocument/2006/relationships/hyperlink" Target="http://zseao.ru/zakonotvorcheskaya-deyatelnost/proekty-zakonov-oblasti/" TargetMode="External" /><Relationship Id="rId90" Type="http://schemas.openxmlformats.org/officeDocument/2006/relationships/hyperlink" Target="http://duma.chukotka.ru/index.php?option=com_content&amp;view=category&amp;id=47&amp;Itemid=154" TargetMode="External" /><Relationship Id="rId91" Type="http://schemas.openxmlformats.org/officeDocument/2006/relationships/hyperlink" Target="http://finance.lenobl.ru/pravovaya-baza/oz/byudzhet-lo/ob2018/" TargetMode="External" /><Relationship Id="rId92" Type="http://schemas.openxmlformats.org/officeDocument/2006/relationships/hyperlink" Target="http://www.lenoblzaks.ru/static/single/-rus-common-zakact-/loprojects" TargetMode="External" /><Relationship Id="rId93" Type="http://schemas.openxmlformats.org/officeDocument/2006/relationships/hyperlink" Target="http://www.assembly.spb.ru/ndoc/doc/0/777332815" TargetMode="External" /><Relationship Id="rId94" Type="http://schemas.openxmlformats.org/officeDocument/2006/relationships/hyperlink" Target="http://www.kosoblduma.ru/laws/pzko/?search%5bstatus%5d=4" TargetMode="External" /><Relationship Id="rId95" Type="http://schemas.openxmlformats.org/officeDocument/2006/relationships/hyperlink" Target="http://www.tulaoblduma.ru/laws_intranet/" TargetMode="External" /><Relationship Id="rId96" Type="http://schemas.openxmlformats.org/officeDocument/2006/relationships/hyperlink" Target="https://minfin.tularegion.ru/documents/?SECTION=null&amp;YEAR=null&amp;TYPE_FILE=null#%20" TargetMode="External" /><Relationship Id="rId97" Type="http://schemas.openxmlformats.org/officeDocument/2006/relationships/hyperlink" Target="http://finance.pskov.ru/proekty" TargetMode="External" /><Relationship Id="rId98" Type="http://schemas.openxmlformats.org/officeDocument/2006/relationships/hyperlink" Target="http://www.nsrd.ru/dokumenty/proekti_normativno_pravovih_aktov/page/2" TargetMode="External" /><Relationship Id="rId99" Type="http://schemas.openxmlformats.org/officeDocument/2006/relationships/hyperlink" Target="http://www.minfinrd.ru/svedeniya_ob_ispolzovanii_vydelyaemykh_byudzhetnykh_sredstv" TargetMode="External" /><Relationship Id="rId100" Type="http://schemas.openxmlformats.org/officeDocument/2006/relationships/hyperlink" Target="http://portal.minfinrd.ru/Menu/Page/1" TargetMode="External" /><Relationship Id="rId101" Type="http://schemas.openxmlformats.org/officeDocument/2006/relationships/hyperlink" Target="http://pravitelstvo.kbr.ru/oigv/minfin/budget/respublikanskij_bjudzhet.php" TargetMode="External" /><Relationship Id="rId102" Type="http://schemas.openxmlformats.org/officeDocument/2006/relationships/hyperlink" Target="http://parliament-osetia.ru/index.php/main/laws/art/562" TargetMode="External" /><Relationship Id="rId103" Type="http://schemas.openxmlformats.org/officeDocument/2006/relationships/hyperlink" Target="http://mari-el.gov.ru/minfin/Pages/projects.aspx" TargetMode="External" /><Relationship Id="rId104" Type="http://schemas.openxmlformats.org/officeDocument/2006/relationships/hyperlink" Target="http://zakon.zsperm.ru/?ELEMENT_ID=3381" TargetMode="External" /><Relationship Id="rId105" Type="http://schemas.openxmlformats.org/officeDocument/2006/relationships/hyperlink" Target="http://budget.permkrai.ru/approved_budgets/indicators2018" TargetMode="External" /><Relationship Id="rId106" Type="http://schemas.openxmlformats.org/officeDocument/2006/relationships/hyperlink" Target="http://www.kurganoblduma.ru/about/activity/doc/proekty/" TargetMode="External" /><Relationship Id="rId107" Type="http://schemas.openxmlformats.org/officeDocument/2006/relationships/hyperlink" Target="http://www.finupr.kurganobl.ru/index.php?test=praktdum" TargetMode="External" /><Relationship Id="rId108" Type="http://schemas.openxmlformats.org/officeDocument/2006/relationships/hyperlink" Target="http://www.minfin.donland.ru/docs/s/8" TargetMode="External" /><Relationship Id="rId109" Type="http://schemas.openxmlformats.org/officeDocument/2006/relationships/hyperlink" Target="http://minfin.donland.ru:8088/budget/152274417" TargetMode="External" /><Relationship Id="rId110" Type="http://schemas.openxmlformats.org/officeDocument/2006/relationships/hyperlink" Target="https://zs74.ru/budget" TargetMode="External" /><Relationship Id="rId111" Type="http://schemas.openxmlformats.org/officeDocument/2006/relationships/hyperlink" Target="http://www.minfin74.ru/mBudget/law/" TargetMode="External" /><Relationship Id="rId112" Type="http://schemas.openxmlformats.org/officeDocument/2006/relationships/hyperlink" Target="http://open.minfin74.ru/budget/1638066498" TargetMode="External" /><Relationship Id="rId113" Type="http://schemas.openxmlformats.org/officeDocument/2006/relationships/hyperlink" Target="http://www.hural-buryatia.ru/bankz/" TargetMode="External" /><Relationship Id="rId114" Type="http://schemas.openxmlformats.org/officeDocument/2006/relationships/hyperlink" Target="http://egov-buryatia.ru/minfin/activities/documents/proekty-zakonov-i-inykh-npa/" TargetMode="External" /><Relationship Id="rId115" Type="http://schemas.openxmlformats.org/officeDocument/2006/relationships/hyperlink" Target="http://budget.govrb.ru/ebudget/Show/Category/15?ItemId=233" TargetMode="External" /><Relationship Id="rId116" Type="http://schemas.openxmlformats.org/officeDocument/2006/relationships/hyperlink" Target="http://&#1084;&#1080;&#1085;&#1092;&#1080;&#1085;.&#1079;&#1072;&#1073;&#1072;&#1081;&#1082;&#1072;&#1083;&#1100;&#1089;&#1082;&#1080;&#1081;&#1082;&#1088;&#1072;&#1081;.&#1088;&#1092;/byudjet/konsolidirovannyy-kraevoy-byudjet/proekty-zakonov-o-byudjete-kraya/" TargetMode="External" /><Relationship Id="rId117" Type="http://schemas.openxmlformats.org/officeDocument/2006/relationships/hyperlink" Target="http://budget76.ru/bdg/2018/k-proektu-zakona-o-byudzhete" TargetMode="External" /><Relationship Id="rId118" Type="http://schemas.openxmlformats.org/officeDocument/2006/relationships/hyperlink" Target="http://portal.novkfo.ru/Show/Category/24?ItemId=107&amp;headingId=" TargetMode="External" /><Relationship Id="rId119" Type="http://schemas.openxmlformats.org/officeDocument/2006/relationships/hyperlink" Target="http://www.novkfo.ru/&#1087;&#1088;&#1086;&#1077;&#1082;&#1090;&#1099;_&#1079;&#1072;&#1082;&#1086;&#1085;&#1086;&#1074;_&#1086;&#1073;_&#1086;&#1073;&#1083;&#1072;&#1089;&#1090;&#1085;&#1086;&#1084;_&#1073;&#1102;&#1076;&#1078;&#1077;&#1090;&#1077;_&#1089;_&#1084;&#1072;&#1090;&#1077;&#1088;&#1080;&#1072;&#1083;&#1072;&#1084;&#1080;/2018/" TargetMode="External" /><Relationship Id="rId120" Type="http://schemas.openxmlformats.org/officeDocument/2006/relationships/hyperlink" Target="https://volgafin.volgograd.ru/norms/acts/7359/" TargetMode="External" /><Relationship Id="rId121" Type="http://schemas.openxmlformats.org/officeDocument/2006/relationships/hyperlink" Target="https://www.dumahmao.ru/Obstructcorruption/expertise/" TargetMode="External" /><Relationship Id="rId122" Type="http://schemas.openxmlformats.org/officeDocument/2006/relationships/hyperlink" Target="http://elkurultay.ru/sessii-2/materialy-proshedshikh-sessij" TargetMode="External" /><Relationship Id="rId123" Type="http://schemas.openxmlformats.org/officeDocument/2006/relationships/hyperlink" Target="http://www.akzs.ru/sessions/" TargetMode="External" /><Relationship Id="rId124" Type="http://schemas.openxmlformats.org/officeDocument/2006/relationships/hyperlink" Target="http://www.sobranie.info/projects.php?UID=8" TargetMode="External" /><Relationship Id="rId125" Type="http://schemas.openxmlformats.org/officeDocument/2006/relationships/hyperlink" Target="http://irzs.ru/sazd/?p=law" TargetMode="External" /><Relationship Id="rId126" Type="http://schemas.openxmlformats.org/officeDocument/2006/relationships/hyperlink" Target="http://www.sndko.ru/zakonotvorchestvo/proektyi-normativnyix-pravovyix-aktov-kemerovskoj-oblasti" TargetMode="External" /><Relationship Id="rId127" Type="http://schemas.openxmlformats.org/officeDocument/2006/relationships/hyperlink" Target="http://zsnso.ru/579/" TargetMode="External" /><Relationship Id="rId128" Type="http://schemas.openxmlformats.org/officeDocument/2006/relationships/hyperlink" Target="http://www.omsk-parlament.ru/?sid=2940" TargetMode="External" /><Relationship Id="rId129" Type="http://schemas.openxmlformats.org/officeDocument/2006/relationships/hyperlink" Target="http://budget.sakha.gov.ru/ebudget/Menu/Page/262" TargetMode="External" /><Relationship Id="rId130" Type="http://schemas.openxmlformats.org/officeDocument/2006/relationships/hyperlink" Target="http://monitoring.iltumen.ru/#type=magicsearch/ex21=/ex17=/ex20=3/from=02.10.2013/to=24.09.2018%20" TargetMode="External" /><Relationship Id="rId131" Type="http://schemas.openxmlformats.org/officeDocument/2006/relationships/hyperlink" Target="http://www.zaksobr-chita.ru/documents/proektyi_zakonov/2018_god" TargetMode="External" /><Relationship Id="rId132" Type="http://schemas.openxmlformats.org/officeDocument/2006/relationships/hyperlink" Target="http://www.duma.khv.ru/?a=270100399" TargetMode="External" /><Relationship Id="rId133" Type="http://schemas.openxmlformats.org/officeDocument/2006/relationships/hyperlink" Target="http://www.zsamur.ru/section/list/31/11/2018" TargetMode="External" /><Relationship Id="rId134" Type="http://schemas.openxmlformats.org/officeDocument/2006/relationships/hyperlink" Target="https://magoblduma.ru/documents/" TargetMode="External" /><Relationship Id="rId135" Type="http://schemas.openxmlformats.org/officeDocument/2006/relationships/hyperlink" Target="http://doc.dumasakhalin.ru/" TargetMode="External" /><Relationship Id="rId136" Type="http://schemas.openxmlformats.org/officeDocument/2006/relationships/hyperlink" Target="http://www.gossov.tatarstan.ru/activity/lawmaking/incoming" TargetMode="External" /><Relationship Id="rId137" Type="http://schemas.openxmlformats.org/officeDocument/2006/relationships/hyperlink" Target="http://mfin.permkrai.ru/execution/docbud/2018/" TargetMode="External" /><Relationship Id="rId138" Type="http://schemas.openxmlformats.org/officeDocument/2006/relationships/hyperlink" Target="http://mef.mosreg.ru/dokumenty/antikorrupcionnaya-ekspertiza?page=2" TargetMode="External" /><Relationship Id="rId139" Type="http://schemas.openxmlformats.org/officeDocument/2006/relationships/hyperlink" Target="http://oreloblsovet.ru/legislation/proektyi-zakonov.html" TargetMode="External" /><Relationship Id="rId140" Type="http://schemas.openxmlformats.org/officeDocument/2006/relationships/hyperlink" Target="https://orel-region.ru/index.php?head=20&amp;part=25&amp;in=132" TargetMode="External" /><Relationship Id="rId141" Type="http://schemas.openxmlformats.org/officeDocument/2006/relationships/hyperlink" Target="http://budget.cap.ru/Menu/Page/636" TargetMode="External" /><Relationship Id="rId142" Type="http://schemas.openxmlformats.org/officeDocument/2006/relationships/hyperlink" Target="http://minfin-samara.ru/proekty-zakonov-o-byudzhete/" TargetMode="External" /><Relationship Id="rId143" Type="http://schemas.openxmlformats.org/officeDocument/2006/relationships/hyperlink" Target="http://www.vskhakasia.ru/lawmaking/bills/show/" TargetMode="External" /><Relationship Id="rId144" Type="http://schemas.openxmlformats.org/officeDocument/2006/relationships/hyperlink" Target="http://zaksobr.kamchatka.ru/zaktvordeyat/proekty_zakonov_kamchatskogo_kraya1/o_vnesenii_izmenenij_v_zakon_kamchatskogo_kraya_o_kraevom_byudzhete_na_2018_god_i_na_planovyj_period_2019_i_2020_godov/" TargetMode="External" /><Relationship Id="rId145" Type="http://schemas.openxmlformats.org/officeDocument/2006/relationships/hyperlink" Target="http://forcitizens.ru/ob/dokumenty/vnesenie-izmenenij-v-zakon-o-byudzhete/2018-god%20(&#1041;&#1102;&#1076;&#1078;&#1077;&#1090;%20&#1076;&#1083;&#1103;%20&#1075;&#1088;&#1072;&#1078;&#1076;&#1072;&#1085;)" TargetMode="External" /><Relationship Id="rId146" Type="http://schemas.openxmlformats.org/officeDocument/2006/relationships/hyperlink" Target="http://gfu.ru/budget/obl/section.php?IBLOCK_ID=125&amp;SECTION_ID=1180" TargetMode="External" /><Relationship Id="rId147" Type="http://schemas.openxmlformats.org/officeDocument/2006/relationships/hyperlink" Target="https://primorsky.ru/authorities/executive-agencies/departments/finance/laws.php" TargetMode="External" /><Relationship Id="rId148" Type="http://schemas.openxmlformats.org/officeDocument/2006/relationships/hyperlink" Target="http://minfin.cap.ru/action/activity/byudzhet/respublikanskij-byudzhet-chuvashskoj-respubliki/2018-god" TargetMode="External" /><Relationship Id="rId149" Type="http://schemas.openxmlformats.org/officeDocument/2006/relationships/hyperlink" Target="http://mf.omskportal.ru/ru/RegionalPublicAuthorities/executivelist/MF/otkrbudg/zakonoblbudg/2018-2020.html" TargetMode="External" /><Relationship Id="rId15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bryanskoblfin.ru/Show/Category/10?ItemId=4" TargetMode="External" /><Relationship Id="rId2" Type="http://schemas.openxmlformats.org/officeDocument/2006/relationships/hyperlink" Target="http://www.gfu.vrn.ru/regulatory/normativnye-pravovye-akty/zakony-voronezhskoy-oblasti-/proekty-zakonov-voronezhskoy-oblasti-ob-oblastnom-byudzhete.php" TargetMode="External" /><Relationship Id="rId3" Type="http://schemas.openxmlformats.org/officeDocument/2006/relationships/hyperlink" Target="http://www.tambovoblduma.ru/zakonoproekty/zakonoproekty-vnesennye-v-oblastnuyu-dumu/" TargetMode="External" /><Relationship Id="rId4" Type="http://schemas.openxmlformats.org/officeDocument/2006/relationships/hyperlink" Target="http://minfin.rkomi.ru/minfin_rkomi/minfin_rbudj/budjet/" TargetMode="External" /><Relationship Id="rId5" Type="http://schemas.openxmlformats.org/officeDocument/2006/relationships/hyperlink" Target="http://minfin.karelia.ru/2018-2020-gody/" TargetMode="External" /><Relationship Id="rId6" Type="http://schemas.openxmlformats.org/officeDocument/2006/relationships/hyperlink" Target="http://www.ob.sev.gov.ru/dokumenty/izmeneniya-v-budzhet/2018-2020" TargetMode="External" /><Relationship Id="rId7" Type="http://schemas.openxmlformats.org/officeDocument/2006/relationships/hyperlink" Target="http://openbudsk.ru/vnesenie-izm18/vnesenie18/" TargetMode="External" /><Relationship Id="rId8" Type="http://schemas.openxmlformats.org/officeDocument/2006/relationships/hyperlink" Target="https://www.mfri.ru/index.php/open-budget/vnesenie-izmenenij-v-zakon-o-byudzhete" TargetMode="External" /><Relationship Id="rId9" Type="http://schemas.openxmlformats.org/officeDocument/2006/relationships/hyperlink" Target="http://budget.cap.ru/Menu/Page/636" TargetMode="External" /><Relationship Id="rId10" Type="http://schemas.openxmlformats.org/officeDocument/2006/relationships/hyperlink" Target="http://minfin.tatarstan.ru/rus/vnesenie-izmeneniy-v-zakon-o-byudzhete.htm" TargetMode="External" /><Relationship Id="rId11" Type="http://schemas.openxmlformats.org/officeDocument/2006/relationships/hyperlink" Target="http://beldepfin.ru/dokumenty/vse-dokumenty/proekt-zakona-belgorodskoj-oblasti-o-vnesenii-izme/" TargetMode="External" /><Relationship Id="rId12" Type="http://schemas.openxmlformats.org/officeDocument/2006/relationships/hyperlink" Target="http://df.ivanovoobl.ru/regionalnye-finansy/zakon-ob-oblastnom-byudzhete/proekty-zakonov-o-vnesenii-izmeneniy-v-zakon-o-byudzhete/" TargetMode="External" /><Relationship Id="rId13" Type="http://schemas.openxmlformats.org/officeDocument/2006/relationships/hyperlink" Target="http://admoblkaluga.ru/main/work/finances/project_orders.php" TargetMode="External" /><Relationship Id="rId14" Type="http://schemas.openxmlformats.org/officeDocument/2006/relationships/hyperlink" Target="https://adm.rkursk.ru/index.php?id=693&amp;page=1" TargetMode="External" /><Relationship Id="rId15" Type="http://schemas.openxmlformats.org/officeDocument/2006/relationships/hyperlink" Target="http://www.oblsovet.ru/legislation/#bills" TargetMode="External" /><Relationship Id="rId16" Type="http://schemas.openxmlformats.org/officeDocument/2006/relationships/hyperlink" Target="https://minfin.ryazangov.ru/documents/draft_documents/2018/index.php" TargetMode="External" /><Relationship Id="rId17" Type="http://schemas.openxmlformats.org/officeDocument/2006/relationships/hyperlink" Target="http://www.smoloblduma.ru/work/an_b.php" TargetMode="External" /><Relationship Id="rId18" Type="http://schemas.openxmlformats.org/officeDocument/2006/relationships/hyperlink" Target="http://www.finsmol.ru/pbudget/nJkD58Sj" TargetMode="External" /><Relationship Id="rId19" Type="http://schemas.openxmlformats.org/officeDocument/2006/relationships/hyperlink" Target="https://dtf.avo.ru/proekty-zakonov-vladimirskoj-oblasti" TargetMode="External" /><Relationship Id="rId20" Type="http://schemas.openxmlformats.org/officeDocument/2006/relationships/hyperlink" Target="http://www.belduma.ru/document/draft/detail.php?god=2018&amp;prj=all" TargetMode="External" /><Relationship Id="rId21" Type="http://schemas.openxmlformats.org/officeDocument/2006/relationships/hyperlink" Target="http://fin.tmbreg.ru/6347/8130/8468.html" TargetMode="External" /><Relationship Id="rId22" Type="http://schemas.openxmlformats.org/officeDocument/2006/relationships/hyperlink" Target="http://portal.tverfin.ru/Show/Category/5?page=1&amp;ItemId=271" TargetMode="External" /><Relationship Id="rId23" Type="http://schemas.openxmlformats.org/officeDocument/2006/relationships/hyperlink" Target="http://www.yarregion.ru/depts/depfin/tmpPages/docs.aspx" TargetMode="External" /><Relationship Id="rId24" Type="http://schemas.openxmlformats.org/officeDocument/2006/relationships/hyperlink" Target="http://gsrk1.rkomi.ru/Sessions/Default.aspx" TargetMode="External" /><Relationship Id="rId25" Type="http://schemas.openxmlformats.org/officeDocument/2006/relationships/hyperlink" Target="http://www.aosd.ru/?dir=budget&amp;act=budget" TargetMode="External" /><Relationship Id="rId26" Type="http://schemas.openxmlformats.org/officeDocument/2006/relationships/hyperlink" Target="https://dvinaland.ru/budget" TargetMode="External" /><Relationship Id="rId27" Type="http://schemas.openxmlformats.org/officeDocument/2006/relationships/hyperlink" Target="http://df.gov35.ru/otkrytyy-byudzhet/zakony-ob-oblastnom-byudzhete/2018/" TargetMode="External" /><Relationship Id="rId28" Type="http://schemas.openxmlformats.org/officeDocument/2006/relationships/hyperlink" Target="http://duma39.ru/activity/zakon/draft/search.php" TargetMode="External" /><Relationship Id="rId29" Type="http://schemas.openxmlformats.org/officeDocument/2006/relationships/hyperlink" Target="http://minfin.gov-murman.ru/open-budget/regional_budget/law_of_budget_projects/project-19-20.php" TargetMode="External" /><Relationship Id="rId30" Type="http://schemas.openxmlformats.org/officeDocument/2006/relationships/hyperlink" Target="https://duma-murman.ru/deyatelnost/zakonodatelnaya-deyatelnost/proekty-zakonov-murmanskoy-oblasti/proekty-2018/" TargetMode="External" /><Relationship Id="rId31" Type="http://schemas.openxmlformats.org/officeDocument/2006/relationships/hyperlink" Target="http://www.sdnao.ru/documents/bills/" TargetMode="External" /><Relationship Id="rId32" Type="http://schemas.openxmlformats.org/officeDocument/2006/relationships/hyperlink" Target="http://dfei.adm-nao.ru/zakony-o-byudzhete/" TargetMode="External" /><Relationship Id="rId33" Type="http://schemas.openxmlformats.org/officeDocument/2006/relationships/hyperlink" Target="http://www.minfin01-maykop.ru/Show/Category/12?page=1&amp;ItemId=58&amp;filterYear=2018" TargetMode="External" /><Relationship Id="rId34" Type="http://schemas.openxmlformats.org/officeDocument/2006/relationships/hyperlink" Target="http://www.huralrk.ru/deyatelnost/zakonodatelnaya-deyatelnost/zakonoproekty.html" TargetMode="External" /><Relationship Id="rId35" Type="http://schemas.openxmlformats.org/officeDocument/2006/relationships/hyperlink" Target="http://minfin.kalmregion.ru/deyatelnost/byudzhet-respubliki-kalmykiya/proekty-zakonov-o-respublikanskom-byudzhete/" TargetMode="External" /><Relationship Id="rId36" Type="http://schemas.openxmlformats.org/officeDocument/2006/relationships/hyperlink" Target="http://www.crimea.gov.ru/lawmaking-activity/laws-drafts" TargetMode="External" /><Relationship Id="rId37" Type="http://schemas.openxmlformats.org/officeDocument/2006/relationships/hyperlink" Target="https://minfin.rk.gov.ru/ru/structure/245" TargetMode="External" /><Relationship Id="rId38" Type="http://schemas.openxmlformats.org/officeDocument/2006/relationships/hyperlink" Target="https://www.minfinkubani.ru/budget_execution/budget_law/" TargetMode="External" /><Relationship Id="rId39" Type="http://schemas.openxmlformats.org/officeDocument/2006/relationships/hyperlink" Target="http://www.kubzsk.ru/pravo/" TargetMode="External" /><Relationship Id="rId40" Type="http://schemas.openxmlformats.org/officeDocument/2006/relationships/hyperlink" Target="https://minfin.astrobl.ru/site-page/proekty-zakonov-o-vnesenii-izmeneniy-v-zakony-o-byudzhete-ao" TargetMode="External" /><Relationship Id="rId41" Type="http://schemas.openxmlformats.org/officeDocument/2006/relationships/hyperlink" Target="https://astroblduma.ru/vm/zakonodat_deyat/ProjectZakonAO" TargetMode="External" /><Relationship Id="rId42" Type="http://schemas.openxmlformats.org/officeDocument/2006/relationships/hyperlink" Target="http://parlament.kbr.ru/zakonodatelnaya-deyatelnost/zakonoproekty-na-stadii-rassmotreniya/index.php?SECTION_ID=753" TargetMode="External" /><Relationship Id="rId43" Type="http://schemas.openxmlformats.org/officeDocument/2006/relationships/hyperlink" Target="http://gsrb.ru/ru/materials/materialy-k-zasedaniyu-gs-k-rb/?SECTION_ID=1267" TargetMode="External" /><Relationship Id="rId44" Type="http://schemas.openxmlformats.org/officeDocument/2006/relationships/hyperlink" Target="http://www.mfur.ru/budjet/ispolnenie/zakon/proekty-zakonov-ur-o-vnesenii-izmeneniy-v-zakon-udmurtskoy-respubliki-o-byudzhete-udmurtskoy-respubl.php" TargetMode="External" /><Relationship Id="rId45" Type="http://schemas.openxmlformats.org/officeDocument/2006/relationships/hyperlink" Target="http://budget.mos.ru/BudgetAttachements_2018_2020" TargetMode="External" /><Relationship Id="rId46" Type="http://schemas.openxmlformats.org/officeDocument/2006/relationships/hyperlink" Target="http://www.zsko.ru/documents/lawmaking/" TargetMode="External" /><Relationship Id="rId47" Type="http://schemas.openxmlformats.org/officeDocument/2006/relationships/hyperlink" Target="http://www.zsno.ru/ru/16110/bills/," TargetMode="External" /><Relationship Id="rId48" Type="http://schemas.openxmlformats.org/officeDocument/2006/relationships/hyperlink" Target="http://minfin.orb.ru/&#1079;&#1072;&#1082;&#1086;&#1085;-&#1086;&#1073;-&#1086;&#1073;&#1083;&#1072;&#1089;&#1090;&#1085;&#1086;&#1084;-&#1073;&#1102;&#1076;&#1078;&#1077;&#1090;&#1077;/" TargetMode="External" /><Relationship Id="rId49" Type="http://schemas.openxmlformats.org/officeDocument/2006/relationships/hyperlink" Target="http://www.zspo.ru/legislative/bills/" TargetMode="External" /><Relationship Id="rId50" Type="http://schemas.openxmlformats.org/officeDocument/2006/relationships/hyperlink" Target="http://finance.pnzreg.ru/docs/np/" TargetMode="External" /><Relationship Id="rId51" Type="http://schemas.openxmlformats.org/officeDocument/2006/relationships/hyperlink" Target="http://asozd.samgd.ru/bills/?page=1&amp;search=1" TargetMode="External" /><Relationship Id="rId52" Type="http://schemas.openxmlformats.org/officeDocument/2006/relationships/hyperlink" Target="http://saratov.gov.ru/gov/auth/minfin/bud_sar_obl/2018/Project/" TargetMode="External" /><Relationship Id="rId53" Type="http://schemas.openxmlformats.org/officeDocument/2006/relationships/hyperlink" Target="http://ufo.ulntc.ru/index.php?mgf=budget/open_budget/izm/izmen2018" TargetMode="External" /><Relationship Id="rId54" Type="http://schemas.openxmlformats.org/officeDocument/2006/relationships/hyperlink" Target="http://ufo.ulntc.ru:8080/dokumenty/vneseniya-izmenenij-v-zakon-o-byudzhete/2018-god" TargetMode="External" /><Relationship Id="rId55" Type="http://schemas.openxmlformats.org/officeDocument/2006/relationships/hyperlink" Target="https://depfin.admhmao.ru/otkrytyy-byudzhet/" TargetMode="External" /><Relationship Id="rId56" Type="http://schemas.openxmlformats.org/officeDocument/2006/relationships/hyperlink" Target="http://www.yamalfin.ru/index.php?option=com_content&amp;view=category&amp;id=144:2017-11-01-12-24-25&amp;Itemid=118&amp;layout=default" TargetMode="External" /><Relationship Id="rId57" Type="http://schemas.openxmlformats.org/officeDocument/2006/relationships/hyperlink" Target="http://www.zsyanao.ru/legislative_activity/projects/" TargetMode="External" /><Relationship Id="rId58" Type="http://schemas.openxmlformats.org/officeDocument/2006/relationships/hyperlink" Target="http://www.khural.org/docs/bills/" TargetMode="External" /><Relationship Id="rId59" Type="http://schemas.openxmlformats.org/officeDocument/2006/relationships/hyperlink" Target="http://budget17.ru/" TargetMode="External" /><Relationship Id="rId60" Type="http://schemas.openxmlformats.org/officeDocument/2006/relationships/hyperlink" Target="https://r-19.ru/authorities/ministry-of-finance-of-the-republic-of-khakassia/docs/byudzhet-respubliki-khakasiya/" TargetMode="External" /><Relationship Id="rId61" Type="http://schemas.openxmlformats.org/officeDocument/2006/relationships/hyperlink" Target="http://open.findep.org/" TargetMode="External" /><Relationship Id="rId62" Type="http://schemas.openxmlformats.org/officeDocument/2006/relationships/hyperlink" Target="https://duma.tomsk.ru/content/bills" TargetMode="External" /><Relationship Id="rId63" Type="http://schemas.openxmlformats.org/officeDocument/2006/relationships/hyperlink" Target="https://www.kamgov.ru/minfin/budzet-2018" TargetMode="External" /><Relationship Id="rId64" Type="http://schemas.openxmlformats.org/officeDocument/2006/relationships/hyperlink" Target="http://openbudget.kamgov.ru/Dashboard#/project/project/main_features%20" TargetMode="External" /><Relationship Id="rId65" Type="http://schemas.openxmlformats.org/officeDocument/2006/relationships/hyperlink" Target="http://monitoring.zspk.gov.ru/&#1055;&#1086;&#1089;&#1090;&#1072;&#1085;&#1086;&#1074;&#1083;&#1077;&#1085;&#1080;&#1077;/1964904" TargetMode="External" /><Relationship Id="rId66" Type="http://schemas.openxmlformats.org/officeDocument/2006/relationships/hyperlink" Target="http://ebudget.primorsky.ru/Menu/Page/345" TargetMode="External" /><Relationship Id="rId67" Type="http://schemas.openxmlformats.org/officeDocument/2006/relationships/hyperlink" Target="https://minfin.khabkrai.ru/portal/Show/Category/184?page=1&amp;ItemId=497&amp;filterYear=2018" TargetMode="External" /><Relationship Id="rId68" Type="http://schemas.openxmlformats.org/officeDocument/2006/relationships/hyperlink" Target="https://minfin.khabkrai.ru/portal/Show/Category/184?page=1&amp;ItemId=497&amp;filterYear=2018" TargetMode="External" /><Relationship Id="rId69" Type="http://schemas.openxmlformats.org/officeDocument/2006/relationships/hyperlink" Target="http://www.fin.amurobl.ru/oblastnoy-byudzhet/proekty-zakonov-amurskoy-oblasti/o-vnesenii-izmeneniy-v-zakon-o-byudzhete/o-vnesenii-izmeneniy-v-zakon-o-byudzhete-2018-god.php" TargetMode="External" /><Relationship Id="rId70" Type="http://schemas.openxmlformats.org/officeDocument/2006/relationships/hyperlink" Target="http://iis.minfin.49gov.ru/ebudget/Menu/Page/84" TargetMode="External" /><Relationship Id="rId71" Type="http://schemas.openxmlformats.org/officeDocument/2006/relationships/hyperlink" Target="https://openbudget.sakhminfin.ru/Menu/Page/523" TargetMode="External" /><Relationship Id="rId72" Type="http://schemas.openxmlformats.org/officeDocument/2006/relationships/hyperlink" Target="http://www.eao.ru/isp-vlast/finansovoe-upravlenie-pravitelstva/byudzhet/" TargetMode="External" /><Relationship Id="rId73" Type="http://schemas.openxmlformats.org/officeDocument/2006/relationships/hyperlink" Target="http://zseao.ru/zakonotvorcheskaya-deyatelnost/proekty-zakonov-oblasti/" TargetMode="External" /><Relationship Id="rId74" Type="http://schemas.openxmlformats.org/officeDocument/2006/relationships/hyperlink" Target="http://duma.chukotka.ru/index.php?option=com_content&amp;view=category&amp;id=47&amp;Itemid=154" TargetMode="External" /><Relationship Id="rId75" Type="http://schemas.openxmlformats.org/officeDocument/2006/relationships/hyperlink" Target="http://&#1095;&#1091;&#1082;&#1086;&#1090;&#1082;&#1072;.&#1088;&#1092;/documents/normativno-pravovye-akty/proekty-normativno-pravovykh-aktov/" TargetMode="External" /><Relationship Id="rId76" Type="http://schemas.openxmlformats.org/officeDocument/2006/relationships/hyperlink" Target="https://budget.mosreg.ru/byudzhet-dlya-grazhdan/izmeneniya-v-zakon-o-byudzhete-mo/#tab-id-4" TargetMode="External" /><Relationship Id="rId77" Type="http://schemas.openxmlformats.org/officeDocument/2006/relationships/hyperlink" Target="http://finance.lenobl.ru/pravovaya-baza/oz/byudzhet-lo/ob2018/" TargetMode="External" /><Relationship Id="rId78" Type="http://schemas.openxmlformats.org/officeDocument/2006/relationships/hyperlink" Target="http://www.lenoblzaks.ru/static/single/-rus-common-zakact-/loprojects" TargetMode="External" /><Relationship Id="rId79" Type="http://schemas.openxmlformats.org/officeDocument/2006/relationships/hyperlink" Target="http://www.assembly.spb.ru/ndoc/doc/0/777332815" TargetMode="External" /><Relationship Id="rId80" Type="http://schemas.openxmlformats.org/officeDocument/2006/relationships/hyperlink" Target="http://www.zsro.ru/lawmaking/project/" TargetMode="External" /><Relationship Id="rId81" Type="http://schemas.openxmlformats.org/officeDocument/2006/relationships/hyperlink" Target="http://www.minfin.donland.ru/docs/s/8" TargetMode="External" /><Relationship Id="rId82" Type="http://schemas.openxmlformats.org/officeDocument/2006/relationships/hyperlink" Target="http://www.nsrd.ru/dokumenty/proekti_normativno_pravovih_aktov/page/2" TargetMode="External" /><Relationship Id="rId83" Type="http://schemas.openxmlformats.org/officeDocument/2006/relationships/hyperlink" Target="http://www.minfinrd.ru/svedeniya_ob_ispolzovanii_vydelyaemykh_byudzhetnykh_sredstv" TargetMode="External" /><Relationship Id="rId84" Type="http://schemas.openxmlformats.org/officeDocument/2006/relationships/hyperlink" Target="http://open.minfinrd.ru/Budget/Income" TargetMode="External" /><Relationship Id="rId85" Type="http://schemas.openxmlformats.org/officeDocument/2006/relationships/hyperlink" Target="http://parliament-osetia.ru/index.php/main/laws/art/562" TargetMode="External" /><Relationship Id="rId86" Type="http://schemas.openxmlformats.org/officeDocument/2006/relationships/hyperlink" Target="http://www.kurganoblduma.ru/about/activity/doc/proekty/" TargetMode="External" /><Relationship Id="rId87" Type="http://schemas.openxmlformats.org/officeDocument/2006/relationships/hyperlink" Target="http://www.finupr.kurganobl.ru/index.php?test=praktdum" TargetMode="External" /><Relationship Id="rId88" Type="http://schemas.openxmlformats.org/officeDocument/2006/relationships/hyperlink" Target="http://www.minfin74.ru/mBudget/law/" TargetMode="External" /><Relationship Id="rId89" Type="http://schemas.openxmlformats.org/officeDocument/2006/relationships/hyperlink" Target="http://open.minfin74.ru/budget/1638066498" TargetMode="External" /><Relationship Id="rId90" Type="http://schemas.openxmlformats.org/officeDocument/2006/relationships/hyperlink" Target="http://www.vskhakasia.ru/lawmaking/bills/show/" TargetMode="External" /><Relationship Id="rId91" Type="http://schemas.openxmlformats.org/officeDocument/2006/relationships/hyperlink" Target="http://www.hural-buryatia.ru/bankz/" TargetMode="External" /><Relationship Id="rId92" Type="http://schemas.openxmlformats.org/officeDocument/2006/relationships/hyperlink" Target="http://budget.govrb.ru/ebudget/Show/Category/15?ItemId=233" TargetMode="External" /><Relationship Id="rId93" Type="http://schemas.openxmlformats.org/officeDocument/2006/relationships/hyperlink" Target="http://&#1084;&#1080;&#1085;&#1092;&#1080;&#1085;.&#1079;&#1072;&#1073;&#1072;&#1081;&#1082;&#1072;&#1083;&#1100;&#1089;&#1082;&#1080;&#1081;&#1082;&#1088;&#1072;&#1081;.&#1088;&#1092;/byudjet/konsolidirovannyy-kraevoy-byudjet/proekty-zakonov-o-byudjete-kraya/" TargetMode="External" /><Relationship Id="rId94" Type="http://schemas.openxmlformats.org/officeDocument/2006/relationships/hyperlink" Target="http://budget76.ru/bdg/2018/k-proektu-zakona-o-byudzhete" TargetMode="External" /><Relationship Id="rId95" Type="http://schemas.openxmlformats.org/officeDocument/2006/relationships/hyperlink" Target="https://volgafin.volgograd.ru/norms/acts/7359/" TargetMode="External" /><Relationship Id="rId96" Type="http://schemas.openxmlformats.org/officeDocument/2006/relationships/hyperlink" Target="https://www.dumahmao.ru/Obstructcorruption/expertise/" TargetMode="External" /><Relationship Id="rId97" Type="http://schemas.openxmlformats.org/officeDocument/2006/relationships/hyperlink" Target="http://www.mosoblduma.ru/Zakoni/Zakonoprecti_Moskovskoj_oblasti/" TargetMode="External" /><Relationship Id="rId98" Type="http://schemas.openxmlformats.org/officeDocument/2006/relationships/hyperlink" Target="http://www.akzs.ru/sessions/" TargetMode="External" /><Relationship Id="rId99" Type="http://schemas.openxmlformats.org/officeDocument/2006/relationships/hyperlink" Target="http://irzs.ru/sazd/?p=law" TargetMode="External" /><Relationship Id="rId100" Type="http://schemas.openxmlformats.org/officeDocument/2006/relationships/hyperlink" Target="http://zsnso.ru/579/" TargetMode="External" /><Relationship Id="rId101" Type="http://schemas.openxmlformats.org/officeDocument/2006/relationships/hyperlink" Target="http://www.omsk-parlament.ru/?sid=2940" TargetMode="External" /><Relationship Id="rId102" Type="http://schemas.openxmlformats.org/officeDocument/2006/relationships/hyperlink" Target="https://minfin.sakha.gov.ru/bjudzhet/zakony-o-bjudzhete/2018-2020-gg" TargetMode="External" /><Relationship Id="rId103" Type="http://schemas.openxmlformats.org/officeDocument/2006/relationships/hyperlink" Target="http://budget.sakha.gov.ru/ebudget/Menu/Page/262" TargetMode="External" /><Relationship Id="rId104" Type="http://schemas.openxmlformats.org/officeDocument/2006/relationships/hyperlink" Target="http://monitoring.iltumen.ru/#type=magicsearch/ex21=/ex17=/ex20=3/from=02.10.2013/to=24.09.2018%20" TargetMode="External" /><Relationship Id="rId105" Type="http://schemas.openxmlformats.org/officeDocument/2006/relationships/hyperlink" Target="http://www.zaksobr-chita.ru/documents/proektyi_zakonov/2018_god" TargetMode="External" /><Relationship Id="rId106" Type="http://schemas.openxmlformats.org/officeDocument/2006/relationships/hyperlink" Target="http://www.duma.khv.ru/?a=270100399" TargetMode="External" /><Relationship Id="rId107" Type="http://schemas.openxmlformats.org/officeDocument/2006/relationships/hyperlink" Target="http://www.zsamur.ru/section/list/31/11/2018" TargetMode="External" /><Relationship Id="rId108" Type="http://schemas.openxmlformats.org/officeDocument/2006/relationships/hyperlink" Target="http://doc.dumasakhalin.ru/" TargetMode="External" /><Relationship Id="rId109" Type="http://schemas.openxmlformats.org/officeDocument/2006/relationships/hyperlink" Target="http://depfin.adm44.ru/info/law/proetjzko/index.aspx" TargetMode="External" /><Relationship Id="rId110" Type="http://schemas.openxmlformats.org/officeDocument/2006/relationships/hyperlink" Target="https://&#1084;&#1080;&#1085;&#1092;&#1080;&#1085;.&#1090;&#1074;&#1077;&#1088;&#1089;&#1082;&#1072;&#1103;&#1086;&#1073;&#1083;&#1072;&#1089;&#1090;&#1100;.&#1088;&#1092;/np-baza/proekty-npa" TargetMode="External" /><Relationship Id="rId111" Type="http://schemas.openxmlformats.org/officeDocument/2006/relationships/hyperlink" Target="http://budget.lenreg.ru/documents/?page=3&amp;sortOrder=&amp;type=&amp;sortName=&amp;sortDate=" TargetMode="External" /><Relationship Id="rId112" Type="http://schemas.openxmlformats.org/officeDocument/2006/relationships/hyperlink" Target="http://duma.novreg.ru/action/archive/" TargetMode="External" /><Relationship Id="rId113" Type="http://schemas.openxmlformats.org/officeDocument/2006/relationships/hyperlink" Target="http://portal.novkfo.ru/Show/Category/24?ItemId=107&amp;headingId=" TargetMode="External" /><Relationship Id="rId114" Type="http://schemas.openxmlformats.org/officeDocument/2006/relationships/hyperlink" Target="http://www.novkfo.ru/&#1087;&#1088;&#1086;&#1077;&#1082;&#1090;&#1099;_&#1079;&#1072;&#1082;&#1086;&#1085;&#1086;&#1074;_&#1086;&#1073;_&#1086;&#1073;&#1083;&#1072;&#1089;&#1090;&#1085;&#1086;&#1084;_&#1073;&#1102;&#1076;&#1078;&#1077;&#1090;&#1077;_&#1089;_&#1084;&#1072;&#1090;&#1077;&#1088;&#1080;&#1072;&#1083;&#1072;&#1084;&#1080;/2018/" TargetMode="External" /><Relationship Id="rId115" Type="http://schemas.openxmlformats.org/officeDocument/2006/relationships/hyperlink" Target="http://sobranie.pskov.ru/lawmaking/bills" TargetMode="External" /><Relationship Id="rId116" Type="http://schemas.openxmlformats.org/officeDocument/2006/relationships/hyperlink" Target="http://finance.pskov.ru/proekty" TargetMode="External" /><Relationship Id="rId117" Type="http://schemas.openxmlformats.org/officeDocument/2006/relationships/hyperlink" Target="http://bks.pskov.ru/ebudget/Show/Category/11?ItemId=258" TargetMode="External" /><Relationship Id="rId118" Type="http://schemas.openxmlformats.org/officeDocument/2006/relationships/hyperlink" Target="http://budget.rk.ifinmon.ru/dokumenty/zakon-o-byudzhete" TargetMode="External" /><Relationship Id="rId119" Type="http://schemas.openxmlformats.org/officeDocument/2006/relationships/hyperlink" Target="http://minfin.donland.ru:8088/budget/152274417" TargetMode="External" /><Relationship Id="rId120" Type="http://schemas.openxmlformats.org/officeDocument/2006/relationships/hyperlink" Target="http://parlament09.ru/node/7420" TargetMode="External" /><Relationship Id="rId121" Type="http://schemas.openxmlformats.org/officeDocument/2006/relationships/hyperlink" Target="http://minfin09.ru/&#1087;&#1088;&#1086;&#1077;&#1082;&#1090;&#1099;-&#1085;&#1087;&#1072;-&#1080;-&#1079;&#1072;&#1082;&#1083;&#1102;&#1095;&#1077;&#1085;&#1080;&#1081;-&#1082;-&#1085;&#1080;&#1084;-&#1087;&#1086;-&#1088;&#1077;&#1079;&#1091;&#1083;/" TargetMode="External" /><Relationship Id="rId122" Type="http://schemas.openxmlformats.org/officeDocument/2006/relationships/hyperlink" Target="http://minfin.alania.gov.ru/documents" TargetMode="External" /><Relationship Id="rId123" Type="http://schemas.openxmlformats.org/officeDocument/2006/relationships/hyperlink" Target="http://parliament.mari.ru/itog/pnpa.html" TargetMode="External" /><Relationship Id="rId124" Type="http://schemas.openxmlformats.org/officeDocument/2006/relationships/hyperlink" Target="https://www.minfinrm.ru/norm-akty-new/,%20&#1076;&#1072;&#1083;&#1077;&#1077;%20&#1087;&#1077;&#1088;&#1077;&#1093;&#1086;&#1076;%20&#1087;&#1086;%20&#1089;&#1089;&#1099;&#1083;&#1082;&#1077;%20&quot;&#1058;&#1077;&#1082;&#1089;&#1090;&#1099;%20&#1087;&#1088;&#1086;&#1077;&#1082;&#1090;&#1086;&#1074;%20&#1079;&#1072;&#1082;&#1086;&#1085;&#1086;&#1076;&#1072;&#1090;&#1077;&#1083;&#1100;&#1085;&#1099;&#1093;%20&#1080;%20&#1080;&#1085;&#1099;&#1093;%20&#1085;&#1086;&#1088;&#1084;&#1072;&#1090;&#1080;&#1074;&#1085;&#1086;%20&#1087;&#1088;&#1072;&#1074;&#1086;&#1074;&#1099;&#1093;%20&#1072;&#1082;&#1090;&#1086;&#1074;&quot;" TargetMode="External" /><Relationship Id="rId125" Type="http://schemas.openxmlformats.org/officeDocument/2006/relationships/hyperlink" Target="http://www.gossov.tatarstan.ru/activity/lawmaking/incoming" TargetMode="External" /><Relationship Id="rId126" Type="http://schemas.openxmlformats.org/officeDocument/2006/relationships/hyperlink" Target="http://www.udmgossovet.ru/activity/law/schedule/materials/" TargetMode="External" /><Relationship Id="rId127" Type="http://schemas.openxmlformats.org/officeDocument/2006/relationships/hyperlink" Target="http://budget.permkrai.ru/approved_budgets/indicators2018" TargetMode="External" /><Relationship Id="rId128" Type="http://schemas.openxmlformats.org/officeDocument/2006/relationships/hyperlink" Target="http://mfin.permkrai.ru/execution/docbud/2018/" TargetMode="External" /><Relationship Id="rId129" Type="http://schemas.openxmlformats.org/officeDocument/2006/relationships/hyperlink" Target="http://minfin-samara.ru/proekty-zakonov-o-byudzhete/" TargetMode="External" /><Relationship Id="rId130" Type="http://schemas.openxmlformats.org/officeDocument/2006/relationships/hyperlink" Target="http://www.zsuo.ru/zakony/proekty.html" TargetMode="External" /><Relationship Id="rId131" Type="http://schemas.openxmlformats.org/officeDocument/2006/relationships/hyperlink" Target="https://minfin.midural.ru/document/category/20#document_list" TargetMode="External" /><Relationship Id="rId132" Type="http://schemas.openxmlformats.org/officeDocument/2006/relationships/hyperlink" Target="https://zs74.ru/budget" TargetMode="External" /><Relationship Id="rId133" Type="http://schemas.openxmlformats.org/officeDocument/2006/relationships/hyperlink" Target="http://elkurultay.ru/sessii-2/materialy-proshedshikh-sessij" TargetMode="External" /><Relationship Id="rId134" Type="http://schemas.openxmlformats.org/officeDocument/2006/relationships/hyperlink" Target="http://fin22.ru/projects/p2018/" TargetMode="External" /><Relationship Id="rId135" Type="http://schemas.openxmlformats.org/officeDocument/2006/relationships/hyperlink" Target="http://www.sobranie.info/projects.php?UID=8" TargetMode="External" /><Relationship Id="rId136" Type="http://schemas.openxmlformats.org/officeDocument/2006/relationships/hyperlink" Target="https://www.ofukem.ru/budget/projects2018-2020/" TargetMode="External" /><Relationship Id="rId137" Type="http://schemas.openxmlformats.org/officeDocument/2006/relationships/hyperlink" Target="http://www.sndko.ru/zakonotvorchestvo/proektyi-normativnyix-pravovyix-aktov-kemerovskoj-oblasti" TargetMode="External" /><Relationship Id="rId138" Type="http://schemas.openxmlformats.org/officeDocument/2006/relationships/hyperlink" Target="http://www.findep.org/proekti-zakonov-ob-oblastnom-budjete-2018-god.html" TargetMode="External" /><Relationship Id="rId139" Type="http://schemas.openxmlformats.org/officeDocument/2006/relationships/hyperlink" Target="http://egov-buryatia.ru/minfin/activities/documents/proekty-zakonov-i-inykh-npa/" TargetMode="External" /><Relationship Id="rId140" Type="http://schemas.openxmlformats.org/officeDocument/2006/relationships/hyperlink" Target="https://minfin.49gov.ru/documents/?DOCUMENT_TYPE=1&amp;DOC_NOMER=&amp;q=&amp;DOCUMENT_PORGAN=0&amp;DOCUMENT_LEVEL=0&amp;DOC_DATE_FROM=&amp;DOC_DATE_TO=&amp;STATUS_ACTIVITY=0&amp;STATUS_DISCUSS=0&amp;IS_DISCUSS=0&amp;filtering=1" TargetMode="External" /><Relationship Id="rId141" Type="http://schemas.openxmlformats.org/officeDocument/2006/relationships/hyperlink" Target="https://magoblduma.ru/documents/" TargetMode="External" /><Relationship Id="rId142" Type="http://schemas.openxmlformats.org/officeDocument/2006/relationships/hyperlink" Target="http://zaksobr.kamchatka.ru/zaktvordeyat/proekty_zakonov_kamchatskogo_kraya1/o_vnesenii_izmenenij_v_zakon_kamchatskogo_kraya_o_kraevom_byudzhete_na_2018_god_i_na_planovyj_period_2019_i_2020_godov/" TargetMode="External" /><Relationship Id="rId14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beldepfin.ru/dokumenty/vse-dokumenty/proekt-zakona-belgorodskoj-oblasti-o-vnesenii-0512/" TargetMode="External" /><Relationship Id="rId2" Type="http://schemas.openxmlformats.org/officeDocument/2006/relationships/hyperlink" Target="http://bryanskoblfin.ru/Show/Category/10?ItemId=4" TargetMode="External" /><Relationship Id="rId3" Type="http://schemas.openxmlformats.org/officeDocument/2006/relationships/hyperlink" Target="http://www.gfu.vrn.ru/regulatory/normativnye-pravovye-akty/zakony-voronezhskoy-oblasti-/proekty-zakonov-voronezhskoy-oblasti-ob-oblastnom-byudzhete.php" TargetMode="External" /><Relationship Id="rId4" Type="http://schemas.openxmlformats.org/officeDocument/2006/relationships/hyperlink" Target="http://ksp.tmbreg.ru/18/59/479.html" TargetMode="External" /><Relationship Id="rId5" Type="http://schemas.openxmlformats.org/officeDocument/2006/relationships/hyperlink" Target="http://www.yarregion.ru/depts/depfin/tmpPages/docs.aspx" TargetMode="External" /><Relationship Id="rId6" Type="http://schemas.openxmlformats.org/officeDocument/2006/relationships/hyperlink" Target="http://minfin.karelia.ru/2018-2020-gody/" TargetMode="External" /><Relationship Id="rId7" Type="http://schemas.openxmlformats.org/officeDocument/2006/relationships/hyperlink" Target="http://bks.pskov.ru/ebudget/Show/Category/11?ItemId=258" TargetMode="External" /><Relationship Id="rId8" Type="http://schemas.openxmlformats.org/officeDocument/2006/relationships/hyperlink" Target="http://www.ob.sev.gov.ru/dokumenty/izmeneniya-v-budzhet/2018-2020" TargetMode="External" /><Relationship Id="rId9" Type="http://schemas.openxmlformats.org/officeDocument/2006/relationships/hyperlink" Target="http://openbudsk.ru/vnesenie18/" TargetMode="External" /><Relationship Id="rId10" Type="http://schemas.openxmlformats.org/officeDocument/2006/relationships/hyperlink" Target="http://www.mfur.ru/budjet/ispolnenie/zakon/2018-god.php" TargetMode="External" /><Relationship Id="rId11" Type="http://schemas.openxmlformats.org/officeDocument/2006/relationships/hyperlink" Target="http://mfin.permkrai.ru/execution/docbud/2018/" TargetMode="External" /><Relationship Id="rId12" Type="http://schemas.openxmlformats.org/officeDocument/2006/relationships/hyperlink" Target="http://budget.cap.ru/Menu/Page/636" TargetMode="External" /><Relationship Id="rId13" Type="http://schemas.openxmlformats.org/officeDocument/2006/relationships/hyperlink" Target="https://www.mfri.ru/index.php/open-budget/vnesenie-izmenenij-v-zakon-o-byudzhete" TargetMode="External" /><Relationship Id="rId14" Type="http://schemas.openxmlformats.org/officeDocument/2006/relationships/hyperlink" Target="http://minfin.tatarstan.ru/rus/vnesenie-izmeneniy-v-zakon-o-byudzhete.htm" TargetMode="External" /><Relationship Id="rId15" Type="http://schemas.openxmlformats.org/officeDocument/2006/relationships/hyperlink" Target="http://www.fin.amurobl.ru/oblastnoy-byudzhet/proekty-zakonov-amurskoy-oblasti/o-vnesenii-izmeneniy-v-zakon-o-byudzhete/o-vnesenii-izmeneniy-v-zakon-o-byudzhete-2018-god.php" TargetMode="External" /><Relationship Id="rId16" Type="http://schemas.openxmlformats.org/officeDocument/2006/relationships/hyperlink" Target="http://df.ivanovoobl.ru/regionalnye-finansy/zakon-ob-oblastnom-byudzhete/proekty-zakonov-o-vnesenii-izmeneniy-v-zakon-o-byudzhete/" TargetMode="External" /><Relationship Id="rId17" Type="http://schemas.openxmlformats.org/officeDocument/2006/relationships/hyperlink" Target="http://admoblkaluga.ru/main/work/finances/project_orders.php" TargetMode="External" /><Relationship Id="rId18" Type="http://schemas.openxmlformats.org/officeDocument/2006/relationships/hyperlink" Target="https://dtf.avo.ru/proekty-zakonov-vladimirskoj-oblasti" TargetMode="External" /><Relationship Id="rId19" Type="http://schemas.openxmlformats.org/officeDocument/2006/relationships/hyperlink" Target="https://minfin.ryazangov.ru/documents/draft_documents/2018/index.php" TargetMode="External" /><Relationship Id="rId20" Type="http://schemas.openxmlformats.org/officeDocument/2006/relationships/hyperlink" Target="http://www.finsmol.ru/pbudget/nJkD58Sj" TargetMode="External" /><Relationship Id="rId21" Type="http://schemas.openxmlformats.org/officeDocument/2006/relationships/hyperlink" Target="http://portal.tverfin.ru/Show/Category/5?page=1&amp;ItemId=271" TargetMode="External" /><Relationship Id="rId22" Type="http://schemas.openxmlformats.org/officeDocument/2006/relationships/hyperlink" Target="http://minfin.rkomi.ru/minfin_rkomi/minfin_rbudj/budjet/" TargetMode="External" /><Relationship Id="rId23" Type="http://schemas.openxmlformats.org/officeDocument/2006/relationships/hyperlink" Target="http://df.gov35.ru/otkrytyy-byudzhet/zakony-ob-oblastnom-byudzhete/2018/" TargetMode="External" /><Relationship Id="rId24" Type="http://schemas.openxmlformats.org/officeDocument/2006/relationships/hyperlink" Target="http://minfin.gov-murman.ru/open-budget/regional_budget/law_of_budget_projects/project-19-20.php" TargetMode="External" /><Relationship Id="rId25" Type="http://schemas.openxmlformats.org/officeDocument/2006/relationships/hyperlink" Target="http://duma.novreg.ru/action/archive/" TargetMode="External" /><Relationship Id="rId26" Type="http://schemas.openxmlformats.org/officeDocument/2006/relationships/hyperlink" Target="http://sobranie.pskov.ru/lawmaking/bills" TargetMode="External" /><Relationship Id="rId27" Type="http://schemas.openxmlformats.org/officeDocument/2006/relationships/hyperlink" Target="http://dfei.adm-nao.ru/zakony-o-byudzhete/" TargetMode="External" /><Relationship Id="rId28" Type="http://schemas.openxmlformats.org/officeDocument/2006/relationships/hyperlink" Target="https://minfin.rk.gov.ru/ru/structure/245" TargetMode="External" /><Relationship Id="rId29" Type="http://schemas.openxmlformats.org/officeDocument/2006/relationships/hyperlink" Target="https://www.minfinkubani.ru/budget_execution/budget_law/" TargetMode="External" /><Relationship Id="rId30" Type="http://schemas.openxmlformats.org/officeDocument/2006/relationships/hyperlink" Target="http://budget.mos.ru/BudgetAttachements_2018_2020" TargetMode="External" /><Relationship Id="rId31" Type="http://schemas.openxmlformats.org/officeDocument/2006/relationships/hyperlink" Target="http://www.minfin.kirov.ru/otkrytyy-byudzhet/dlya-spetsialistov/oblastnoy-byudzhet/byudzhet-2018-2020-normativnye-dokumenty/" TargetMode="External" /><Relationship Id="rId32" Type="http://schemas.openxmlformats.org/officeDocument/2006/relationships/hyperlink" Target="http://minfin.orb.ru/&#1079;&#1072;&#1082;&#1086;&#1085;-&#1086;&#1073;-&#1086;&#1073;&#1083;&#1072;&#1089;&#1090;&#1085;&#1086;&#1084;-&#1073;&#1102;&#1076;&#1078;&#1077;&#1090;&#1077;/" TargetMode="External" /><Relationship Id="rId33" Type="http://schemas.openxmlformats.org/officeDocument/2006/relationships/hyperlink" Target="http://www.zspo.ru/legislative/bills/" TargetMode="External" /><Relationship Id="rId34" Type="http://schemas.openxmlformats.org/officeDocument/2006/relationships/hyperlink" Target="http://finance.pnzreg.ru/docs/np/" TargetMode="External" /><Relationship Id="rId35" Type="http://schemas.openxmlformats.org/officeDocument/2006/relationships/hyperlink" Target="http://asozd.samgd.ru/bills/?page=1&amp;search=1" TargetMode="External" /><Relationship Id="rId36" Type="http://schemas.openxmlformats.org/officeDocument/2006/relationships/hyperlink" Target="http://ufo.ulntc.ru:8080/dokumenty/vneseniya-izmenenij-v-zakon-o-byudzhete/2018-god" TargetMode="External" /><Relationship Id="rId37" Type="http://schemas.openxmlformats.org/officeDocument/2006/relationships/hyperlink" Target="https://depfin.admhmao.ru/otkrytyy-byudzhet/" TargetMode="External" /><Relationship Id="rId38" Type="http://schemas.openxmlformats.org/officeDocument/2006/relationships/hyperlink" Target="http://www.yamalfin.ru/index.php?option=com_content&amp;view=category&amp;id=144:2017-11-01-12-24-25&amp;Itemid=118&amp;layout=default" TargetMode="External" /><Relationship Id="rId39" Type="http://schemas.openxmlformats.org/officeDocument/2006/relationships/hyperlink" Target="http://www.khural.org/docs/bills/" TargetMode="External" /><Relationship Id="rId40" Type="http://schemas.openxmlformats.org/officeDocument/2006/relationships/hyperlink" Target="http://www.minfintuva.ru/byudzhet-respubliki-tyva-na-2018-i-na-planovyj-period-2019-i-2020-godov/" TargetMode="External" /><Relationship Id="rId41" Type="http://schemas.openxmlformats.org/officeDocument/2006/relationships/hyperlink" Target="http://budget17.ru/" TargetMode="External" /><Relationship Id="rId42" Type="http://schemas.openxmlformats.org/officeDocument/2006/relationships/hyperlink" Target="https://r-19.ru/authorities/ministry-of-finance-of-the-republic-of-khakassia/docs/byudzhet-respubliki-khakasiya/" TargetMode="External" /><Relationship Id="rId43" Type="http://schemas.openxmlformats.org/officeDocument/2006/relationships/hyperlink" Target="http://mfnso.nso.ru/page/3278" TargetMode="External" /><Relationship Id="rId44" Type="http://schemas.openxmlformats.org/officeDocument/2006/relationships/hyperlink" Target="http://www.vskhakasia.ru/lawmaking/bills/show/" TargetMode="External" /><Relationship Id="rId45" Type="http://schemas.openxmlformats.org/officeDocument/2006/relationships/hyperlink" Target="http://www.findep.org/proekti-zakonov-ob-oblastnom-budjete-2018-god.html" TargetMode="External" /><Relationship Id="rId46" Type="http://schemas.openxmlformats.org/officeDocument/2006/relationships/hyperlink" Target="http://open.findep.org/" TargetMode="External" /><Relationship Id="rId47" Type="http://schemas.openxmlformats.org/officeDocument/2006/relationships/hyperlink" Target="https://duma.tomsk.ru/content/bills" TargetMode="External" /><Relationship Id="rId48" Type="http://schemas.openxmlformats.org/officeDocument/2006/relationships/hyperlink" Target="https://www.kamgov.ru/minfin/budzet-2018" TargetMode="External" /><Relationship Id="rId49" Type="http://schemas.openxmlformats.org/officeDocument/2006/relationships/hyperlink" Target="http://openbudget.kamgov.ru/Dashboard#/project/project/main_features%20" TargetMode="External" /><Relationship Id="rId50" Type="http://schemas.openxmlformats.org/officeDocument/2006/relationships/hyperlink" Target="http://zaksobr.kamchatka.ru/zaktvordeyat/proekty_zakonov_kamchatskogo_kraya1/o_vnesenii_izmenenij_v_zakon_kamchatskogo_kraya_o_kraevom_byudzhete_na_2018_god_i_na_planovyj_period_2019_i_2020_godov/" TargetMode="External" /><Relationship Id="rId51" Type="http://schemas.openxmlformats.org/officeDocument/2006/relationships/hyperlink" Target="http://monitoring.zspk.gov.ru/&#1055;&#1086;&#1089;&#1090;&#1072;&#1085;&#1086;&#1074;&#1083;&#1077;&#1085;&#1080;&#1077;/1964904" TargetMode="External" /><Relationship Id="rId52" Type="http://schemas.openxmlformats.org/officeDocument/2006/relationships/hyperlink" Target="http://ebudget.primorsky.ru/Menu/Page/345" TargetMode="External" /><Relationship Id="rId53" Type="http://schemas.openxmlformats.org/officeDocument/2006/relationships/hyperlink" Target="https://minfin.khabkrai.ru/portal/Show/Category/184?page=1&amp;ItemId=497&amp;filterYear=2018" TargetMode="External" /><Relationship Id="rId54" Type="http://schemas.openxmlformats.org/officeDocument/2006/relationships/hyperlink" Target="https://minfin.khabkrai.ru/portal/Show/Category/184?page=1&amp;ItemId=497&amp;filterYear=2018" TargetMode="External" /><Relationship Id="rId55" Type="http://schemas.openxmlformats.org/officeDocument/2006/relationships/hyperlink" Target="http://iis.minfin.49gov.ru/ebudget/Menu/Page/84" TargetMode="External" /><Relationship Id="rId56" Type="http://schemas.openxmlformats.org/officeDocument/2006/relationships/hyperlink" Target="https://openbudget.sakhminfin.ru/Menu/Page/523" TargetMode="External" /><Relationship Id="rId57" Type="http://schemas.openxmlformats.org/officeDocument/2006/relationships/hyperlink" Target="http://www.eao.ru/isp-vlast/finansovoe-upravlenie-pravitelstva/byudzhet/" TargetMode="External" /><Relationship Id="rId58" Type="http://schemas.openxmlformats.org/officeDocument/2006/relationships/hyperlink" Target="http://zseao.ru/zakonotvorcheskaya-deyatelnost/proekty-zakonov-oblasti/" TargetMode="External" /><Relationship Id="rId59" Type="http://schemas.openxmlformats.org/officeDocument/2006/relationships/hyperlink" Target="http://duma.chukotka.ru/index.php?option=com_content&amp;view=category&amp;id=47&amp;Itemid=154" TargetMode="External" /><Relationship Id="rId60" Type="http://schemas.openxmlformats.org/officeDocument/2006/relationships/hyperlink" Target="http://&#1095;&#1091;&#1082;&#1086;&#1090;&#1082;&#1072;.&#1088;&#1092;/documents/normativno-pravovye-akty/proekty-normativno-pravovykh-aktov/" TargetMode="External" /><Relationship Id="rId61" Type="http://schemas.openxmlformats.org/officeDocument/2006/relationships/hyperlink" Target="https://budget.mosreg.ru/byudzhet-dlya-grazhdan/izmeneniya-v-zakon-o-byudzhete-mo/#tab-id-4" TargetMode="External" /><Relationship Id="rId62" Type="http://schemas.openxmlformats.org/officeDocument/2006/relationships/hyperlink" Target="http://budget.lenreg.ru/documents/?page=3&amp;sortOrder=&amp;type=&amp;sortName=&amp;sortDate=" TargetMode="External" /><Relationship Id="rId63" Type="http://schemas.openxmlformats.org/officeDocument/2006/relationships/hyperlink" Target="http://finance.lenobl.ru/pravovaya-baza/oz/byudzhet-lo/ob2018/" TargetMode="External" /><Relationship Id="rId64" Type="http://schemas.openxmlformats.org/officeDocument/2006/relationships/hyperlink" Target="http://www.lenoblzaks.ru/static/single/-rus-common-zakact-/loprojects" TargetMode="External" /><Relationship Id="rId65" Type="http://schemas.openxmlformats.org/officeDocument/2006/relationships/hyperlink" Target="http://www.assembly.spb.ru/ndoc/doc/0/777332815" TargetMode="External" /><Relationship Id="rId66" Type="http://schemas.openxmlformats.org/officeDocument/2006/relationships/hyperlink" Target="https://minfin.49gov.ru/documents/?DOCUMENT_TYPE=1&amp;DOC_NOMER=&amp;q=&amp;DOCUMENT_PORGAN=0&amp;DOCUMENT_LEVEL=0&amp;DOC_DATE_FROM=&amp;DOC_DATE_TO=&amp;STATUS_ACTIVITY=0&amp;STATUS_DISCUSS=0&amp;IS_DISCUSS=0&amp;filtering=1" TargetMode="External" /><Relationship Id="rId67" Type="http://schemas.openxmlformats.org/officeDocument/2006/relationships/hyperlink" Target="http://www.zsro.ru/lawmaking/project/" TargetMode="External" /><Relationship Id="rId68" Type="http://schemas.openxmlformats.org/officeDocument/2006/relationships/hyperlink" Target="http://www.minfin.donland.ru/docs/s/8" TargetMode="External" /><Relationship Id="rId69" Type="http://schemas.openxmlformats.org/officeDocument/2006/relationships/hyperlink" Target="http://www.nsrd.ru/dokumenty/proekti_normativno_pravovih_aktov/page/2" TargetMode="External" /><Relationship Id="rId70" Type="http://schemas.openxmlformats.org/officeDocument/2006/relationships/hyperlink" Target="http://www.minfinrd.ru/svedeniya_ob_ispolzovanii_vydelyaemykh_byudzhetnykh_sredstv" TargetMode="External" /><Relationship Id="rId71" Type="http://schemas.openxmlformats.org/officeDocument/2006/relationships/hyperlink" Target="http://open.minfinrd.ru/Budget/Income" TargetMode="External" /><Relationship Id="rId72" Type="http://schemas.openxmlformats.org/officeDocument/2006/relationships/hyperlink" Target="https://zs74.ru/budget" TargetMode="External" /><Relationship Id="rId73" Type="http://schemas.openxmlformats.org/officeDocument/2006/relationships/hyperlink" Target="http://www.minfin74.ru/mBudget/law/" TargetMode="External" /><Relationship Id="rId74" Type="http://schemas.openxmlformats.org/officeDocument/2006/relationships/hyperlink" Target="http://open.minfin74.ru/budget/1638066498" TargetMode="External" /><Relationship Id="rId75" Type="http://schemas.openxmlformats.org/officeDocument/2006/relationships/hyperlink" Target="http://depfin.adm44.ru/info/law/proetjzko/index.aspx" TargetMode="External" /><Relationship Id="rId76" Type="http://schemas.openxmlformats.org/officeDocument/2006/relationships/hyperlink" Target="http://kurskduma.ru/proekts/index.php" TargetMode="External" /><Relationship Id="rId77" Type="http://schemas.openxmlformats.org/officeDocument/2006/relationships/hyperlink" Target="https://adm.rkursk.ru/index.php?id=693&amp;page=1" TargetMode="External" /><Relationship Id="rId78" Type="http://schemas.openxmlformats.org/officeDocument/2006/relationships/hyperlink" Target="http://www.admlip.ru/economy/finances/proekty/" TargetMode="External" /><Relationship Id="rId79" Type="http://schemas.openxmlformats.org/officeDocument/2006/relationships/hyperlink" Target="http://www.oblsovet.ru/legislation/#bills" TargetMode="External" /><Relationship Id="rId80" Type="http://schemas.openxmlformats.org/officeDocument/2006/relationships/hyperlink" Target="http://ufin48.ru/Menu/Page/21" TargetMode="External" /><Relationship Id="rId81" Type="http://schemas.openxmlformats.org/officeDocument/2006/relationships/hyperlink" Target="http://egov-buryatia.ru/minfin/activities/documents/proekty-zakonov-i-inykh-npa/" TargetMode="External" /><Relationship Id="rId82" Type="http://schemas.openxmlformats.org/officeDocument/2006/relationships/hyperlink" Target="http://budget.govrb.ru/ebudget/Show/Category/15?ItemId=233" TargetMode="External" /><Relationship Id="rId83" Type="http://schemas.openxmlformats.org/officeDocument/2006/relationships/hyperlink" Target="http://&#1084;&#1080;&#1085;&#1092;&#1080;&#1085;.&#1079;&#1072;&#1073;&#1072;&#1081;&#1082;&#1072;&#1083;&#1100;&#1089;&#1082;&#1080;&#1081;&#1082;&#1088;&#1072;&#1081;.&#1088;&#1092;/byudjet/konsolidirovannyy-kraevoy-byudjet/proekty-zakonov-o-byudjete-kraya/" TargetMode="External" /><Relationship Id="rId84" Type="http://schemas.openxmlformats.org/officeDocument/2006/relationships/hyperlink" Target="https://orel-region.ru/index.php?head=20&amp;part=25&amp;in=132" TargetMode="External" /><Relationship Id="rId85" Type="http://schemas.openxmlformats.org/officeDocument/2006/relationships/hyperlink" Target="https://dfto.ru/byudzhet-dlya-grazhdan/zakon-o-byudzhete" TargetMode="External" /><Relationship Id="rId86" Type="http://schemas.openxmlformats.org/officeDocument/2006/relationships/hyperlink" Target="http://budget76.ru/bdg/2018/k-proektu-zakona-o-byudzhete" TargetMode="External" /><Relationship Id="rId87" Type="http://schemas.openxmlformats.org/officeDocument/2006/relationships/hyperlink" Target="https://minfin39.ru/budget/process/current/" TargetMode="External" /><Relationship Id="rId88" Type="http://schemas.openxmlformats.org/officeDocument/2006/relationships/hyperlink" Target="http://www.novkfo.ru/&#1087;&#1088;&#1086;&#1077;&#1082;&#1090;&#1099;_&#1079;&#1072;&#1082;&#1086;&#1085;&#1086;&#1074;_&#1086;&#1073;_&#1086;&#1073;&#1083;&#1072;&#1089;&#1090;&#1085;&#1086;&#1084;_&#1073;&#1102;&#1076;&#1078;&#1077;&#1090;&#1077;_&#1089;_&#1084;&#1072;&#1090;&#1077;&#1088;&#1080;&#1072;&#1083;&#1072;&#1084;&#1080;/2018/" TargetMode="External" /><Relationship Id="rId89" Type="http://schemas.openxmlformats.org/officeDocument/2006/relationships/hyperlink" Target="http://www.mosoblduma.ru/Zakoni/Zakonoprecti_Moskovskoj_oblasti/" TargetMode="External" /><Relationship Id="rId90" Type="http://schemas.openxmlformats.org/officeDocument/2006/relationships/hyperlink" Target="https://www.dumahmao.ru/Obstructcorruption/expertise/" TargetMode="External" /><Relationship Id="rId91" Type="http://schemas.openxmlformats.org/officeDocument/2006/relationships/hyperlink" Target="http://elkurultay.ru/sessii-2/materialy-proshedshikh-sessij" TargetMode="External" /><Relationship Id="rId92" Type="http://schemas.openxmlformats.org/officeDocument/2006/relationships/hyperlink" Target="http://www.akzs.ru/sessions/" TargetMode="External" /><Relationship Id="rId93" Type="http://schemas.openxmlformats.org/officeDocument/2006/relationships/hyperlink" Target="http://www.sobranie.info/projects.php?UID=8" TargetMode="External" /><Relationship Id="rId94" Type="http://schemas.openxmlformats.org/officeDocument/2006/relationships/hyperlink" Target="http://irzs.ru/sazd/?p=law" TargetMode="External" /><Relationship Id="rId95" Type="http://schemas.openxmlformats.org/officeDocument/2006/relationships/hyperlink" Target="http://www.sndko.ru/zakonotvorchestvo/proektyi-normativnyix-pravovyix-aktov-kemerovskoj-oblasti" TargetMode="External" /><Relationship Id="rId96" Type="http://schemas.openxmlformats.org/officeDocument/2006/relationships/hyperlink" Target="https://www.ofukem.ru/budget/projects2018-2020/" TargetMode="External" /><Relationship Id="rId97" Type="http://schemas.openxmlformats.org/officeDocument/2006/relationships/hyperlink" Target="http://zsnso.ru/579/" TargetMode="External" /><Relationship Id="rId98" Type="http://schemas.openxmlformats.org/officeDocument/2006/relationships/hyperlink" Target="http://www.omsk-parlament.ru/?sid=2940" TargetMode="External" /><Relationship Id="rId99" Type="http://schemas.openxmlformats.org/officeDocument/2006/relationships/hyperlink" Target="https://minfin.sakha.gov.ru/bjudzhet/zakony-o-bjudzhete/2018-2020-gg" TargetMode="External" /><Relationship Id="rId100" Type="http://schemas.openxmlformats.org/officeDocument/2006/relationships/hyperlink" Target="http://budget.sakha.gov.ru/ebudget/Menu/Page/262" TargetMode="External" /><Relationship Id="rId101" Type="http://schemas.openxmlformats.org/officeDocument/2006/relationships/hyperlink" Target="http://monitoring.iltumen.ru/#type=magicsearch/ex21=/ex17=/ex20=3/from=02.10.2013/to=24.09.2018%20" TargetMode="External" /><Relationship Id="rId102" Type="http://schemas.openxmlformats.org/officeDocument/2006/relationships/hyperlink" Target="http://www.zaksobr-chita.ru/documents/proektyi_zakonov/2018_god" TargetMode="External" /><Relationship Id="rId103" Type="http://schemas.openxmlformats.org/officeDocument/2006/relationships/hyperlink" Target="http://www.duma.khv.ru/?a=270100399" TargetMode="External" /><Relationship Id="rId104" Type="http://schemas.openxmlformats.org/officeDocument/2006/relationships/hyperlink" Target="http://www.zsamur.ru/section/list/31/11/2018" TargetMode="External" /><Relationship Id="rId105" Type="http://schemas.openxmlformats.org/officeDocument/2006/relationships/hyperlink" Target="https://magoblduma.ru/documents/" TargetMode="External" /><Relationship Id="rId106" Type="http://schemas.openxmlformats.org/officeDocument/2006/relationships/hyperlink" Target="http://doc.dumasakhalin.ru/" TargetMode="External" /><Relationship Id="rId107" Type="http://schemas.openxmlformats.org/officeDocument/2006/relationships/hyperlink" Target="http://www.hural-buryatia.ru/bankz/" TargetMode="External" /><Relationship Id="rId108" Type="http://schemas.openxmlformats.org/officeDocument/2006/relationships/hyperlink" Target="http://fin22.ru/projects/p2018/" TargetMode="External" /><Relationship Id="rId109" Type="http://schemas.openxmlformats.org/officeDocument/2006/relationships/hyperlink" Target="https://primorsky.ru/authorities/executive-agencies/departments/finance/laws.php" TargetMode="External" /><Relationship Id="rId110" Type="http://schemas.openxmlformats.org/officeDocument/2006/relationships/hyperlink" Target="http://minfin.donland.ru:8088/budget/152274417" TargetMode="External" /><Relationship Id="rId111" Type="http://schemas.openxmlformats.org/officeDocument/2006/relationships/hyperlink" Target="http://budget.permkrai.ru/approved_budgets/indicators2018" TargetMode="External" /><Relationship Id="rId112" Type="http://schemas.openxmlformats.org/officeDocument/2006/relationships/hyperlink" Target="http://budget.rk.ifinmon.ru/dokumenty/zakon-o-byudzhete" TargetMode="External" /><Relationship Id="rId113" Type="http://schemas.openxmlformats.org/officeDocument/2006/relationships/hyperlink" Target="http://portal.novkfo.ru/Show/Category/24?ItemId=107&amp;headingId=" TargetMode="External" /><Relationship Id="rId114" Type="http://schemas.openxmlformats.org/officeDocument/2006/relationships/hyperlink" Target="http://www.udmgossovet.ru/activity/law/schedule/materials/" TargetMode="External" /><Relationship Id="rId115" Type="http://schemas.openxmlformats.org/officeDocument/2006/relationships/hyperlink" Target="http://openbudget.gfu.ru/budget/law_project/" TargetMode="External" /><Relationship Id="rId116" Type="http://schemas.openxmlformats.org/officeDocument/2006/relationships/hyperlink" Target="http://mf.omskportal.ru/ru/RegionalPublicAuthorities/executivelist/MF/otkrbudg/zakonoblbudg/2018-2020.html" TargetMode="External" /><Relationship Id="rId11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bryanskoblfin.ru/Show/Category/10?ItemId=4" TargetMode="External" /><Relationship Id="rId2" Type="http://schemas.openxmlformats.org/officeDocument/2006/relationships/hyperlink" Target="http://www.gfu.vrn.ru/regulatory/normativnye-pravovye-akty/zakony-voronezhskoy-oblasti-/zakony-voronezhskoy-oblasti-ob-oblastnom-byudzhete.php" TargetMode="External" /><Relationship Id="rId3" Type="http://schemas.openxmlformats.org/officeDocument/2006/relationships/hyperlink" Target="http://df.ivanovoobl.ru/regionalnye-finansy/zakon-ob-oblastnom-byudzhete/zakony-o-vnesenii-izmeneniy-v-zakon-o-byudzhete/" TargetMode="External" /><Relationship Id="rId4" Type="http://schemas.openxmlformats.org/officeDocument/2006/relationships/hyperlink" Target="http://depfin.adm44.ru/Budget/Zakon/zakon18/index.aspx" TargetMode="External" /><Relationship Id="rId5" Type="http://schemas.openxmlformats.org/officeDocument/2006/relationships/hyperlink" Target="https://adm.rkursk.ru/index.php?id=693" TargetMode="External" /><Relationship Id="rId6" Type="http://schemas.openxmlformats.org/officeDocument/2006/relationships/hyperlink" Target="http://budget.mosreg.ru/byudzhet-dlya-grazhdan/izmeneniya-v-zakon-o-byudzhete-mo/" TargetMode="External" /><Relationship Id="rId7" Type="http://schemas.openxmlformats.org/officeDocument/2006/relationships/hyperlink" Target="http://orel-region.ru/index.php?head=20&amp;part=25&amp;in=131" TargetMode="External" /><Relationship Id="rId8" Type="http://schemas.openxmlformats.org/officeDocument/2006/relationships/hyperlink" Target="https://minfin.ryazangov.ru/documents/documents_RO/zakony-ob-oblastnom-byudzhete-ryazanskoy-oblasti/index.php" TargetMode="External" /><Relationship Id="rId9" Type="http://schemas.openxmlformats.org/officeDocument/2006/relationships/hyperlink" Target="http://www.finsmol.ru/zbudget/a0oAgwRSSXRf" TargetMode="External" /><Relationship Id="rId10" Type="http://schemas.openxmlformats.org/officeDocument/2006/relationships/hyperlink" Target="http://fin.tmbreg.ru/6347/2010/8511.html" TargetMode="External" /><Relationship Id="rId11" Type="http://schemas.openxmlformats.org/officeDocument/2006/relationships/hyperlink" Target="http://www.yarregion.ru/depts/depfin/tmpPages/docs.aspx" TargetMode="External" /><Relationship Id="rId12" Type="http://schemas.openxmlformats.org/officeDocument/2006/relationships/hyperlink" Target="https://dvinaland.ru/budget/zakon/" TargetMode="External" /><Relationship Id="rId13" Type="http://schemas.openxmlformats.org/officeDocument/2006/relationships/hyperlink" Target="http://df.gov35.ru/otkrytyy-byudzhet/zakony-ob-oblastnom-byudzhete/2018/" TargetMode="External" /><Relationship Id="rId14" Type="http://schemas.openxmlformats.org/officeDocument/2006/relationships/hyperlink" Target="http://bks.pskov.ru/ebudget/Show/Category/11?ItemId=258" TargetMode="External" /><Relationship Id="rId15" Type="http://schemas.openxmlformats.org/officeDocument/2006/relationships/hyperlink" Target="http://www.minfin01-maykop.ru/Show/Category/7?ItemId=55" TargetMode="External" /><Relationship Id="rId16" Type="http://schemas.openxmlformats.org/officeDocument/2006/relationships/hyperlink" Target="http://minfin.kalmregion.ru/deyatelnost/byudzhet-respubliki-kalmykiya/" TargetMode="External" /><Relationship Id="rId17" Type="http://schemas.openxmlformats.org/officeDocument/2006/relationships/hyperlink" Target="https://minfin.astrobl.ru/site-page/zakony-o-byudzhete-ao" TargetMode="External" /><Relationship Id="rId18" Type="http://schemas.openxmlformats.org/officeDocument/2006/relationships/hyperlink" Target="http://www.minfin.donland.ru/docs/s/4" TargetMode="External" /><Relationship Id="rId19" Type="http://schemas.openxmlformats.org/officeDocument/2006/relationships/hyperlink" Target="http://ob.sev.gov.ru/dokumenty/izmeneniya-v-budzhet/2018-2020" TargetMode="External" /><Relationship Id="rId20" Type="http://schemas.openxmlformats.org/officeDocument/2006/relationships/hyperlink" Target="https://www.mfri.ru/index.php/open-budget/vnesenie-izmenenij-v-zakon-o-byudzhete" TargetMode="External" /><Relationship Id="rId21" Type="http://schemas.openxmlformats.org/officeDocument/2006/relationships/hyperlink" Target="http://www.mfsk.ru/law/z_sk" TargetMode="External" /><Relationship Id="rId22" Type="http://schemas.openxmlformats.org/officeDocument/2006/relationships/hyperlink" Target="http://www.minfinrm.ru/norm-akty-new/zakony/norm-prav-akty/budget-2018/" TargetMode="External" /><Relationship Id="rId23" Type="http://schemas.openxmlformats.org/officeDocument/2006/relationships/hyperlink" Target="http://saratov.gov.ru/gov/auth/minfin/bud_sar_obl/2018/Law/" TargetMode="External" /><Relationship Id="rId24" Type="http://schemas.openxmlformats.org/officeDocument/2006/relationships/hyperlink" Target="http://www.finupr.kurganobl.ru/index.php?test=bud18" TargetMode="External" /><Relationship Id="rId25" Type="http://schemas.openxmlformats.org/officeDocument/2006/relationships/hyperlink" Target="http://minfin.krskstate.ru/openbudget/law" TargetMode="External" /><Relationship Id="rId26" Type="http://schemas.openxmlformats.org/officeDocument/2006/relationships/hyperlink" Target="http://beldepfin.ru/byudzhet/byudzhet-2018-2020/" TargetMode="External" /><Relationship Id="rId27" Type="http://schemas.openxmlformats.org/officeDocument/2006/relationships/hyperlink" Target="https://dtf.avo.ru/normativnye-pravovye-akty-vladimirskoj-oblasti/" TargetMode="External" /><Relationship Id="rId28" Type="http://schemas.openxmlformats.org/officeDocument/2006/relationships/hyperlink" Target="http://admoblkaluga.ru/main/work/finances/budget/20182020.php" TargetMode="External" /><Relationship Id="rId29" Type="http://schemas.openxmlformats.org/officeDocument/2006/relationships/hyperlink" Target="http://adm.vintech.ru:8096/ebudget/Menu/Page/36" TargetMode="External" /><Relationship Id="rId30" Type="http://schemas.openxmlformats.org/officeDocument/2006/relationships/hyperlink" Target="https://dfto.ru/byudzhet-dlya-grazhdan/zakon-o-byudzhete" TargetMode="External" /><Relationship Id="rId31" Type="http://schemas.openxmlformats.org/officeDocument/2006/relationships/hyperlink" Target="https://minfin.tularegion.ru/documents/?SECTION=1579" TargetMode="External" /><Relationship Id="rId32" Type="http://schemas.openxmlformats.org/officeDocument/2006/relationships/hyperlink" Target="http://budget76.ru/razdely/byudzhetnye-dannye/osnovnye-pokazateli-ispolneniya/ispolnenie-byudzheta-munitsipalnykh-obrazovanij" TargetMode="External" /><Relationship Id="rId33" Type="http://schemas.openxmlformats.org/officeDocument/2006/relationships/hyperlink" Target="http://minfin.karelia.ru/2018-2020-gody/" TargetMode="External" /><Relationship Id="rId34" Type="http://schemas.openxmlformats.org/officeDocument/2006/relationships/hyperlink" Target="http://budget.karelia.ru/byudzhet/dokumenty/2018" TargetMode="External" /><Relationship Id="rId35" Type="http://schemas.openxmlformats.org/officeDocument/2006/relationships/hyperlink" Target="http://minfin.rkomi.ru/minfin_rkomi/minfin_rbudj/budjet/" TargetMode="External" /><Relationship Id="rId36" Type="http://schemas.openxmlformats.org/officeDocument/2006/relationships/hyperlink" Target="http://budget.lenreg.ru/documents/?page=3&amp;sortOrder=&amp;type=&amp;sortName=&amp;sortDate=" TargetMode="External" /><Relationship Id="rId37" Type="http://schemas.openxmlformats.org/officeDocument/2006/relationships/hyperlink" Target="http://minfin.gov-murman.ru/open-budget/regional_budget/law_of_budget/" TargetMode="External" /><Relationship Id="rId38" Type="http://schemas.openxmlformats.org/officeDocument/2006/relationships/hyperlink" Target="https://b4u.gov-murman.ru/stages/#%20" TargetMode="External" /><Relationship Id="rId39" Type="http://schemas.openxmlformats.org/officeDocument/2006/relationships/hyperlink" Target="http://portal.novkfo.ru/Show/Category/25?page=1&amp;headingId=-1&amp;ItemId=110" TargetMode="External" /><Relationship Id="rId40" Type="http://schemas.openxmlformats.org/officeDocument/2006/relationships/hyperlink" Target="http://www.novkfo.ru/&#1087;&#1088;&#1080;&#1085;&#1103;&#1090;&#1099;&#1077;_&#1079;&#1072;&#1082;&#1086;&#1085;&#1099;_&#1086;&#1073;_&#1086;&#1073;&#1083;&#1072;&#1089;&#1090;&#1085;&#1086;&#1084;_&#1073;&#1102;&#1076;&#1078;&#1077;&#1090;&#1077;_&#1089;_&#1080;&#1079;&#1084;&#1077;&#1085;&#1077;&#1085;&#1080;&#1103;&#1084;&#1080;/2018/" TargetMode="External" /><Relationship Id="rId41" Type="http://schemas.openxmlformats.org/officeDocument/2006/relationships/hyperlink" Target="http://finance.pskov.ru/doc/documents" TargetMode="External" /><Relationship Id="rId42" Type="http://schemas.openxmlformats.org/officeDocument/2006/relationships/hyperlink" Target="https://&#1082;&#1086;&#1084;&#1092;&#1080;&#1085;&#1089;&#1087;&#1073;.&#1088;&#1092;/budget/process/timeline" TargetMode="External" /><Relationship Id="rId43" Type="http://schemas.openxmlformats.org/officeDocument/2006/relationships/hyperlink" Target="http://dfei.adm-nao.ru/zakony-o-byudzhete/" TargetMode="External" /><Relationship Id="rId44" Type="http://schemas.openxmlformats.org/officeDocument/2006/relationships/hyperlink" Target="http://depfin.sev.gov.ru:49400/&#1085;&#1087;&#1072;-&#1079;&#1072;&#1082;&#1086;&#1085;-&#1086;-&#1073;&#1102;&#1076;&#1078;&#1077;&#1090;&#1077;-2018/" TargetMode="External" /><Relationship Id="rId45" Type="http://schemas.openxmlformats.org/officeDocument/2006/relationships/hyperlink" Target="http://portal.minfinrd.ru/Show/Category/25?ItemId=25" TargetMode="External" /><Relationship Id="rId46" Type="http://schemas.openxmlformats.org/officeDocument/2006/relationships/hyperlink" Target="http://pravitelstvo.kbr.ru/oigv/minfin/npi/zakonodatelstva_i_podzakonnye_normativnye_akty.php" TargetMode="External" /><Relationship Id="rId47" Type="http://schemas.openxmlformats.org/officeDocument/2006/relationships/hyperlink" Target="http://minfin09.ru/category/2018-%D0%B3%D0%BE%D0%B4/" TargetMode="External" /><Relationship Id="rId48" Type="http://schemas.openxmlformats.org/officeDocument/2006/relationships/hyperlink" Target="http://minfin.alania.gov.ru/documents?field_document_type_name=237&amp;search_api_fulltext=&amp;field_document_number=&amp;field_document_date_signed=&amp;field_document_topics=All" TargetMode="External" /><Relationship Id="rId49" Type="http://schemas.openxmlformats.org/officeDocument/2006/relationships/hyperlink" Target="http://www.minfinchr.ru/respublikanskij-byudzhet/zakon-chechenskoj-respubliki-o-respublikanskom-byudzhete-s-prilozheniyami-v-aktualnoj-redaktsii" TargetMode="External" /><Relationship Id="rId50" Type="http://schemas.openxmlformats.org/officeDocument/2006/relationships/hyperlink" Target="http://openbudsk.ru/vnesenie-izm18/vnesenie18/" TargetMode="External" /><Relationship Id="rId51" Type="http://schemas.openxmlformats.org/officeDocument/2006/relationships/hyperlink" Target="http://mari-el.gov.ru/minfin/Pages/ordersMinfin.aspx" TargetMode="External" /><Relationship Id="rId52" Type="http://schemas.openxmlformats.org/officeDocument/2006/relationships/hyperlink" Target="http://www.mfur.ru/budjet/formirovanie/2018-god.php" TargetMode="External" /><Relationship Id="rId53" Type="http://schemas.openxmlformats.org/officeDocument/2006/relationships/hyperlink" Target="http://minfin.kirov.ru/otkrytyy-byudzhet/dlya-spetsialistov/oblastnoy-byudzhet/byudzhet-2018-2020-normativnye-dokumenty/" TargetMode="External" /><Relationship Id="rId54" Type="http://schemas.openxmlformats.org/officeDocument/2006/relationships/hyperlink" Target="http://minfin.orb.ru/&#1079;&#1072;&#1082;&#1086;&#1085;-&#1086;&#1073;-&#1086;&#1073;&#1083;&#1072;&#1089;&#1090;&#1085;&#1086;&#1084;-&#1073;&#1102;&#1076;&#1078;&#1077;&#1090;&#1077;/" TargetMode="External" /><Relationship Id="rId55" Type="http://schemas.openxmlformats.org/officeDocument/2006/relationships/hyperlink" Target="http://minfin-samara.ru/2018-2020/" TargetMode="External" /><Relationship Id="rId56" Type="http://schemas.openxmlformats.org/officeDocument/2006/relationships/hyperlink" Target="http://ufo.ulntc.ru/index.php?mgf=budget&amp;slep=net" TargetMode="External" /><Relationship Id="rId57" Type="http://schemas.openxmlformats.org/officeDocument/2006/relationships/hyperlink" Target="http://ufo.ulntc.ru:8080/dokumenty/vneseniya-izmenenij-v-zakon-o-byudzhete/2018-god" TargetMode="External" /><Relationship Id="rId58" Type="http://schemas.openxmlformats.org/officeDocument/2006/relationships/hyperlink" Target="http://minfin.midural.ru/document/category/20#document_list%20" TargetMode="External" /><Relationship Id="rId59" Type="http://schemas.openxmlformats.org/officeDocument/2006/relationships/hyperlink" Target="https://minfin-altai.ru/deyatelnost/proekt-byudzheta-zakony-o-byudzhete-zakony-ob-ispolnenii-byudzheta/2018-2020/zakon-o-byudzhete.php" TargetMode="External" /><Relationship Id="rId60" Type="http://schemas.openxmlformats.org/officeDocument/2006/relationships/hyperlink" Target="http://www.open.minfin-altai.ru/open-budget/zakony.html" TargetMode="External" /><Relationship Id="rId61" Type="http://schemas.openxmlformats.org/officeDocument/2006/relationships/hyperlink" Target="http://www.minfintuva.ru/zakony-o-vnesenii-izmenenij-v-zakon-o-respublikanskom-byudzhete/" TargetMode="External" /><Relationship Id="rId62" Type="http://schemas.openxmlformats.org/officeDocument/2006/relationships/hyperlink" Target="http://budget.omsk.ifinmon.ru/napravleniya/o-byudzhete/dokumenty/zakon-ob-oblastnom-byudzhete/2018#adv_fdbe1c74d5d709e15c9c79d7514e85fe%20" TargetMode="External" /><Relationship Id="rId63" Type="http://schemas.openxmlformats.org/officeDocument/2006/relationships/hyperlink" Target="http://budget.govrb.ru/ebudget/Show/Category/15?ItemId=233" TargetMode="External" /><Relationship Id="rId64" Type="http://schemas.openxmlformats.org/officeDocument/2006/relationships/hyperlink" Target="https://minfin.kamgov.ru/budzet-2018?page=1" TargetMode="External" /><Relationship Id="rId65" Type="http://schemas.openxmlformats.org/officeDocument/2006/relationships/hyperlink" Target="http://budget.49gov.ru/" TargetMode="External" /><Relationship Id="rId66" Type="http://schemas.openxmlformats.org/officeDocument/2006/relationships/hyperlink" Target="https://minfin.49gov.ru/documents/?doc_type=2" TargetMode="External" /><Relationship Id="rId67" Type="http://schemas.openxmlformats.org/officeDocument/2006/relationships/hyperlink" Target="http://chaogov.ru/vlast/organy-vlasti/depfin/byudzhet.php" TargetMode="External" /><Relationship Id="rId68" Type="http://schemas.openxmlformats.org/officeDocument/2006/relationships/hyperlink" Target="http://ufin48.ru/Show/Category/63?ItemId=47&amp;headingId=3" TargetMode="External" /><Relationship Id="rId69" Type="http://schemas.openxmlformats.org/officeDocument/2006/relationships/hyperlink" Target="http://mf.nnov.ru:8025/o-budgete/zakonodatelstvo" TargetMode="External" /><Relationship Id="rId70" Type="http://schemas.openxmlformats.org/officeDocument/2006/relationships/hyperlink" Target="http://budget.permkrai.ru/budget/indicators2018" TargetMode="External" /><Relationship Id="rId71" Type="http://schemas.openxmlformats.org/officeDocument/2006/relationships/hyperlink" Target="https://minfin.rk.gov.ru/ru/structure/245" TargetMode="External" /><Relationship Id="rId72" Type="http://schemas.openxmlformats.org/officeDocument/2006/relationships/hyperlink" Target="https://minfinkubani.ru/budget_execution/budget_law/" TargetMode="External" /><Relationship Id="rId73" Type="http://schemas.openxmlformats.org/officeDocument/2006/relationships/hyperlink" Target="https://volgafin.volgograd.ru/norms/acts/7359/" TargetMode="External" /><Relationship Id="rId74" Type="http://schemas.openxmlformats.org/officeDocument/2006/relationships/hyperlink" Target="http://minfinrd.ru/svedeniya_ob_ispolzovanii_vydelyaemykh_byudzhetnykh_sredstv" TargetMode="External" /><Relationship Id="rId75" Type="http://schemas.openxmlformats.org/officeDocument/2006/relationships/hyperlink" Target="http://minfin.tatarstan.ru/rus/byudzhet-2018.htm" TargetMode="External" /><Relationship Id="rId76" Type="http://schemas.openxmlformats.org/officeDocument/2006/relationships/hyperlink" Target="http://www.minfin74.ru/mBudget/law/" TargetMode="External" /><Relationship Id="rId77" Type="http://schemas.openxmlformats.org/officeDocument/2006/relationships/hyperlink" Target="https://depfin.admhmao.ru/otkrytyy-byudzhet/" TargetMode="External" /><Relationship Id="rId78" Type="http://schemas.openxmlformats.org/officeDocument/2006/relationships/hyperlink" Target="http://www.yamalfin.ru/index.php?option=com_content&amp;view=category&amp;id=142:2017-11-01-12-23-56&amp;Itemid=118&amp;layout=default" TargetMode="External" /><Relationship Id="rId79" Type="http://schemas.openxmlformats.org/officeDocument/2006/relationships/hyperlink" Target="https://r-19.ru/authorities/ministry-of-finance-of-the-republic-of-khakassia/docs/5518/" TargetMode="External" /><Relationship Id="rId80" Type="http://schemas.openxmlformats.org/officeDocument/2006/relationships/hyperlink" Target="http://openbudget.gfu.ru/budget/law/" TargetMode="External" /><Relationship Id="rId81" Type="http://schemas.openxmlformats.org/officeDocument/2006/relationships/hyperlink" Target="https://www.ofukem.ru/budget/regional-budget-2018-2020/" TargetMode="External" /><Relationship Id="rId82" Type="http://schemas.openxmlformats.org/officeDocument/2006/relationships/hyperlink" Target="http://mfnso.nso.ru/page/3278" TargetMode="External" /><Relationship Id="rId83" Type="http://schemas.openxmlformats.org/officeDocument/2006/relationships/hyperlink" Target="http://ebudget.primorsky.ru/Menu/Page/346" TargetMode="External" /><Relationship Id="rId84" Type="http://schemas.openxmlformats.org/officeDocument/2006/relationships/hyperlink" Target="https://minfin.khabkrai.ru/portal/Show/Category/34?page=1&amp;ItemId=227&amp;filterYear=2018" TargetMode="External" /><Relationship Id="rId85" Type="http://schemas.openxmlformats.org/officeDocument/2006/relationships/hyperlink" Target="http://www.fin.amurobl.ru/normativnye-dokumenty.php?SECTION_ID=96" TargetMode="External" /><Relationship Id="rId86" Type="http://schemas.openxmlformats.org/officeDocument/2006/relationships/hyperlink" Target="http://www.eao.ru/isp-vlast/finansovoe-upravlenie-pravitelstva/byudzhet/" TargetMode="External" /><Relationship Id="rId87"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orel-region.ru/index.php?head=20&amp;part=25&amp;in=131" TargetMode="External" /><Relationship Id="rId2" Type="http://schemas.openxmlformats.org/officeDocument/2006/relationships/hyperlink" Target="https://minfin.ryazangov.ru/documents/documents_RO/zakony-ob-oblastnom-byudzhete-ryazanskoy-oblasti/index.php" TargetMode="External" /><Relationship Id="rId3" Type="http://schemas.openxmlformats.org/officeDocument/2006/relationships/hyperlink" Target="http://df.ivanovoobl.ru/regionalnye-finansy/zakon-ob-oblastnom-byudzhete/" TargetMode="External" /><Relationship Id="rId4" Type="http://schemas.openxmlformats.org/officeDocument/2006/relationships/hyperlink" Target="http://fin.tmbreg.ru/6347/2010/8511.html" TargetMode="External" /><Relationship Id="rId5" Type="http://schemas.openxmlformats.org/officeDocument/2006/relationships/hyperlink" Target="https://www.mfri.ru/index.php/open-budget/vnesenie-izmenenij-v-zakon-o-byudzhete" TargetMode="External" /><Relationship Id="rId6" Type="http://schemas.openxmlformats.org/officeDocument/2006/relationships/hyperlink" Target="https://minfin.bashkortostan.ru/activity/?SECTION_ID=14655" TargetMode="External" /><Relationship Id="rId7" Type="http://schemas.openxmlformats.org/officeDocument/2006/relationships/hyperlink" Target="http://saratov.gov.ru/gov/auth/minfin/bud_sar_obl/2018/Law/" TargetMode="External" /><Relationship Id="rId8" Type="http://schemas.openxmlformats.org/officeDocument/2006/relationships/hyperlink" Target="http://beldepfin.ru/byudzhet/byudzhet-2018-2020/" TargetMode="External" /><Relationship Id="rId9" Type="http://schemas.openxmlformats.org/officeDocument/2006/relationships/hyperlink" Target="http://bryanskoblfin.ru/Show/Category/10?ItemId=4" TargetMode="External" /><Relationship Id="rId10" Type="http://schemas.openxmlformats.org/officeDocument/2006/relationships/hyperlink" Target="https://dtf.avo.ru/normativnye-pravovye-akty-vladimirskoj-oblasti/" TargetMode="External" /><Relationship Id="rId11" Type="http://schemas.openxmlformats.org/officeDocument/2006/relationships/hyperlink" Target="http://www.gfu.vrn.ru/regulatory/normativnye-pravovye-akty/zakony-voronezhskoy-oblasti-/zakony-voronezhskoy-oblasti-ob-oblastnom-byudzhete.php" TargetMode="External" /><Relationship Id="rId12" Type="http://schemas.openxmlformats.org/officeDocument/2006/relationships/hyperlink" Target="http://admoblkaluga.ru/main/work/finances/budget/20182020.php" TargetMode="External" /><Relationship Id="rId13" Type="http://schemas.openxmlformats.org/officeDocument/2006/relationships/hyperlink" Target="http://depfin.adm44.ru/Budget/Zakon/zakon18/index.aspx" TargetMode="External" /><Relationship Id="rId14" Type="http://schemas.openxmlformats.org/officeDocument/2006/relationships/hyperlink" Target="https://adm.rkursk.ru/index.php?id=693" TargetMode="External" /><Relationship Id="rId15" Type="http://schemas.openxmlformats.org/officeDocument/2006/relationships/hyperlink" Target="http://budget.mosreg.ru/byudzhet-dlya-grazhdan/izmeneniya-v-zakon-o-byudzhete-mo/" TargetMode="External" /><Relationship Id="rId16" Type="http://schemas.openxmlformats.org/officeDocument/2006/relationships/hyperlink" Target="http://adm.vintech.ru:8096/ebudget/Menu/Page/36" TargetMode="External" /><Relationship Id="rId17" Type="http://schemas.openxmlformats.org/officeDocument/2006/relationships/hyperlink" Target="http://www.finsmol.ru/zbudget/a0oAgwRSSXRf" TargetMode="External" /><Relationship Id="rId18" Type="http://schemas.openxmlformats.org/officeDocument/2006/relationships/hyperlink" Target="https://dfto.ru/byudzhet-dlya-grazhdan/zakon-o-byudzhete" TargetMode="External" /><Relationship Id="rId19" Type="http://schemas.openxmlformats.org/officeDocument/2006/relationships/hyperlink" Target="https://minfin.tularegion.ru/documents/?SECTION=1579" TargetMode="External" /><Relationship Id="rId20" Type="http://schemas.openxmlformats.org/officeDocument/2006/relationships/hyperlink" Target="http://budget76.ru/razdely/byudzhetnye-dannye/osnovnye-pokazateli-ispolneniya/ispolnenie-byudzheta-munitsipalnykh-obrazovanij" TargetMode="External" /><Relationship Id="rId21" Type="http://schemas.openxmlformats.org/officeDocument/2006/relationships/hyperlink" Target="http://www.yarregion.ru/depts/depfin/tmpPages/docs.aspx" TargetMode="External" /><Relationship Id="rId22" Type="http://schemas.openxmlformats.org/officeDocument/2006/relationships/hyperlink" Target="http://minfin.karelia.ru/2018-2020-gody/" TargetMode="External" /><Relationship Id="rId23" Type="http://schemas.openxmlformats.org/officeDocument/2006/relationships/hyperlink" Target="http://minfin.rkomi.ru/minfin_rkomi/minfin_rbudj/budjet/" TargetMode="External" /><Relationship Id="rId24" Type="http://schemas.openxmlformats.org/officeDocument/2006/relationships/hyperlink" Target="https://dvinaland.ru/budget/zakon/" TargetMode="External" /><Relationship Id="rId25" Type="http://schemas.openxmlformats.org/officeDocument/2006/relationships/hyperlink" Target="http://df.gov35.ru/otkrytyy-byudzhet/zakony-ob-oblastnom-byudzhete/2018/" TargetMode="External" /><Relationship Id="rId26" Type="http://schemas.openxmlformats.org/officeDocument/2006/relationships/hyperlink" Target="http://budget.lenreg.ru/documents/?page=3&amp;sortOrder=&amp;type=&amp;sortName=&amp;sortDate=" TargetMode="External" /><Relationship Id="rId27" Type="http://schemas.openxmlformats.org/officeDocument/2006/relationships/hyperlink" Target="http://minfin.gov-murman.ru/open-budget/regional_budget/law_of_budget/" TargetMode="External" /><Relationship Id="rId28" Type="http://schemas.openxmlformats.org/officeDocument/2006/relationships/hyperlink" Target="https://b4u.gov-murman.ru/stages/#%20" TargetMode="External" /><Relationship Id="rId29" Type="http://schemas.openxmlformats.org/officeDocument/2006/relationships/hyperlink" Target="http://www.novkfo.ru/&#1087;&#1088;&#1080;&#1085;&#1103;&#1090;&#1099;&#1077;_&#1079;&#1072;&#1082;&#1086;&#1085;&#1099;_&#1086;&#1073;_&#1086;&#1073;&#1083;&#1072;&#1089;&#1090;&#1085;&#1086;&#1084;_&#1073;&#1102;&#1076;&#1078;&#1077;&#1090;&#1077;_&#1089;_&#1080;&#1079;&#1084;&#1077;&#1085;&#1077;&#1085;&#1080;&#1103;&#1084;&#1080;/2018/" TargetMode="External" /><Relationship Id="rId30" Type="http://schemas.openxmlformats.org/officeDocument/2006/relationships/hyperlink" Target="http://bks.pskov.ru/ebudget/Show/Category/11?ItemId=258" TargetMode="External" /><Relationship Id="rId31" Type="http://schemas.openxmlformats.org/officeDocument/2006/relationships/hyperlink" Target="http://finance.pskov.ru/doc/documents" TargetMode="External" /><Relationship Id="rId32" Type="http://schemas.openxmlformats.org/officeDocument/2006/relationships/hyperlink" Target="http://dfei.adm-nao.ru/zakony-o-byudzhete/" TargetMode="External" /><Relationship Id="rId33" Type="http://schemas.openxmlformats.org/officeDocument/2006/relationships/hyperlink" Target="http://www.minfin01-maykop.ru/Show/Category/7?ItemId=55" TargetMode="External" /><Relationship Id="rId34" Type="http://schemas.openxmlformats.org/officeDocument/2006/relationships/hyperlink" Target="http://minfin.kalmregion.ru/deyatelnost/byudzhet-respubliki-kalmykiya/" TargetMode="External" /><Relationship Id="rId35" Type="http://schemas.openxmlformats.org/officeDocument/2006/relationships/hyperlink" Target="https://minfin.rk.gov.ru/ru/structure/245" TargetMode="External" /><Relationship Id="rId36" Type="http://schemas.openxmlformats.org/officeDocument/2006/relationships/hyperlink" Target="https://minfin.astrobl.ru/site-page/zakony-o-byudzhete-ao" TargetMode="External" /><Relationship Id="rId37" Type="http://schemas.openxmlformats.org/officeDocument/2006/relationships/hyperlink" Target="http://ob.sev.gov.ru/dokumenty/izmeneniya-v-budzhet/2018-2020" TargetMode="External" /><Relationship Id="rId38" Type="http://schemas.openxmlformats.org/officeDocument/2006/relationships/hyperlink" Target="http://depfin.sev.gov.ru:49400/&#1085;&#1087;&#1072;-&#1079;&#1072;&#1082;&#1086;&#1085;-&#1086;-&#1073;&#1102;&#1076;&#1078;&#1077;&#1090;&#1077;-2018/" TargetMode="External" /><Relationship Id="rId39" Type="http://schemas.openxmlformats.org/officeDocument/2006/relationships/hyperlink" Target="http://portal.minfinrd.ru/Show/Category/25?ItemId=25" TargetMode="External" /><Relationship Id="rId40" Type="http://schemas.openxmlformats.org/officeDocument/2006/relationships/hyperlink" Target="http://pravitelstvo.kbr.ru/oigv/minfin/npi/zakonodatelstva_i_podzakonnye_normativnye_akty.php" TargetMode="External" /><Relationship Id="rId41" Type="http://schemas.openxmlformats.org/officeDocument/2006/relationships/hyperlink" Target="http://od.kbr.ru/data/minfin/" TargetMode="External" /><Relationship Id="rId42" Type="http://schemas.openxmlformats.org/officeDocument/2006/relationships/hyperlink" Target="http://minfin.alania.gov.ru/documents?field_document_type_name=237&amp;search_api_fulltext=&amp;field_document_number=&amp;field_document_date_signed=&amp;field_document_topics=All" TargetMode="External" /><Relationship Id="rId43" Type="http://schemas.openxmlformats.org/officeDocument/2006/relationships/hyperlink" Target="http://www.minfinchr.ru/respublikanskij-byudzhet/zakon-chechenskoj-respubliki-o-respublikanskom-byudzhete-s-prilozheniyami-v-aktualnoj-redaktsii" TargetMode="External" /><Relationship Id="rId44" Type="http://schemas.openxmlformats.org/officeDocument/2006/relationships/hyperlink" Target="http://www.mfsk.ru/law/z_sk" TargetMode="External" /><Relationship Id="rId45" Type="http://schemas.openxmlformats.org/officeDocument/2006/relationships/hyperlink" Target="http://mari-el.gov.ru/minfin/Pages/ordersMinfin.aspx" TargetMode="External" /><Relationship Id="rId46" Type="http://schemas.openxmlformats.org/officeDocument/2006/relationships/hyperlink" Target="https://www.minfinrm.ru/norm-akty-new/zakony/norm-prav-akty/budget-2018/" TargetMode="External" /><Relationship Id="rId47" Type="http://schemas.openxmlformats.org/officeDocument/2006/relationships/hyperlink" Target="http://minfin.tatarstan.ru/rus/byudzhet-2018.htm" TargetMode="External" /><Relationship Id="rId48" Type="http://schemas.openxmlformats.org/officeDocument/2006/relationships/hyperlink" Target="http://budget.permkrai.ru/budget/indicators2018" TargetMode="External" /><Relationship Id="rId49" Type="http://schemas.openxmlformats.org/officeDocument/2006/relationships/hyperlink" Target="http://minfin.kirov.ru/otkrytyy-byudzhet/dlya-spetsialistov/oblastnoy-byudzhet/byudzhet-2018-2020-normativnye-dokumenty/" TargetMode="External" /><Relationship Id="rId50" Type="http://schemas.openxmlformats.org/officeDocument/2006/relationships/hyperlink" Target="http://mf.nnov.ru/index.php?option=com_k2&amp;view=itemlist&amp;layout=category&amp;task=category&amp;id=198&amp;Itemid=559" TargetMode="External" /><Relationship Id="rId51" Type="http://schemas.openxmlformats.org/officeDocument/2006/relationships/hyperlink" Target="http://mf.nnov.ru:8025/o-budgete/zakonodatelstvo" TargetMode="External" /><Relationship Id="rId52" Type="http://schemas.openxmlformats.org/officeDocument/2006/relationships/hyperlink" Target="http://minfin.orb.ru/&#1079;&#1072;&#1082;&#1086;&#1085;-&#1086;&#1073;-&#1086;&#1073;&#1083;&#1072;&#1089;&#1090;&#1085;&#1086;&#1084;-&#1073;&#1102;&#1076;&#1078;&#1077;&#1090;&#1077;/" TargetMode="External" /><Relationship Id="rId53" Type="http://schemas.openxmlformats.org/officeDocument/2006/relationships/hyperlink" Target="http://finance.pnzreg.ru/docs/bpo/aktualnye-redaktsii-zakona/" TargetMode="External" /><Relationship Id="rId54" Type="http://schemas.openxmlformats.org/officeDocument/2006/relationships/hyperlink" Target="http://minfin-samara.ru/2018-2020/" TargetMode="External" /><Relationship Id="rId55" Type="http://schemas.openxmlformats.org/officeDocument/2006/relationships/hyperlink" Target="http://ufo.ulntc.ru/index.php?mgf=budget&amp;slep=net" TargetMode="External" /><Relationship Id="rId56" Type="http://schemas.openxmlformats.org/officeDocument/2006/relationships/hyperlink" Target="http://ufo.ulntc.ru:8080/dokumenty/vneseniya-izmenenij-v-zakon-o-byudzhete/2018-god" TargetMode="External" /><Relationship Id="rId57" Type="http://schemas.openxmlformats.org/officeDocument/2006/relationships/hyperlink" Target="http://www.finupr.kurganobl.ru/index.php?test=bud18" TargetMode="External" /><Relationship Id="rId58" Type="http://schemas.openxmlformats.org/officeDocument/2006/relationships/hyperlink" Target="http://minfin.midural.ru/document/category/20#document_list%20" TargetMode="External" /><Relationship Id="rId59" Type="http://schemas.openxmlformats.org/officeDocument/2006/relationships/hyperlink" Target="http://www.open.minfin-altai.ru/open-budget/zakony.html" TargetMode="External" /><Relationship Id="rId60" Type="http://schemas.openxmlformats.org/officeDocument/2006/relationships/hyperlink" Target="http://minfin.krskstate.ru/openbudget/law" TargetMode="External" /><Relationship Id="rId61" Type="http://schemas.openxmlformats.org/officeDocument/2006/relationships/hyperlink" Target="http://budget.omsk.ifinmon.ru/napravleniya/o-byudzhete/dokumenty/zakon-ob-oblastnom-byudzhete/2018#adv_fdbe1c74d5d709e15c9c79d7514e85fe%20" TargetMode="External" /><Relationship Id="rId62" Type="http://schemas.openxmlformats.org/officeDocument/2006/relationships/hyperlink" Target="https://openbudget.sakhminfin.ru/Menu/Page/523" TargetMode="External" /><Relationship Id="rId63" Type="http://schemas.openxmlformats.org/officeDocument/2006/relationships/hyperlink" Target="http://sakhminfin.ru/" TargetMode="External" /><Relationship Id="rId64" Type="http://schemas.openxmlformats.org/officeDocument/2006/relationships/hyperlink" Target="http://www.eao.ru/isp-vlast/finansovoe-upravlenie-pravitelstva/byudzhet/" TargetMode="External" /><Relationship Id="rId65" Type="http://schemas.openxmlformats.org/officeDocument/2006/relationships/hyperlink" Target="http://chaogov.ru/vlast/organy-vlasti/depfin/byudzhet.php" TargetMode="External" /><Relationship Id="rId66" Type="http://schemas.openxmlformats.org/officeDocument/2006/relationships/hyperlink" Target="http://ufin48.ru/Show/Category/63?ItemId=47&amp;headingId=3" TargetMode="External" /><Relationship Id="rId67" Type="http://schemas.openxmlformats.org/officeDocument/2006/relationships/hyperlink" Target="http://portal.tverfin.ru/Show/Category/5?page=1&amp;ItemId=271&amp;filterYear=2018" TargetMode="External" /><Relationship Id="rId68" Type="http://schemas.openxmlformats.org/officeDocument/2006/relationships/hyperlink" Target="http://budget.karelia.ru/byudzhet/dokumenty/2018" TargetMode="External" /><Relationship Id="rId69" Type="http://schemas.openxmlformats.org/officeDocument/2006/relationships/hyperlink" Target="https://minfinkubani.ru/budget_execution/budget_law/" TargetMode="External" /><Relationship Id="rId70" Type="http://schemas.openxmlformats.org/officeDocument/2006/relationships/hyperlink" Target="https://volgafin.volgograd.ru/norms/acts/7359/" TargetMode="External" /><Relationship Id="rId71" Type="http://schemas.openxmlformats.org/officeDocument/2006/relationships/hyperlink" Target="http://minfinrd.ru/svedeniya_ob_ispolzovanii_vydelyaemykh_byudzhetnykh_sredstv" TargetMode="External" /><Relationship Id="rId72" Type="http://schemas.openxmlformats.org/officeDocument/2006/relationships/hyperlink" Target="http://openbudsk.ru/aktualnaya-versiya-zakona-stavropolskogo-kraya-o-byudzhete-stavropolskogo-kraya-na-2018-god-i-planov/" TargetMode="External" /><Relationship Id="rId73" Type="http://schemas.openxmlformats.org/officeDocument/2006/relationships/hyperlink" Target="http://budget.cap.ru/Menu/Page/610" TargetMode="External" /><Relationship Id="rId74" Type="http://schemas.openxmlformats.org/officeDocument/2006/relationships/hyperlink" Target="http://info.mfural.ru/ebudget/Menu/Page/1" TargetMode="External" /><Relationship Id="rId75" Type="http://schemas.openxmlformats.org/officeDocument/2006/relationships/hyperlink" Target="https://admtyumen.ru/ogv_ru/finance/finance/bugjet.htm" TargetMode="External" /><Relationship Id="rId76" Type="http://schemas.openxmlformats.org/officeDocument/2006/relationships/hyperlink" Target="http://www.minfin74.ru/mBudget/law/" TargetMode="External" /><Relationship Id="rId77" Type="http://schemas.openxmlformats.org/officeDocument/2006/relationships/hyperlink" Target="https://depfin.admhmao.ru/otkrytyy-byudzhet/" TargetMode="External" /><Relationship Id="rId78" Type="http://schemas.openxmlformats.org/officeDocument/2006/relationships/hyperlink" Target="http://open.minfin74.ru/budget/370457626" TargetMode="External" /><Relationship Id="rId79" Type="http://schemas.openxmlformats.org/officeDocument/2006/relationships/hyperlink" Target="http://www.yamalfin.ru/index.php?option=com_content&amp;view=category&amp;id=142:2017-11-01-12-23-56&amp;Itemid=118&amp;layout=default" TargetMode="External" /><Relationship Id="rId80" Type="http://schemas.openxmlformats.org/officeDocument/2006/relationships/hyperlink" Target="http://feaweb.yamalfin.ru/bdg/zakon-o-byudzhete/prioritetnye-napravleniya-byudzhetnoj-politiki-yanao" TargetMode="External" /><Relationship Id="rId81" Type="http://schemas.openxmlformats.org/officeDocument/2006/relationships/hyperlink" Target="https://r-19.ru/authorities/ministry-of-finance-of-the-republic-of-khakassia/docs/5518/" TargetMode="External" /><Relationship Id="rId82" Type="http://schemas.openxmlformats.org/officeDocument/2006/relationships/hyperlink" Target="http://fin22.ru/bud/z2018/" TargetMode="External" /><Relationship Id="rId83" Type="http://schemas.openxmlformats.org/officeDocument/2006/relationships/hyperlink" Target="https://www.ofukem.ru/budget/regional-budget-2018-2020/" TargetMode="External" /><Relationship Id="rId84" Type="http://schemas.openxmlformats.org/officeDocument/2006/relationships/hyperlink" Target="http://mfnso.nso.ru/page/3278" TargetMode="External" /><Relationship Id="rId85" Type="http://schemas.openxmlformats.org/officeDocument/2006/relationships/hyperlink" Target="http://open.findep.org/" TargetMode="External" /><Relationship Id="rId86" Type="http://schemas.openxmlformats.org/officeDocument/2006/relationships/hyperlink" Target="https://minfin.sakha.gov.ru/bjudzhet/zakony-o-bjudzhete/2018-2020-gg" TargetMode="External" /><Relationship Id="rId87" Type="http://schemas.openxmlformats.org/officeDocument/2006/relationships/hyperlink" Target="http://budget.sakha.gov.ru/ebudget/Menu/Page/317" TargetMode="External" /><Relationship Id="rId88" Type="http://schemas.openxmlformats.org/officeDocument/2006/relationships/hyperlink" Target="http://&#1084;&#1080;&#1085;&#1092;&#1080;&#1085;.&#1079;&#1072;&#1073;&#1072;&#1081;&#1082;&#1072;&#1083;&#1100;&#1089;&#1082;&#1080;&#1081;&#1082;&#1088;&#1072;&#1081;.&#1088;&#1092;/byudjet/konsolidirovannyy-kraevoy-byudjet/zakony/" TargetMode="External" /><Relationship Id="rId89" Type="http://schemas.openxmlformats.org/officeDocument/2006/relationships/hyperlink" Target="http://ebudget.primorsky.ru/Menu/Page/346" TargetMode="External" /><Relationship Id="rId90" Type="http://schemas.openxmlformats.org/officeDocument/2006/relationships/hyperlink" Target="https://minfin.khabkrai.ru/portal/Show/Category/34?page=1&amp;ItemId=227&amp;filterYear=2018" TargetMode="External" /><Relationship Id="rId91" Type="http://schemas.openxmlformats.org/officeDocument/2006/relationships/hyperlink" Target="http://www.fin.amurobl.ru/normativnye-dokumenty.php?SECTION_ID=96" TargetMode="External" /><Relationship Id="rId92" Type="http://schemas.openxmlformats.org/officeDocument/2006/relationships/hyperlink" Target="https://minfin.49gov.ru/documents/?doc_type=2" TargetMode="External" /><Relationship Id="rId93" Type="http://schemas.openxmlformats.org/officeDocument/2006/relationships/hyperlink" Target="http://iis.minfin.49gov.ru/ebudget/Menu/Page/84" TargetMode="External" /><Relationship Id="rId94" Type="http://schemas.openxmlformats.org/officeDocument/2006/relationships/hyperlink" Target="http://budget.rk.ifinmon.ru/dokumenty/zakon-o-byudzhete" TargetMode="External" /><Relationship Id="rId9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91"/>
  <sheetViews>
    <sheetView tabSelected="1" zoomScalePageLayoutView="80" workbookViewId="0" topLeftCell="A1">
      <pane ySplit="3" topLeftCell="A4" activePane="bottomLeft" state="frozen"/>
      <selection pane="topLeft" activeCell="A1" sqref="A1"/>
      <selection pane="bottomLeft" activeCell="A83" sqref="A83:IV83"/>
    </sheetView>
  </sheetViews>
  <sheetFormatPr defaultColWidth="9.140625" defaultRowHeight="15"/>
  <cols>
    <col min="1" max="1" width="34.8515625" style="18" customWidth="1"/>
    <col min="2" max="2" width="12.140625" style="18" customWidth="1"/>
    <col min="3" max="3" width="13.8515625" style="18" customWidth="1"/>
    <col min="4" max="4" width="12.7109375" style="18" customWidth="1"/>
    <col min="5" max="5" width="22.28125" style="18" customWidth="1"/>
    <col min="6" max="6" width="18.7109375" style="18" customWidth="1"/>
    <col min="7" max="7" width="21.8515625" style="18" customWidth="1"/>
    <col min="8" max="8" width="20.8515625" style="18" customWidth="1"/>
    <col min="9" max="9" width="22.00390625" style="18" customWidth="1"/>
    <col min="10" max="16384" width="9.140625" style="12" customWidth="1"/>
  </cols>
  <sheetData>
    <row r="1" spans="1:9" s="2" customFormat="1" ht="23.25" customHeight="1">
      <c r="A1" s="174" t="s">
        <v>617</v>
      </c>
      <c r="B1" s="175"/>
      <c r="C1" s="175"/>
      <c r="D1" s="175"/>
      <c r="E1" s="175"/>
      <c r="F1" s="175"/>
      <c r="G1" s="175"/>
      <c r="H1" s="175"/>
      <c r="I1" s="176"/>
    </row>
    <row r="2" spans="1:9" s="2" customFormat="1" ht="28.5" customHeight="1">
      <c r="A2" s="177" t="s">
        <v>610</v>
      </c>
      <c r="B2" s="178"/>
      <c r="C2" s="178"/>
      <c r="D2" s="178"/>
      <c r="E2" s="178"/>
      <c r="F2" s="178"/>
      <c r="G2" s="178"/>
      <c r="H2" s="178"/>
      <c r="I2" s="179"/>
    </row>
    <row r="3" spans="1:9" s="2" customFormat="1" ht="132">
      <c r="A3" s="172" t="s">
        <v>104</v>
      </c>
      <c r="B3" s="173" t="s">
        <v>113</v>
      </c>
      <c r="C3" s="173" t="s">
        <v>115</v>
      </c>
      <c r="D3" s="173" t="s">
        <v>116</v>
      </c>
      <c r="E3" s="172" t="s">
        <v>168</v>
      </c>
      <c r="F3" s="172" t="s">
        <v>132</v>
      </c>
      <c r="G3" s="172" t="s">
        <v>133</v>
      </c>
      <c r="H3" s="172" t="s">
        <v>134</v>
      </c>
      <c r="I3" s="172" t="s">
        <v>135</v>
      </c>
    </row>
    <row r="4" spans="1:9" s="2" customFormat="1" ht="15" customHeight="1">
      <c r="A4" s="24" t="s">
        <v>90</v>
      </c>
      <c r="B4" s="25" t="s">
        <v>94</v>
      </c>
      <c r="C4" s="25" t="s">
        <v>112</v>
      </c>
      <c r="D4" s="25" t="s">
        <v>91</v>
      </c>
      <c r="E4" s="24" t="s">
        <v>91</v>
      </c>
      <c r="F4" s="26" t="s">
        <v>91</v>
      </c>
      <c r="G4" s="26" t="s">
        <v>91</v>
      </c>
      <c r="H4" s="26" t="s">
        <v>91</v>
      </c>
      <c r="I4" s="26" t="s">
        <v>91</v>
      </c>
    </row>
    <row r="5" spans="1:9" s="21" customFormat="1" ht="15" customHeight="1">
      <c r="A5" s="24" t="s">
        <v>105</v>
      </c>
      <c r="B5" s="25"/>
      <c r="C5" s="25"/>
      <c r="D5" s="27">
        <f>SUM(E5:I5)</f>
        <v>10</v>
      </c>
      <c r="E5" s="28">
        <v>2</v>
      </c>
      <c r="F5" s="29">
        <v>2</v>
      </c>
      <c r="G5" s="29">
        <v>2</v>
      </c>
      <c r="H5" s="29">
        <v>2</v>
      </c>
      <c r="I5" s="29">
        <v>2</v>
      </c>
    </row>
    <row r="6" spans="1:9" ht="15" customHeight="1">
      <c r="A6" s="32" t="s">
        <v>18</v>
      </c>
      <c r="B6" s="35" t="s">
        <v>409</v>
      </c>
      <c r="C6" s="35" t="s">
        <v>409</v>
      </c>
      <c r="D6" s="35" t="s">
        <v>409</v>
      </c>
      <c r="E6" s="35" t="str">
        <f>'2.1'!G24</f>
        <v>- *</v>
      </c>
      <c r="F6" s="36" t="str">
        <f>'2.2'!G24</f>
        <v>- *</v>
      </c>
      <c r="G6" s="36" t="str">
        <f>'2.3'!G24</f>
        <v>- *</v>
      </c>
      <c r="H6" s="36" t="str">
        <f>'2.4'!G24</f>
        <v>- *</v>
      </c>
      <c r="I6" s="36" t="str">
        <f>'2.5'!G24</f>
        <v>- *</v>
      </c>
    </row>
    <row r="7" spans="1:9" ht="15" customHeight="1">
      <c r="A7" s="32" t="s">
        <v>6</v>
      </c>
      <c r="B7" s="33" t="str">
        <f>RANK(C7,$C$6:$C$90)&amp;IF(COUNTIF($C$6:$C$90,C7)&gt;1,"-"&amp;RANK(C7,$C$6:$C$90)+COUNTIF($C$6:$C$90,C7)-1,"")</f>
        <v>1-15</v>
      </c>
      <c r="C7" s="34">
        <f>D7/$D$5*100</f>
        <v>100</v>
      </c>
      <c r="D7" s="34">
        <f>SUM(E7:I7)</f>
        <v>10</v>
      </c>
      <c r="E7" s="35">
        <f>'2.1'!G12</f>
        <v>2</v>
      </c>
      <c r="F7" s="36">
        <f>'2.2'!G12</f>
        <v>2</v>
      </c>
      <c r="G7" s="36">
        <f>'2.3'!G12</f>
        <v>2</v>
      </c>
      <c r="H7" s="36">
        <f>'2.4'!G12</f>
        <v>2</v>
      </c>
      <c r="I7" s="36">
        <f>'2.5'!G12</f>
        <v>2</v>
      </c>
    </row>
    <row r="8" spans="1:9" ht="15" customHeight="1">
      <c r="A8" s="32" t="s">
        <v>10</v>
      </c>
      <c r="B8" s="33" t="str">
        <f>RANK(C8,$C$6:$C$90)&amp;IF(COUNTIF($C$6:$C$90,C8)&gt;1,"-"&amp;RANK(C8,$C$6:$C$90)+COUNTIF($C$6:$C$90,C8)-1,"")</f>
        <v>1-15</v>
      </c>
      <c r="C8" s="34">
        <f>D8/$D$5*100</f>
        <v>100</v>
      </c>
      <c r="D8" s="34">
        <f>SUM(E8:I8)</f>
        <v>10</v>
      </c>
      <c r="E8" s="35">
        <f>'2.1'!G16</f>
        <v>2</v>
      </c>
      <c r="F8" s="36">
        <f>'2.2'!G16</f>
        <v>2</v>
      </c>
      <c r="G8" s="36">
        <f>'2.3'!G16</f>
        <v>2</v>
      </c>
      <c r="H8" s="36">
        <f>'2.4'!G16</f>
        <v>2</v>
      </c>
      <c r="I8" s="36">
        <f>'2.5'!G16</f>
        <v>2</v>
      </c>
    </row>
    <row r="9" spans="1:9" ht="15" customHeight="1">
      <c r="A9" s="32" t="s">
        <v>14</v>
      </c>
      <c r="B9" s="33" t="str">
        <f>RANK(C9,$C$6:$C$90)&amp;IF(COUNTIF($C$6:$C$90,C9)&gt;1,"-"&amp;RANK(C9,$C$6:$C$90)+COUNTIF($C$6:$C$90,C9)-1,"")</f>
        <v>1-15</v>
      </c>
      <c r="C9" s="34">
        <f>D9/$D$5*100</f>
        <v>100</v>
      </c>
      <c r="D9" s="34">
        <f>SUM(E9:I9)</f>
        <v>10</v>
      </c>
      <c r="E9" s="35">
        <f>'2.1'!G20</f>
        <v>2</v>
      </c>
      <c r="F9" s="36">
        <f>'2.2'!G20</f>
        <v>2</v>
      </c>
      <c r="G9" s="36">
        <f>'2.3'!G20</f>
        <v>2</v>
      </c>
      <c r="H9" s="36">
        <f>'2.4'!G20</f>
        <v>2</v>
      </c>
      <c r="I9" s="36">
        <f>'2.5'!G20</f>
        <v>2</v>
      </c>
    </row>
    <row r="10" spans="1:9" ht="15" customHeight="1">
      <c r="A10" s="32" t="s">
        <v>21</v>
      </c>
      <c r="B10" s="33" t="str">
        <f>RANK(C10,$C$6:$C$90)&amp;IF(COUNTIF($C$6:$C$90,C10)&gt;1,"-"&amp;RANK(C10,$C$6:$C$90)+COUNTIF($C$6:$C$90,C10)-1,"")</f>
        <v>1-15</v>
      </c>
      <c r="C10" s="34">
        <f>D10/$D$5*100</f>
        <v>100</v>
      </c>
      <c r="D10" s="34">
        <f>SUM(E10:I10)</f>
        <v>10</v>
      </c>
      <c r="E10" s="35">
        <f>'2.1'!G27</f>
        <v>2</v>
      </c>
      <c r="F10" s="36">
        <f>'2.2'!G27</f>
        <v>2</v>
      </c>
      <c r="G10" s="36">
        <f>'2.3'!G27</f>
        <v>2</v>
      </c>
      <c r="H10" s="36">
        <f>'2.4'!G27</f>
        <v>2</v>
      </c>
      <c r="I10" s="36">
        <f>'2.5'!G27</f>
        <v>2</v>
      </c>
    </row>
    <row r="11" spans="1:9" ht="15" customHeight="1">
      <c r="A11" s="32" t="s">
        <v>23</v>
      </c>
      <c r="B11" s="33" t="str">
        <f>RANK(C11,$C$6:$C$90)&amp;IF(COUNTIF($C$6:$C$90,C11)&gt;1,"-"&amp;RANK(C11,$C$6:$C$90)+COUNTIF($C$6:$C$90,C11)-1,"")</f>
        <v>1-15</v>
      </c>
      <c r="C11" s="34">
        <f>D11/$D$5*100</f>
        <v>100</v>
      </c>
      <c r="D11" s="34">
        <f>SUM(E11:I11)</f>
        <v>10</v>
      </c>
      <c r="E11" s="35">
        <f>'2.1'!G29</f>
        <v>2</v>
      </c>
      <c r="F11" s="36">
        <f>'2.2'!G29</f>
        <v>2</v>
      </c>
      <c r="G11" s="36">
        <f>'2.3'!G29</f>
        <v>2</v>
      </c>
      <c r="H11" s="36">
        <f>'2.4'!G29</f>
        <v>2</v>
      </c>
      <c r="I11" s="36">
        <f>'2.5'!G29</f>
        <v>2</v>
      </c>
    </row>
    <row r="12" spans="1:9" ht="15" customHeight="1">
      <c r="A12" s="32" t="s">
        <v>24</v>
      </c>
      <c r="B12" s="33" t="str">
        <f>RANK(C12,$C$6:$C$90)&amp;IF(COUNTIF($C$6:$C$90,C12)&gt;1,"-"&amp;RANK(C12,$C$6:$C$90)+COUNTIF($C$6:$C$90,C12)-1,"")</f>
        <v>1-15</v>
      </c>
      <c r="C12" s="34">
        <f>D12/$D$5*100</f>
        <v>100</v>
      </c>
      <c r="D12" s="34">
        <f>SUM(E12:I12)</f>
        <v>10</v>
      </c>
      <c r="E12" s="35">
        <f>'2.1'!G30</f>
        <v>2</v>
      </c>
      <c r="F12" s="36">
        <f>'2.2'!G30</f>
        <v>2</v>
      </c>
      <c r="G12" s="36">
        <f>'2.3'!G30</f>
        <v>2</v>
      </c>
      <c r="H12" s="36">
        <f>'2.4'!G30</f>
        <v>2</v>
      </c>
      <c r="I12" s="36">
        <f>'2.5'!G30</f>
        <v>2</v>
      </c>
    </row>
    <row r="13" spans="1:9" s="1" customFormat="1" ht="15" customHeight="1">
      <c r="A13" s="32" t="s">
        <v>30</v>
      </c>
      <c r="B13" s="33" t="str">
        <f>RANK(C13,$C$6:$C$90)&amp;IF(COUNTIF($C$6:$C$90,C13)&gt;1,"-"&amp;RANK(C13,$C$6:$C$90)+COUNTIF($C$6:$C$90,C13)-1,"")</f>
        <v>1-15</v>
      </c>
      <c r="C13" s="34">
        <f>D13/$D$5*100</f>
        <v>100</v>
      </c>
      <c r="D13" s="34">
        <f>SUM(E13:I13)</f>
        <v>10</v>
      </c>
      <c r="E13" s="35">
        <f>'2.1'!G36</f>
        <v>2</v>
      </c>
      <c r="F13" s="36">
        <f>'2.2'!G36</f>
        <v>2</v>
      </c>
      <c r="G13" s="36">
        <f>'2.3'!G36</f>
        <v>2</v>
      </c>
      <c r="H13" s="36">
        <f>'2.4'!G36</f>
        <v>2</v>
      </c>
      <c r="I13" s="36">
        <f>'2.5'!G36</f>
        <v>2</v>
      </c>
    </row>
    <row r="14" spans="1:9" ht="15" customHeight="1">
      <c r="A14" s="32" t="s">
        <v>34</v>
      </c>
      <c r="B14" s="33" t="str">
        <f>RANK(C14,$C$6:$C$90)&amp;IF(COUNTIF($C$6:$C$90,C14)&gt;1,"-"&amp;RANK(C14,$C$6:$C$90)+COUNTIF($C$6:$C$90,C14)-1,"")</f>
        <v>1-15</v>
      </c>
      <c r="C14" s="34">
        <f>D14/$D$5*100</f>
        <v>100</v>
      </c>
      <c r="D14" s="34">
        <f>SUM(E14:I14)</f>
        <v>10</v>
      </c>
      <c r="E14" s="35">
        <f>'2.1'!G41</f>
        <v>2</v>
      </c>
      <c r="F14" s="36">
        <f>'2.2'!G41</f>
        <v>2</v>
      </c>
      <c r="G14" s="36">
        <f>'2.3'!G41</f>
        <v>2</v>
      </c>
      <c r="H14" s="36">
        <f>'2.4'!G41</f>
        <v>2</v>
      </c>
      <c r="I14" s="36">
        <f>'2.5'!G41</f>
        <v>2</v>
      </c>
    </row>
    <row r="15" spans="1:9" ht="15" customHeight="1">
      <c r="A15" s="32" t="s">
        <v>46</v>
      </c>
      <c r="B15" s="33" t="str">
        <f>RANK(C15,$C$6:$C$90)&amp;IF(COUNTIF($C$6:$C$90,C15)&gt;1,"-"&amp;RANK(C15,$C$6:$C$90)+COUNTIF($C$6:$C$90,C15)-1,"")</f>
        <v>1-15</v>
      </c>
      <c r="C15" s="34">
        <f>D15/$D$5*100</f>
        <v>100</v>
      </c>
      <c r="D15" s="34">
        <f>SUM(E15:I15)</f>
        <v>10</v>
      </c>
      <c r="E15" s="35">
        <f>'2.1'!G55</f>
        <v>2</v>
      </c>
      <c r="F15" s="36">
        <f>'2.2'!G55</f>
        <v>2</v>
      </c>
      <c r="G15" s="36">
        <f>'2.3'!G55</f>
        <v>2</v>
      </c>
      <c r="H15" s="36">
        <f>'2.4'!G55</f>
        <v>2</v>
      </c>
      <c r="I15" s="36">
        <f>'2.5'!G55</f>
        <v>2</v>
      </c>
    </row>
    <row r="16" spans="1:9" ht="15" customHeight="1">
      <c r="A16" s="32" t="s">
        <v>51</v>
      </c>
      <c r="B16" s="33" t="str">
        <f>RANK(C16,$C$6:$C$90)&amp;IF(COUNTIF($C$6:$C$90,C16)&gt;1,"-"&amp;RANK(C16,$C$6:$C$90)+COUNTIF($C$6:$C$90,C16)-1,"")</f>
        <v>1-15</v>
      </c>
      <c r="C16" s="34">
        <f>D16/$D$5*100</f>
        <v>100</v>
      </c>
      <c r="D16" s="34">
        <f>SUM(E16:I16)</f>
        <v>10</v>
      </c>
      <c r="E16" s="35">
        <f>'2.1'!G60</f>
        <v>2</v>
      </c>
      <c r="F16" s="36">
        <f>'2.2'!G60</f>
        <v>2</v>
      </c>
      <c r="G16" s="36">
        <f>'2.3'!G60</f>
        <v>2</v>
      </c>
      <c r="H16" s="36">
        <f>'2.4'!G60</f>
        <v>2</v>
      </c>
      <c r="I16" s="36">
        <f>'2.5'!G60</f>
        <v>2</v>
      </c>
    </row>
    <row r="17" spans="1:9" s="1" customFormat="1" ht="15" customHeight="1">
      <c r="A17" s="32" t="s">
        <v>63</v>
      </c>
      <c r="B17" s="33" t="str">
        <f>RANK(C17,$C$6:$C$90)&amp;IF(COUNTIF($C$6:$C$90,C17)&gt;1,"-"&amp;RANK(C17,$C$6:$C$90)+COUNTIF($C$6:$C$90,C17)-1,"")</f>
        <v>1-15</v>
      </c>
      <c r="C17" s="34">
        <f>D17/$D$5*100</f>
        <v>100</v>
      </c>
      <c r="D17" s="34">
        <f>SUM(E17:I17)</f>
        <v>10</v>
      </c>
      <c r="E17" s="35">
        <f>'2.1'!G72</f>
        <v>2</v>
      </c>
      <c r="F17" s="36">
        <f>'2.2'!G72</f>
        <v>2</v>
      </c>
      <c r="G17" s="36">
        <f>'2.3'!G72</f>
        <v>2</v>
      </c>
      <c r="H17" s="36">
        <f>'2.4'!G72</f>
        <v>2</v>
      </c>
      <c r="I17" s="36">
        <f>'2.5'!G72</f>
        <v>2</v>
      </c>
    </row>
    <row r="18" spans="1:9" ht="15" customHeight="1">
      <c r="A18" s="32" t="s">
        <v>74</v>
      </c>
      <c r="B18" s="33" t="str">
        <f>RANK(C18,$C$6:$C$90)&amp;IF(COUNTIF($C$6:$C$90,C18)&gt;1,"-"&amp;RANK(C18,$C$6:$C$90)+COUNTIF($C$6:$C$90,C18)-1,"")</f>
        <v>1-15</v>
      </c>
      <c r="C18" s="34">
        <f>D18/$D$5*100</f>
        <v>100</v>
      </c>
      <c r="D18" s="34">
        <f>SUM(E18:I18)</f>
        <v>10</v>
      </c>
      <c r="E18" s="35">
        <f>'2.1'!G81</f>
        <v>2</v>
      </c>
      <c r="F18" s="36">
        <f>'2.2'!G81</f>
        <v>2</v>
      </c>
      <c r="G18" s="36">
        <f>'2.3'!G81</f>
        <v>2</v>
      </c>
      <c r="H18" s="36">
        <f>'2.4'!G81</f>
        <v>2</v>
      </c>
      <c r="I18" s="36">
        <f>'2.5'!G81</f>
        <v>2</v>
      </c>
    </row>
    <row r="19" spans="1:9" ht="15" customHeight="1">
      <c r="A19" s="32" t="s">
        <v>75</v>
      </c>
      <c r="B19" s="33" t="str">
        <f>RANK(C19,$C$6:$C$90)&amp;IF(COUNTIF($C$6:$C$90,C19)&gt;1,"-"&amp;RANK(C19,$C$6:$C$90)+COUNTIF($C$6:$C$90,C19)-1,"")</f>
        <v>1-15</v>
      </c>
      <c r="C19" s="34">
        <f>D19/$D$5*100</f>
        <v>100</v>
      </c>
      <c r="D19" s="34">
        <f>SUM(E19:I19)</f>
        <v>10</v>
      </c>
      <c r="E19" s="35">
        <f>'2.1'!G82</f>
        <v>2</v>
      </c>
      <c r="F19" s="36">
        <f>'2.2'!G82</f>
        <v>2</v>
      </c>
      <c r="G19" s="36">
        <f>'2.3'!G82</f>
        <v>2</v>
      </c>
      <c r="H19" s="36">
        <f>'2.4'!G82</f>
        <v>2</v>
      </c>
      <c r="I19" s="36">
        <f>'2.5'!G82</f>
        <v>2</v>
      </c>
    </row>
    <row r="20" spans="1:9" ht="15" customHeight="1">
      <c r="A20" s="32" t="s">
        <v>78</v>
      </c>
      <c r="B20" s="33" t="str">
        <f>RANK(C20,$C$6:$C$90)&amp;IF(COUNTIF($C$6:$C$90,C20)&gt;1,"-"&amp;RANK(C20,$C$6:$C$90)+COUNTIF($C$6:$C$90,C20)-1,"")</f>
        <v>1-15</v>
      </c>
      <c r="C20" s="34">
        <f>D20/$D$5*100</f>
        <v>100</v>
      </c>
      <c r="D20" s="34">
        <f>SUM(E20:I20)</f>
        <v>10</v>
      </c>
      <c r="E20" s="35">
        <f>'2.1'!G85</f>
        <v>2</v>
      </c>
      <c r="F20" s="36">
        <f>'2.2'!G85</f>
        <v>2</v>
      </c>
      <c r="G20" s="36">
        <f>'2.3'!G85</f>
        <v>2</v>
      </c>
      <c r="H20" s="36">
        <f>'2.4'!G85</f>
        <v>2</v>
      </c>
      <c r="I20" s="36">
        <f>'2.5'!G85</f>
        <v>2</v>
      </c>
    </row>
    <row r="21" spans="1:9" ht="15" customHeight="1">
      <c r="A21" s="32" t="s">
        <v>87</v>
      </c>
      <c r="B21" s="33" t="str">
        <f>RANK(C21,$C$6:$C$90)&amp;IF(COUNTIF($C$6:$C$90,C21)&gt;1,"-"&amp;RANK(C21,$C$6:$C$90)+COUNTIF($C$6:$C$90,C21)-1,"")</f>
        <v>1-15</v>
      </c>
      <c r="C21" s="34">
        <f>D21/$D$5*100</f>
        <v>100</v>
      </c>
      <c r="D21" s="34">
        <f>SUM(E21:I21)</f>
        <v>10</v>
      </c>
      <c r="E21" s="35">
        <f>'2.1'!G96</f>
        <v>2</v>
      </c>
      <c r="F21" s="36">
        <f>'2.2'!G96</f>
        <v>2</v>
      </c>
      <c r="G21" s="36">
        <f>'2.3'!G96</f>
        <v>2</v>
      </c>
      <c r="H21" s="36">
        <f>'2.4'!G96</f>
        <v>2</v>
      </c>
      <c r="I21" s="36">
        <f>'2.5'!G96</f>
        <v>2</v>
      </c>
    </row>
    <row r="22" spans="1:9" ht="15" customHeight="1">
      <c r="A22" s="32" t="s">
        <v>20</v>
      </c>
      <c r="B22" s="33" t="str">
        <f>RANK(C22,$C$6:$C$90)&amp;IF(COUNTIF($C$6:$C$90,C22)&gt;1,"-"&amp;RANK(C22,$C$6:$C$90)+COUNTIF($C$6:$C$90,C22)-1,"")</f>
        <v>16-20</v>
      </c>
      <c r="C22" s="34">
        <f>D22/$D$5*100</f>
        <v>90</v>
      </c>
      <c r="D22" s="34">
        <f>SUM(E22:I22)</f>
        <v>9</v>
      </c>
      <c r="E22" s="35">
        <f>'2.1'!G26</f>
        <v>2</v>
      </c>
      <c r="F22" s="36">
        <f>'2.2'!G26</f>
        <v>2</v>
      </c>
      <c r="G22" s="36">
        <f>'2.3'!G26</f>
        <v>2</v>
      </c>
      <c r="H22" s="36">
        <f>'2.4'!G26</f>
        <v>1</v>
      </c>
      <c r="I22" s="36">
        <f>'2.5'!G26</f>
        <v>2</v>
      </c>
    </row>
    <row r="23" spans="1:9" ht="15" customHeight="1">
      <c r="A23" s="32" t="s">
        <v>26</v>
      </c>
      <c r="B23" s="33" t="str">
        <f>RANK(C23,$C$6:$C$90)&amp;IF(COUNTIF($C$6:$C$90,C23)&gt;1,"-"&amp;RANK(C23,$C$6:$C$90)+COUNTIF($C$6:$C$90,C23)-1,"")</f>
        <v>16-20</v>
      </c>
      <c r="C23" s="34">
        <f>D23/$D$5*100</f>
        <v>90</v>
      </c>
      <c r="D23" s="34">
        <f>SUM(E23:I23)</f>
        <v>9</v>
      </c>
      <c r="E23" s="35">
        <f>'2.1'!G32</f>
        <v>2</v>
      </c>
      <c r="F23" s="36">
        <f>'2.2'!G32</f>
        <v>2</v>
      </c>
      <c r="G23" s="36">
        <f>'2.3'!G32</f>
        <v>2</v>
      </c>
      <c r="H23" s="36">
        <f>'2.4'!G32</f>
        <v>1</v>
      </c>
      <c r="I23" s="36">
        <f>'2.5'!G32</f>
        <v>2</v>
      </c>
    </row>
    <row r="24" spans="1:9" ht="15" customHeight="1">
      <c r="A24" s="42" t="s">
        <v>65</v>
      </c>
      <c r="B24" s="33" t="str">
        <f>RANK(C24,$C$6:$C$90)&amp;IF(COUNTIF($C$6:$C$90,C24)&gt;1,"-"&amp;RANK(C24,$C$6:$C$90)+COUNTIF($C$6:$C$90,C24)-1,"")</f>
        <v>16-20</v>
      </c>
      <c r="C24" s="34">
        <f>D24/$D$5*100</f>
        <v>90</v>
      </c>
      <c r="D24" s="34">
        <f>SUM(E24:I24)</f>
        <v>9</v>
      </c>
      <c r="E24" s="35">
        <f>'2.1'!G74</f>
        <v>2</v>
      </c>
      <c r="F24" s="36">
        <f>'2.2'!G74</f>
        <v>2</v>
      </c>
      <c r="G24" s="36">
        <f>'2.3'!G74</f>
        <v>2</v>
      </c>
      <c r="H24" s="36">
        <f>'2.4'!G74</f>
        <v>1</v>
      </c>
      <c r="I24" s="36">
        <f>'2.5'!G74</f>
        <v>2</v>
      </c>
    </row>
    <row r="25" spans="1:9" s="1" customFormat="1" ht="15" customHeight="1">
      <c r="A25" s="32" t="s">
        <v>72</v>
      </c>
      <c r="B25" s="33" t="str">
        <f>RANK(C25,$C$6:$C$90)&amp;IF(COUNTIF($C$6:$C$90,C25)&gt;1,"-"&amp;RANK(C25,$C$6:$C$90)+COUNTIF($C$6:$C$90,C25)-1,"")</f>
        <v>16-20</v>
      </c>
      <c r="C25" s="34">
        <f>D25/$D$5*100</f>
        <v>90</v>
      </c>
      <c r="D25" s="34">
        <f>SUM(E25:I25)</f>
        <v>9</v>
      </c>
      <c r="E25" s="35">
        <f>'2.1'!G80</f>
        <v>2</v>
      </c>
      <c r="F25" s="36">
        <f>'2.2'!G80</f>
        <v>1</v>
      </c>
      <c r="G25" s="36">
        <f>'2.3'!G80</f>
        <v>2</v>
      </c>
      <c r="H25" s="36">
        <f>'2.4'!G80</f>
        <v>2</v>
      </c>
      <c r="I25" s="36">
        <f>'2.5'!G80</f>
        <v>2</v>
      </c>
    </row>
    <row r="26" spans="1:9" ht="15" customHeight="1">
      <c r="A26" s="32" t="s">
        <v>81</v>
      </c>
      <c r="B26" s="33" t="str">
        <f>RANK(C26,$C$6:$C$90)&amp;IF(COUNTIF($C$6:$C$90,C26)&gt;1,"-"&amp;RANK(C26,$C$6:$C$90)+COUNTIF($C$6:$C$90,C26)-1,"")</f>
        <v>16-20</v>
      </c>
      <c r="C26" s="34">
        <f>D26/$D$5*100</f>
        <v>90</v>
      </c>
      <c r="D26" s="34">
        <f>SUM(E26:I26)</f>
        <v>9</v>
      </c>
      <c r="E26" s="35">
        <f>'2.1'!G89</f>
        <v>2</v>
      </c>
      <c r="F26" s="36">
        <f>'2.2'!G89</f>
        <v>2</v>
      </c>
      <c r="G26" s="36">
        <f>'2.3'!G89</f>
        <v>2</v>
      </c>
      <c r="H26" s="36">
        <f>'2.4'!G89</f>
        <v>2</v>
      </c>
      <c r="I26" s="36">
        <f>'2.5'!G89</f>
        <v>1</v>
      </c>
    </row>
    <row r="27" spans="1:9" ht="15" customHeight="1">
      <c r="A27" s="32" t="s">
        <v>3</v>
      </c>
      <c r="B27" s="33" t="str">
        <f>RANK(C27,$C$6:$C$90)&amp;IF(COUNTIF($C$6:$C$90,C27)&gt;1,"-"&amp;RANK(C27,$C$6:$C$90)+COUNTIF($C$6:$C$90,C27)-1,"")</f>
        <v>21-33</v>
      </c>
      <c r="C27" s="34">
        <f>D27/$D$5*100</f>
        <v>80</v>
      </c>
      <c r="D27" s="34">
        <f>SUM(E27:I27)</f>
        <v>8</v>
      </c>
      <c r="E27" s="35">
        <f>'2.1'!G9</f>
        <v>2</v>
      </c>
      <c r="F27" s="36">
        <f>'2.2'!G9</f>
        <v>2</v>
      </c>
      <c r="G27" s="36">
        <f>'2.3'!G9</f>
        <v>2</v>
      </c>
      <c r="H27" s="36">
        <f>'2.4'!G9</f>
        <v>0</v>
      </c>
      <c r="I27" s="36">
        <f>'2.5'!G9</f>
        <v>2</v>
      </c>
    </row>
    <row r="28" spans="1:9" ht="15" customHeight="1">
      <c r="A28" s="32" t="s">
        <v>8</v>
      </c>
      <c r="B28" s="33" t="str">
        <f>RANK(C28,$C$6:$C$90)&amp;IF(COUNTIF($C$6:$C$90,C28)&gt;1,"-"&amp;RANK(C28,$C$6:$C$90)+COUNTIF($C$6:$C$90,C28)-1,"")</f>
        <v>21-33</v>
      </c>
      <c r="C28" s="34">
        <f>D28/$D$5*100</f>
        <v>80</v>
      </c>
      <c r="D28" s="34">
        <f>SUM(E28:I28)</f>
        <v>8</v>
      </c>
      <c r="E28" s="35">
        <f>'2.1'!G14</f>
        <v>2</v>
      </c>
      <c r="F28" s="36">
        <f>'2.2'!G14</f>
        <v>2</v>
      </c>
      <c r="G28" s="36">
        <f>'2.3'!G14</f>
        <v>0</v>
      </c>
      <c r="H28" s="36">
        <f>'2.4'!G14</f>
        <v>2</v>
      </c>
      <c r="I28" s="36">
        <f>'2.5'!G14</f>
        <v>2</v>
      </c>
    </row>
    <row r="29" spans="1:9" ht="15" customHeight="1">
      <c r="A29" s="32" t="s">
        <v>17</v>
      </c>
      <c r="B29" s="33" t="str">
        <f>RANK(C29,$C$6:$C$90)&amp;IF(COUNTIF($C$6:$C$90,C29)&gt;1,"-"&amp;RANK(C29,$C$6:$C$90)+COUNTIF($C$6:$C$90,C29)-1,"")</f>
        <v>21-33</v>
      </c>
      <c r="C29" s="34">
        <f>D29/$D$5*100</f>
        <v>80</v>
      </c>
      <c r="D29" s="34">
        <f>SUM(E29:I29)</f>
        <v>8</v>
      </c>
      <c r="E29" s="35">
        <f>'2.1'!G23</f>
        <v>2</v>
      </c>
      <c r="F29" s="36">
        <f>'2.2'!G23</f>
        <v>2</v>
      </c>
      <c r="G29" s="36">
        <f>'2.3'!G23</f>
        <v>0</v>
      </c>
      <c r="H29" s="36">
        <f>'2.4'!G23</f>
        <v>2</v>
      </c>
      <c r="I29" s="36">
        <f>'2.5'!G23</f>
        <v>2</v>
      </c>
    </row>
    <row r="30" spans="1:9" ht="15" customHeight="1">
      <c r="A30" s="32" t="s">
        <v>22</v>
      </c>
      <c r="B30" s="33" t="str">
        <f>RANK(C30,$C$6:$C$90)&amp;IF(COUNTIF($C$6:$C$90,C30)&gt;1,"-"&amp;RANK(C30,$C$6:$C$90)+COUNTIF($C$6:$C$90,C30)-1,"")</f>
        <v>21-33</v>
      </c>
      <c r="C30" s="34">
        <f>D30/$D$5*100</f>
        <v>80</v>
      </c>
      <c r="D30" s="34">
        <f>SUM(E30:I30)</f>
        <v>8</v>
      </c>
      <c r="E30" s="35">
        <f>'2.1'!G28</f>
        <v>2</v>
      </c>
      <c r="F30" s="36">
        <f>'2.2'!G28</f>
        <v>2</v>
      </c>
      <c r="G30" s="36">
        <f>'2.3'!G28</f>
        <v>0</v>
      </c>
      <c r="H30" s="36">
        <f>'2.4'!G28</f>
        <v>2</v>
      </c>
      <c r="I30" s="36">
        <f>'2.5'!G28</f>
        <v>2</v>
      </c>
    </row>
    <row r="31" spans="1:9" s="1" customFormat="1" ht="15" customHeight="1">
      <c r="A31" s="32" t="s">
        <v>29</v>
      </c>
      <c r="B31" s="33" t="str">
        <f>RANK(C31,$C$6:$C$90)&amp;IF(COUNTIF($C$6:$C$90,C31)&gt;1,"-"&amp;RANK(C31,$C$6:$C$90)+COUNTIF($C$6:$C$90,C31)-1,"")</f>
        <v>21-33</v>
      </c>
      <c r="C31" s="34">
        <f>D31/$D$5*100</f>
        <v>80</v>
      </c>
      <c r="D31" s="34">
        <f>SUM(E31:I31)</f>
        <v>8</v>
      </c>
      <c r="E31" s="35">
        <f>'2.1'!G35</f>
        <v>2</v>
      </c>
      <c r="F31" s="36">
        <f>'2.2'!G35</f>
        <v>2</v>
      </c>
      <c r="G31" s="36">
        <f>'2.3'!G35</f>
        <v>2</v>
      </c>
      <c r="H31" s="36">
        <f>'2.4'!G35</f>
        <v>1</v>
      </c>
      <c r="I31" s="36">
        <f>'2.5'!G35</f>
        <v>1</v>
      </c>
    </row>
    <row r="32" spans="1:9" s="1" customFormat="1" ht="15" customHeight="1">
      <c r="A32" s="32" t="s">
        <v>32</v>
      </c>
      <c r="B32" s="33" t="str">
        <f>RANK(C32,$C$6:$C$90)&amp;IF(COUNTIF($C$6:$C$90,C32)&gt;1,"-"&amp;RANK(C32,$C$6:$C$90)+COUNTIF($C$6:$C$90,C32)-1,"")</f>
        <v>21-33</v>
      </c>
      <c r="C32" s="34">
        <f>D32/$D$5*100</f>
        <v>80</v>
      </c>
      <c r="D32" s="34">
        <f>SUM(E32:I32)</f>
        <v>8</v>
      </c>
      <c r="E32" s="35">
        <f>'2.1'!G38</f>
        <v>2</v>
      </c>
      <c r="F32" s="36">
        <f>'2.2'!G38</f>
        <v>2</v>
      </c>
      <c r="G32" s="36">
        <f>'2.3'!G38</f>
        <v>0</v>
      </c>
      <c r="H32" s="36">
        <f>'2.4'!G38</f>
        <v>2</v>
      </c>
      <c r="I32" s="36">
        <f>'2.5'!G38</f>
        <v>2</v>
      </c>
    </row>
    <row r="33" spans="1:9" ht="15" customHeight="1">
      <c r="A33" s="32" t="s">
        <v>100</v>
      </c>
      <c r="B33" s="33" t="str">
        <f>RANK(C33,$C$6:$C$90)&amp;IF(COUNTIF($C$6:$C$90,C33)&gt;1,"-"&amp;RANK(C33,$C$6:$C$90)+COUNTIF($C$6:$C$90,C33)-1,"")</f>
        <v>21-33</v>
      </c>
      <c r="C33" s="34">
        <f>D33/$D$5*100</f>
        <v>80</v>
      </c>
      <c r="D33" s="34">
        <f>SUM(E33:I33)</f>
        <v>8</v>
      </c>
      <c r="E33" s="35">
        <f>'2.1'!G40</f>
        <v>2</v>
      </c>
      <c r="F33" s="36">
        <f>'2.2'!G40</f>
        <v>1</v>
      </c>
      <c r="G33" s="36">
        <f>'2.3'!G40</f>
        <v>2</v>
      </c>
      <c r="H33" s="36">
        <f>'2.4'!G40</f>
        <v>1</v>
      </c>
      <c r="I33" s="36">
        <f>'2.5'!G40</f>
        <v>2</v>
      </c>
    </row>
    <row r="34" spans="1:9" ht="15" customHeight="1">
      <c r="A34" s="32" t="s">
        <v>111</v>
      </c>
      <c r="B34" s="33" t="str">
        <f>RANK(C34,$C$6:$C$90)&amp;IF(COUNTIF($C$6:$C$90,C34)&gt;1,"-"&amp;RANK(C34,$C$6:$C$90)+COUNTIF($C$6:$C$90,C34)-1,"")</f>
        <v>21-33</v>
      </c>
      <c r="C34" s="34">
        <f>D34/$D$5*100</f>
        <v>80</v>
      </c>
      <c r="D34" s="34">
        <f>SUM(E34:I34)</f>
        <v>8</v>
      </c>
      <c r="E34" s="35">
        <f>'2.1'!G45</f>
        <v>2</v>
      </c>
      <c r="F34" s="36">
        <f>'2.2'!G45</f>
        <v>2</v>
      </c>
      <c r="G34" s="36">
        <f>'2.3'!G45</f>
        <v>2</v>
      </c>
      <c r="H34" s="36">
        <f>'2.4'!G45</f>
        <v>1</v>
      </c>
      <c r="I34" s="36">
        <f>'2.5'!G45</f>
        <v>1</v>
      </c>
    </row>
    <row r="35" spans="1:9" ht="15" customHeight="1">
      <c r="A35" s="32" t="s">
        <v>55</v>
      </c>
      <c r="B35" s="33" t="str">
        <f>RANK(C35,$C$6:$C$90)&amp;IF(COUNTIF($C$6:$C$90,C35)&gt;1,"-"&amp;RANK(C35,$C$6:$C$90)+COUNTIF($C$6:$C$90,C35)-1,"")</f>
        <v>21-33</v>
      </c>
      <c r="C35" s="34">
        <f>D35/$D$5*100</f>
        <v>80</v>
      </c>
      <c r="D35" s="34">
        <f>SUM(E35:I35)</f>
        <v>8</v>
      </c>
      <c r="E35" s="35">
        <f>'2.1'!G64</f>
        <v>2</v>
      </c>
      <c r="F35" s="36">
        <f>'2.2'!G64</f>
        <v>2</v>
      </c>
      <c r="G35" s="36">
        <f>'2.3'!G64</f>
        <v>2</v>
      </c>
      <c r="H35" s="36">
        <f>'2.4'!G64</f>
        <v>2</v>
      </c>
      <c r="I35" s="36">
        <f>'2.5'!G64</f>
        <v>0</v>
      </c>
    </row>
    <row r="36" spans="1:9" ht="15" customHeight="1">
      <c r="A36" s="32" t="s">
        <v>56</v>
      </c>
      <c r="B36" s="33" t="str">
        <f>RANK(C36,$C$6:$C$90)&amp;IF(COUNTIF($C$6:$C$90,C36)&gt;1,"-"&amp;RANK(C36,$C$6:$C$90)+COUNTIF($C$6:$C$90,C36)-1,"")</f>
        <v>21-33</v>
      </c>
      <c r="C36" s="34">
        <f>D36/$D$5*100</f>
        <v>80</v>
      </c>
      <c r="D36" s="34">
        <f>SUM(E36:I36)</f>
        <v>8</v>
      </c>
      <c r="E36" s="35">
        <f>'2.1'!G65</f>
        <v>2</v>
      </c>
      <c r="F36" s="36">
        <f>'2.2'!G65</f>
        <v>1</v>
      </c>
      <c r="G36" s="36">
        <f>'2.3'!G65</f>
        <v>2</v>
      </c>
      <c r="H36" s="36">
        <f>'2.4'!G65</f>
        <v>2</v>
      </c>
      <c r="I36" s="36">
        <f>'2.5'!G65</f>
        <v>1</v>
      </c>
    </row>
    <row r="37" spans="1:9" ht="15" customHeight="1">
      <c r="A37" s="32" t="s">
        <v>58</v>
      </c>
      <c r="B37" s="33" t="str">
        <f>RANK(C37,$C$6:$C$90)&amp;IF(COUNTIF($C$6:$C$90,C37)&gt;1,"-"&amp;RANK(C37,$C$6:$C$90)+COUNTIF($C$6:$C$90,C37)-1,"")</f>
        <v>21-33</v>
      </c>
      <c r="C37" s="34">
        <f>D37/$D$5*100</f>
        <v>80</v>
      </c>
      <c r="D37" s="34">
        <f>SUM(E37:I37)</f>
        <v>8</v>
      </c>
      <c r="E37" s="35">
        <f>'2.1'!G67</f>
        <v>2</v>
      </c>
      <c r="F37" s="36">
        <f>'2.2'!G67</f>
        <v>2</v>
      </c>
      <c r="G37" s="36">
        <f>'2.3'!G67</f>
        <v>0</v>
      </c>
      <c r="H37" s="36">
        <f>'2.4'!G67</f>
        <v>2</v>
      </c>
      <c r="I37" s="36">
        <f>'2.5'!G67</f>
        <v>2</v>
      </c>
    </row>
    <row r="38" spans="1:9" ht="15" customHeight="1">
      <c r="A38" s="32" t="s">
        <v>62</v>
      </c>
      <c r="B38" s="33" t="str">
        <f>RANK(C38,$C$6:$C$90)&amp;IF(COUNTIF($C$6:$C$90,C38)&gt;1,"-"&amp;RANK(C38,$C$6:$C$90)+COUNTIF($C$6:$C$90,C38)-1,"")</f>
        <v>21-33</v>
      </c>
      <c r="C38" s="34">
        <f>D38/$D$5*100</f>
        <v>80</v>
      </c>
      <c r="D38" s="34">
        <f>SUM(E38:I38)</f>
        <v>8</v>
      </c>
      <c r="E38" s="35">
        <f>'2.1'!G71</f>
        <v>1</v>
      </c>
      <c r="F38" s="36">
        <f>'2.2'!G71</f>
        <v>1</v>
      </c>
      <c r="G38" s="36">
        <f>'2.3'!G71</f>
        <v>2</v>
      </c>
      <c r="H38" s="36">
        <f>'2.4'!G71</f>
        <v>2</v>
      </c>
      <c r="I38" s="36">
        <f>'2.5'!G71</f>
        <v>2</v>
      </c>
    </row>
    <row r="39" spans="1:9" s="1" customFormat="1" ht="15" customHeight="1">
      <c r="A39" s="32" t="s">
        <v>84</v>
      </c>
      <c r="B39" s="33" t="str">
        <f>RANK(C39,$C$6:$C$90)&amp;IF(COUNTIF($C$6:$C$90,C39)&gt;1,"-"&amp;RANK(C39,$C$6:$C$90)+COUNTIF($C$6:$C$90,C39)-1,"")</f>
        <v>21-33</v>
      </c>
      <c r="C39" s="34">
        <f>D39/$D$5*100</f>
        <v>80</v>
      </c>
      <c r="D39" s="34">
        <f>SUM(E39:I39)</f>
        <v>8</v>
      </c>
      <c r="E39" s="35">
        <f>'2.1'!G93</f>
        <v>2</v>
      </c>
      <c r="F39" s="36">
        <f>'2.2'!G93</f>
        <v>1</v>
      </c>
      <c r="G39" s="36">
        <f>'2.3'!G93</f>
        <v>2</v>
      </c>
      <c r="H39" s="36">
        <f>'2.4'!G93</f>
        <v>1</v>
      </c>
      <c r="I39" s="36">
        <f>'2.5'!G93</f>
        <v>2</v>
      </c>
    </row>
    <row r="40" spans="1:9" ht="15" customHeight="1">
      <c r="A40" s="32" t="s">
        <v>15</v>
      </c>
      <c r="B40" s="33" t="str">
        <f>RANK(C40,$C$6:$C$90)&amp;IF(COUNTIF($C$6:$C$90,C40)&gt;1,"-"&amp;RANK(C40,$C$6:$C$90)+COUNTIF($C$6:$C$90,C40)-1,"")</f>
        <v>34-38</v>
      </c>
      <c r="C40" s="34">
        <f>D40/$D$5*100</f>
        <v>70</v>
      </c>
      <c r="D40" s="34">
        <f>SUM(E40:I40)</f>
        <v>7</v>
      </c>
      <c r="E40" s="35">
        <f>'2.1'!G21</f>
        <v>1</v>
      </c>
      <c r="F40" s="36">
        <f>'2.2'!G21</f>
        <v>2</v>
      </c>
      <c r="G40" s="36">
        <f>'2.3'!G21</f>
        <v>2</v>
      </c>
      <c r="H40" s="36">
        <f>'2.4'!G21</f>
        <v>2</v>
      </c>
      <c r="I40" s="36">
        <f>'2.5'!G21</f>
        <v>0</v>
      </c>
    </row>
    <row r="41" spans="1:9" ht="15" customHeight="1">
      <c r="A41" s="32" t="s">
        <v>40</v>
      </c>
      <c r="B41" s="33" t="str">
        <f>RANK(C41,$C$6:$C$90)&amp;IF(COUNTIF($C$6:$C$90,C41)&gt;1,"-"&amp;RANK(C41,$C$6:$C$90)+COUNTIF($C$6:$C$90,C41)-1,"")</f>
        <v>34-38</v>
      </c>
      <c r="C41" s="34">
        <f>D41/$D$5*100</f>
        <v>70</v>
      </c>
      <c r="D41" s="34">
        <f>SUM(E41:I41)</f>
        <v>7</v>
      </c>
      <c r="E41" s="35">
        <f>'2.1'!G48</f>
        <v>2</v>
      </c>
      <c r="F41" s="36">
        <f>'2.2'!G48</f>
        <v>2</v>
      </c>
      <c r="G41" s="36">
        <f>'2.3'!G48</f>
        <v>2</v>
      </c>
      <c r="H41" s="36">
        <f>'2.4'!G48</f>
        <v>1</v>
      </c>
      <c r="I41" s="36">
        <f>'2.5'!G48</f>
        <v>0</v>
      </c>
    </row>
    <row r="42" spans="1:9" ht="15" customHeight="1">
      <c r="A42" s="32" t="s">
        <v>59</v>
      </c>
      <c r="B42" s="33" t="str">
        <f>RANK(C42,$C$6:$C$90)&amp;IF(COUNTIF($C$6:$C$90,C42)&gt;1,"-"&amp;RANK(C42,$C$6:$C$90)+COUNTIF($C$6:$C$90,C42)-1,"")</f>
        <v>34-38</v>
      </c>
      <c r="C42" s="34">
        <f>D42/$D$5*100</f>
        <v>70</v>
      </c>
      <c r="D42" s="34">
        <f>SUM(E42:I42)</f>
        <v>7</v>
      </c>
      <c r="E42" s="35">
        <f>'2.1'!G68</f>
        <v>2</v>
      </c>
      <c r="F42" s="36">
        <f>'2.2'!G68</f>
        <v>2</v>
      </c>
      <c r="G42" s="36">
        <f>'2.3'!G68</f>
        <v>0</v>
      </c>
      <c r="H42" s="36">
        <f>'2.4'!G68</f>
        <v>1</v>
      </c>
      <c r="I42" s="36">
        <f>'2.5'!G68</f>
        <v>2</v>
      </c>
    </row>
    <row r="43" spans="1:9" ht="15" customHeight="1">
      <c r="A43" s="32" t="s">
        <v>68</v>
      </c>
      <c r="B43" s="33" t="str">
        <f>RANK(C43,$C$6:$C$90)&amp;IF(COUNTIF($C$6:$C$90,C43)&gt;1,"-"&amp;RANK(C43,$C$6:$C$90)+COUNTIF($C$6:$C$90,C43)-1,"")</f>
        <v>34-38</v>
      </c>
      <c r="C43" s="34">
        <f>D43/$D$5*100</f>
        <v>70</v>
      </c>
      <c r="D43" s="34">
        <f>SUM(E43:I43)</f>
        <v>7</v>
      </c>
      <c r="E43" s="35">
        <f>'2.1'!G77</f>
        <v>2</v>
      </c>
      <c r="F43" s="36">
        <f>'2.2'!G77</f>
        <v>2</v>
      </c>
      <c r="G43" s="36">
        <f>'2.3'!G77</f>
        <v>2</v>
      </c>
      <c r="H43" s="36">
        <f>'2.4'!G77</f>
        <v>1</v>
      </c>
      <c r="I43" s="36">
        <f>'2.5'!G77</f>
        <v>0</v>
      </c>
    </row>
    <row r="44" spans="1:9" ht="15" customHeight="1">
      <c r="A44" s="32" t="s">
        <v>77</v>
      </c>
      <c r="B44" s="33" t="str">
        <f>RANK(C44,$C$6:$C$90)&amp;IF(COUNTIF($C$6:$C$90,C44)&gt;1,"-"&amp;RANK(C44,$C$6:$C$90)+COUNTIF($C$6:$C$90,C44)-1,"")</f>
        <v>34-38</v>
      </c>
      <c r="C44" s="34">
        <f>D44/$D$5*100</f>
        <v>70</v>
      </c>
      <c r="D44" s="34">
        <f>SUM(E44:I44)</f>
        <v>7</v>
      </c>
      <c r="E44" s="35">
        <f>'2.1'!G84</f>
        <v>2</v>
      </c>
      <c r="F44" s="36">
        <f>'2.2'!G84</f>
        <v>2</v>
      </c>
      <c r="G44" s="36">
        <f>'2.3'!G84</f>
        <v>0</v>
      </c>
      <c r="H44" s="36">
        <f>'2.4'!G84</f>
        <v>1</v>
      </c>
      <c r="I44" s="36">
        <f>'2.5'!G84</f>
        <v>2</v>
      </c>
    </row>
    <row r="45" spans="1:9" ht="15" customHeight="1">
      <c r="A45" s="32" t="s">
        <v>53</v>
      </c>
      <c r="B45" s="33" t="str">
        <f>RANK(C45,$C$6:$C$90)&amp;IF(COUNTIF($C$6:$C$90,C45)&gt;1,"-"&amp;RANK(C45,$C$6:$C$90)+COUNTIF($C$6:$C$90,C45)-1,"")</f>
        <v>39</v>
      </c>
      <c r="C45" s="34">
        <f>D45/$D$5*100</f>
        <v>65</v>
      </c>
      <c r="D45" s="34">
        <f>SUM(E45:I45)</f>
        <v>6.5</v>
      </c>
      <c r="E45" s="35">
        <f>'2.1'!G62</f>
        <v>2</v>
      </c>
      <c r="F45" s="36">
        <f>'2.2'!G62</f>
        <v>2</v>
      </c>
      <c r="G45" s="36">
        <f>'2.3'!G62</f>
        <v>0</v>
      </c>
      <c r="H45" s="36">
        <f>'2.4'!G62</f>
        <v>2</v>
      </c>
      <c r="I45" s="36">
        <f>'2.5'!G62</f>
        <v>0.5</v>
      </c>
    </row>
    <row r="46" spans="1:9" ht="15" customHeight="1">
      <c r="A46" s="32" t="s">
        <v>2</v>
      </c>
      <c r="B46" s="33" t="str">
        <f>RANK(C46,$C$6:$C$90)&amp;IF(COUNTIF($C$6:$C$90,C46)&gt;1,"-"&amp;RANK(C46,$C$6:$C$90)+COUNTIF($C$6:$C$90,C46)-1,"")</f>
        <v>40-52</v>
      </c>
      <c r="C46" s="34">
        <f>D46/$D$5*100</f>
        <v>60</v>
      </c>
      <c r="D46" s="34">
        <f>SUM(E46:I46)</f>
        <v>6</v>
      </c>
      <c r="E46" s="35">
        <f>'2.1'!G8</f>
        <v>1</v>
      </c>
      <c r="F46" s="36">
        <f>'2.2'!G8</f>
        <v>1</v>
      </c>
      <c r="G46" s="36">
        <f>'2.3'!G8</f>
        <v>0</v>
      </c>
      <c r="H46" s="36">
        <f>'2.4'!G8</f>
        <v>2</v>
      </c>
      <c r="I46" s="36">
        <f>'2.5'!G8</f>
        <v>2</v>
      </c>
    </row>
    <row r="47" spans="1:9" ht="15" customHeight="1">
      <c r="A47" s="32" t="s">
        <v>4</v>
      </c>
      <c r="B47" s="33" t="str">
        <f>RANK(C47,$C$6:$C$90)&amp;IF(COUNTIF($C$6:$C$90,C47)&gt;1,"-"&amp;RANK(C47,$C$6:$C$90)+COUNTIF($C$6:$C$90,C47)-1,"")</f>
        <v>40-52</v>
      </c>
      <c r="C47" s="34">
        <f>D47/$D$5*100</f>
        <v>60</v>
      </c>
      <c r="D47" s="34">
        <f>SUM(E47:I47)</f>
        <v>6</v>
      </c>
      <c r="E47" s="35">
        <f>'2.1'!G10</f>
        <v>1</v>
      </c>
      <c r="F47" s="36">
        <f>'2.2'!G10</f>
        <v>1</v>
      </c>
      <c r="G47" s="36">
        <f>'2.3'!G10</f>
        <v>0</v>
      </c>
      <c r="H47" s="36">
        <f>'2.4'!G10</f>
        <v>2</v>
      </c>
      <c r="I47" s="36">
        <f>'2.5'!G10</f>
        <v>2</v>
      </c>
    </row>
    <row r="48" spans="1:9" ht="15" customHeight="1">
      <c r="A48" s="32" t="s">
        <v>5</v>
      </c>
      <c r="B48" s="33" t="str">
        <f>RANK(C48,$C$6:$C$90)&amp;IF(COUNTIF($C$6:$C$90,C48)&gt;1,"-"&amp;RANK(C48,$C$6:$C$90)+COUNTIF($C$6:$C$90,C48)-1,"")</f>
        <v>40-52</v>
      </c>
      <c r="C48" s="34">
        <f>D48/$D$5*100</f>
        <v>60</v>
      </c>
      <c r="D48" s="34">
        <f>SUM(E48:I48)</f>
        <v>6</v>
      </c>
      <c r="E48" s="35">
        <f>'2.1'!G11</f>
        <v>2</v>
      </c>
      <c r="F48" s="36">
        <f>'2.2'!G11</f>
        <v>2</v>
      </c>
      <c r="G48" s="36">
        <f>'2.3'!G11</f>
        <v>0</v>
      </c>
      <c r="H48" s="36">
        <f>'2.4'!G11</f>
        <v>0</v>
      </c>
      <c r="I48" s="36">
        <f>'2.5'!G11</f>
        <v>2</v>
      </c>
    </row>
    <row r="49" spans="1:9" ht="15" customHeight="1">
      <c r="A49" s="32" t="s">
        <v>13</v>
      </c>
      <c r="B49" s="33" t="str">
        <f>RANK(C49,$C$6:$C$90)&amp;IF(COUNTIF($C$6:$C$90,C49)&gt;1,"-"&amp;RANK(C49,$C$6:$C$90)+COUNTIF($C$6:$C$90,C49)-1,"")</f>
        <v>40-52</v>
      </c>
      <c r="C49" s="34">
        <f>D49/$D$5*100</f>
        <v>60</v>
      </c>
      <c r="D49" s="34">
        <f>SUM(E49:I49)</f>
        <v>6</v>
      </c>
      <c r="E49" s="35">
        <f>'2.1'!G19</f>
        <v>2</v>
      </c>
      <c r="F49" s="36">
        <f>'2.2'!G19</f>
        <v>2</v>
      </c>
      <c r="G49" s="36">
        <f>'2.3'!G19</f>
        <v>0</v>
      </c>
      <c r="H49" s="36">
        <f>'2.4'!G19</f>
        <v>1</v>
      </c>
      <c r="I49" s="36">
        <f>'2.5'!G19</f>
        <v>1</v>
      </c>
    </row>
    <row r="50" spans="1:9" ht="15" customHeight="1">
      <c r="A50" s="32" t="s">
        <v>27</v>
      </c>
      <c r="B50" s="33" t="str">
        <f>RANK(C50,$C$6:$C$90)&amp;IF(COUNTIF($C$6:$C$90,C50)&gt;1,"-"&amp;RANK(C50,$C$6:$C$90)+COUNTIF($C$6:$C$90,C50)-1,"")</f>
        <v>40-52</v>
      </c>
      <c r="C50" s="34">
        <f>D50/$D$5*100</f>
        <v>60</v>
      </c>
      <c r="D50" s="34">
        <f>SUM(E50:I50)</f>
        <v>6</v>
      </c>
      <c r="E50" s="35">
        <f>'2.1'!G33</f>
        <v>1</v>
      </c>
      <c r="F50" s="36">
        <f>'2.2'!G33</f>
        <v>1</v>
      </c>
      <c r="G50" s="36">
        <f>'2.3'!G33</f>
        <v>2</v>
      </c>
      <c r="H50" s="36">
        <f>'2.4'!G33</f>
        <v>1</v>
      </c>
      <c r="I50" s="36">
        <f>'2.5'!G33</f>
        <v>1</v>
      </c>
    </row>
    <row r="51" spans="1:9" ht="15" customHeight="1">
      <c r="A51" s="32" t="s">
        <v>35</v>
      </c>
      <c r="B51" s="33" t="str">
        <f>RANK(C51,$C$6:$C$90)&amp;IF(COUNTIF($C$6:$C$90,C51)&gt;1,"-"&amp;RANK(C51,$C$6:$C$90)+COUNTIF($C$6:$C$90,C51)-1,"")</f>
        <v>40-52</v>
      </c>
      <c r="C51" s="34">
        <f>D51/$D$5*100</f>
        <v>60</v>
      </c>
      <c r="D51" s="34">
        <f>SUM(E51:I51)</f>
        <v>6</v>
      </c>
      <c r="E51" s="35">
        <f>'2.1'!G42</f>
        <v>2</v>
      </c>
      <c r="F51" s="36">
        <f>'2.2'!G42</f>
        <v>1</v>
      </c>
      <c r="G51" s="36">
        <f>'2.3'!G42</f>
        <v>0</v>
      </c>
      <c r="H51" s="36">
        <f>'2.4'!G42</f>
        <v>2</v>
      </c>
      <c r="I51" s="36">
        <f>'2.5'!G42</f>
        <v>1</v>
      </c>
    </row>
    <row r="52" spans="1:9" ht="15" customHeight="1">
      <c r="A52" s="32" t="s">
        <v>36</v>
      </c>
      <c r="B52" s="33" t="str">
        <f>RANK(C52,$C$6:$C$90)&amp;IF(COUNTIF($C$6:$C$90,C52)&gt;1,"-"&amp;RANK(C52,$C$6:$C$90)+COUNTIF($C$6:$C$90,C52)-1,"")</f>
        <v>40-52</v>
      </c>
      <c r="C52" s="34">
        <f>D52/$D$5*100</f>
        <v>60</v>
      </c>
      <c r="D52" s="34">
        <f>SUM(E52:I52)</f>
        <v>6</v>
      </c>
      <c r="E52" s="35">
        <f>'2.1'!G43</f>
        <v>2</v>
      </c>
      <c r="F52" s="36">
        <f>'2.2'!G43</f>
        <v>2</v>
      </c>
      <c r="G52" s="36">
        <f>'2.3'!G43</f>
        <v>0</v>
      </c>
      <c r="H52" s="36">
        <f>'2.4'!G43</f>
        <v>2</v>
      </c>
      <c r="I52" s="36">
        <f>'2.5'!G43</f>
        <v>0</v>
      </c>
    </row>
    <row r="53" spans="1:9" s="1" customFormat="1" ht="15" customHeight="1">
      <c r="A53" s="32" t="s">
        <v>43</v>
      </c>
      <c r="B53" s="33" t="str">
        <f>RANK(C53,$C$6:$C$90)&amp;IF(COUNTIF($C$6:$C$90,C53)&gt;1,"-"&amp;RANK(C53,$C$6:$C$90)+COUNTIF($C$6:$C$90,C53)-1,"")</f>
        <v>40-52</v>
      </c>
      <c r="C53" s="34">
        <f>D53/$D$5*100</f>
        <v>60</v>
      </c>
      <c r="D53" s="34">
        <f>SUM(E53:I53)</f>
        <v>6</v>
      </c>
      <c r="E53" s="35">
        <f>'2.1'!G52</f>
        <v>2</v>
      </c>
      <c r="F53" s="36">
        <f>'2.2'!G52</f>
        <v>2</v>
      </c>
      <c r="G53" s="36">
        <f>'2.3'!G52</f>
        <v>0</v>
      </c>
      <c r="H53" s="36">
        <f>'2.4'!G52</f>
        <v>2</v>
      </c>
      <c r="I53" s="36">
        <f>'2.5'!G52</f>
        <v>0</v>
      </c>
    </row>
    <row r="54" spans="1:9" ht="15" customHeight="1">
      <c r="A54" s="32" t="s">
        <v>48</v>
      </c>
      <c r="B54" s="33" t="str">
        <f>RANK(C54,$C$6:$C$90)&amp;IF(COUNTIF($C$6:$C$90,C54)&gt;1,"-"&amp;RANK(C54,$C$6:$C$90)+COUNTIF($C$6:$C$90,C54)-1,"")</f>
        <v>40-52</v>
      </c>
      <c r="C54" s="34">
        <f>D54/$D$5*100</f>
        <v>60</v>
      </c>
      <c r="D54" s="34">
        <f>SUM(E54:I54)</f>
        <v>6</v>
      </c>
      <c r="E54" s="35">
        <f>'2.1'!G57</f>
        <v>2</v>
      </c>
      <c r="F54" s="36">
        <f>'2.2'!G57</f>
        <v>2</v>
      </c>
      <c r="G54" s="36">
        <f>'2.3'!G57</f>
        <v>0</v>
      </c>
      <c r="H54" s="36">
        <f>'2.4'!G57</f>
        <v>2</v>
      </c>
      <c r="I54" s="36">
        <f>'2.5'!G57</f>
        <v>0</v>
      </c>
    </row>
    <row r="55" spans="1:9" ht="15" customHeight="1">
      <c r="A55" s="32" t="s">
        <v>50</v>
      </c>
      <c r="B55" s="33" t="str">
        <f>RANK(C55,$C$6:$C$90)&amp;IF(COUNTIF($C$6:$C$90,C55)&gt;1,"-"&amp;RANK(C55,$C$6:$C$90)+COUNTIF($C$6:$C$90,C55)-1,"")</f>
        <v>40-52</v>
      </c>
      <c r="C55" s="34">
        <f>D55/$D$5*100</f>
        <v>60</v>
      </c>
      <c r="D55" s="34">
        <f>SUM(E55:I55)</f>
        <v>6</v>
      </c>
      <c r="E55" s="35">
        <f>'2.1'!G59</f>
        <v>2</v>
      </c>
      <c r="F55" s="36">
        <f>'2.2'!G59</f>
        <v>2</v>
      </c>
      <c r="G55" s="36">
        <f>'2.3'!G59</f>
        <v>2</v>
      </c>
      <c r="H55" s="36">
        <f>'2.4'!G59</f>
        <v>0</v>
      </c>
      <c r="I55" s="36">
        <f>'2.5'!G59</f>
        <v>0</v>
      </c>
    </row>
    <row r="56" spans="1:9" ht="15" customHeight="1">
      <c r="A56" s="32" t="s">
        <v>57</v>
      </c>
      <c r="B56" s="33" t="str">
        <f>RANK(C56,$C$6:$C$90)&amp;IF(COUNTIF($C$6:$C$90,C56)&gt;1,"-"&amp;RANK(C56,$C$6:$C$90)+COUNTIF($C$6:$C$90,C56)-1,"")</f>
        <v>40-52</v>
      </c>
      <c r="C56" s="34">
        <f>D56/$D$5*100</f>
        <v>60</v>
      </c>
      <c r="D56" s="34">
        <f>SUM(E56:I56)</f>
        <v>6</v>
      </c>
      <c r="E56" s="35">
        <f>'2.1'!G66</f>
        <v>2</v>
      </c>
      <c r="F56" s="36">
        <f>'2.2'!G66</f>
        <v>2</v>
      </c>
      <c r="G56" s="36">
        <f>'2.3'!G66</f>
        <v>2</v>
      </c>
      <c r="H56" s="36">
        <f>'2.4'!G66</f>
        <v>0</v>
      </c>
      <c r="I56" s="36">
        <f>'2.5'!G66</f>
        <v>0</v>
      </c>
    </row>
    <row r="57" spans="1:9" ht="15" customHeight="1">
      <c r="A57" s="32" t="s">
        <v>82</v>
      </c>
      <c r="B57" s="33" t="str">
        <f>RANK(C57,$C$6:$C$90)&amp;IF(COUNTIF($C$6:$C$90,C57)&gt;1,"-"&amp;RANK(C57,$C$6:$C$90)+COUNTIF($C$6:$C$90,C57)-1,"")</f>
        <v>40-52</v>
      </c>
      <c r="C57" s="34">
        <f>D57/$D$5*100</f>
        <v>60</v>
      </c>
      <c r="D57" s="34">
        <f>SUM(E57:I57)</f>
        <v>6</v>
      </c>
      <c r="E57" s="35">
        <f>'2.1'!G91</f>
        <v>1</v>
      </c>
      <c r="F57" s="36">
        <f>'2.2'!G91</f>
        <v>1</v>
      </c>
      <c r="G57" s="36">
        <f>'2.3'!G91</f>
        <v>0</v>
      </c>
      <c r="H57" s="36">
        <f>'2.4'!G91</f>
        <v>2</v>
      </c>
      <c r="I57" s="36">
        <f>'2.5'!G91</f>
        <v>2</v>
      </c>
    </row>
    <row r="58" spans="1:9" ht="15" customHeight="1">
      <c r="A58" s="32" t="s">
        <v>85</v>
      </c>
      <c r="B58" s="33" t="str">
        <f>RANK(C58,$C$6:$C$90)&amp;IF(COUNTIF($C$6:$C$90,C58)&gt;1,"-"&amp;RANK(C58,$C$6:$C$90)+COUNTIF($C$6:$C$90,C58)-1,"")</f>
        <v>40-52</v>
      </c>
      <c r="C58" s="34">
        <f>D58/$D$5*100</f>
        <v>60</v>
      </c>
      <c r="D58" s="34">
        <f>SUM(E58:I58)</f>
        <v>6</v>
      </c>
      <c r="E58" s="35">
        <f>'2.1'!G94</f>
        <v>2</v>
      </c>
      <c r="F58" s="36">
        <f>'2.2'!G94</f>
        <v>2</v>
      </c>
      <c r="G58" s="36">
        <f>'2.3'!G94</f>
        <v>0</v>
      </c>
      <c r="H58" s="36">
        <f>'2.4'!G94</f>
        <v>1</v>
      </c>
      <c r="I58" s="36">
        <f>'2.5'!G94</f>
        <v>1</v>
      </c>
    </row>
    <row r="59" spans="1:9" ht="15" customHeight="1">
      <c r="A59" s="32" t="s">
        <v>33</v>
      </c>
      <c r="B59" s="33" t="str">
        <f>RANK(C59,$C$6:$C$90)&amp;IF(COUNTIF($C$6:$C$90,C59)&gt;1,"-"&amp;RANK(C59,$C$6:$C$90)+COUNTIF($C$6:$C$90,C59)-1,"")</f>
        <v>53-55</v>
      </c>
      <c r="C59" s="34">
        <f>D59/$D$5*100</f>
        <v>50</v>
      </c>
      <c r="D59" s="34">
        <f>SUM(E59:I59)</f>
        <v>5</v>
      </c>
      <c r="E59" s="35">
        <f>'2.1'!G39</f>
        <v>2</v>
      </c>
      <c r="F59" s="36">
        <f>'2.2'!G39</f>
        <v>2</v>
      </c>
      <c r="G59" s="36">
        <f>'2.3'!G39</f>
        <v>0</v>
      </c>
      <c r="H59" s="36">
        <f>'2.4'!G39</f>
        <v>1</v>
      </c>
      <c r="I59" s="36">
        <f>'2.5'!G39</f>
        <v>0</v>
      </c>
    </row>
    <row r="60" spans="1:9" ht="15" customHeight="1">
      <c r="A60" s="32" t="s">
        <v>52</v>
      </c>
      <c r="B60" s="33" t="str">
        <f>RANK(C60,$C$6:$C$90)&amp;IF(COUNTIF($C$6:$C$90,C60)&gt;1,"-"&amp;RANK(C60,$C$6:$C$90)+COUNTIF($C$6:$C$90,C60)-1,"")</f>
        <v>53-55</v>
      </c>
      <c r="C60" s="34">
        <f>D60/$D$5*100</f>
        <v>50</v>
      </c>
      <c r="D60" s="34">
        <f>SUM(E60:I60)</f>
        <v>5</v>
      </c>
      <c r="E60" s="35">
        <f>'2.1'!G61</f>
        <v>2</v>
      </c>
      <c r="F60" s="36">
        <f>'2.2'!G61</f>
        <v>2</v>
      </c>
      <c r="G60" s="36">
        <f>'2.3'!G61</f>
        <v>0</v>
      </c>
      <c r="H60" s="36">
        <f>'2.4'!G61</f>
        <v>0</v>
      </c>
      <c r="I60" s="36">
        <f>'2.5'!G61</f>
        <v>1</v>
      </c>
    </row>
    <row r="61" spans="1:9" ht="15" customHeight="1">
      <c r="A61" s="32" t="s">
        <v>83</v>
      </c>
      <c r="B61" s="33" t="str">
        <f>RANK(C61,$C$6:$C$90)&amp;IF(COUNTIF($C$6:$C$90,C61)&gt;1,"-"&amp;RANK(C61,$C$6:$C$90)+COUNTIF($C$6:$C$90,C61)-1,"")</f>
        <v>53-55</v>
      </c>
      <c r="C61" s="34">
        <f>D61/$D$5*100</f>
        <v>50</v>
      </c>
      <c r="D61" s="34">
        <f>SUM(E61:I61)</f>
        <v>5</v>
      </c>
      <c r="E61" s="35">
        <f>'2.1'!G92</f>
        <v>1</v>
      </c>
      <c r="F61" s="36">
        <f>'2.2'!G92</f>
        <v>1</v>
      </c>
      <c r="G61" s="36">
        <f>'2.3'!G92</f>
        <v>0</v>
      </c>
      <c r="H61" s="36">
        <f>'2.4'!G92</f>
        <v>1</v>
      </c>
      <c r="I61" s="36">
        <f>'2.5'!G92</f>
        <v>2</v>
      </c>
    </row>
    <row r="62" spans="1:9" ht="15" customHeight="1">
      <c r="A62" s="32" t="s">
        <v>1</v>
      </c>
      <c r="B62" s="33" t="str">
        <f>RANK(C62,$C$6:$C$90)&amp;IF(COUNTIF($C$6:$C$90,C62)&gt;1,"-"&amp;RANK(C62,$C$6:$C$90)+COUNTIF($C$6:$C$90,C62)-1,"")</f>
        <v>56-64</v>
      </c>
      <c r="C62" s="34">
        <f>D62/$D$5*100</f>
        <v>40</v>
      </c>
      <c r="D62" s="34">
        <f>SUM(E62:I62)</f>
        <v>4</v>
      </c>
      <c r="E62" s="35">
        <f>'2.1'!G7</f>
        <v>1</v>
      </c>
      <c r="F62" s="36">
        <f>'2.2'!G7</f>
        <v>1</v>
      </c>
      <c r="G62" s="36">
        <f>'2.3'!G7</f>
        <v>0</v>
      </c>
      <c r="H62" s="36">
        <f>'2.4'!G7</f>
        <v>1</v>
      </c>
      <c r="I62" s="36">
        <f>'2.5'!G7</f>
        <v>1</v>
      </c>
    </row>
    <row r="63" spans="1:9" ht="15" customHeight="1">
      <c r="A63" s="32" t="s">
        <v>7</v>
      </c>
      <c r="B63" s="33" t="str">
        <f>RANK(C63,$C$6:$C$90)&amp;IF(COUNTIF($C$6:$C$90,C63)&gt;1,"-"&amp;RANK(C63,$C$6:$C$90)+COUNTIF($C$6:$C$90,C63)-1,"")</f>
        <v>56-64</v>
      </c>
      <c r="C63" s="34">
        <f>D63/$D$5*100</f>
        <v>40</v>
      </c>
      <c r="D63" s="34">
        <f>SUM(E63:I63)</f>
        <v>4</v>
      </c>
      <c r="E63" s="35">
        <f>'2.1'!G13</f>
        <v>0</v>
      </c>
      <c r="F63" s="36">
        <f>'2.2'!G13</f>
        <v>0</v>
      </c>
      <c r="G63" s="36">
        <f>'2.3'!G13</f>
        <v>0</v>
      </c>
      <c r="H63" s="36">
        <f>'2.4'!G13</f>
        <v>2</v>
      </c>
      <c r="I63" s="36">
        <f>'2.5'!G13</f>
        <v>2</v>
      </c>
    </row>
    <row r="64" spans="1:9" ht="15" customHeight="1">
      <c r="A64" s="32" t="s">
        <v>12</v>
      </c>
      <c r="B64" s="33" t="str">
        <f>RANK(C64,$C$6:$C$90)&amp;IF(COUNTIF($C$6:$C$90,C64)&gt;1,"-"&amp;RANK(C64,$C$6:$C$90)+COUNTIF($C$6:$C$90,C64)-1,"")</f>
        <v>56-64</v>
      </c>
      <c r="C64" s="34">
        <f>D64/$D$5*100</f>
        <v>40</v>
      </c>
      <c r="D64" s="34">
        <f>SUM(E64:I64)</f>
        <v>4</v>
      </c>
      <c r="E64" s="35">
        <f>'2.1'!G18</f>
        <v>0</v>
      </c>
      <c r="F64" s="36">
        <f>'2.2'!G18</f>
        <v>0</v>
      </c>
      <c r="G64" s="36">
        <f>'2.3'!G18</f>
        <v>0</v>
      </c>
      <c r="H64" s="36">
        <f>'2.4'!G18</f>
        <v>2</v>
      </c>
      <c r="I64" s="36">
        <f>'2.5'!G18</f>
        <v>2</v>
      </c>
    </row>
    <row r="65" spans="1:9" ht="15" customHeight="1">
      <c r="A65" s="32" t="s">
        <v>25</v>
      </c>
      <c r="B65" s="33" t="str">
        <f>RANK(C65,$C$6:$C$90)&amp;IF(COUNTIF($C$6:$C$90,C65)&gt;1,"-"&amp;RANK(C65,$C$6:$C$90)+COUNTIF($C$6:$C$90,C65)-1,"")</f>
        <v>56-64</v>
      </c>
      <c r="C65" s="34">
        <f>D65/$D$5*100</f>
        <v>40</v>
      </c>
      <c r="D65" s="34">
        <f>SUM(E65:I65)</f>
        <v>4</v>
      </c>
      <c r="E65" s="35">
        <f>'2.1'!G31</f>
        <v>0</v>
      </c>
      <c r="F65" s="36">
        <f>'2.2'!G31</f>
        <v>0</v>
      </c>
      <c r="G65" s="36">
        <f>'2.3'!G31</f>
        <v>0</v>
      </c>
      <c r="H65" s="36">
        <f>'2.4'!G31</f>
        <v>2</v>
      </c>
      <c r="I65" s="36">
        <f>'2.5'!G31</f>
        <v>2</v>
      </c>
    </row>
    <row r="66" spans="1:9" ht="15" customHeight="1">
      <c r="A66" s="32" t="s">
        <v>37</v>
      </c>
      <c r="B66" s="33" t="str">
        <f>RANK(C66,$C$6:$C$90)&amp;IF(COUNTIF($C$6:$C$90,C66)&gt;1,"-"&amp;RANK(C66,$C$6:$C$90)+COUNTIF($C$6:$C$90,C66)-1,"")</f>
        <v>56-64</v>
      </c>
      <c r="C66" s="34">
        <f>D66/$D$5*100</f>
        <v>40</v>
      </c>
      <c r="D66" s="34">
        <f>SUM(E66:I66)</f>
        <v>4</v>
      </c>
      <c r="E66" s="35">
        <f>'2.1'!G44</f>
        <v>2</v>
      </c>
      <c r="F66" s="36">
        <f>'2.2'!G44</f>
        <v>0</v>
      </c>
      <c r="G66" s="36">
        <f>'2.3'!G44</f>
        <v>0</v>
      </c>
      <c r="H66" s="36">
        <f>'2.4'!G44</f>
        <v>0</v>
      </c>
      <c r="I66" s="36">
        <f>'2.5'!G44</f>
        <v>2</v>
      </c>
    </row>
    <row r="67" spans="1:9" ht="15" customHeight="1">
      <c r="A67" s="32" t="s">
        <v>41</v>
      </c>
      <c r="B67" s="33" t="str">
        <f>RANK(C67,$C$6:$C$90)&amp;IF(COUNTIF($C$6:$C$90,C67)&gt;1,"-"&amp;RANK(C67,$C$6:$C$90)+COUNTIF($C$6:$C$90,C67)-1,"")</f>
        <v>56-64</v>
      </c>
      <c r="C67" s="34">
        <f>D67/$D$5*100</f>
        <v>40</v>
      </c>
      <c r="D67" s="34">
        <f>SUM(E67:I67)</f>
        <v>4</v>
      </c>
      <c r="E67" s="35">
        <f>'2.1'!G49</f>
        <v>2</v>
      </c>
      <c r="F67" s="36">
        <f>'2.2'!G49</f>
        <v>2</v>
      </c>
      <c r="G67" s="36">
        <f>'2.3'!G49</f>
        <v>0</v>
      </c>
      <c r="H67" s="36">
        <f>'2.4'!G49</f>
        <v>0</v>
      </c>
      <c r="I67" s="36">
        <f>'2.5'!G49</f>
        <v>0</v>
      </c>
    </row>
    <row r="68" spans="1:9" ht="15" customHeight="1">
      <c r="A68" s="32" t="s">
        <v>54</v>
      </c>
      <c r="B68" s="33" t="str">
        <f>RANK(C68,$C$6:$C$90)&amp;IF(COUNTIF($C$6:$C$90,C68)&gt;1,"-"&amp;RANK(C68,$C$6:$C$90)+COUNTIF($C$6:$C$90,C68)-1,"")</f>
        <v>56-64</v>
      </c>
      <c r="C68" s="34">
        <f>D68/$D$5*100</f>
        <v>40</v>
      </c>
      <c r="D68" s="34">
        <f>SUM(E68:I68)</f>
        <v>4</v>
      </c>
      <c r="E68" s="35">
        <f>'2.1'!G63</f>
        <v>1</v>
      </c>
      <c r="F68" s="36">
        <f>'2.2'!G63</f>
        <v>1</v>
      </c>
      <c r="G68" s="36">
        <f>'2.3'!G63</f>
        <v>0</v>
      </c>
      <c r="H68" s="36">
        <f>'2.4'!G63</f>
        <v>1</v>
      </c>
      <c r="I68" s="36">
        <f>'2.5'!G63</f>
        <v>1</v>
      </c>
    </row>
    <row r="69" spans="1:9" ht="15" customHeight="1">
      <c r="A69" s="32" t="s">
        <v>66</v>
      </c>
      <c r="B69" s="33" t="str">
        <f>RANK(C69,$C$6:$C$90)&amp;IF(COUNTIF($C$6:$C$90,C69)&gt;1,"-"&amp;RANK(C69,$C$6:$C$90)+COUNTIF($C$6:$C$90,C69)-1,"")</f>
        <v>56-64</v>
      </c>
      <c r="C69" s="34">
        <f>D69/$D$5*100</f>
        <v>40</v>
      </c>
      <c r="D69" s="34">
        <f>SUM(E69:I69)</f>
        <v>4</v>
      </c>
      <c r="E69" s="35">
        <f>'2.1'!G75</f>
        <v>2</v>
      </c>
      <c r="F69" s="36">
        <f>'2.2'!G75</f>
        <v>0</v>
      </c>
      <c r="G69" s="36">
        <f>'2.3'!G75</f>
        <v>0</v>
      </c>
      <c r="H69" s="36">
        <f>'2.4'!G75</f>
        <v>1</v>
      </c>
      <c r="I69" s="36">
        <f>'2.5'!G75</f>
        <v>1</v>
      </c>
    </row>
    <row r="70" spans="1:9" ht="15" customHeight="1">
      <c r="A70" s="32" t="s">
        <v>73</v>
      </c>
      <c r="B70" s="33" t="str">
        <f>RANK(C70,$C$6:$C$90)&amp;IF(COUNTIF($C$6:$C$90,C70)&gt;1,"-"&amp;RANK(C70,$C$6:$C$90)+COUNTIF($C$6:$C$90,C70)-1,"")</f>
        <v>56-64</v>
      </c>
      <c r="C70" s="34">
        <f>D70/$D$5*100</f>
        <v>40</v>
      </c>
      <c r="D70" s="34">
        <f>SUM(E70:I70)</f>
        <v>4</v>
      </c>
      <c r="E70" s="35">
        <f>'2.1'!G90</f>
        <v>1</v>
      </c>
      <c r="F70" s="36">
        <f>'2.2'!G90</f>
        <v>1</v>
      </c>
      <c r="G70" s="36">
        <f>'2.3'!G90</f>
        <v>0</v>
      </c>
      <c r="H70" s="36">
        <f>'2.4'!G90</f>
        <v>1</v>
      </c>
      <c r="I70" s="36">
        <f>'2.5'!G90</f>
        <v>1</v>
      </c>
    </row>
    <row r="71" spans="1:9" ht="15" customHeight="1">
      <c r="A71" s="32" t="s">
        <v>44</v>
      </c>
      <c r="B71" s="33" t="str">
        <f>RANK(C71,$C$6:$C$90)&amp;IF(COUNTIF($C$6:$C$90,C71)&gt;1,"-"&amp;RANK(C71,$C$6:$C$90)+COUNTIF($C$6:$C$90,C71)-1,"")</f>
        <v>65</v>
      </c>
      <c r="C71" s="34">
        <f>D71/$D$5*100</f>
        <v>30</v>
      </c>
      <c r="D71" s="34">
        <f>SUM(E71:I71)</f>
        <v>3</v>
      </c>
      <c r="E71" s="35">
        <f>'2.1'!G53</f>
        <v>1</v>
      </c>
      <c r="F71" s="36">
        <f>'2.2'!G53</f>
        <v>0</v>
      </c>
      <c r="G71" s="36">
        <f>'2.3'!G53</f>
        <v>0</v>
      </c>
      <c r="H71" s="36">
        <f>'2.4'!G53</f>
        <v>1</v>
      </c>
      <c r="I71" s="36">
        <f>'2.5'!G53</f>
        <v>1</v>
      </c>
    </row>
    <row r="72" spans="1:9" ht="15" customHeight="1">
      <c r="A72" s="32" t="s">
        <v>69</v>
      </c>
      <c r="B72" s="33" t="str">
        <f>RANK(C72,$C$6:$C$90)&amp;IF(COUNTIF($C$6:$C$90,C72)&gt;1,"-"&amp;RANK(C72,$C$6:$C$90)+COUNTIF($C$6:$C$90,C72)-1,"")</f>
        <v>66</v>
      </c>
      <c r="C72" s="34">
        <f>D72/$D$5*100</f>
        <v>25</v>
      </c>
      <c r="D72" s="34">
        <f>SUM(E72:I72)</f>
        <v>2.5</v>
      </c>
      <c r="E72" s="35">
        <f>'2.1'!G88</f>
        <v>0</v>
      </c>
      <c r="F72" s="36">
        <f>'2.2'!G88</f>
        <v>0</v>
      </c>
      <c r="G72" s="36">
        <f>'2.3'!G88</f>
        <v>0</v>
      </c>
      <c r="H72" s="36">
        <f>'2.4'!G88</f>
        <v>0.5</v>
      </c>
      <c r="I72" s="36">
        <f>'2.5'!G88</f>
        <v>2</v>
      </c>
    </row>
    <row r="73" spans="1:9" ht="15" customHeight="1">
      <c r="A73" s="32" t="s">
        <v>9</v>
      </c>
      <c r="B73" s="33" t="str">
        <f>RANK(C73,$C$6:$C$90)&amp;IF(COUNTIF($C$6:$C$90,C73)&gt;1,"-"&amp;RANK(C73,$C$6:$C$90)+COUNTIF($C$6:$C$90,C73)-1,"")</f>
        <v>67-74</v>
      </c>
      <c r="C73" s="34">
        <f>D73/$D$5*100</f>
        <v>20</v>
      </c>
      <c r="D73" s="34">
        <f>SUM(E73:I73)</f>
        <v>2</v>
      </c>
      <c r="E73" s="35">
        <f>'2.1'!G15</f>
        <v>1</v>
      </c>
      <c r="F73" s="36">
        <f>'2.2'!G15</f>
        <v>1</v>
      </c>
      <c r="G73" s="36">
        <f>'2.3'!G15</f>
        <v>0</v>
      </c>
      <c r="H73" s="36">
        <f>'2.4'!G15</f>
        <v>0</v>
      </c>
      <c r="I73" s="36">
        <f>'2.5'!G15</f>
        <v>0</v>
      </c>
    </row>
    <row r="74" spans="1:9" ht="15" customHeight="1">
      <c r="A74" s="32" t="s">
        <v>11</v>
      </c>
      <c r="B74" s="33" t="str">
        <f>RANK(C74,$C$6:$C$90)&amp;IF(COUNTIF($C$6:$C$90,C74)&gt;1,"-"&amp;RANK(C74,$C$6:$C$90)+COUNTIF($C$6:$C$90,C74)-1,"")</f>
        <v>67-74</v>
      </c>
      <c r="C74" s="34">
        <f>D74/$D$5*100</f>
        <v>20</v>
      </c>
      <c r="D74" s="34">
        <f>SUM(E74:I74)</f>
        <v>2</v>
      </c>
      <c r="E74" s="35">
        <f>'2.1'!G17</f>
        <v>0</v>
      </c>
      <c r="F74" s="36">
        <f>'2.2'!G17</f>
        <v>0</v>
      </c>
      <c r="G74" s="36">
        <f>'2.3'!G17</f>
        <v>0</v>
      </c>
      <c r="H74" s="36">
        <f>'2.4'!G17</f>
        <v>0</v>
      </c>
      <c r="I74" s="36">
        <f>'2.5'!G17</f>
        <v>2</v>
      </c>
    </row>
    <row r="75" spans="1:9" ht="15" customHeight="1">
      <c r="A75" s="32" t="s">
        <v>16</v>
      </c>
      <c r="B75" s="33" t="str">
        <f>RANK(C75,$C$6:$C$90)&amp;IF(COUNTIF($C$6:$C$90,C75)&gt;1,"-"&amp;RANK(C75,$C$6:$C$90)+COUNTIF($C$6:$C$90,C75)-1,"")</f>
        <v>67-74</v>
      </c>
      <c r="C75" s="34">
        <f>D75/$D$5*100</f>
        <v>20</v>
      </c>
      <c r="D75" s="34">
        <f>SUM(E75:I75)</f>
        <v>2</v>
      </c>
      <c r="E75" s="35">
        <f>'2.1'!G22</f>
        <v>0</v>
      </c>
      <c r="F75" s="36">
        <f>'2.2'!G22</f>
        <v>0</v>
      </c>
      <c r="G75" s="36">
        <f>'2.3'!G22</f>
        <v>0</v>
      </c>
      <c r="H75" s="36">
        <f>'2.4'!G22</f>
        <v>2</v>
      </c>
      <c r="I75" s="36">
        <f>'2.5'!G22</f>
        <v>0</v>
      </c>
    </row>
    <row r="76" spans="1:9" ht="15" customHeight="1">
      <c r="A76" s="32" t="s">
        <v>49</v>
      </c>
      <c r="B76" s="33" t="str">
        <f>RANK(C76,$C$6:$C$90)&amp;IF(COUNTIF($C$6:$C$90,C76)&gt;1,"-"&amp;RANK(C76,$C$6:$C$90)+COUNTIF($C$6:$C$90,C76)-1,"")</f>
        <v>67-74</v>
      </c>
      <c r="C76" s="34">
        <f>D76/$D$5*100</f>
        <v>20</v>
      </c>
      <c r="D76" s="34">
        <f>SUM(E76:I76)</f>
        <v>2</v>
      </c>
      <c r="E76" s="35">
        <f>'2.1'!G58</f>
        <v>0</v>
      </c>
      <c r="F76" s="36">
        <f>'2.2'!G58</f>
        <v>0</v>
      </c>
      <c r="G76" s="36">
        <f>'2.3'!G58</f>
        <v>0</v>
      </c>
      <c r="H76" s="36">
        <f>'2.4'!G58</f>
        <v>2</v>
      </c>
      <c r="I76" s="36">
        <f>'2.5'!G58</f>
        <v>0</v>
      </c>
    </row>
    <row r="77" spans="1:9" ht="15" customHeight="1">
      <c r="A77" s="32" t="s">
        <v>61</v>
      </c>
      <c r="B77" s="33" t="str">
        <f>RANK(C77,$C$6:$C$90)&amp;IF(COUNTIF($C$6:$C$90,C77)&gt;1,"-"&amp;RANK(C77,$C$6:$C$90)+COUNTIF($C$6:$C$90,C77)-1,"")</f>
        <v>67-74</v>
      </c>
      <c r="C77" s="34">
        <f>D77/$D$5*100</f>
        <v>20</v>
      </c>
      <c r="D77" s="34">
        <f>SUM(E77:I77)</f>
        <v>2</v>
      </c>
      <c r="E77" s="35">
        <f>'2.1'!G70</f>
        <v>0</v>
      </c>
      <c r="F77" s="36">
        <f>'2.2'!G70</f>
        <v>0</v>
      </c>
      <c r="G77" s="36">
        <f>'2.3'!G70</f>
        <v>0</v>
      </c>
      <c r="H77" s="36">
        <f>'2.4'!G70</f>
        <v>2</v>
      </c>
      <c r="I77" s="36">
        <f>'2.5'!G70</f>
        <v>0</v>
      </c>
    </row>
    <row r="78" spans="1:9" ht="15" customHeight="1">
      <c r="A78" s="32" t="s">
        <v>64</v>
      </c>
      <c r="B78" s="33" t="str">
        <f>RANK(C78,$C$6:$C$90)&amp;IF(COUNTIF($C$6:$C$90,C78)&gt;1,"-"&amp;RANK(C78,$C$6:$C$90)+COUNTIF($C$6:$C$90,C78)-1,"")</f>
        <v>67-74</v>
      </c>
      <c r="C78" s="34">
        <f>D78/$D$5*100</f>
        <v>20</v>
      </c>
      <c r="D78" s="34">
        <f>SUM(E78:I78)</f>
        <v>2</v>
      </c>
      <c r="E78" s="35">
        <f>'2.1'!G73</f>
        <v>0</v>
      </c>
      <c r="F78" s="36">
        <f>'2.2'!G73</f>
        <v>0</v>
      </c>
      <c r="G78" s="36">
        <f>'2.3'!G73</f>
        <v>0</v>
      </c>
      <c r="H78" s="36">
        <f>'2.4'!G73</f>
        <v>0</v>
      </c>
      <c r="I78" s="36">
        <f>'2.5'!G73</f>
        <v>2</v>
      </c>
    </row>
    <row r="79" spans="1:9" ht="15" customHeight="1">
      <c r="A79" s="32" t="s">
        <v>76</v>
      </c>
      <c r="B79" s="33" t="str">
        <f>RANK(C79,$C$6:$C$90)&amp;IF(COUNTIF($C$6:$C$90,C79)&gt;1,"-"&amp;RANK(C79,$C$6:$C$90)+COUNTIF($C$6:$C$90,C79)-1,"")</f>
        <v>67-74</v>
      </c>
      <c r="C79" s="34">
        <f>D79/$D$5*100</f>
        <v>20</v>
      </c>
      <c r="D79" s="34">
        <f>SUM(E79:I79)</f>
        <v>2</v>
      </c>
      <c r="E79" s="35">
        <f>'2.1'!G83</f>
        <v>0</v>
      </c>
      <c r="F79" s="36">
        <f>'2.2'!G83</f>
        <v>0</v>
      </c>
      <c r="G79" s="36">
        <f>'2.3'!G83</f>
        <v>0</v>
      </c>
      <c r="H79" s="36">
        <f>'2.4'!G83</f>
        <v>1</v>
      </c>
      <c r="I79" s="36">
        <f>'2.5'!G83</f>
        <v>1</v>
      </c>
    </row>
    <row r="80" spans="1:9" ht="15" customHeight="1">
      <c r="A80" s="32" t="s">
        <v>86</v>
      </c>
      <c r="B80" s="33" t="str">
        <f>RANK(C80,$C$6:$C$90)&amp;IF(COUNTIF($C$6:$C$90,C80)&gt;1,"-"&amp;RANK(C80,$C$6:$C$90)+COUNTIF($C$6:$C$90,C80)-1,"")</f>
        <v>67-74</v>
      </c>
      <c r="C80" s="34">
        <f>D80/$D$5*100</f>
        <v>20</v>
      </c>
      <c r="D80" s="34">
        <f>SUM(E80:I80)</f>
        <v>2</v>
      </c>
      <c r="E80" s="35">
        <f>'2.1'!G95</f>
        <v>1</v>
      </c>
      <c r="F80" s="36">
        <f>'2.2'!G95</f>
        <v>1</v>
      </c>
      <c r="G80" s="36">
        <f>'2.3'!G95</f>
        <v>0</v>
      </c>
      <c r="H80" s="36">
        <f>'2.4'!G95</f>
        <v>0</v>
      </c>
      <c r="I80" s="36">
        <f>'2.5'!G95</f>
        <v>0</v>
      </c>
    </row>
    <row r="81" spans="1:9" ht="15" customHeight="1">
      <c r="A81" s="32" t="s">
        <v>28</v>
      </c>
      <c r="B81" s="33" t="str">
        <f>RANK(C81,$C$6:$C$90)&amp;IF(COUNTIF($C$6:$C$90,C81)&gt;1,"-"&amp;RANK(C81,$C$6:$C$90)+COUNTIF($C$6:$C$90,C81)-1,"")</f>
        <v>75-76</v>
      </c>
      <c r="C81" s="34">
        <f>D81/$D$5*100</f>
        <v>10</v>
      </c>
      <c r="D81" s="34">
        <f>SUM(E81:I81)</f>
        <v>1</v>
      </c>
      <c r="E81" s="35">
        <f>'2.1'!G34</f>
        <v>0</v>
      </c>
      <c r="F81" s="36">
        <f>'2.2'!G34</f>
        <v>1</v>
      </c>
      <c r="G81" s="36">
        <f>'2.3'!G34</f>
        <v>0</v>
      </c>
      <c r="H81" s="36">
        <f>'2.4'!G34</f>
        <v>0</v>
      </c>
      <c r="I81" s="36">
        <f>'2.5'!G34</f>
        <v>0</v>
      </c>
    </row>
    <row r="82" spans="1:9" ht="15" customHeight="1">
      <c r="A82" s="32" t="s">
        <v>71</v>
      </c>
      <c r="B82" s="33" t="str">
        <f>RANK(C82,$C$6:$C$90)&amp;IF(COUNTIF($C$6:$C$90,C82)&gt;1,"-"&amp;RANK(C82,$C$6:$C$90)+COUNTIF($C$6:$C$90,C82)-1,"")</f>
        <v>75-76</v>
      </c>
      <c r="C82" s="34">
        <f>D82/$D$5*100</f>
        <v>10</v>
      </c>
      <c r="D82" s="34">
        <f>SUM(E82:I82)</f>
        <v>1</v>
      </c>
      <c r="E82" s="35">
        <f>'2.1'!G79</f>
        <v>1</v>
      </c>
      <c r="F82" s="36">
        <f>'2.2'!G79</f>
        <v>0</v>
      </c>
      <c r="G82" s="36">
        <f>'2.3'!G79</f>
        <v>0</v>
      </c>
      <c r="H82" s="36">
        <f>'2.4'!G79</f>
        <v>0</v>
      </c>
      <c r="I82" s="36">
        <f>'2.5'!G79</f>
        <v>0</v>
      </c>
    </row>
    <row r="83" spans="1:9" ht="15" customHeight="1">
      <c r="A83" s="32" t="s">
        <v>39</v>
      </c>
      <c r="B83" s="33" t="str">
        <f>RANK(C83,$C$6:$C$90)&amp;IF(COUNTIF($C$6:$C$90,C83)&gt;1,"-"&amp;RANK(C83,$C$6:$C$90)+COUNTIF($C$6:$C$90,C83)-1,"")</f>
        <v>77-84</v>
      </c>
      <c r="C83" s="34">
        <f>D83/$D$5*100</f>
        <v>0</v>
      </c>
      <c r="D83" s="34">
        <f>SUM(E83:I83)</f>
        <v>0</v>
      </c>
      <c r="E83" s="35">
        <f>'2.1'!G47</f>
        <v>0</v>
      </c>
      <c r="F83" s="36">
        <f>'2.2'!G47</f>
        <v>0</v>
      </c>
      <c r="G83" s="36">
        <f>'2.3'!G47</f>
        <v>0</v>
      </c>
      <c r="H83" s="36">
        <f>'2.4'!G47</f>
        <v>0</v>
      </c>
      <c r="I83" s="36">
        <f>'2.5'!G47</f>
        <v>0</v>
      </c>
    </row>
    <row r="84" spans="1:9" ht="15" customHeight="1">
      <c r="A84" s="32" t="s">
        <v>42</v>
      </c>
      <c r="B84" s="33" t="str">
        <f>RANK(C84,$C$6:$C$90)&amp;IF(COUNTIF($C$6:$C$90,C84)&gt;1,"-"&amp;RANK(C84,$C$6:$C$90)+COUNTIF($C$6:$C$90,C84)-1,"")</f>
        <v>77-84</v>
      </c>
      <c r="C84" s="34">
        <f>D84/$D$5*100</f>
        <v>0</v>
      </c>
      <c r="D84" s="34">
        <f>SUM(E84:I84)</f>
        <v>0</v>
      </c>
      <c r="E84" s="35">
        <f>'2.1'!G50</f>
        <v>0</v>
      </c>
      <c r="F84" s="36">
        <f>'2.2'!G50</f>
        <v>0</v>
      </c>
      <c r="G84" s="36">
        <f>'2.3'!G50</f>
        <v>0</v>
      </c>
      <c r="H84" s="36">
        <f>'2.4'!G50</f>
        <v>0</v>
      </c>
      <c r="I84" s="36">
        <f>'2.5'!G50</f>
        <v>0</v>
      </c>
    </row>
    <row r="85" spans="1:9" ht="15" customHeight="1">
      <c r="A85" s="32" t="s">
        <v>92</v>
      </c>
      <c r="B85" s="33" t="str">
        <f>RANK(C85,$C$6:$C$90)&amp;IF(COUNTIF($C$6:$C$90,C85)&gt;1,"-"&amp;RANK(C85,$C$6:$C$90)+COUNTIF($C$6:$C$90,C85)-1,"")</f>
        <v>77-84</v>
      </c>
      <c r="C85" s="34">
        <f>D85/$D$5*100</f>
        <v>0</v>
      </c>
      <c r="D85" s="34">
        <f>SUM(E85:I85)</f>
        <v>0</v>
      </c>
      <c r="E85" s="35">
        <f>'2.1'!G51</f>
        <v>0</v>
      </c>
      <c r="F85" s="36">
        <f>'2.2'!G51</f>
        <v>0</v>
      </c>
      <c r="G85" s="36">
        <f>'2.3'!G51</f>
        <v>0</v>
      </c>
      <c r="H85" s="36">
        <f>'2.4'!G51</f>
        <v>0</v>
      </c>
      <c r="I85" s="36">
        <f>'2.5'!G51</f>
        <v>0</v>
      </c>
    </row>
    <row r="86" spans="1:9" ht="15" customHeight="1">
      <c r="A86" s="32" t="s">
        <v>47</v>
      </c>
      <c r="B86" s="33" t="str">
        <f>RANK(C86,$C$6:$C$90)&amp;IF(COUNTIF($C$6:$C$90,C86)&gt;1,"-"&amp;RANK(C86,$C$6:$C$90)+COUNTIF($C$6:$C$90,C86)-1,"")</f>
        <v>77-84</v>
      </c>
      <c r="C86" s="34">
        <f>D86/$D$5*100</f>
        <v>0</v>
      </c>
      <c r="D86" s="34">
        <f>SUM(E86:I86)</f>
        <v>0</v>
      </c>
      <c r="E86" s="35">
        <f>'2.1'!G56</f>
        <v>0</v>
      </c>
      <c r="F86" s="36">
        <f>'2.2'!G56</f>
        <v>0</v>
      </c>
      <c r="G86" s="36">
        <f>'2.3'!G56</f>
        <v>0</v>
      </c>
      <c r="H86" s="36">
        <f>'2.4'!G56</f>
        <v>0</v>
      </c>
      <c r="I86" s="36">
        <f>'2.5'!G56</f>
        <v>0</v>
      </c>
    </row>
    <row r="87" spans="1:9" ht="15" customHeight="1">
      <c r="A87" s="32" t="s">
        <v>70</v>
      </c>
      <c r="B87" s="33" t="str">
        <f>RANK(C87,$C$6:$C$90)&amp;IF(COUNTIF($C$6:$C$90,C87)&gt;1,"-"&amp;RANK(C87,$C$6:$C$90)+COUNTIF($C$6:$C$90,C87)-1,"")</f>
        <v>77-84</v>
      </c>
      <c r="C87" s="34">
        <f>D87/$D$5*100</f>
        <v>0</v>
      </c>
      <c r="D87" s="34">
        <f>SUM(E87:I87)</f>
        <v>0</v>
      </c>
      <c r="E87" s="35">
        <f>'2.1'!G78</f>
        <v>0</v>
      </c>
      <c r="F87" s="36">
        <f>'2.2'!G78</f>
        <v>0</v>
      </c>
      <c r="G87" s="36">
        <f>'2.3'!G78</f>
        <v>0</v>
      </c>
      <c r="H87" s="36">
        <f>'2.4'!G78</f>
        <v>0</v>
      </c>
      <c r="I87" s="36">
        <f>'2.5'!G78</f>
        <v>0</v>
      </c>
    </row>
    <row r="88" spans="1:9" ht="15" customHeight="1">
      <c r="A88" s="32" t="s">
        <v>79</v>
      </c>
      <c r="B88" s="33" t="str">
        <f>RANK(C88,$C$6:$C$90)&amp;IF(COUNTIF($C$6:$C$90,C88)&gt;1,"-"&amp;RANK(C88,$C$6:$C$90)+COUNTIF($C$6:$C$90,C88)-1,"")</f>
        <v>77-84</v>
      </c>
      <c r="C88" s="34">
        <f>D88/$D$5*100</f>
        <v>0</v>
      </c>
      <c r="D88" s="34">
        <f>SUM(E88:I88)</f>
        <v>0</v>
      </c>
      <c r="E88" s="35">
        <f>'2.1'!G86</f>
        <v>0</v>
      </c>
      <c r="F88" s="36">
        <f>'2.2'!G86</f>
        <v>0</v>
      </c>
      <c r="G88" s="36">
        <f>'2.3'!G86</f>
        <v>0</v>
      </c>
      <c r="H88" s="36">
        <f>'2.4'!G86</f>
        <v>0</v>
      </c>
      <c r="I88" s="36">
        <f>'2.5'!G86</f>
        <v>0</v>
      </c>
    </row>
    <row r="89" spans="1:9" ht="15" customHeight="1">
      <c r="A89" s="32" t="s">
        <v>88</v>
      </c>
      <c r="B89" s="33" t="str">
        <f>RANK(C89,$C$6:$C$90)&amp;IF(COUNTIF($C$6:$C$90,C89)&gt;1,"-"&amp;RANK(C89,$C$6:$C$90)+COUNTIF($C$6:$C$90,C89)-1,"")</f>
        <v>77-84</v>
      </c>
      <c r="C89" s="34">
        <f>D89/$D$5*100</f>
        <v>0</v>
      </c>
      <c r="D89" s="34">
        <f>SUM(E89:I89)</f>
        <v>0</v>
      </c>
      <c r="E89" s="35">
        <f>'2.1'!G97</f>
        <v>0</v>
      </c>
      <c r="F89" s="36">
        <f>'2.2'!G97</f>
        <v>0</v>
      </c>
      <c r="G89" s="36">
        <f>'2.3'!G97</f>
        <v>0</v>
      </c>
      <c r="H89" s="36">
        <f>'2.4'!G97</f>
        <v>0</v>
      </c>
      <c r="I89" s="36">
        <f>'2.5'!G97</f>
        <v>0</v>
      </c>
    </row>
    <row r="90" spans="1:9" ht="15" customHeight="1">
      <c r="A90" s="32" t="s">
        <v>89</v>
      </c>
      <c r="B90" s="33" t="str">
        <f>RANK(C90,$C$6:$C$90)&amp;IF(COUNTIF($C$6:$C$90,C90)&gt;1,"-"&amp;RANK(C90,$C$6:$C$90)+COUNTIF($C$6:$C$90,C90)-1,"")</f>
        <v>77-84</v>
      </c>
      <c r="C90" s="34">
        <f>D90/$D$5*100</f>
        <v>0</v>
      </c>
      <c r="D90" s="34">
        <f>SUM(E90:I90)</f>
        <v>0</v>
      </c>
      <c r="E90" s="35">
        <f>'2.1'!G98</f>
        <v>0</v>
      </c>
      <c r="F90" s="36">
        <f>'2.2'!G98</f>
        <v>0</v>
      </c>
      <c r="G90" s="36">
        <f>'2.3'!G98</f>
        <v>0</v>
      </c>
      <c r="H90" s="36">
        <f>'2.4'!G98</f>
        <v>0</v>
      </c>
      <c r="I90" s="36">
        <f>'2.5'!G98</f>
        <v>0</v>
      </c>
    </row>
    <row r="91" spans="1:9" ht="30.75" customHeight="1">
      <c r="A91" s="180" t="s">
        <v>355</v>
      </c>
      <c r="B91" s="181"/>
      <c r="C91" s="181"/>
      <c r="D91" s="181"/>
      <c r="E91" s="181"/>
      <c r="F91" s="181"/>
      <c r="G91" s="181"/>
      <c r="H91" s="181"/>
      <c r="I91" s="181"/>
    </row>
  </sheetData>
  <sheetProtection/>
  <mergeCells count="3">
    <mergeCell ref="A1:I1"/>
    <mergeCell ref="A2:I2"/>
    <mergeCell ref="A91:I91"/>
  </mergeCells>
  <printOptions/>
  <pageMargins left="0.7086614173228347" right="0.7086614173228347" top="0.7874015748031497" bottom="0.7874015748031497" header="0.4330708661417323" footer="0.4330708661417323"/>
  <pageSetup fitToHeight="3" fitToWidth="1" horizontalDpi="600" verticalDpi="600" orientation="landscape" paperSize="9" scale="68" r:id="rId1"/>
  <headerFooter scaleWithDoc="0">
    <oddFooter>&amp;C&amp;"Times New Roman,обычный"&amp;8&amp;A&amp;R&amp;9&amp;P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99"/>
  <sheetViews>
    <sheetView zoomScalePageLayoutView="80" workbookViewId="0" topLeftCell="A1">
      <pane ySplit="3" topLeftCell="A82" activePane="bottomLeft" state="frozen"/>
      <selection pane="topLeft" activeCell="A1" sqref="A1"/>
      <selection pane="bottomLeft" activeCell="E94" sqref="E94"/>
    </sheetView>
  </sheetViews>
  <sheetFormatPr defaultColWidth="9.140625" defaultRowHeight="15"/>
  <cols>
    <col min="1" max="1" width="34.8515625" style="18" customWidth="1"/>
    <col min="2" max="2" width="12.140625" style="18" customWidth="1"/>
    <col min="3" max="3" width="12.7109375" style="18" customWidth="1"/>
    <col min="4" max="4" width="13.8515625" style="18" customWidth="1"/>
    <col min="5" max="5" width="12.7109375" style="18" customWidth="1"/>
    <col min="6" max="6" width="22.28125" style="18" customWidth="1"/>
    <col min="7" max="7" width="18.7109375" style="18" customWidth="1"/>
    <col min="8" max="8" width="21.8515625" style="18" customWidth="1"/>
    <col min="9" max="9" width="20.8515625" style="18" customWidth="1"/>
    <col min="10" max="10" width="22.00390625" style="18" customWidth="1"/>
    <col min="11" max="16384" width="9.140625" style="12" customWidth="1"/>
  </cols>
  <sheetData>
    <row r="1" spans="1:10" s="2" customFormat="1" ht="23.25" customHeight="1">
      <c r="A1" s="174" t="s">
        <v>114</v>
      </c>
      <c r="B1" s="175"/>
      <c r="C1" s="175"/>
      <c r="D1" s="175"/>
      <c r="E1" s="175"/>
      <c r="F1" s="175"/>
      <c r="G1" s="175"/>
      <c r="H1" s="175"/>
      <c r="I1" s="175"/>
      <c r="J1" s="176"/>
    </row>
    <row r="2" spans="1:10" s="2" customFormat="1" ht="28.5" customHeight="1">
      <c r="A2" s="177" t="s">
        <v>610</v>
      </c>
      <c r="B2" s="178"/>
      <c r="C2" s="178"/>
      <c r="D2" s="178"/>
      <c r="E2" s="178"/>
      <c r="F2" s="178"/>
      <c r="G2" s="178"/>
      <c r="H2" s="178"/>
      <c r="I2" s="178"/>
      <c r="J2" s="179"/>
    </row>
    <row r="3" spans="1:10" s="2" customFormat="1" ht="132">
      <c r="A3" s="22" t="s">
        <v>104</v>
      </c>
      <c r="B3" s="23" t="s">
        <v>113</v>
      </c>
      <c r="C3" s="23" t="s">
        <v>93</v>
      </c>
      <c r="D3" s="23" t="s">
        <v>115</v>
      </c>
      <c r="E3" s="23" t="s">
        <v>116</v>
      </c>
      <c r="F3" s="22" t="s">
        <v>168</v>
      </c>
      <c r="G3" s="22" t="s">
        <v>132</v>
      </c>
      <c r="H3" s="22" t="s">
        <v>133</v>
      </c>
      <c r="I3" s="22" t="s">
        <v>134</v>
      </c>
      <c r="J3" s="22" t="s">
        <v>135</v>
      </c>
    </row>
    <row r="4" spans="1:10" s="2" customFormat="1" ht="15" customHeight="1">
      <c r="A4" s="24" t="s">
        <v>90</v>
      </c>
      <c r="B4" s="25" t="s">
        <v>94</v>
      </c>
      <c r="C4" s="25" t="s">
        <v>94</v>
      </c>
      <c r="D4" s="25" t="s">
        <v>112</v>
      </c>
      <c r="E4" s="25" t="s">
        <v>91</v>
      </c>
      <c r="F4" s="24" t="s">
        <v>91</v>
      </c>
      <c r="G4" s="26" t="s">
        <v>91</v>
      </c>
      <c r="H4" s="26" t="s">
        <v>91</v>
      </c>
      <c r="I4" s="26" t="s">
        <v>91</v>
      </c>
      <c r="J4" s="26" t="s">
        <v>91</v>
      </c>
    </row>
    <row r="5" spans="1:10" s="21" customFormat="1" ht="15" customHeight="1">
      <c r="A5" s="24" t="s">
        <v>105</v>
      </c>
      <c r="B5" s="25"/>
      <c r="C5" s="25"/>
      <c r="D5" s="25"/>
      <c r="E5" s="27">
        <f>SUM(F5:J5)</f>
        <v>10</v>
      </c>
      <c r="F5" s="28">
        <v>2</v>
      </c>
      <c r="G5" s="29">
        <v>2</v>
      </c>
      <c r="H5" s="29">
        <v>2</v>
      </c>
      <c r="I5" s="29">
        <v>2</v>
      </c>
      <c r="J5" s="29">
        <v>2</v>
      </c>
    </row>
    <row r="6" spans="1:10" ht="15" customHeight="1">
      <c r="A6" s="30" t="s">
        <v>0</v>
      </c>
      <c r="B6" s="30"/>
      <c r="C6" s="30"/>
      <c r="D6" s="30"/>
      <c r="E6" s="30"/>
      <c r="F6" s="30"/>
      <c r="G6" s="31"/>
      <c r="H6" s="31"/>
      <c r="I6" s="31"/>
      <c r="J6" s="31"/>
    </row>
    <row r="7" spans="1:10" ht="15" customHeight="1">
      <c r="A7" s="32" t="s">
        <v>1</v>
      </c>
      <c r="B7" s="33" t="str">
        <f aca="true" t="shared" si="0" ref="B7:B23">RANK(D7,$D$7:$D$98)&amp;IF(COUNTIF($D$7:$D$98,D7)&gt;1,"-"&amp;RANK(D7,$D$7:$D$98)+COUNTIF($D$7:$D$98,D7)-1,"")</f>
        <v>56-64</v>
      </c>
      <c r="C7" s="33" t="str">
        <f>RANK(D7,$D$7:$D$24)&amp;IF(COUNTIF($D$7:$D$24,D7)&gt;1,"-"&amp;RANK(D7,$D$7:$D$24)+COUNTIF($D$7:$D$24,D7)-1,"")</f>
        <v>12-14</v>
      </c>
      <c r="D7" s="34">
        <f>E7/$E$5*100</f>
        <v>40</v>
      </c>
      <c r="E7" s="34">
        <f>SUM(F7:J7)</f>
        <v>4</v>
      </c>
      <c r="F7" s="35">
        <f>'2.1'!G7</f>
        <v>1</v>
      </c>
      <c r="G7" s="36">
        <f>'2.2'!G7</f>
        <v>1</v>
      </c>
      <c r="H7" s="36">
        <f>'2.3'!G7</f>
        <v>0</v>
      </c>
      <c r="I7" s="36">
        <f>'2.4'!G7</f>
        <v>1</v>
      </c>
      <c r="J7" s="36">
        <f>'2.5'!G7</f>
        <v>1</v>
      </c>
    </row>
    <row r="8" spans="1:10" ht="15" customHeight="1">
      <c r="A8" s="32" t="s">
        <v>2</v>
      </c>
      <c r="B8" s="33" t="str">
        <f t="shared" si="0"/>
        <v>40-52</v>
      </c>
      <c r="C8" s="33" t="str">
        <f aca="true" t="shared" si="1" ref="C8:C23">RANK(D8,$D$7:$D$24)&amp;IF(COUNTIF($D$7:$D$24,D8)&gt;1,"-"&amp;RANK(D8,$D$7:$D$24)+COUNTIF($D$7:$D$24,D8)-1,"")</f>
        <v>8-11</v>
      </c>
      <c r="D8" s="34">
        <f aca="true" t="shared" si="2" ref="D8:D71">E8/$E$5*100</f>
        <v>60</v>
      </c>
      <c r="E8" s="34">
        <f aca="true" t="shared" si="3" ref="E8:E71">SUM(F8:J8)</f>
        <v>6</v>
      </c>
      <c r="F8" s="35">
        <f>'2.1'!G8</f>
        <v>1</v>
      </c>
      <c r="G8" s="36">
        <f>'2.2'!G8</f>
        <v>1</v>
      </c>
      <c r="H8" s="36">
        <f>'2.3'!G8</f>
        <v>0</v>
      </c>
      <c r="I8" s="36">
        <f>'2.4'!G8</f>
        <v>2</v>
      </c>
      <c r="J8" s="36">
        <f>'2.5'!G8</f>
        <v>2</v>
      </c>
    </row>
    <row r="9" spans="1:10" ht="15" customHeight="1">
      <c r="A9" s="32" t="s">
        <v>3</v>
      </c>
      <c r="B9" s="33" t="str">
        <f t="shared" si="0"/>
        <v>21-33</v>
      </c>
      <c r="C9" s="33" t="str">
        <f t="shared" si="1"/>
        <v>4-6</v>
      </c>
      <c r="D9" s="34">
        <f t="shared" si="2"/>
        <v>80</v>
      </c>
      <c r="E9" s="34">
        <f t="shared" si="3"/>
        <v>8</v>
      </c>
      <c r="F9" s="35">
        <f>'2.1'!G9</f>
        <v>2</v>
      </c>
      <c r="G9" s="36">
        <f>'2.2'!G9</f>
        <v>2</v>
      </c>
      <c r="H9" s="36">
        <f>'2.3'!G9</f>
        <v>2</v>
      </c>
      <c r="I9" s="36">
        <f>'2.4'!G9</f>
        <v>0</v>
      </c>
      <c r="J9" s="36">
        <f>'2.5'!G9</f>
        <v>2</v>
      </c>
    </row>
    <row r="10" spans="1:10" ht="15" customHeight="1">
      <c r="A10" s="32" t="s">
        <v>4</v>
      </c>
      <c r="B10" s="33" t="str">
        <f t="shared" si="0"/>
        <v>40-52</v>
      </c>
      <c r="C10" s="33" t="str">
        <f t="shared" si="1"/>
        <v>8-11</v>
      </c>
      <c r="D10" s="34">
        <f t="shared" si="2"/>
        <v>60</v>
      </c>
      <c r="E10" s="34">
        <f t="shared" si="3"/>
        <v>6</v>
      </c>
      <c r="F10" s="35">
        <f>'2.1'!G10</f>
        <v>1</v>
      </c>
      <c r="G10" s="36">
        <f>'2.2'!G10</f>
        <v>1</v>
      </c>
      <c r="H10" s="36">
        <f>'2.3'!G10</f>
        <v>0</v>
      </c>
      <c r="I10" s="36">
        <f>'2.4'!G10</f>
        <v>2</v>
      </c>
      <c r="J10" s="36">
        <f>'2.5'!G10</f>
        <v>2</v>
      </c>
    </row>
    <row r="11" spans="1:10" ht="15" customHeight="1">
      <c r="A11" s="32" t="s">
        <v>5</v>
      </c>
      <c r="B11" s="33" t="str">
        <f t="shared" si="0"/>
        <v>40-52</v>
      </c>
      <c r="C11" s="33" t="str">
        <f t="shared" si="1"/>
        <v>8-11</v>
      </c>
      <c r="D11" s="34">
        <f t="shared" si="2"/>
        <v>60</v>
      </c>
      <c r="E11" s="34">
        <f t="shared" si="3"/>
        <v>6</v>
      </c>
      <c r="F11" s="35">
        <f>'2.1'!G11</f>
        <v>2</v>
      </c>
      <c r="G11" s="36">
        <f>'2.2'!G11</f>
        <v>2</v>
      </c>
      <c r="H11" s="36">
        <f>'2.3'!G11</f>
        <v>0</v>
      </c>
      <c r="I11" s="36">
        <f>'2.4'!G11</f>
        <v>0</v>
      </c>
      <c r="J11" s="36">
        <f>'2.5'!G11</f>
        <v>2</v>
      </c>
    </row>
    <row r="12" spans="1:10" ht="15" customHeight="1">
      <c r="A12" s="32" t="s">
        <v>6</v>
      </c>
      <c r="B12" s="33" t="str">
        <f t="shared" si="0"/>
        <v>1-15</v>
      </c>
      <c r="C12" s="33" t="str">
        <f t="shared" si="1"/>
        <v>1-3</v>
      </c>
      <c r="D12" s="34">
        <f t="shared" si="2"/>
        <v>100</v>
      </c>
      <c r="E12" s="34">
        <f t="shared" si="3"/>
        <v>10</v>
      </c>
      <c r="F12" s="35">
        <f>'2.1'!G12</f>
        <v>2</v>
      </c>
      <c r="G12" s="36">
        <f>'2.2'!G12</f>
        <v>2</v>
      </c>
      <c r="H12" s="36">
        <f>'2.3'!G12</f>
        <v>2</v>
      </c>
      <c r="I12" s="36">
        <f>'2.4'!G12</f>
        <v>2</v>
      </c>
      <c r="J12" s="36">
        <f>'2.5'!G12</f>
        <v>2</v>
      </c>
    </row>
    <row r="13" spans="1:10" ht="15" customHeight="1">
      <c r="A13" s="32" t="s">
        <v>7</v>
      </c>
      <c r="B13" s="33" t="str">
        <f t="shared" si="0"/>
        <v>56-64</v>
      </c>
      <c r="C13" s="33" t="str">
        <f t="shared" si="1"/>
        <v>12-14</v>
      </c>
      <c r="D13" s="34">
        <f t="shared" si="2"/>
        <v>40</v>
      </c>
      <c r="E13" s="34">
        <f t="shared" si="3"/>
        <v>4</v>
      </c>
      <c r="F13" s="35">
        <f>'2.1'!G13</f>
        <v>0</v>
      </c>
      <c r="G13" s="36">
        <f>'2.2'!G13</f>
        <v>0</v>
      </c>
      <c r="H13" s="36">
        <f>'2.3'!G13</f>
        <v>0</v>
      </c>
      <c r="I13" s="36">
        <f>'2.4'!G13</f>
        <v>2</v>
      </c>
      <c r="J13" s="36">
        <f>'2.5'!G13</f>
        <v>2</v>
      </c>
    </row>
    <row r="14" spans="1:10" s="1" customFormat="1" ht="15" customHeight="1">
      <c r="A14" s="32" t="s">
        <v>8</v>
      </c>
      <c r="B14" s="33" t="str">
        <f t="shared" si="0"/>
        <v>21-33</v>
      </c>
      <c r="C14" s="33" t="str">
        <f t="shared" si="1"/>
        <v>4-6</v>
      </c>
      <c r="D14" s="34">
        <f t="shared" si="2"/>
        <v>80</v>
      </c>
      <c r="E14" s="34">
        <f t="shared" si="3"/>
        <v>8</v>
      </c>
      <c r="F14" s="35">
        <f>'2.1'!G14</f>
        <v>2</v>
      </c>
      <c r="G14" s="36">
        <f>'2.2'!G14</f>
        <v>2</v>
      </c>
      <c r="H14" s="36">
        <f>'2.3'!G14</f>
        <v>0</v>
      </c>
      <c r="I14" s="36">
        <f>'2.4'!G14</f>
        <v>2</v>
      </c>
      <c r="J14" s="36">
        <f>'2.5'!G14</f>
        <v>2</v>
      </c>
    </row>
    <row r="15" spans="1:10" ht="15" customHeight="1">
      <c r="A15" s="32" t="s">
        <v>9</v>
      </c>
      <c r="B15" s="33" t="str">
        <f t="shared" si="0"/>
        <v>67-74</v>
      </c>
      <c r="C15" s="33" t="str">
        <f t="shared" si="1"/>
        <v>15-17</v>
      </c>
      <c r="D15" s="34">
        <f t="shared" si="2"/>
        <v>20</v>
      </c>
      <c r="E15" s="34">
        <f t="shared" si="3"/>
        <v>2</v>
      </c>
      <c r="F15" s="35">
        <f>'2.1'!G15</f>
        <v>1</v>
      </c>
      <c r="G15" s="36">
        <f>'2.2'!G15</f>
        <v>1</v>
      </c>
      <c r="H15" s="36">
        <f>'2.3'!G15</f>
        <v>0</v>
      </c>
      <c r="I15" s="36">
        <f>'2.4'!G15</f>
        <v>0</v>
      </c>
      <c r="J15" s="36">
        <f>'2.5'!G15</f>
        <v>0</v>
      </c>
    </row>
    <row r="16" spans="1:10" ht="15" customHeight="1">
      <c r="A16" s="32" t="s">
        <v>10</v>
      </c>
      <c r="B16" s="33" t="str">
        <f t="shared" si="0"/>
        <v>1-15</v>
      </c>
      <c r="C16" s="33" t="str">
        <f t="shared" si="1"/>
        <v>1-3</v>
      </c>
      <c r="D16" s="34">
        <f t="shared" si="2"/>
        <v>100</v>
      </c>
      <c r="E16" s="34">
        <f t="shared" si="3"/>
        <v>10</v>
      </c>
      <c r="F16" s="35">
        <f>'2.1'!G16</f>
        <v>2</v>
      </c>
      <c r="G16" s="36">
        <f>'2.2'!G16</f>
        <v>2</v>
      </c>
      <c r="H16" s="36">
        <f>'2.3'!G16</f>
        <v>2</v>
      </c>
      <c r="I16" s="36">
        <f>'2.4'!G16</f>
        <v>2</v>
      </c>
      <c r="J16" s="36">
        <f>'2.5'!G16</f>
        <v>2</v>
      </c>
    </row>
    <row r="17" spans="1:10" ht="15" customHeight="1">
      <c r="A17" s="32" t="s">
        <v>11</v>
      </c>
      <c r="B17" s="33" t="str">
        <f t="shared" si="0"/>
        <v>67-74</v>
      </c>
      <c r="C17" s="33" t="str">
        <f t="shared" si="1"/>
        <v>15-17</v>
      </c>
      <c r="D17" s="34">
        <f t="shared" si="2"/>
        <v>20</v>
      </c>
      <c r="E17" s="34">
        <f t="shared" si="3"/>
        <v>2</v>
      </c>
      <c r="F17" s="35">
        <f>'2.1'!G17</f>
        <v>0</v>
      </c>
      <c r="G17" s="36">
        <f>'2.2'!G17</f>
        <v>0</v>
      </c>
      <c r="H17" s="36">
        <f>'2.3'!G17</f>
        <v>0</v>
      </c>
      <c r="I17" s="36">
        <f>'2.4'!G17</f>
        <v>0</v>
      </c>
      <c r="J17" s="36">
        <f>'2.5'!G17</f>
        <v>2</v>
      </c>
    </row>
    <row r="18" spans="1:10" s="1" customFormat="1" ht="15" customHeight="1">
      <c r="A18" s="32" t="s">
        <v>12</v>
      </c>
      <c r="B18" s="33" t="str">
        <f t="shared" si="0"/>
        <v>56-64</v>
      </c>
      <c r="C18" s="33" t="str">
        <f t="shared" si="1"/>
        <v>12-14</v>
      </c>
      <c r="D18" s="34">
        <f t="shared" si="2"/>
        <v>40</v>
      </c>
      <c r="E18" s="34">
        <f t="shared" si="3"/>
        <v>4</v>
      </c>
      <c r="F18" s="35">
        <f>'2.1'!G18</f>
        <v>0</v>
      </c>
      <c r="G18" s="36">
        <f>'2.2'!G18</f>
        <v>0</v>
      </c>
      <c r="H18" s="36">
        <f>'2.3'!G18</f>
        <v>0</v>
      </c>
      <c r="I18" s="36">
        <f>'2.4'!G18</f>
        <v>2</v>
      </c>
      <c r="J18" s="36">
        <f>'2.5'!G18</f>
        <v>2</v>
      </c>
    </row>
    <row r="19" spans="1:10" ht="15" customHeight="1">
      <c r="A19" s="32" t="s">
        <v>13</v>
      </c>
      <c r="B19" s="33" t="str">
        <f t="shared" si="0"/>
        <v>40-52</v>
      </c>
      <c r="C19" s="33" t="str">
        <f t="shared" si="1"/>
        <v>8-11</v>
      </c>
      <c r="D19" s="34">
        <f t="shared" si="2"/>
        <v>60</v>
      </c>
      <c r="E19" s="34">
        <f t="shared" si="3"/>
        <v>6</v>
      </c>
      <c r="F19" s="35">
        <f>'2.1'!G19</f>
        <v>2</v>
      </c>
      <c r="G19" s="36">
        <f>'2.2'!G19</f>
        <v>2</v>
      </c>
      <c r="H19" s="36">
        <f>'2.3'!G19</f>
        <v>0</v>
      </c>
      <c r="I19" s="36">
        <f>'2.4'!G19</f>
        <v>1</v>
      </c>
      <c r="J19" s="36">
        <f>'2.5'!G19</f>
        <v>1</v>
      </c>
    </row>
    <row r="20" spans="1:10" ht="15" customHeight="1">
      <c r="A20" s="32" t="s">
        <v>14</v>
      </c>
      <c r="B20" s="33" t="str">
        <f t="shared" si="0"/>
        <v>1-15</v>
      </c>
      <c r="C20" s="33" t="str">
        <f t="shared" si="1"/>
        <v>1-3</v>
      </c>
      <c r="D20" s="34">
        <f t="shared" si="2"/>
        <v>100</v>
      </c>
      <c r="E20" s="34">
        <f t="shared" si="3"/>
        <v>10</v>
      </c>
      <c r="F20" s="35">
        <f>'2.1'!G20</f>
        <v>2</v>
      </c>
      <c r="G20" s="36">
        <f>'2.2'!G20</f>
        <v>2</v>
      </c>
      <c r="H20" s="36">
        <f>'2.3'!G20</f>
        <v>2</v>
      </c>
      <c r="I20" s="36">
        <f>'2.4'!G20</f>
        <v>2</v>
      </c>
      <c r="J20" s="36">
        <f>'2.5'!G20</f>
        <v>2</v>
      </c>
    </row>
    <row r="21" spans="1:10" ht="15" customHeight="1">
      <c r="A21" s="32" t="s">
        <v>15</v>
      </c>
      <c r="B21" s="33" t="str">
        <f t="shared" si="0"/>
        <v>34-38</v>
      </c>
      <c r="C21" s="33" t="str">
        <f t="shared" si="1"/>
        <v>7</v>
      </c>
      <c r="D21" s="34">
        <f t="shared" si="2"/>
        <v>70</v>
      </c>
      <c r="E21" s="34">
        <f t="shared" si="3"/>
        <v>7</v>
      </c>
      <c r="F21" s="35">
        <f>'2.1'!G21</f>
        <v>1</v>
      </c>
      <c r="G21" s="36">
        <f>'2.2'!G21</f>
        <v>2</v>
      </c>
      <c r="H21" s="36">
        <f>'2.3'!G21</f>
        <v>2</v>
      </c>
      <c r="I21" s="36">
        <f>'2.4'!G21</f>
        <v>2</v>
      </c>
      <c r="J21" s="36">
        <f>'2.5'!G21</f>
        <v>0</v>
      </c>
    </row>
    <row r="22" spans="1:10" ht="15" customHeight="1">
      <c r="A22" s="32" t="s">
        <v>16</v>
      </c>
      <c r="B22" s="33" t="str">
        <f t="shared" si="0"/>
        <v>67-74</v>
      </c>
      <c r="C22" s="33" t="str">
        <f t="shared" si="1"/>
        <v>15-17</v>
      </c>
      <c r="D22" s="34">
        <f t="shared" si="2"/>
        <v>20</v>
      </c>
      <c r="E22" s="34">
        <f t="shared" si="3"/>
        <v>2</v>
      </c>
      <c r="F22" s="35">
        <f>'2.1'!G22</f>
        <v>0</v>
      </c>
      <c r="G22" s="36">
        <f>'2.2'!G22</f>
        <v>0</v>
      </c>
      <c r="H22" s="36">
        <f>'2.3'!G22</f>
        <v>0</v>
      </c>
      <c r="I22" s="36">
        <f>'2.4'!G22</f>
        <v>2</v>
      </c>
      <c r="J22" s="36">
        <f>'2.5'!G22</f>
        <v>0</v>
      </c>
    </row>
    <row r="23" spans="1:10" ht="15" customHeight="1">
      <c r="A23" s="32" t="s">
        <v>17</v>
      </c>
      <c r="B23" s="33" t="str">
        <f t="shared" si="0"/>
        <v>21-33</v>
      </c>
      <c r="C23" s="33" t="str">
        <f t="shared" si="1"/>
        <v>4-6</v>
      </c>
      <c r="D23" s="34">
        <f t="shared" si="2"/>
        <v>80</v>
      </c>
      <c r="E23" s="34">
        <f t="shared" si="3"/>
        <v>8</v>
      </c>
      <c r="F23" s="35">
        <f>'2.1'!G23</f>
        <v>2</v>
      </c>
      <c r="G23" s="36">
        <f>'2.2'!G23</f>
        <v>2</v>
      </c>
      <c r="H23" s="36">
        <f>'2.3'!G23</f>
        <v>0</v>
      </c>
      <c r="I23" s="36">
        <f>'2.4'!G23</f>
        <v>2</v>
      </c>
      <c r="J23" s="36">
        <f>'2.5'!G23</f>
        <v>2</v>
      </c>
    </row>
    <row r="24" spans="1:10" ht="15" customHeight="1">
      <c r="A24" s="32" t="s">
        <v>18</v>
      </c>
      <c r="B24" s="35" t="s">
        <v>409</v>
      </c>
      <c r="C24" s="35" t="s">
        <v>409</v>
      </c>
      <c r="D24" s="35" t="s">
        <v>409</v>
      </c>
      <c r="E24" s="35" t="s">
        <v>409</v>
      </c>
      <c r="F24" s="35" t="str">
        <f>'2.1'!G24</f>
        <v>- *</v>
      </c>
      <c r="G24" s="36" t="str">
        <f>'2.2'!G24</f>
        <v>- *</v>
      </c>
      <c r="H24" s="36" t="str">
        <f>'2.3'!G24</f>
        <v>- *</v>
      </c>
      <c r="I24" s="36" t="str">
        <f>'2.4'!G24</f>
        <v>- *</v>
      </c>
      <c r="J24" s="36" t="str">
        <f>'2.5'!G24</f>
        <v>- *</v>
      </c>
    </row>
    <row r="25" spans="1:10" ht="15" customHeight="1">
      <c r="A25" s="30" t="s">
        <v>19</v>
      </c>
      <c r="B25" s="37"/>
      <c r="C25" s="38"/>
      <c r="D25" s="39"/>
      <c r="E25" s="39"/>
      <c r="F25" s="40"/>
      <c r="G25" s="41"/>
      <c r="H25" s="41"/>
      <c r="I25" s="41"/>
      <c r="J25" s="41"/>
    </row>
    <row r="26" spans="1:10" s="1" customFormat="1" ht="15" customHeight="1">
      <c r="A26" s="32" t="s">
        <v>20</v>
      </c>
      <c r="B26" s="33" t="str">
        <f aca="true" t="shared" si="4" ref="B26:B36">RANK(D26,$D$7:$D$98)&amp;IF(COUNTIF($D$7:$D$98,D26)&gt;1,"-"&amp;RANK(D26,$D$7:$D$98)+COUNTIF($D$7:$D$98,D26)-1,"")</f>
        <v>16-20</v>
      </c>
      <c r="C26" s="33" t="str">
        <f>RANK(D26,$D$26:$D$36)&amp;IF(COUNTIF($D$26:$D$36,D26)&gt;1,"-"&amp;RANK(D26,$D$26:$D$36)+COUNTIF($D$26:$D$36,D26)-1,"")</f>
        <v>5-6</v>
      </c>
      <c r="D26" s="34">
        <f t="shared" si="2"/>
        <v>90</v>
      </c>
      <c r="E26" s="34">
        <f t="shared" si="3"/>
        <v>9</v>
      </c>
      <c r="F26" s="35">
        <f>'2.1'!G26</f>
        <v>2</v>
      </c>
      <c r="G26" s="36">
        <f>'2.2'!G26</f>
        <v>2</v>
      </c>
      <c r="H26" s="36">
        <f>'2.3'!G26</f>
        <v>2</v>
      </c>
      <c r="I26" s="36">
        <f>'2.4'!G26</f>
        <v>1</v>
      </c>
      <c r="J26" s="36">
        <f>'2.5'!G26</f>
        <v>2</v>
      </c>
    </row>
    <row r="27" spans="1:10" ht="15" customHeight="1">
      <c r="A27" s="32" t="s">
        <v>21</v>
      </c>
      <c r="B27" s="33" t="str">
        <f t="shared" si="4"/>
        <v>1-15</v>
      </c>
      <c r="C27" s="33" t="str">
        <f aca="true" t="shared" si="5" ref="C27:C36">RANK(D27,$D$26:$D$36)&amp;IF(COUNTIF($D$26:$D$36,D27)&gt;1,"-"&amp;RANK(D27,$D$26:$D$36)+COUNTIF($D$26:$D$36,D27)-1,"")</f>
        <v>1-4</v>
      </c>
      <c r="D27" s="34">
        <f t="shared" si="2"/>
        <v>100</v>
      </c>
      <c r="E27" s="34">
        <f t="shared" si="3"/>
        <v>10</v>
      </c>
      <c r="F27" s="35">
        <f>'2.1'!G27</f>
        <v>2</v>
      </c>
      <c r="G27" s="36">
        <f>'2.2'!G27</f>
        <v>2</v>
      </c>
      <c r="H27" s="36">
        <f>'2.3'!G27</f>
        <v>2</v>
      </c>
      <c r="I27" s="36">
        <f>'2.4'!G27</f>
        <v>2</v>
      </c>
      <c r="J27" s="36">
        <f>'2.5'!G27</f>
        <v>2</v>
      </c>
    </row>
    <row r="28" spans="1:10" ht="15" customHeight="1">
      <c r="A28" s="32" t="s">
        <v>22</v>
      </c>
      <c r="B28" s="33" t="str">
        <f t="shared" si="4"/>
        <v>21-33</v>
      </c>
      <c r="C28" s="33" t="str">
        <f t="shared" si="5"/>
        <v>7-8</v>
      </c>
      <c r="D28" s="34">
        <f t="shared" si="2"/>
        <v>80</v>
      </c>
      <c r="E28" s="34">
        <f t="shared" si="3"/>
        <v>8</v>
      </c>
      <c r="F28" s="35">
        <f>'2.1'!G28</f>
        <v>2</v>
      </c>
      <c r="G28" s="36">
        <f>'2.2'!G28</f>
        <v>2</v>
      </c>
      <c r="H28" s="36">
        <f>'2.3'!G28</f>
        <v>0</v>
      </c>
      <c r="I28" s="36">
        <f>'2.4'!G28</f>
        <v>2</v>
      </c>
      <c r="J28" s="36">
        <f>'2.5'!G28</f>
        <v>2</v>
      </c>
    </row>
    <row r="29" spans="1:10" ht="15" customHeight="1">
      <c r="A29" s="32" t="s">
        <v>23</v>
      </c>
      <c r="B29" s="33" t="str">
        <f t="shared" si="4"/>
        <v>1-15</v>
      </c>
      <c r="C29" s="33" t="str">
        <f t="shared" si="5"/>
        <v>1-4</v>
      </c>
      <c r="D29" s="34">
        <f t="shared" si="2"/>
        <v>100</v>
      </c>
      <c r="E29" s="34">
        <f t="shared" si="3"/>
        <v>10</v>
      </c>
      <c r="F29" s="35">
        <f>'2.1'!G29</f>
        <v>2</v>
      </c>
      <c r="G29" s="36">
        <f>'2.2'!G29</f>
        <v>2</v>
      </c>
      <c r="H29" s="36">
        <f>'2.3'!G29</f>
        <v>2</v>
      </c>
      <c r="I29" s="36">
        <f>'2.4'!G29</f>
        <v>2</v>
      </c>
      <c r="J29" s="36">
        <f>'2.5'!G29</f>
        <v>2</v>
      </c>
    </row>
    <row r="30" spans="1:10" ht="15" customHeight="1">
      <c r="A30" s="32" t="s">
        <v>24</v>
      </c>
      <c r="B30" s="33" t="str">
        <f t="shared" si="4"/>
        <v>1-15</v>
      </c>
      <c r="C30" s="33" t="str">
        <f t="shared" si="5"/>
        <v>1-4</v>
      </c>
      <c r="D30" s="34">
        <f t="shared" si="2"/>
        <v>100</v>
      </c>
      <c r="E30" s="34">
        <f t="shared" si="3"/>
        <v>10</v>
      </c>
      <c r="F30" s="35">
        <f>'2.1'!G30</f>
        <v>2</v>
      </c>
      <c r="G30" s="36">
        <f>'2.2'!G30</f>
        <v>2</v>
      </c>
      <c r="H30" s="36">
        <f>'2.3'!G30</f>
        <v>2</v>
      </c>
      <c r="I30" s="36">
        <f>'2.4'!G30</f>
        <v>2</v>
      </c>
      <c r="J30" s="36">
        <f>'2.5'!G30</f>
        <v>2</v>
      </c>
    </row>
    <row r="31" spans="1:10" ht="15" customHeight="1">
      <c r="A31" s="32" t="s">
        <v>25</v>
      </c>
      <c r="B31" s="33" t="str">
        <f t="shared" si="4"/>
        <v>56-64</v>
      </c>
      <c r="C31" s="33" t="str">
        <f t="shared" si="5"/>
        <v>10</v>
      </c>
      <c r="D31" s="34">
        <f t="shared" si="2"/>
        <v>40</v>
      </c>
      <c r="E31" s="34">
        <f t="shared" si="3"/>
        <v>4</v>
      </c>
      <c r="F31" s="35">
        <f>'2.1'!G31</f>
        <v>0</v>
      </c>
      <c r="G31" s="36">
        <f>'2.2'!G31</f>
        <v>0</v>
      </c>
      <c r="H31" s="36">
        <f>'2.3'!G31</f>
        <v>0</v>
      </c>
      <c r="I31" s="36">
        <f>'2.4'!G31</f>
        <v>2</v>
      </c>
      <c r="J31" s="36">
        <f>'2.5'!G31</f>
        <v>2</v>
      </c>
    </row>
    <row r="32" spans="1:10" s="1" customFormat="1" ht="15" customHeight="1">
      <c r="A32" s="32" t="s">
        <v>26</v>
      </c>
      <c r="B32" s="33" t="str">
        <f t="shared" si="4"/>
        <v>16-20</v>
      </c>
      <c r="C32" s="33" t="str">
        <f t="shared" si="5"/>
        <v>5-6</v>
      </c>
      <c r="D32" s="34">
        <f t="shared" si="2"/>
        <v>90</v>
      </c>
      <c r="E32" s="34">
        <f t="shared" si="3"/>
        <v>9</v>
      </c>
      <c r="F32" s="35">
        <f>'2.1'!G32</f>
        <v>2</v>
      </c>
      <c r="G32" s="36">
        <f>'2.2'!G32</f>
        <v>2</v>
      </c>
      <c r="H32" s="36">
        <f>'2.3'!G32</f>
        <v>2</v>
      </c>
      <c r="I32" s="36">
        <f>'2.4'!G32</f>
        <v>1</v>
      </c>
      <c r="J32" s="36">
        <f>'2.5'!G32</f>
        <v>2</v>
      </c>
    </row>
    <row r="33" spans="1:10" s="1" customFormat="1" ht="15" customHeight="1">
      <c r="A33" s="32" t="s">
        <v>27</v>
      </c>
      <c r="B33" s="33" t="str">
        <f t="shared" si="4"/>
        <v>40-52</v>
      </c>
      <c r="C33" s="33" t="str">
        <f t="shared" si="5"/>
        <v>9</v>
      </c>
      <c r="D33" s="34">
        <f t="shared" si="2"/>
        <v>60</v>
      </c>
      <c r="E33" s="34">
        <f t="shared" si="3"/>
        <v>6</v>
      </c>
      <c r="F33" s="35">
        <f>'2.1'!G33</f>
        <v>1</v>
      </c>
      <c r="G33" s="36">
        <f>'2.2'!G33</f>
        <v>1</v>
      </c>
      <c r="H33" s="36">
        <f>'2.3'!G33</f>
        <v>2</v>
      </c>
      <c r="I33" s="36">
        <f>'2.4'!G33</f>
        <v>1</v>
      </c>
      <c r="J33" s="36">
        <f>'2.5'!G33</f>
        <v>1</v>
      </c>
    </row>
    <row r="34" spans="1:10" ht="15" customHeight="1">
      <c r="A34" s="32" t="s">
        <v>28</v>
      </c>
      <c r="B34" s="33" t="str">
        <f t="shared" si="4"/>
        <v>75-76</v>
      </c>
      <c r="C34" s="33" t="str">
        <f t="shared" si="5"/>
        <v>11</v>
      </c>
      <c r="D34" s="34">
        <f t="shared" si="2"/>
        <v>10</v>
      </c>
      <c r="E34" s="34">
        <f t="shared" si="3"/>
        <v>1</v>
      </c>
      <c r="F34" s="35">
        <f>'2.1'!G34</f>
        <v>0</v>
      </c>
      <c r="G34" s="36">
        <f>'2.2'!G34</f>
        <v>1</v>
      </c>
      <c r="H34" s="36">
        <f>'2.3'!G34</f>
        <v>0</v>
      </c>
      <c r="I34" s="36">
        <f>'2.4'!G34</f>
        <v>0</v>
      </c>
      <c r="J34" s="36">
        <f>'2.5'!G34</f>
        <v>0</v>
      </c>
    </row>
    <row r="35" spans="1:10" ht="15" customHeight="1">
      <c r="A35" s="32" t="s">
        <v>29</v>
      </c>
      <c r="B35" s="33" t="str">
        <f t="shared" si="4"/>
        <v>21-33</v>
      </c>
      <c r="C35" s="33" t="str">
        <f t="shared" si="5"/>
        <v>7-8</v>
      </c>
      <c r="D35" s="34">
        <f t="shared" si="2"/>
        <v>80</v>
      </c>
      <c r="E35" s="34">
        <f t="shared" si="3"/>
        <v>8</v>
      </c>
      <c r="F35" s="35">
        <f>'2.1'!G35</f>
        <v>2</v>
      </c>
      <c r="G35" s="36">
        <f>'2.2'!G35</f>
        <v>2</v>
      </c>
      <c r="H35" s="36">
        <f>'2.3'!G35</f>
        <v>2</v>
      </c>
      <c r="I35" s="36">
        <f>'2.4'!G35</f>
        <v>1</v>
      </c>
      <c r="J35" s="36">
        <f>'2.5'!G35</f>
        <v>1</v>
      </c>
    </row>
    <row r="36" spans="1:10" ht="15" customHeight="1">
      <c r="A36" s="32" t="s">
        <v>30</v>
      </c>
      <c r="B36" s="33" t="str">
        <f t="shared" si="4"/>
        <v>1-15</v>
      </c>
      <c r="C36" s="33" t="str">
        <f t="shared" si="5"/>
        <v>1-4</v>
      </c>
      <c r="D36" s="34">
        <f t="shared" si="2"/>
        <v>100</v>
      </c>
      <c r="E36" s="34">
        <f t="shared" si="3"/>
        <v>10</v>
      </c>
      <c r="F36" s="35">
        <f>'2.1'!G36</f>
        <v>2</v>
      </c>
      <c r="G36" s="36">
        <f>'2.2'!G36</f>
        <v>2</v>
      </c>
      <c r="H36" s="36">
        <f>'2.3'!G36</f>
        <v>2</v>
      </c>
      <c r="I36" s="36">
        <f>'2.4'!G36</f>
        <v>2</v>
      </c>
      <c r="J36" s="36">
        <f>'2.5'!G36</f>
        <v>2</v>
      </c>
    </row>
    <row r="37" spans="1:10" ht="15" customHeight="1">
      <c r="A37" s="30" t="s">
        <v>31</v>
      </c>
      <c r="B37" s="37"/>
      <c r="C37" s="38"/>
      <c r="D37" s="39"/>
      <c r="E37" s="39"/>
      <c r="F37" s="40"/>
      <c r="G37" s="41"/>
      <c r="H37" s="41"/>
      <c r="I37" s="41"/>
      <c r="J37" s="41"/>
    </row>
    <row r="38" spans="1:10" ht="15" customHeight="1">
      <c r="A38" s="32" t="s">
        <v>32</v>
      </c>
      <c r="B38" s="33" t="str">
        <f aca="true" t="shared" si="6" ref="B38:B45">RANK(D38,$D$7:$D$98)&amp;IF(COUNTIF($D$7:$D$98,D38)&gt;1,"-"&amp;RANK(D38,$D$7:$D$98)+COUNTIF($D$7:$D$98,D38)-1,"")</f>
        <v>21-33</v>
      </c>
      <c r="C38" s="33" t="str">
        <f>RANK(D38,$D$38:$D$45)&amp;IF(COUNTIF($D$38:$D$45,D38)&gt;1,"-"&amp;RANK(D38,$D$38:$D$45)+COUNTIF($D$38:$D$45,D38)-1,"")</f>
        <v>2-4</v>
      </c>
      <c r="D38" s="34">
        <f t="shared" si="2"/>
        <v>80</v>
      </c>
      <c r="E38" s="34">
        <f t="shared" si="3"/>
        <v>8</v>
      </c>
      <c r="F38" s="35">
        <f>'2.1'!G38</f>
        <v>2</v>
      </c>
      <c r="G38" s="36">
        <f>'2.2'!G38</f>
        <v>2</v>
      </c>
      <c r="H38" s="36">
        <f>'2.3'!G38</f>
        <v>0</v>
      </c>
      <c r="I38" s="36">
        <f>'2.4'!G38</f>
        <v>2</v>
      </c>
      <c r="J38" s="36">
        <f>'2.5'!G38</f>
        <v>2</v>
      </c>
    </row>
    <row r="39" spans="1:10" ht="15" customHeight="1">
      <c r="A39" s="32" t="s">
        <v>33</v>
      </c>
      <c r="B39" s="33" t="str">
        <f t="shared" si="6"/>
        <v>53-55</v>
      </c>
      <c r="C39" s="33" t="str">
        <f aca="true" t="shared" si="7" ref="C39:C45">RANK(D39,$D$38:$D$45)&amp;IF(COUNTIF($D$38:$D$45,D39)&gt;1,"-"&amp;RANK(D39,$D$38:$D$45)+COUNTIF($D$38:$D$45,D39)-1,"")</f>
        <v>7</v>
      </c>
      <c r="D39" s="34">
        <f t="shared" si="2"/>
        <v>50</v>
      </c>
      <c r="E39" s="34">
        <f t="shared" si="3"/>
        <v>5</v>
      </c>
      <c r="F39" s="35">
        <f>'2.1'!G39</f>
        <v>2</v>
      </c>
      <c r="G39" s="36">
        <f>'2.2'!G39</f>
        <v>2</v>
      </c>
      <c r="H39" s="36">
        <f>'2.3'!G39</f>
        <v>0</v>
      </c>
      <c r="I39" s="36">
        <f>'2.4'!G39</f>
        <v>1</v>
      </c>
      <c r="J39" s="36">
        <f>'2.5'!G39</f>
        <v>0</v>
      </c>
    </row>
    <row r="40" spans="1:10" s="1" customFormat="1" ht="15" customHeight="1">
      <c r="A40" s="32" t="s">
        <v>100</v>
      </c>
      <c r="B40" s="33" t="str">
        <f t="shared" si="6"/>
        <v>21-33</v>
      </c>
      <c r="C40" s="33" t="str">
        <f t="shared" si="7"/>
        <v>2-4</v>
      </c>
      <c r="D40" s="34">
        <f t="shared" si="2"/>
        <v>80</v>
      </c>
      <c r="E40" s="34">
        <f t="shared" si="3"/>
        <v>8</v>
      </c>
      <c r="F40" s="35">
        <f>'2.1'!G40</f>
        <v>2</v>
      </c>
      <c r="G40" s="36">
        <f>'2.2'!G40</f>
        <v>1</v>
      </c>
      <c r="H40" s="36">
        <f>'2.3'!G40</f>
        <v>2</v>
      </c>
      <c r="I40" s="36">
        <f>'2.4'!G40</f>
        <v>1</v>
      </c>
      <c r="J40" s="36">
        <f>'2.5'!G40</f>
        <v>2</v>
      </c>
    </row>
    <row r="41" spans="1:10" ht="15" customHeight="1">
      <c r="A41" s="32" t="s">
        <v>34</v>
      </c>
      <c r="B41" s="33" t="str">
        <f t="shared" si="6"/>
        <v>1-15</v>
      </c>
      <c r="C41" s="33" t="str">
        <f t="shared" si="7"/>
        <v>1</v>
      </c>
      <c r="D41" s="34">
        <f t="shared" si="2"/>
        <v>100</v>
      </c>
      <c r="E41" s="34">
        <f t="shared" si="3"/>
        <v>10</v>
      </c>
      <c r="F41" s="35">
        <f>'2.1'!G41</f>
        <v>2</v>
      </c>
      <c r="G41" s="36">
        <f>'2.2'!G41</f>
        <v>2</v>
      </c>
      <c r="H41" s="36">
        <f>'2.3'!G41</f>
        <v>2</v>
      </c>
      <c r="I41" s="36">
        <f>'2.4'!G41</f>
        <v>2</v>
      </c>
      <c r="J41" s="36">
        <f>'2.5'!G41</f>
        <v>2</v>
      </c>
    </row>
    <row r="42" spans="1:10" ht="15" customHeight="1">
      <c r="A42" s="32" t="s">
        <v>35</v>
      </c>
      <c r="B42" s="33" t="str">
        <f t="shared" si="6"/>
        <v>40-52</v>
      </c>
      <c r="C42" s="33" t="str">
        <f t="shared" si="7"/>
        <v>5-6</v>
      </c>
      <c r="D42" s="34">
        <f t="shared" si="2"/>
        <v>60</v>
      </c>
      <c r="E42" s="34">
        <f t="shared" si="3"/>
        <v>6</v>
      </c>
      <c r="F42" s="35">
        <f>'2.1'!G42</f>
        <v>2</v>
      </c>
      <c r="G42" s="36">
        <f>'2.2'!G42</f>
        <v>1</v>
      </c>
      <c r="H42" s="36">
        <f>'2.3'!G42</f>
        <v>0</v>
      </c>
      <c r="I42" s="36">
        <f>'2.4'!G42</f>
        <v>2</v>
      </c>
      <c r="J42" s="36">
        <f>'2.5'!G42</f>
        <v>1</v>
      </c>
    </row>
    <row r="43" spans="1:10" ht="15" customHeight="1">
      <c r="A43" s="32" t="s">
        <v>36</v>
      </c>
      <c r="B43" s="33" t="str">
        <f t="shared" si="6"/>
        <v>40-52</v>
      </c>
      <c r="C43" s="33" t="str">
        <f t="shared" si="7"/>
        <v>5-6</v>
      </c>
      <c r="D43" s="34">
        <f t="shared" si="2"/>
        <v>60</v>
      </c>
      <c r="E43" s="34">
        <f t="shared" si="3"/>
        <v>6</v>
      </c>
      <c r="F43" s="35">
        <f>'2.1'!G43</f>
        <v>2</v>
      </c>
      <c r="G43" s="36">
        <f>'2.2'!G43</f>
        <v>2</v>
      </c>
      <c r="H43" s="36">
        <f>'2.3'!G43</f>
        <v>0</v>
      </c>
      <c r="I43" s="36">
        <f>'2.4'!G43</f>
        <v>2</v>
      </c>
      <c r="J43" s="36">
        <f>'2.5'!G43</f>
        <v>0</v>
      </c>
    </row>
    <row r="44" spans="1:10" ht="15" customHeight="1">
      <c r="A44" s="32" t="s">
        <v>37</v>
      </c>
      <c r="B44" s="33" t="str">
        <f t="shared" si="6"/>
        <v>56-64</v>
      </c>
      <c r="C44" s="33" t="str">
        <f t="shared" si="7"/>
        <v>8</v>
      </c>
      <c r="D44" s="34">
        <f t="shared" si="2"/>
        <v>40</v>
      </c>
      <c r="E44" s="34">
        <f t="shared" si="3"/>
        <v>4</v>
      </c>
      <c r="F44" s="35">
        <f>'2.1'!G44</f>
        <v>2</v>
      </c>
      <c r="G44" s="36">
        <f>'2.2'!G44</f>
        <v>0</v>
      </c>
      <c r="H44" s="36">
        <f>'2.3'!G44</f>
        <v>0</v>
      </c>
      <c r="I44" s="36">
        <f>'2.4'!G44</f>
        <v>0</v>
      </c>
      <c r="J44" s="36">
        <f>'2.5'!G44</f>
        <v>2</v>
      </c>
    </row>
    <row r="45" spans="1:10" ht="15" customHeight="1">
      <c r="A45" s="32" t="s">
        <v>111</v>
      </c>
      <c r="B45" s="33" t="str">
        <f t="shared" si="6"/>
        <v>21-33</v>
      </c>
      <c r="C45" s="33" t="str">
        <f t="shared" si="7"/>
        <v>2-4</v>
      </c>
      <c r="D45" s="34">
        <f t="shared" si="2"/>
        <v>80</v>
      </c>
      <c r="E45" s="34">
        <f t="shared" si="3"/>
        <v>8</v>
      </c>
      <c r="F45" s="35">
        <f>'2.1'!G45</f>
        <v>2</v>
      </c>
      <c r="G45" s="36">
        <f>'2.2'!G45</f>
        <v>2</v>
      </c>
      <c r="H45" s="36">
        <f>'2.3'!G45</f>
        <v>2</v>
      </c>
      <c r="I45" s="36">
        <f>'2.4'!G45</f>
        <v>1</v>
      </c>
      <c r="J45" s="36">
        <f>'2.5'!G45</f>
        <v>1</v>
      </c>
    </row>
    <row r="46" spans="1:10" ht="15" customHeight="1">
      <c r="A46" s="30" t="s">
        <v>38</v>
      </c>
      <c r="B46" s="37"/>
      <c r="C46" s="37"/>
      <c r="D46" s="39"/>
      <c r="E46" s="39"/>
      <c r="F46" s="40"/>
      <c r="G46" s="41"/>
      <c r="H46" s="41"/>
      <c r="I46" s="41"/>
      <c r="J46" s="41"/>
    </row>
    <row r="47" spans="1:10" ht="15" customHeight="1">
      <c r="A47" s="32" t="s">
        <v>39</v>
      </c>
      <c r="B47" s="33" t="str">
        <f aca="true" t="shared" si="8" ref="B47:B53">RANK(D47,$D$7:$D$98)&amp;IF(COUNTIF($D$7:$D$98,D47)&gt;1,"-"&amp;RANK(D47,$D$7:$D$98)+COUNTIF($D$7:$D$98,D47)-1,"")</f>
        <v>77-84</v>
      </c>
      <c r="C47" s="33" t="str">
        <f aca="true" t="shared" si="9" ref="C47:C53">RANK(D47,$D$47:$D$53)&amp;IF(COUNTIF($D$47:$D$53,D47)&gt;1,"-"&amp;RANK(D47,$D$47:$D$53)+COUNTIF($D$47:$D$53,D47)-1,"")</f>
        <v>5-7</v>
      </c>
      <c r="D47" s="34">
        <f t="shared" si="2"/>
        <v>0</v>
      </c>
      <c r="E47" s="34">
        <f t="shared" si="3"/>
        <v>0</v>
      </c>
      <c r="F47" s="35">
        <f>'2.1'!G47</f>
        <v>0</v>
      </c>
      <c r="G47" s="36">
        <f>'2.2'!G47</f>
        <v>0</v>
      </c>
      <c r="H47" s="36">
        <f>'2.3'!G47</f>
        <v>0</v>
      </c>
      <c r="I47" s="36">
        <f>'2.4'!G47</f>
        <v>0</v>
      </c>
      <c r="J47" s="36">
        <f>'2.5'!G47</f>
        <v>0</v>
      </c>
    </row>
    <row r="48" spans="1:10" ht="15" customHeight="1">
      <c r="A48" s="32" t="s">
        <v>40</v>
      </c>
      <c r="B48" s="33" t="str">
        <f t="shared" si="8"/>
        <v>34-38</v>
      </c>
      <c r="C48" s="33" t="str">
        <f t="shared" si="9"/>
        <v>1</v>
      </c>
      <c r="D48" s="34">
        <f t="shared" si="2"/>
        <v>70</v>
      </c>
      <c r="E48" s="34">
        <f t="shared" si="3"/>
        <v>7</v>
      </c>
      <c r="F48" s="35">
        <f>'2.1'!G48</f>
        <v>2</v>
      </c>
      <c r="G48" s="36">
        <f>'2.2'!G48</f>
        <v>2</v>
      </c>
      <c r="H48" s="36">
        <f>'2.3'!G48</f>
        <v>2</v>
      </c>
      <c r="I48" s="36">
        <f>'2.4'!G48</f>
        <v>1</v>
      </c>
      <c r="J48" s="36">
        <f>'2.5'!G48</f>
        <v>0</v>
      </c>
    </row>
    <row r="49" spans="1:10" ht="15" customHeight="1">
      <c r="A49" s="32" t="s">
        <v>41</v>
      </c>
      <c r="B49" s="33" t="str">
        <f t="shared" si="8"/>
        <v>56-64</v>
      </c>
      <c r="C49" s="33" t="str">
        <f t="shared" si="9"/>
        <v>3</v>
      </c>
      <c r="D49" s="34">
        <f t="shared" si="2"/>
        <v>40</v>
      </c>
      <c r="E49" s="34">
        <f t="shared" si="3"/>
        <v>4</v>
      </c>
      <c r="F49" s="35">
        <f>'2.1'!G49</f>
        <v>2</v>
      </c>
      <c r="G49" s="36">
        <f>'2.2'!G49</f>
        <v>2</v>
      </c>
      <c r="H49" s="36">
        <f>'2.3'!G49</f>
        <v>0</v>
      </c>
      <c r="I49" s="36">
        <f>'2.4'!G49</f>
        <v>0</v>
      </c>
      <c r="J49" s="36">
        <f>'2.5'!G49</f>
        <v>0</v>
      </c>
    </row>
    <row r="50" spans="1:10" ht="15" customHeight="1">
      <c r="A50" s="32" t="s">
        <v>42</v>
      </c>
      <c r="B50" s="33" t="str">
        <f t="shared" si="8"/>
        <v>77-84</v>
      </c>
      <c r="C50" s="33" t="str">
        <f t="shared" si="9"/>
        <v>5-7</v>
      </c>
      <c r="D50" s="34">
        <f t="shared" si="2"/>
        <v>0</v>
      </c>
      <c r="E50" s="34">
        <f t="shared" si="3"/>
        <v>0</v>
      </c>
      <c r="F50" s="35">
        <f>'2.1'!G50</f>
        <v>0</v>
      </c>
      <c r="G50" s="36">
        <f>'2.2'!G50</f>
        <v>0</v>
      </c>
      <c r="H50" s="36">
        <f>'2.3'!G50</f>
        <v>0</v>
      </c>
      <c r="I50" s="36">
        <f>'2.4'!G50</f>
        <v>0</v>
      </c>
      <c r="J50" s="36">
        <f>'2.5'!G50</f>
        <v>0</v>
      </c>
    </row>
    <row r="51" spans="1:10" ht="15" customHeight="1">
      <c r="A51" s="32" t="s">
        <v>92</v>
      </c>
      <c r="B51" s="33" t="str">
        <f t="shared" si="8"/>
        <v>77-84</v>
      </c>
      <c r="C51" s="33" t="str">
        <f t="shared" si="9"/>
        <v>5-7</v>
      </c>
      <c r="D51" s="34">
        <f t="shared" si="2"/>
        <v>0</v>
      </c>
      <c r="E51" s="34">
        <f t="shared" si="3"/>
        <v>0</v>
      </c>
      <c r="F51" s="35">
        <f>'2.1'!G51</f>
        <v>0</v>
      </c>
      <c r="G51" s="36">
        <f>'2.2'!G51</f>
        <v>0</v>
      </c>
      <c r="H51" s="36">
        <f>'2.3'!G51</f>
        <v>0</v>
      </c>
      <c r="I51" s="36">
        <f>'2.4'!G51</f>
        <v>0</v>
      </c>
      <c r="J51" s="36">
        <f>'2.5'!G51</f>
        <v>0</v>
      </c>
    </row>
    <row r="52" spans="1:10" ht="15" customHeight="1">
      <c r="A52" s="32" t="s">
        <v>43</v>
      </c>
      <c r="B52" s="33" t="str">
        <f t="shared" si="8"/>
        <v>40-52</v>
      </c>
      <c r="C52" s="33" t="str">
        <f t="shared" si="9"/>
        <v>2</v>
      </c>
      <c r="D52" s="34">
        <f t="shared" si="2"/>
        <v>60</v>
      </c>
      <c r="E52" s="34">
        <f t="shared" si="3"/>
        <v>6</v>
      </c>
      <c r="F52" s="35">
        <f>'2.1'!G52</f>
        <v>2</v>
      </c>
      <c r="G52" s="36">
        <f>'2.2'!G52</f>
        <v>2</v>
      </c>
      <c r="H52" s="36">
        <f>'2.3'!G52</f>
        <v>0</v>
      </c>
      <c r="I52" s="36">
        <f>'2.4'!G52</f>
        <v>2</v>
      </c>
      <c r="J52" s="36">
        <f>'2.5'!G52</f>
        <v>0</v>
      </c>
    </row>
    <row r="53" spans="1:10" ht="15" customHeight="1">
      <c r="A53" s="32" t="s">
        <v>44</v>
      </c>
      <c r="B53" s="33" t="str">
        <f t="shared" si="8"/>
        <v>65</v>
      </c>
      <c r="C53" s="33" t="str">
        <f t="shared" si="9"/>
        <v>4</v>
      </c>
      <c r="D53" s="34">
        <f t="shared" si="2"/>
        <v>30</v>
      </c>
      <c r="E53" s="34">
        <f t="shared" si="3"/>
        <v>3</v>
      </c>
      <c r="F53" s="35">
        <f>'2.1'!G53</f>
        <v>1</v>
      </c>
      <c r="G53" s="36">
        <f>'2.2'!G53</f>
        <v>0</v>
      </c>
      <c r="H53" s="36">
        <f>'2.3'!G53</f>
        <v>0</v>
      </c>
      <c r="I53" s="36">
        <f>'2.4'!G53</f>
        <v>1</v>
      </c>
      <c r="J53" s="36">
        <f>'2.5'!G53</f>
        <v>1</v>
      </c>
    </row>
    <row r="54" spans="1:10" s="1" customFormat="1" ht="15" customHeight="1">
      <c r="A54" s="30" t="s">
        <v>45</v>
      </c>
      <c r="B54" s="37"/>
      <c r="C54" s="37"/>
      <c r="D54" s="39"/>
      <c r="E54" s="39"/>
      <c r="F54" s="40"/>
      <c r="G54" s="41"/>
      <c r="H54" s="41"/>
      <c r="I54" s="41"/>
      <c r="J54" s="41"/>
    </row>
    <row r="55" spans="1:10" ht="15" customHeight="1">
      <c r="A55" s="32" t="s">
        <v>46</v>
      </c>
      <c r="B55" s="33" t="str">
        <f aca="true" t="shared" si="10" ref="B55:B68">RANK(D55,$D$7:$D$98)&amp;IF(COUNTIF($D$7:$D$98,D55)&gt;1,"-"&amp;RANK(D55,$D$7:$D$98)+COUNTIF($D$7:$D$98,D55)-1,"")</f>
        <v>1-15</v>
      </c>
      <c r="C55" s="33" t="str">
        <f aca="true" t="shared" si="11" ref="C55:C68">RANK(D55,$D$55:$D$68)&amp;IF(COUNTIF($D$55:$D$68,D55)&gt;1,"-"&amp;RANK(D55,$D$55:$D$68)+COUNTIF($D$55:$D$68,D55)-1,"")</f>
        <v>1-2</v>
      </c>
      <c r="D55" s="34">
        <f t="shared" si="2"/>
        <v>100</v>
      </c>
      <c r="E55" s="34">
        <f t="shared" si="3"/>
        <v>10</v>
      </c>
      <c r="F55" s="35">
        <f>'2.1'!G55</f>
        <v>2</v>
      </c>
      <c r="G55" s="36">
        <f>'2.2'!G55</f>
        <v>2</v>
      </c>
      <c r="H55" s="36">
        <f>'2.3'!G55</f>
        <v>2</v>
      </c>
      <c r="I55" s="36">
        <f>'2.4'!G55</f>
        <v>2</v>
      </c>
      <c r="J55" s="36">
        <f>'2.5'!G55</f>
        <v>2</v>
      </c>
    </row>
    <row r="56" spans="1:10" ht="15" customHeight="1">
      <c r="A56" s="32" t="s">
        <v>47</v>
      </c>
      <c r="B56" s="33" t="str">
        <f t="shared" si="10"/>
        <v>77-84</v>
      </c>
      <c r="C56" s="33" t="str">
        <f t="shared" si="11"/>
        <v>14</v>
      </c>
      <c r="D56" s="34">
        <f t="shared" si="2"/>
        <v>0</v>
      </c>
      <c r="E56" s="34">
        <f t="shared" si="3"/>
        <v>0</v>
      </c>
      <c r="F56" s="35">
        <f>'2.1'!G56</f>
        <v>0</v>
      </c>
      <c r="G56" s="36">
        <f>'2.2'!G56</f>
        <v>0</v>
      </c>
      <c r="H56" s="36">
        <f>'2.3'!G56</f>
        <v>0</v>
      </c>
      <c r="I56" s="36">
        <f>'2.4'!G56</f>
        <v>0</v>
      </c>
      <c r="J56" s="36">
        <f>'2.5'!G56</f>
        <v>0</v>
      </c>
    </row>
    <row r="57" spans="1:10" ht="15" customHeight="1">
      <c r="A57" s="32" t="s">
        <v>48</v>
      </c>
      <c r="B57" s="33" t="str">
        <f t="shared" si="10"/>
        <v>40-52</v>
      </c>
      <c r="C57" s="33" t="str">
        <f t="shared" si="11"/>
        <v>8-10</v>
      </c>
      <c r="D57" s="34">
        <f t="shared" si="2"/>
        <v>60</v>
      </c>
      <c r="E57" s="34">
        <f t="shared" si="3"/>
        <v>6</v>
      </c>
      <c r="F57" s="35">
        <f>'2.1'!G57</f>
        <v>2</v>
      </c>
      <c r="G57" s="36">
        <f>'2.2'!G57</f>
        <v>2</v>
      </c>
      <c r="H57" s="36">
        <f>'2.3'!G57</f>
        <v>0</v>
      </c>
      <c r="I57" s="36">
        <f>'2.4'!G57</f>
        <v>2</v>
      </c>
      <c r="J57" s="36">
        <f>'2.5'!G57</f>
        <v>0</v>
      </c>
    </row>
    <row r="58" spans="1:10" ht="15" customHeight="1">
      <c r="A58" s="32" t="s">
        <v>49</v>
      </c>
      <c r="B58" s="33" t="str">
        <f t="shared" si="10"/>
        <v>67-74</v>
      </c>
      <c r="C58" s="33" t="str">
        <f t="shared" si="11"/>
        <v>13</v>
      </c>
      <c r="D58" s="34">
        <f t="shared" si="2"/>
        <v>20</v>
      </c>
      <c r="E58" s="34">
        <f t="shared" si="3"/>
        <v>2</v>
      </c>
      <c r="F58" s="35">
        <f>'2.1'!G58</f>
        <v>0</v>
      </c>
      <c r="G58" s="36">
        <f>'2.2'!G58</f>
        <v>0</v>
      </c>
      <c r="H58" s="36">
        <f>'2.3'!G58</f>
        <v>0</v>
      </c>
      <c r="I58" s="36">
        <f>'2.4'!G58</f>
        <v>2</v>
      </c>
      <c r="J58" s="36">
        <f>'2.5'!G58</f>
        <v>0</v>
      </c>
    </row>
    <row r="59" spans="1:10" ht="15" customHeight="1">
      <c r="A59" s="32" t="s">
        <v>50</v>
      </c>
      <c r="B59" s="33" t="str">
        <f t="shared" si="10"/>
        <v>40-52</v>
      </c>
      <c r="C59" s="33" t="str">
        <f t="shared" si="11"/>
        <v>8-10</v>
      </c>
      <c r="D59" s="34">
        <f t="shared" si="2"/>
        <v>60</v>
      </c>
      <c r="E59" s="34">
        <f t="shared" si="3"/>
        <v>6</v>
      </c>
      <c r="F59" s="35">
        <f>'2.1'!G59</f>
        <v>2</v>
      </c>
      <c r="G59" s="36">
        <f>'2.2'!G59</f>
        <v>2</v>
      </c>
      <c r="H59" s="36">
        <f>'2.3'!G59</f>
        <v>2</v>
      </c>
      <c r="I59" s="36">
        <f>'2.4'!G59</f>
        <v>0</v>
      </c>
      <c r="J59" s="36">
        <f>'2.5'!G59</f>
        <v>0</v>
      </c>
    </row>
    <row r="60" spans="1:10" ht="15" customHeight="1">
      <c r="A60" s="32" t="s">
        <v>51</v>
      </c>
      <c r="B60" s="33" t="str">
        <f t="shared" si="10"/>
        <v>1-15</v>
      </c>
      <c r="C60" s="33" t="str">
        <f t="shared" si="11"/>
        <v>1-2</v>
      </c>
      <c r="D60" s="34">
        <f t="shared" si="2"/>
        <v>100</v>
      </c>
      <c r="E60" s="34">
        <f t="shared" si="3"/>
        <v>10</v>
      </c>
      <c r="F60" s="35">
        <f>'2.1'!G60</f>
        <v>2</v>
      </c>
      <c r="G60" s="36">
        <f>'2.2'!G60</f>
        <v>2</v>
      </c>
      <c r="H60" s="36">
        <f>'2.3'!G60</f>
        <v>2</v>
      </c>
      <c r="I60" s="36">
        <f>'2.4'!G60</f>
        <v>2</v>
      </c>
      <c r="J60" s="36">
        <f>'2.5'!G60</f>
        <v>2</v>
      </c>
    </row>
    <row r="61" spans="1:10" ht="15" customHeight="1">
      <c r="A61" s="32" t="s">
        <v>52</v>
      </c>
      <c r="B61" s="33" t="str">
        <f t="shared" si="10"/>
        <v>53-55</v>
      </c>
      <c r="C61" s="33" t="str">
        <f t="shared" si="11"/>
        <v>11</v>
      </c>
      <c r="D61" s="34">
        <f t="shared" si="2"/>
        <v>50</v>
      </c>
      <c r="E61" s="34">
        <f t="shared" si="3"/>
        <v>5</v>
      </c>
      <c r="F61" s="35">
        <f>'2.1'!G61</f>
        <v>2</v>
      </c>
      <c r="G61" s="36">
        <f>'2.2'!G61</f>
        <v>2</v>
      </c>
      <c r="H61" s="36">
        <f>'2.3'!G61</f>
        <v>0</v>
      </c>
      <c r="I61" s="36">
        <f>'2.4'!G61</f>
        <v>0</v>
      </c>
      <c r="J61" s="36">
        <f>'2.5'!G61</f>
        <v>1</v>
      </c>
    </row>
    <row r="62" spans="1:10" ht="15" customHeight="1">
      <c r="A62" s="32" t="s">
        <v>53</v>
      </c>
      <c r="B62" s="33" t="str">
        <f t="shared" si="10"/>
        <v>39</v>
      </c>
      <c r="C62" s="33" t="str">
        <f t="shared" si="11"/>
        <v>7</v>
      </c>
      <c r="D62" s="34">
        <f t="shared" si="2"/>
        <v>65</v>
      </c>
      <c r="E62" s="34">
        <f t="shared" si="3"/>
        <v>6.5</v>
      </c>
      <c r="F62" s="35">
        <f>'2.1'!G62</f>
        <v>2</v>
      </c>
      <c r="G62" s="36">
        <f>'2.2'!G62</f>
        <v>2</v>
      </c>
      <c r="H62" s="36">
        <f>'2.3'!G62</f>
        <v>0</v>
      </c>
      <c r="I62" s="36">
        <f>'2.4'!G62</f>
        <v>2</v>
      </c>
      <c r="J62" s="36">
        <f>'2.5'!G62</f>
        <v>0.5</v>
      </c>
    </row>
    <row r="63" spans="1:10" ht="15" customHeight="1">
      <c r="A63" s="32" t="s">
        <v>54</v>
      </c>
      <c r="B63" s="33" t="str">
        <f t="shared" si="10"/>
        <v>56-64</v>
      </c>
      <c r="C63" s="33" t="str">
        <f t="shared" si="11"/>
        <v>12</v>
      </c>
      <c r="D63" s="34">
        <f t="shared" si="2"/>
        <v>40</v>
      </c>
      <c r="E63" s="34">
        <f t="shared" si="3"/>
        <v>4</v>
      </c>
      <c r="F63" s="35">
        <f>'2.1'!G63</f>
        <v>1</v>
      </c>
      <c r="G63" s="36">
        <f>'2.2'!G63</f>
        <v>1</v>
      </c>
      <c r="H63" s="36">
        <f>'2.3'!G63</f>
        <v>0</v>
      </c>
      <c r="I63" s="36">
        <f>'2.4'!G63</f>
        <v>1</v>
      </c>
      <c r="J63" s="36">
        <f>'2.5'!G63</f>
        <v>1</v>
      </c>
    </row>
    <row r="64" spans="1:10" ht="15" customHeight="1">
      <c r="A64" s="32" t="s">
        <v>55</v>
      </c>
      <c r="B64" s="33" t="str">
        <f t="shared" si="10"/>
        <v>21-33</v>
      </c>
      <c r="C64" s="33" t="str">
        <f t="shared" si="11"/>
        <v>3-5</v>
      </c>
      <c r="D64" s="34">
        <f t="shared" si="2"/>
        <v>80</v>
      </c>
      <c r="E64" s="34">
        <f t="shared" si="3"/>
        <v>8</v>
      </c>
      <c r="F64" s="35">
        <f>'2.1'!G64</f>
        <v>2</v>
      </c>
      <c r="G64" s="36">
        <f>'2.2'!G64</f>
        <v>2</v>
      </c>
      <c r="H64" s="36">
        <f>'2.3'!G64</f>
        <v>2</v>
      </c>
      <c r="I64" s="36">
        <f>'2.4'!G64</f>
        <v>2</v>
      </c>
      <c r="J64" s="36">
        <f>'2.5'!G64</f>
        <v>0</v>
      </c>
    </row>
    <row r="65" spans="1:10" ht="15" customHeight="1">
      <c r="A65" s="32" t="s">
        <v>56</v>
      </c>
      <c r="B65" s="33" t="str">
        <f t="shared" si="10"/>
        <v>21-33</v>
      </c>
      <c r="C65" s="33" t="str">
        <f t="shared" si="11"/>
        <v>3-5</v>
      </c>
      <c r="D65" s="34">
        <f t="shared" si="2"/>
        <v>80</v>
      </c>
      <c r="E65" s="34">
        <f t="shared" si="3"/>
        <v>8</v>
      </c>
      <c r="F65" s="35">
        <f>'2.1'!G65</f>
        <v>2</v>
      </c>
      <c r="G65" s="36">
        <f>'2.2'!G65</f>
        <v>1</v>
      </c>
      <c r="H65" s="36">
        <f>'2.3'!G65</f>
        <v>2</v>
      </c>
      <c r="I65" s="36">
        <f>'2.4'!G65</f>
        <v>2</v>
      </c>
      <c r="J65" s="36">
        <f>'2.5'!G65</f>
        <v>1</v>
      </c>
    </row>
    <row r="66" spans="1:10" ht="15" customHeight="1">
      <c r="A66" s="32" t="s">
        <v>57</v>
      </c>
      <c r="B66" s="33" t="str">
        <f t="shared" si="10"/>
        <v>40-52</v>
      </c>
      <c r="C66" s="33" t="str">
        <f t="shared" si="11"/>
        <v>8-10</v>
      </c>
      <c r="D66" s="34">
        <f t="shared" si="2"/>
        <v>60</v>
      </c>
      <c r="E66" s="34">
        <f t="shared" si="3"/>
        <v>6</v>
      </c>
      <c r="F66" s="35">
        <f>'2.1'!G66</f>
        <v>2</v>
      </c>
      <c r="G66" s="36">
        <f>'2.2'!G66</f>
        <v>2</v>
      </c>
      <c r="H66" s="36">
        <f>'2.3'!G66</f>
        <v>2</v>
      </c>
      <c r="I66" s="36">
        <f>'2.4'!G66</f>
        <v>0</v>
      </c>
      <c r="J66" s="36">
        <f>'2.5'!G66</f>
        <v>0</v>
      </c>
    </row>
    <row r="67" spans="1:10" ht="15" customHeight="1">
      <c r="A67" s="32" t="s">
        <v>58</v>
      </c>
      <c r="B67" s="33" t="str">
        <f t="shared" si="10"/>
        <v>21-33</v>
      </c>
      <c r="C67" s="33" t="str">
        <f t="shared" si="11"/>
        <v>3-5</v>
      </c>
      <c r="D67" s="34">
        <f t="shared" si="2"/>
        <v>80</v>
      </c>
      <c r="E67" s="34">
        <f t="shared" si="3"/>
        <v>8</v>
      </c>
      <c r="F67" s="35">
        <f>'2.1'!G67</f>
        <v>2</v>
      </c>
      <c r="G67" s="36">
        <f>'2.2'!G67</f>
        <v>2</v>
      </c>
      <c r="H67" s="36">
        <f>'2.3'!G67</f>
        <v>0</v>
      </c>
      <c r="I67" s="36">
        <f>'2.4'!G67</f>
        <v>2</v>
      </c>
      <c r="J67" s="36">
        <f>'2.5'!G67</f>
        <v>2</v>
      </c>
    </row>
    <row r="68" spans="1:10" ht="15" customHeight="1">
      <c r="A68" s="32" t="s">
        <v>59</v>
      </c>
      <c r="B68" s="33" t="str">
        <f t="shared" si="10"/>
        <v>34-38</v>
      </c>
      <c r="C68" s="33" t="str">
        <f t="shared" si="11"/>
        <v>6</v>
      </c>
      <c r="D68" s="34">
        <f t="shared" si="2"/>
        <v>70</v>
      </c>
      <c r="E68" s="34">
        <f t="shared" si="3"/>
        <v>7</v>
      </c>
      <c r="F68" s="35">
        <f>'2.1'!G68</f>
        <v>2</v>
      </c>
      <c r="G68" s="36">
        <f>'2.2'!G68</f>
        <v>2</v>
      </c>
      <c r="H68" s="36">
        <f>'2.3'!G68</f>
        <v>0</v>
      </c>
      <c r="I68" s="36">
        <f>'2.4'!G68</f>
        <v>1</v>
      </c>
      <c r="J68" s="36">
        <f>'2.5'!G68</f>
        <v>2</v>
      </c>
    </row>
    <row r="69" spans="1:10" ht="15" customHeight="1">
      <c r="A69" s="30" t="s">
        <v>60</v>
      </c>
      <c r="B69" s="37"/>
      <c r="C69" s="37"/>
      <c r="D69" s="39"/>
      <c r="E69" s="39"/>
      <c r="F69" s="40"/>
      <c r="G69" s="41"/>
      <c r="H69" s="41"/>
      <c r="I69" s="41"/>
      <c r="J69" s="41"/>
    </row>
    <row r="70" spans="1:10" ht="15" customHeight="1">
      <c r="A70" s="32" t="s">
        <v>61</v>
      </c>
      <c r="B70" s="33" t="str">
        <f aca="true" t="shared" si="12" ref="B70:B75">RANK(D70,$D$7:$D$98)&amp;IF(COUNTIF($D$7:$D$98,D70)&gt;1,"-"&amp;RANK(D70,$D$7:$D$98)+COUNTIF($D$7:$D$98,D70)-1,"")</f>
        <v>67-74</v>
      </c>
      <c r="C70" s="33" t="str">
        <f aca="true" t="shared" si="13" ref="C70:C75">RANK(D70,$D$70:$D$75)&amp;IF(COUNTIF($D$70:$D$75,D70)&gt;1,"-"&amp;RANK(D70,$D$70:$D$75)+COUNTIF($D$70:$D$75,D70)-1,"")</f>
        <v>5-6</v>
      </c>
      <c r="D70" s="34">
        <f t="shared" si="2"/>
        <v>20</v>
      </c>
      <c r="E70" s="34">
        <f t="shared" si="3"/>
        <v>2</v>
      </c>
      <c r="F70" s="35">
        <f>'2.1'!G70</f>
        <v>0</v>
      </c>
      <c r="G70" s="36">
        <f>'2.2'!G70</f>
        <v>0</v>
      </c>
      <c r="H70" s="36">
        <f>'2.3'!G70</f>
        <v>0</v>
      </c>
      <c r="I70" s="36">
        <f>'2.4'!G70</f>
        <v>2</v>
      </c>
      <c r="J70" s="36">
        <f>'2.5'!G70</f>
        <v>0</v>
      </c>
    </row>
    <row r="71" spans="1:10" ht="15" customHeight="1">
      <c r="A71" s="32" t="s">
        <v>62</v>
      </c>
      <c r="B71" s="33" t="str">
        <f t="shared" si="12"/>
        <v>21-33</v>
      </c>
      <c r="C71" s="33" t="str">
        <f t="shared" si="13"/>
        <v>3</v>
      </c>
      <c r="D71" s="34">
        <f t="shared" si="2"/>
        <v>80</v>
      </c>
      <c r="E71" s="34">
        <f t="shared" si="3"/>
        <v>8</v>
      </c>
      <c r="F71" s="35">
        <f>'2.1'!G71</f>
        <v>1</v>
      </c>
      <c r="G71" s="36">
        <f>'2.2'!G71</f>
        <v>1</v>
      </c>
      <c r="H71" s="36">
        <f>'2.3'!G71</f>
        <v>2</v>
      </c>
      <c r="I71" s="36">
        <f>'2.4'!G71</f>
        <v>2</v>
      </c>
      <c r="J71" s="36">
        <f>'2.5'!G71</f>
        <v>2</v>
      </c>
    </row>
    <row r="72" spans="1:10" ht="15" customHeight="1">
      <c r="A72" s="32" t="s">
        <v>63</v>
      </c>
      <c r="B72" s="33" t="str">
        <f t="shared" si="12"/>
        <v>1-15</v>
      </c>
      <c r="C72" s="33" t="str">
        <f t="shared" si="13"/>
        <v>1</v>
      </c>
      <c r="D72" s="34">
        <f aca="true" t="shared" si="14" ref="D72:D98">E72/$E$5*100</f>
        <v>100</v>
      </c>
      <c r="E72" s="34">
        <f aca="true" t="shared" si="15" ref="E72:E98">SUM(F72:J72)</f>
        <v>10</v>
      </c>
      <c r="F72" s="35">
        <f>'2.1'!G72</f>
        <v>2</v>
      </c>
      <c r="G72" s="36">
        <f>'2.2'!G72</f>
        <v>2</v>
      </c>
      <c r="H72" s="36">
        <f>'2.3'!G72</f>
        <v>2</v>
      </c>
      <c r="I72" s="36">
        <f>'2.4'!G72</f>
        <v>2</v>
      </c>
      <c r="J72" s="36">
        <f>'2.5'!G72</f>
        <v>2</v>
      </c>
    </row>
    <row r="73" spans="1:10" ht="15" customHeight="1">
      <c r="A73" s="32" t="s">
        <v>64</v>
      </c>
      <c r="B73" s="33" t="str">
        <f t="shared" si="12"/>
        <v>67-74</v>
      </c>
      <c r="C73" s="33" t="str">
        <f t="shared" si="13"/>
        <v>5-6</v>
      </c>
      <c r="D73" s="34">
        <f t="shared" si="14"/>
        <v>20</v>
      </c>
      <c r="E73" s="34">
        <f t="shared" si="15"/>
        <v>2</v>
      </c>
      <c r="F73" s="35">
        <f>'2.1'!G73</f>
        <v>0</v>
      </c>
      <c r="G73" s="36">
        <f>'2.2'!G73</f>
        <v>0</v>
      </c>
      <c r="H73" s="36">
        <f>'2.3'!G73</f>
        <v>0</v>
      </c>
      <c r="I73" s="36">
        <f>'2.4'!G73</f>
        <v>0</v>
      </c>
      <c r="J73" s="36">
        <f>'2.5'!G73</f>
        <v>2</v>
      </c>
    </row>
    <row r="74" spans="1:10" ht="15" customHeight="1">
      <c r="A74" s="42" t="s">
        <v>65</v>
      </c>
      <c r="B74" s="33" t="str">
        <f t="shared" si="12"/>
        <v>16-20</v>
      </c>
      <c r="C74" s="33" t="str">
        <f t="shared" si="13"/>
        <v>2</v>
      </c>
      <c r="D74" s="34">
        <f t="shared" si="14"/>
        <v>90</v>
      </c>
      <c r="E74" s="34">
        <f t="shared" si="15"/>
        <v>9</v>
      </c>
      <c r="F74" s="35">
        <f>'2.1'!G74</f>
        <v>2</v>
      </c>
      <c r="G74" s="36">
        <f>'2.2'!G74</f>
        <v>2</v>
      </c>
      <c r="H74" s="36">
        <f>'2.3'!G74</f>
        <v>2</v>
      </c>
      <c r="I74" s="36">
        <f>'2.4'!G74</f>
        <v>1</v>
      </c>
      <c r="J74" s="36">
        <f>'2.5'!G74</f>
        <v>2</v>
      </c>
    </row>
    <row r="75" spans="1:10" ht="15" customHeight="1">
      <c r="A75" s="32" t="s">
        <v>66</v>
      </c>
      <c r="B75" s="33" t="str">
        <f t="shared" si="12"/>
        <v>56-64</v>
      </c>
      <c r="C75" s="33" t="str">
        <f t="shared" si="13"/>
        <v>4</v>
      </c>
      <c r="D75" s="34">
        <f t="shared" si="14"/>
        <v>40</v>
      </c>
      <c r="E75" s="34">
        <f t="shared" si="15"/>
        <v>4</v>
      </c>
      <c r="F75" s="35">
        <f>'2.1'!G75</f>
        <v>2</v>
      </c>
      <c r="G75" s="36">
        <f>'2.2'!G75</f>
        <v>0</v>
      </c>
      <c r="H75" s="36">
        <f>'2.3'!G75</f>
        <v>0</v>
      </c>
      <c r="I75" s="36">
        <f>'2.4'!G75</f>
        <v>1</v>
      </c>
      <c r="J75" s="36">
        <f>'2.5'!G75</f>
        <v>1</v>
      </c>
    </row>
    <row r="76" spans="1:10" ht="15" customHeight="1">
      <c r="A76" s="30" t="s">
        <v>67</v>
      </c>
      <c r="B76" s="37"/>
      <c r="C76" s="37"/>
      <c r="D76" s="39"/>
      <c r="E76" s="39"/>
      <c r="F76" s="40"/>
      <c r="G76" s="41"/>
      <c r="H76" s="41"/>
      <c r="I76" s="41"/>
      <c r="J76" s="41"/>
    </row>
    <row r="77" spans="1:10" ht="15" customHeight="1">
      <c r="A77" s="32" t="s">
        <v>68</v>
      </c>
      <c r="B77" s="33" t="str">
        <f aca="true" t="shared" si="16" ref="B77:B86">RANK(D77,$D$7:$D$98)&amp;IF(COUNTIF($D$7:$D$98,D77)&gt;1,"-"&amp;RANK(D77,$D$7:$D$98)+COUNTIF($D$7:$D$98,D77)-1,"")</f>
        <v>34-38</v>
      </c>
      <c r="C77" s="33" t="str">
        <f aca="true" t="shared" si="17" ref="C77:C86">RANK(D77,$D$77:$D$86)&amp;IF(COUNTIF($D$77:$D$86,D77)&gt;1,"-"&amp;RANK(D77,$D$77:$D$86)+COUNTIF($D$77:$D$86,D77)-1,"")</f>
        <v>5-6</v>
      </c>
      <c r="D77" s="34">
        <f t="shared" si="14"/>
        <v>70</v>
      </c>
      <c r="E77" s="34">
        <f t="shared" si="15"/>
        <v>7</v>
      </c>
      <c r="F77" s="35">
        <f>'2.1'!G77</f>
        <v>2</v>
      </c>
      <c r="G77" s="36">
        <f>'2.2'!G77</f>
        <v>2</v>
      </c>
      <c r="H77" s="36">
        <f>'2.3'!G77</f>
        <v>2</v>
      </c>
      <c r="I77" s="36">
        <f>'2.4'!G77</f>
        <v>1</v>
      </c>
      <c r="J77" s="36">
        <f>'2.5'!G77</f>
        <v>0</v>
      </c>
    </row>
    <row r="78" spans="1:10" ht="15" customHeight="1">
      <c r="A78" s="32" t="s">
        <v>70</v>
      </c>
      <c r="B78" s="33" t="str">
        <f t="shared" si="16"/>
        <v>77-84</v>
      </c>
      <c r="C78" s="33" t="str">
        <f t="shared" si="17"/>
        <v>9-10</v>
      </c>
      <c r="D78" s="34">
        <f t="shared" si="14"/>
        <v>0</v>
      </c>
      <c r="E78" s="34">
        <f t="shared" si="15"/>
        <v>0</v>
      </c>
      <c r="F78" s="35">
        <f>'2.1'!G78</f>
        <v>0</v>
      </c>
      <c r="G78" s="36">
        <f>'2.2'!G78</f>
        <v>0</v>
      </c>
      <c r="H78" s="36">
        <f>'2.3'!G78</f>
        <v>0</v>
      </c>
      <c r="I78" s="36">
        <f>'2.4'!G78</f>
        <v>0</v>
      </c>
      <c r="J78" s="36">
        <f>'2.5'!G78</f>
        <v>0</v>
      </c>
    </row>
    <row r="79" spans="1:10" ht="15" customHeight="1">
      <c r="A79" s="32" t="s">
        <v>71</v>
      </c>
      <c r="B79" s="33" t="str">
        <f t="shared" si="16"/>
        <v>75-76</v>
      </c>
      <c r="C79" s="33" t="str">
        <f t="shared" si="17"/>
        <v>8</v>
      </c>
      <c r="D79" s="34">
        <f t="shared" si="14"/>
        <v>10</v>
      </c>
      <c r="E79" s="34">
        <f t="shared" si="15"/>
        <v>1</v>
      </c>
      <c r="F79" s="35">
        <f>'2.1'!G79</f>
        <v>1</v>
      </c>
      <c r="G79" s="36">
        <f>'2.2'!G79</f>
        <v>0</v>
      </c>
      <c r="H79" s="36">
        <f>'2.3'!G79</f>
        <v>0</v>
      </c>
      <c r="I79" s="36">
        <f>'2.4'!G79</f>
        <v>0</v>
      </c>
      <c r="J79" s="36">
        <f>'2.5'!G79</f>
        <v>0</v>
      </c>
    </row>
    <row r="80" spans="1:10" ht="15" customHeight="1">
      <c r="A80" s="32" t="s">
        <v>72</v>
      </c>
      <c r="B80" s="33" t="str">
        <f t="shared" si="16"/>
        <v>16-20</v>
      </c>
      <c r="C80" s="33" t="str">
        <f t="shared" si="17"/>
        <v>4</v>
      </c>
      <c r="D80" s="34">
        <f t="shared" si="14"/>
        <v>90</v>
      </c>
      <c r="E80" s="34">
        <f t="shared" si="15"/>
        <v>9</v>
      </c>
      <c r="F80" s="35">
        <f>'2.1'!G80</f>
        <v>2</v>
      </c>
      <c r="G80" s="36">
        <f>'2.2'!G80</f>
        <v>1</v>
      </c>
      <c r="H80" s="36">
        <f>'2.3'!G80</f>
        <v>2</v>
      </c>
      <c r="I80" s="36">
        <f>'2.4'!G80</f>
        <v>2</v>
      </c>
      <c r="J80" s="36">
        <f>'2.5'!G80</f>
        <v>2</v>
      </c>
    </row>
    <row r="81" spans="1:10" ht="15" customHeight="1">
      <c r="A81" s="32" t="s">
        <v>74</v>
      </c>
      <c r="B81" s="33" t="str">
        <f t="shared" si="16"/>
        <v>1-15</v>
      </c>
      <c r="C81" s="33" t="str">
        <f t="shared" si="17"/>
        <v>1-3</v>
      </c>
      <c r="D81" s="34">
        <f t="shared" si="14"/>
        <v>100</v>
      </c>
      <c r="E81" s="34">
        <f t="shared" si="15"/>
        <v>10</v>
      </c>
      <c r="F81" s="35">
        <f>'2.1'!G81</f>
        <v>2</v>
      </c>
      <c r="G81" s="36">
        <f>'2.2'!G81</f>
        <v>2</v>
      </c>
      <c r="H81" s="36">
        <f>'2.3'!G81</f>
        <v>2</v>
      </c>
      <c r="I81" s="36">
        <f>'2.4'!G81</f>
        <v>2</v>
      </c>
      <c r="J81" s="36">
        <f>'2.5'!G81</f>
        <v>2</v>
      </c>
    </row>
    <row r="82" spans="1:10" ht="15" customHeight="1">
      <c r="A82" s="32" t="s">
        <v>75</v>
      </c>
      <c r="B82" s="33" t="str">
        <f t="shared" si="16"/>
        <v>1-15</v>
      </c>
      <c r="C82" s="33" t="str">
        <f t="shared" si="17"/>
        <v>1-3</v>
      </c>
      <c r="D82" s="34">
        <f t="shared" si="14"/>
        <v>100</v>
      </c>
      <c r="E82" s="34">
        <f t="shared" si="15"/>
        <v>10</v>
      </c>
      <c r="F82" s="35">
        <f>'2.1'!G82</f>
        <v>2</v>
      </c>
      <c r="G82" s="36">
        <f>'2.2'!G82</f>
        <v>2</v>
      </c>
      <c r="H82" s="36">
        <f>'2.3'!G82</f>
        <v>2</v>
      </c>
      <c r="I82" s="36">
        <f>'2.4'!G82</f>
        <v>2</v>
      </c>
      <c r="J82" s="36">
        <f>'2.5'!G82</f>
        <v>2</v>
      </c>
    </row>
    <row r="83" spans="1:10" ht="15" customHeight="1">
      <c r="A83" s="32" t="s">
        <v>76</v>
      </c>
      <c r="B83" s="33" t="str">
        <f t="shared" si="16"/>
        <v>67-74</v>
      </c>
      <c r="C83" s="33" t="str">
        <f t="shared" si="17"/>
        <v>7</v>
      </c>
      <c r="D83" s="34">
        <f t="shared" si="14"/>
        <v>20</v>
      </c>
      <c r="E83" s="34">
        <f t="shared" si="15"/>
        <v>2</v>
      </c>
      <c r="F83" s="35">
        <f>'2.1'!G83</f>
        <v>0</v>
      </c>
      <c r="G83" s="36">
        <f>'2.2'!G83</f>
        <v>0</v>
      </c>
      <c r="H83" s="36">
        <f>'2.3'!G83</f>
        <v>0</v>
      </c>
      <c r="I83" s="36">
        <f>'2.4'!G83</f>
        <v>1</v>
      </c>
      <c r="J83" s="36">
        <f>'2.5'!G83</f>
        <v>1</v>
      </c>
    </row>
    <row r="84" spans="1:10" ht="15" customHeight="1">
      <c r="A84" s="32" t="s">
        <v>77</v>
      </c>
      <c r="B84" s="33" t="str">
        <f t="shared" si="16"/>
        <v>34-38</v>
      </c>
      <c r="C84" s="33" t="str">
        <f t="shared" si="17"/>
        <v>5-6</v>
      </c>
      <c r="D84" s="34">
        <f t="shared" si="14"/>
        <v>70</v>
      </c>
      <c r="E84" s="34">
        <f t="shared" si="15"/>
        <v>7</v>
      </c>
      <c r="F84" s="35">
        <f>'2.1'!G84</f>
        <v>2</v>
      </c>
      <c r="G84" s="36">
        <f>'2.2'!G84</f>
        <v>2</v>
      </c>
      <c r="H84" s="36">
        <f>'2.3'!G84</f>
        <v>0</v>
      </c>
      <c r="I84" s="36">
        <f>'2.4'!G84</f>
        <v>1</v>
      </c>
      <c r="J84" s="36">
        <f>'2.5'!G84</f>
        <v>2</v>
      </c>
    </row>
    <row r="85" spans="1:10" ht="15" customHeight="1">
      <c r="A85" s="32" t="s">
        <v>78</v>
      </c>
      <c r="B85" s="33" t="str">
        <f t="shared" si="16"/>
        <v>1-15</v>
      </c>
      <c r="C85" s="33" t="str">
        <f t="shared" si="17"/>
        <v>1-3</v>
      </c>
      <c r="D85" s="34">
        <f t="shared" si="14"/>
        <v>100</v>
      </c>
      <c r="E85" s="34">
        <f t="shared" si="15"/>
        <v>10</v>
      </c>
      <c r="F85" s="35">
        <f>'2.1'!G85</f>
        <v>2</v>
      </c>
      <c r="G85" s="36">
        <f>'2.2'!G85</f>
        <v>2</v>
      </c>
      <c r="H85" s="36">
        <f>'2.3'!G85</f>
        <v>2</v>
      </c>
      <c r="I85" s="36">
        <f>'2.4'!G85</f>
        <v>2</v>
      </c>
      <c r="J85" s="36">
        <f>'2.5'!G85</f>
        <v>2</v>
      </c>
    </row>
    <row r="86" spans="1:10" ht="15" customHeight="1">
      <c r="A86" s="32" t="s">
        <v>79</v>
      </c>
      <c r="B86" s="33" t="str">
        <f t="shared" si="16"/>
        <v>77-84</v>
      </c>
      <c r="C86" s="33" t="str">
        <f t="shared" si="17"/>
        <v>9-10</v>
      </c>
      <c r="D86" s="34">
        <f t="shared" si="14"/>
        <v>0</v>
      </c>
      <c r="E86" s="34">
        <f t="shared" si="15"/>
        <v>0</v>
      </c>
      <c r="F86" s="35">
        <f>'2.1'!G86</f>
        <v>0</v>
      </c>
      <c r="G86" s="36">
        <f>'2.2'!G86</f>
        <v>0</v>
      </c>
      <c r="H86" s="36">
        <f>'2.3'!G86</f>
        <v>0</v>
      </c>
      <c r="I86" s="36">
        <f>'2.4'!G86</f>
        <v>0</v>
      </c>
      <c r="J86" s="36">
        <f>'2.5'!G86</f>
        <v>0</v>
      </c>
    </row>
    <row r="87" spans="1:10" ht="15" customHeight="1">
      <c r="A87" s="30" t="s">
        <v>80</v>
      </c>
      <c r="B87" s="37"/>
      <c r="C87" s="37"/>
      <c r="D87" s="39"/>
      <c r="E87" s="39"/>
      <c r="F87" s="40"/>
      <c r="G87" s="41"/>
      <c r="H87" s="41"/>
      <c r="I87" s="41"/>
      <c r="J87" s="41"/>
    </row>
    <row r="88" spans="1:10" ht="15" customHeight="1">
      <c r="A88" s="32" t="s">
        <v>69</v>
      </c>
      <c r="B88" s="33" t="str">
        <f aca="true" t="shared" si="18" ref="B88:B98">RANK(D88,$D$7:$D$98)&amp;IF(COUNTIF($D$7:$D$98,D88)&gt;1,"-"&amp;RANK(D88,$D$7:$D$98)+COUNTIF($D$7:$D$98,D88)-1,"")</f>
        <v>66</v>
      </c>
      <c r="C88" s="33" t="str">
        <f>RANK(D88,$D$88:$D$98)&amp;IF(COUNTIF($D$88:$D$98,D88)&gt;1,"-"&amp;RANK(D88,$D$88:$D$98)+COUNTIF($D$88:$D$98,D88)-1,"")</f>
        <v>8</v>
      </c>
      <c r="D88" s="34">
        <f>E88/$E$5*100</f>
        <v>25</v>
      </c>
      <c r="E88" s="34">
        <f>SUM(F88:J88)</f>
        <v>2.5</v>
      </c>
      <c r="F88" s="35">
        <f>'2.1'!G88</f>
        <v>0</v>
      </c>
      <c r="G88" s="36">
        <f>'2.2'!G88</f>
        <v>0</v>
      </c>
      <c r="H88" s="36">
        <f>'2.3'!G88</f>
        <v>0</v>
      </c>
      <c r="I88" s="36">
        <f>'2.4'!G88</f>
        <v>0.5</v>
      </c>
      <c r="J88" s="36">
        <f>'2.5'!G88</f>
        <v>2</v>
      </c>
    </row>
    <row r="89" spans="1:10" ht="15" customHeight="1">
      <c r="A89" s="32" t="s">
        <v>81</v>
      </c>
      <c r="B89" s="33" t="str">
        <f t="shared" si="18"/>
        <v>16-20</v>
      </c>
      <c r="C89" s="33" t="str">
        <f>RANK(D89,$D$88:$D$98)&amp;IF(COUNTIF($D$88:$D$98,D89)&gt;1,"-"&amp;RANK(D89,$D$88:$D$98)+COUNTIF($D$88:$D$98,D89)-1,"")</f>
        <v>2</v>
      </c>
      <c r="D89" s="34">
        <f t="shared" si="14"/>
        <v>90</v>
      </c>
      <c r="E89" s="34">
        <f t="shared" si="15"/>
        <v>9</v>
      </c>
      <c r="F89" s="35">
        <f>'2.1'!G89</f>
        <v>2</v>
      </c>
      <c r="G89" s="36">
        <f>'2.2'!G89</f>
        <v>2</v>
      </c>
      <c r="H89" s="36">
        <f>'2.3'!G89</f>
        <v>2</v>
      </c>
      <c r="I89" s="36">
        <f>'2.4'!G89</f>
        <v>2</v>
      </c>
      <c r="J89" s="36">
        <f>'2.5'!G89</f>
        <v>1</v>
      </c>
    </row>
    <row r="90" spans="1:10" ht="15" customHeight="1">
      <c r="A90" s="32" t="s">
        <v>73</v>
      </c>
      <c r="B90" s="33" t="str">
        <f t="shared" si="18"/>
        <v>56-64</v>
      </c>
      <c r="C90" s="33" t="str">
        <f>RANK(D90,$D$88:$D$98)&amp;IF(COUNTIF($D$88:$D$98,D90)&gt;1,"-"&amp;RANK(D90,$D$88:$D$98)+COUNTIF($D$88:$D$98,D90)-1,"")</f>
        <v>7</v>
      </c>
      <c r="D90" s="34">
        <f>E90/$E$5*100</f>
        <v>40</v>
      </c>
      <c r="E90" s="34">
        <f>SUM(F90:J90)</f>
        <v>4</v>
      </c>
      <c r="F90" s="35">
        <f>'2.1'!G90</f>
        <v>1</v>
      </c>
      <c r="G90" s="36">
        <f>'2.2'!G90</f>
        <v>1</v>
      </c>
      <c r="H90" s="36">
        <f>'2.3'!G90</f>
        <v>0</v>
      </c>
      <c r="I90" s="36">
        <f>'2.4'!G90</f>
        <v>1</v>
      </c>
      <c r="J90" s="36">
        <f>'2.5'!G90</f>
        <v>1</v>
      </c>
    </row>
    <row r="91" spans="1:10" ht="15" customHeight="1">
      <c r="A91" s="32" t="s">
        <v>82</v>
      </c>
      <c r="B91" s="33" t="str">
        <f t="shared" si="18"/>
        <v>40-52</v>
      </c>
      <c r="C91" s="33" t="str">
        <f>RANK(D91,$D$88:$D$98)&amp;IF(COUNTIF($D$88:$D$98,D91)&gt;1,"-"&amp;RANK(D91,$D$88:$D$98)+COUNTIF($D$88:$D$98,D91)-1,"")</f>
        <v>4-5</v>
      </c>
      <c r="D91" s="34">
        <f t="shared" si="14"/>
        <v>60</v>
      </c>
      <c r="E91" s="34">
        <f t="shared" si="15"/>
        <v>6</v>
      </c>
      <c r="F91" s="35">
        <f>'2.1'!G91</f>
        <v>1</v>
      </c>
      <c r="G91" s="36">
        <f>'2.2'!G91</f>
        <v>1</v>
      </c>
      <c r="H91" s="36">
        <f>'2.3'!G91</f>
        <v>0</v>
      </c>
      <c r="I91" s="36">
        <f>'2.4'!G91</f>
        <v>2</v>
      </c>
      <c r="J91" s="36">
        <f>'2.5'!G91</f>
        <v>2</v>
      </c>
    </row>
    <row r="92" spans="1:10" ht="15" customHeight="1">
      <c r="A92" s="32" t="s">
        <v>83</v>
      </c>
      <c r="B92" s="33" t="str">
        <f t="shared" si="18"/>
        <v>53-55</v>
      </c>
      <c r="C92" s="33" t="str">
        <f>RANK(D92,$D$88:$D$98)&amp;IF(COUNTIF($D$88:$D$98,D92)&gt;1,"-"&amp;RANK(D92,$D$88:$D$98)+COUNTIF($D$88:$D$98,D92)-1,"")</f>
        <v>6</v>
      </c>
      <c r="D92" s="34">
        <f t="shared" si="14"/>
        <v>50</v>
      </c>
      <c r="E92" s="34">
        <f t="shared" si="15"/>
        <v>5</v>
      </c>
      <c r="F92" s="35">
        <f>'2.1'!G92</f>
        <v>1</v>
      </c>
      <c r="G92" s="36">
        <f>'2.2'!G92</f>
        <v>1</v>
      </c>
      <c r="H92" s="36">
        <f>'2.3'!G92</f>
        <v>0</v>
      </c>
      <c r="I92" s="36">
        <f>'2.4'!G92</f>
        <v>1</v>
      </c>
      <c r="J92" s="36">
        <f>'2.5'!G92</f>
        <v>2</v>
      </c>
    </row>
    <row r="93" spans="1:10" ht="15" customHeight="1">
      <c r="A93" s="32" t="s">
        <v>84</v>
      </c>
      <c r="B93" s="33" t="str">
        <f t="shared" si="18"/>
        <v>21-33</v>
      </c>
      <c r="C93" s="33" t="str">
        <f aca="true" t="shared" si="19" ref="C93:C98">RANK(D93,$D$88:$D$98)&amp;IF(COUNTIF($D$88:$D$98,D93)&gt;1,"-"&amp;RANK(D93,$D$88:$D$98)+COUNTIF($D$88:$D$98,D93)-1,"")</f>
        <v>3</v>
      </c>
      <c r="D93" s="34">
        <f t="shared" si="14"/>
        <v>80</v>
      </c>
      <c r="E93" s="34">
        <f t="shared" si="15"/>
        <v>8</v>
      </c>
      <c r="F93" s="35">
        <f>'2.1'!G93</f>
        <v>2</v>
      </c>
      <c r="G93" s="36">
        <f>'2.2'!G93</f>
        <v>1</v>
      </c>
      <c r="H93" s="36">
        <f>'2.3'!G93</f>
        <v>2</v>
      </c>
      <c r="I93" s="36">
        <f>'2.4'!G93</f>
        <v>1</v>
      </c>
      <c r="J93" s="36">
        <f>'2.5'!G93</f>
        <v>2</v>
      </c>
    </row>
    <row r="94" spans="1:10" ht="15" customHeight="1">
      <c r="A94" s="32" t="s">
        <v>85</v>
      </c>
      <c r="B94" s="33" t="str">
        <f t="shared" si="18"/>
        <v>40-52</v>
      </c>
      <c r="C94" s="33" t="str">
        <f t="shared" si="19"/>
        <v>4-5</v>
      </c>
      <c r="D94" s="34">
        <f t="shared" si="14"/>
        <v>60</v>
      </c>
      <c r="E94" s="34">
        <f t="shared" si="15"/>
        <v>6</v>
      </c>
      <c r="F94" s="35">
        <f>'2.1'!G94</f>
        <v>2</v>
      </c>
      <c r="G94" s="36">
        <f>'2.2'!G94</f>
        <v>2</v>
      </c>
      <c r="H94" s="36">
        <f>'2.3'!G94</f>
        <v>0</v>
      </c>
      <c r="I94" s="36">
        <f>'2.4'!G94</f>
        <v>1</v>
      </c>
      <c r="J94" s="36">
        <f>'2.5'!G94</f>
        <v>1</v>
      </c>
    </row>
    <row r="95" spans="1:10" ht="15" customHeight="1">
      <c r="A95" s="32" t="s">
        <v>86</v>
      </c>
      <c r="B95" s="33" t="str">
        <f t="shared" si="18"/>
        <v>67-74</v>
      </c>
      <c r="C95" s="33" t="str">
        <f t="shared" si="19"/>
        <v>9</v>
      </c>
      <c r="D95" s="34">
        <f t="shared" si="14"/>
        <v>20</v>
      </c>
      <c r="E95" s="34">
        <f t="shared" si="15"/>
        <v>2</v>
      </c>
      <c r="F95" s="35">
        <f>'2.1'!G95</f>
        <v>1</v>
      </c>
      <c r="G95" s="36">
        <f>'2.2'!G95</f>
        <v>1</v>
      </c>
      <c r="H95" s="36">
        <f>'2.3'!G95</f>
        <v>0</v>
      </c>
      <c r="I95" s="36">
        <f>'2.4'!G95</f>
        <v>0</v>
      </c>
      <c r="J95" s="36">
        <f>'2.5'!G95</f>
        <v>0</v>
      </c>
    </row>
    <row r="96" spans="1:10" ht="15" customHeight="1">
      <c r="A96" s="32" t="s">
        <v>87</v>
      </c>
      <c r="B96" s="33" t="str">
        <f t="shared" si="18"/>
        <v>1-15</v>
      </c>
      <c r="C96" s="33" t="str">
        <f t="shared" si="19"/>
        <v>1</v>
      </c>
      <c r="D96" s="34">
        <f t="shared" si="14"/>
        <v>100</v>
      </c>
      <c r="E96" s="34">
        <f t="shared" si="15"/>
        <v>10</v>
      </c>
      <c r="F96" s="35">
        <f>'2.1'!G96</f>
        <v>2</v>
      </c>
      <c r="G96" s="36">
        <f>'2.2'!G96</f>
        <v>2</v>
      </c>
      <c r="H96" s="36">
        <f>'2.3'!G96</f>
        <v>2</v>
      </c>
      <c r="I96" s="36">
        <f>'2.4'!G96</f>
        <v>2</v>
      </c>
      <c r="J96" s="36">
        <f>'2.5'!G96</f>
        <v>2</v>
      </c>
    </row>
    <row r="97" spans="1:10" s="2" customFormat="1" ht="15" customHeight="1">
      <c r="A97" s="32" t="s">
        <v>88</v>
      </c>
      <c r="B97" s="33" t="str">
        <f t="shared" si="18"/>
        <v>77-84</v>
      </c>
      <c r="C97" s="33" t="str">
        <f t="shared" si="19"/>
        <v>10-11</v>
      </c>
      <c r="D97" s="34">
        <f t="shared" si="14"/>
        <v>0</v>
      </c>
      <c r="E97" s="34">
        <f t="shared" si="15"/>
        <v>0</v>
      </c>
      <c r="F97" s="35">
        <f>'2.1'!G97</f>
        <v>0</v>
      </c>
      <c r="G97" s="36">
        <f>'2.2'!G97</f>
        <v>0</v>
      </c>
      <c r="H97" s="36">
        <f>'2.3'!G97</f>
        <v>0</v>
      </c>
      <c r="I97" s="36">
        <f>'2.4'!G97</f>
        <v>0</v>
      </c>
      <c r="J97" s="36">
        <f>'2.5'!G97</f>
        <v>0</v>
      </c>
    </row>
    <row r="98" spans="1:10" ht="15" customHeight="1">
      <c r="A98" s="32" t="s">
        <v>89</v>
      </c>
      <c r="B98" s="33" t="str">
        <f t="shared" si="18"/>
        <v>77-84</v>
      </c>
      <c r="C98" s="33" t="str">
        <f t="shared" si="19"/>
        <v>10-11</v>
      </c>
      <c r="D98" s="34">
        <f t="shared" si="14"/>
        <v>0</v>
      </c>
      <c r="E98" s="34">
        <f t="shared" si="15"/>
        <v>0</v>
      </c>
      <c r="F98" s="35">
        <f>'2.1'!G98</f>
        <v>0</v>
      </c>
      <c r="G98" s="36">
        <f>'2.2'!G98</f>
        <v>0</v>
      </c>
      <c r="H98" s="36">
        <f>'2.3'!G98</f>
        <v>0</v>
      </c>
      <c r="I98" s="36">
        <f>'2.4'!G98</f>
        <v>0</v>
      </c>
      <c r="J98" s="36">
        <f>'2.5'!G98</f>
        <v>0</v>
      </c>
    </row>
    <row r="99" spans="1:10" ht="30.75" customHeight="1">
      <c r="A99" s="180" t="s">
        <v>355</v>
      </c>
      <c r="B99" s="181"/>
      <c r="C99" s="181"/>
      <c r="D99" s="181"/>
      <c r="E99" s="181"/>
      <c r="F99" s="181"/>
      <c r="G99" s="181"/>
      <c r="H99" s="181"/>
      <c r="I99" s="181"/>
      <c r="J99" s="181"/>
    </row>
  </sheetData>
  <sheetProtection/>
  <mergeCells count="3">
    <mergeCell ref="A1:J1"/>
    <mergeCell ref="A2:J2"/>
    <mergeCell ref="A99:J99"/>
  </mergeCells>
  <printOptions/>
  <pageMargins left="0.7086614173228347" right="0.7086614173228347" top="0.7874015748031497" bottom="0.7874015748031497" header="0.4330708661417323" footer="0.4330708661417323"/>
  <pageSetup fitToHeight="3" fitToWidth="1" horizontalDpi="600" verticalDpi="600" orientation="landscape" paperSize="9" scale="68" r:id="rId1"/>
  <headerFooter scaleWithDoc="0">
    <oddFooter>&amp;C&amp;"Times New Roman,обычный"&amp;8&amp;A&amp;R&amp;9&amp;P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33"/>
  <sheetViews>
    <sheetView zoomScale="115" zoomScaleNormal="115" zoomScalePageLayoutView="0" workbookViewId="0" topLeftCell="A1">
      <selection activeCell="A1" sqref="A1:F33"/>
    </sheetView>
  </sheetViews>
  <sheetFormatPr defaultColWidth="9.140625" defaultRowHeight="15"/>
  <cols>
    <col min="1" max="1" width="7.28125" style="18" customWidth="1"/>
    <col min="2" max="2" width="146.140625" style="18" customWidth="1"/>
    <col min="3" max="6" width="8.7109375" style="18" customWidth="1"/>
  </cols>
  <sheetData>
    <row r="1" spans="1:6" s="2" customFormat="1" ht="22.5" customHeight="1">
      <c r="A1" s="187" t="s">
        <v>141</v>
      </c>
      <c r="B1" s="188"/>
      <c r="C1" s="188"/>
      <c r="D1" s="188"/>
      <c r="E1" s="188"/>
      <c r="F1" s="189"/>
    </row>
    <row r="2" spans="1:6" s="2" customFormat="1" ht="15">
      <c r="A2" s="182" t="s">
        <v>96</v>
      </c>
      <c r="B2" s="183" t="s">
        <v>97</v>
      </c>
      <c r="C2" s="183" t="s">
        <v>98</v>
      </c>
      <c r="D2" s="183" t="s">
        <v>99</v>
      </c>
      <c r="E2" s="183"/>
      <c r="F2" s="183"/>
    </row>
    <row r="3" spans="1:6" s="2" customFormat="1" ht="15">
      <c r="A3" s="182"/>
      <c r="B3" s="183"/>
      <c r="C3" s="183"/>
      <c r="D3" s="43" t="s">
        <v>107</v>
      </c>
      <c r="E3" s="43" t="s">
        <v>108</v>
      </c>
      <c r="F3" s="43" t="s">
        <v>109</v>
      </c>
    </row>
    <row r="4" spans="1:6" s="2" customFormat="1" ht="15">
      <c r="A4" s="185">
        <v>2</v>
      </c>
      <c r="B4" s="44" t="s">
        <v>163</v>
      </c>
      <c r="C4" s="184">
        <v>10</v>
      </c>
      <c r="D4" s="184"/>
      <c r="E4" s="184"/>
      <c r="F4" s="184"/>
    </row>
    <row r="5" spans="1:6" s="2" customFormat="1" ht="15">
      <c r="A5" s="186"/>
      <c r="B5" s="81" t="s">
        <v>142</v>
      </c>
      <c r="C5" s="184"/>
      <c r="D5" s="184"/>
      <c r="E5" s="184"/>
      <c r="F5" s="184"/>
    </row>
    <row r="6" spans="1:6" s="2" customFormat="1" ht="24">
      <c r="A6" s="186"/>
      <c r="B6" s="82" t="s">
        <v>143</v>
      </c>
      <c r="C6" s="184"/>
      <c r="D6" s="184"/>
      <c r="E6" s="184"/>
      <c r="F6" s="184"/>
    </row>
    <row r="7" spans="1:6" ht="24">
      <c r="A7" s="182" t="s">
        <v>120</v>
      </c>
      <c r="B7" s="44" t="s">
        <v>144</v>
      </c>
      <c r="C7" s="183"/>
      <c r="D7" s="183"/>
      <c r="E7" s="183"/>
      <c r="F7" s="183"/>
    </row>
    <row r="8" spans="1:6" ht="60">
      <c r="A8" s="182"/>
      <c r="B8" s="49" t="s">
        <v>145</v>
      </c>
      <c r="C8" s="183"/>
      <c r="D8" s="183"/>
      <c r="E8" s="183"/>
      <c r="F8" s="183"/>
    </row>
    <row r="9" spans="1:6" s="12" customFormat="1" ht="15">
      <c r="A9" s="182"/>
      <c r="B9" s="49" t="s">
        <v>146</v>
      </c>
      <c r="C9" s="183"/>
      <c r="D9" s="183"/>
      <c r="E9" s="183"/>
      <c r="F9" s="183"/>
    </row>
    <row r="10" spans="1:6" ht="15">
      <c r="A10" s="46"/>
      <c r="B10" s="50" t="s">
        <v>147</v>
      </c>
      <c r="C10" s="47">
        <v>2</v>
      </c>
      <c r="D10" s="47">
        <v>0.5</v>
      </c>
      <c r="E10" s="47">
        <v>0.5</v>
      </c>
      <c r="F10" s="47">
        <v>0.5</v>
      </c>
    </row>
    <row r="11" spans="1:6" ht="15">
      <c r="A11" s="46"/>
      <c r="B11" s="50" t="s">
        <v>118</v>
      </c>
      <c r="C11" s="47">
        <v>0</v>
      </c>
      <c r="D11" s="47"/>
      <c r="E11" s="47"/>
      <c r="F11" s="47"/>
    </row>
    <row r="12" spans="1:6" s="2" customFormat="1" ht="15">
      <c r="A12" s="182" t="s">
        <v>121</v>
      </c>
      <c r="B12" s="51" t="s">
        <v>148</v>
      </c>
      <c r="C12" s="45"/>
      <c r="D12" s="45"/>
      <c r="E12" s="45"/>
      <c r="F12" s="45"/>
    </row>
    <row r="13" spans="1:6" s="2" customFormat="1" ht="24">
      <c r="A13" s="182"/>
      <c r="B13" s="49" t="s">
        <v>149</v>
      </c>
      <c r="C13" s="45"/>
      <c r="D13" s="45"/>
      <c r="E13" s="45"/>
      <c r="F13" s="45"/>
    </row>
    <row r="14" spans="1:6" s="2" customFormat="1" ht="24">
      <c r="A14" s="182"/>
      <c r="B14" s="49" t="s">
        <v>150</v>
      </c>
      <c r="C14" s="45"/>
      <c r="D14" s="45"/>
      <c r="E14" s="45"/>
      <c r="F14" s="45"/>
    </row>
    <row r="15" spans="1:6" ht="15">
      <c r="A15" s="46"/>
      <c r="B15" s="50" t="s">
        <v>126</v>
      </c>
      <c r="C15" s="47">
        <v>2</v>
      </c>
      <c r="D15" s="47">
        <v>0.5</v>
      </c>
      <c r="E15" s="47">
        <v>0.5</v>
      </c>
      <c r="F15" s="47">
        <v>0.5</v>
      </c>
    </row>
    <row r="16" spans="1:6" s="12" customFormat="1" ht="15">
      <c r="A16" s="46"/>
      <c r="B16" s="50" t="s">
        <v>127</v>
      </c>
      <c r="C16" s="47">
        <v>0</v>
      </c>
      <c r="D16" s="47"/>
      <c r="E16" s="47"/>
      <c r="F16" s="47"/>
    </row>
    <row r="17" spans="1:6" s="2" customFormat="1" ht="24">
      <c r="A17" s="182" t="s">
        <v>122</v>
      </c>
      <c r="B17" s="51" t="s">
        <v>151</v>
      </c>
      <c r="C17" s="183"/>
      <c r="D17" s="183"/>
      <c r="E17" s="183"/>
      <c r="F17" s="183"/>
    </row>
    <row r="18" spans="1:6" s="2" customFormat="1" ht="36">
      <c r="A18" s="182"/>
      <c r="B18" s="45" t="s">
        <v>161</v>
      </c>
      <c r="C18" s="183"/>
      <c r="D18" s="183"/>
      <c r="E18" s="183"/>
      <c r="F18" s="183"/>
    </row>
    <row r="19" spans="1:6" s="2" customFormat="1" ht="24">
      <c r="A19" s="182"/>
      <c r="B19" s="52" t="s">
        <v>159</v>
      </c>
      <c r="C19" s="183"/>
      <c r="D19" s="183"/>
      <c r="E19" s="183"/>
      <c r="F19" s="183"/>
    </row>
    <row r="20" spans="1:6" s="2" customFormat="1" ht="15">
      <c r="A20" s="182"/>
      <c r="B20" s="52" t="s">
        <v>152</v>
      </c>
      <c r="C20" s="183"/>
      <c r="D20" s="183"/>
      <c r="E20" s="183"/>
      <c r="F20" s="183"/>
    </row>
    <row r="21" spans="1:6" ht="15">
      <c r="A21" s="46"/>
      <c r="B21" s="50" t="s">
        <v>126</v>
      </c>
      <c r="C21" s="47">
        <v>2</v>
      </c>
      <c r="D21" s="47">
        <v>0.5</v>
      </c>
      <c r="E21" s="47">
        <v>0.5</v>
      </c>
      <c r="F21" s="47"/>
    </row>
    <row r="22" spans="1:6" ht="15">
      <c r="A22" s="48"/>
      <c r="B22" s="50" t="s">
        <v>127</v>
      </c>
      <c r="C22" s="47">
        <v>0</v>
      </c>
      <c r="D22" s="47"/>
      <c r="E22" s="47"/>
      <c r="F22" s="47"/>
    </row>
    <row r="23" spans="1:6" s="2" customFormat="1" ht="24">
      <c r="A23" s="182" t="s">
        <v>123</v>
      </c>
      <c r="B23" s="44" t="s">
        <v>153</v>
      </c>
      <c r="C23" s="183"/>
      <c r="D23" s="183"/>
      <c r="E23" s="183"/>
      <c r="F23" s="183"/>
    </row>
    <row r="24" spans="1:6" s="2" customFormat="1" ht="60">
      <c r="A24" s="182"/>
      <c r="B24" s="49" t="s">
        <v>160</v>
      </c>
      <c r="C24" s="183"/>
      <c r="D24" s="183"/>
      <c r="E24" s="183"/>
      <c r="F24" s="183"/>
    </row>
    <row r="25" spans="1:6" s="2" customFormat="1" ht="15">
      <c r="A25" s="182"/>
      <c r="B25" s="45" t="s">
        <v>154</v>
      </c>
      <c r="C25" s="183"/>
      <c r="D25" s="183"/>
      <c r="E25" s="183"/>
      <c r="F25" s="183"/>
    </row>
    <row r="26" spans="1:6" ht="15">
      <c r="A26" s="46"/>
      <c r="B26" s="50" t="s">
        <v>119</v>
      </c>
      <c r="C26" s="47">
        <v>2</v>
      </c>
      <c r="D26" s="47">
        <v>0.5</v>
      </c>
      <c r="E26" s="47">
        <v>0.5</v>
      </c>
      <c r="F26" s="47">
        <v>0.5</v>
      </c>
    </row>
    <row r="27" spans="1:6" ht="15">
      <c r="A27" s="48"/>
      <c r="B27" s="50" t="s">
        <v>118</v>
      </c>
      <c r="C27" s="47">
        <v>0</v>
      </c>
      <c r="D27" s="47"/>
      <c r="E27" s="47"/>
      <c r="F27" s="47"/>
    </row>
    <row r="28" spans="1:6" s="2" customFormat="1" ht="24">
      <c r="A28" s="182" t="s">
        <v>124</v>
      </c>
      <c r="B28" s="44" t="s">
        <v>155</v>
      </c>
      <c r="C28" s="183"/>
      <c r="D28" s="183"/>
      <c r="E28" s="183"/>
      <c r="F28" s="183"/>
    </row>
    <row r="29" spans="1:6" s="2" customFormat="1" ht="36">
      <c r="A29" s="182"/>
      <c r="B29" s="45" t="s">
        <v>156</v>
      </c>
      <c r="C29" s="183"/>
      <c r="D29" s="183"/>
      <c r="E29" s="183"/>
      <c r="F29" s="183"/>
    </row>
    <row r="30" spans="1:6" s="2" customFormat="1" ht="24">
      <c r="A30" s="182"/>
      <c r="B30" s="45" t="s">
        <v>157</v>
      </c>
      <c r="C30" s="183"/>
      <c r="D30" s="183"/>
      <c r="E30" s="183"/>
      <c r="F30" s="183"/>
    </row>
    <row r="31" spans="1:6" s="2" customFormat="1" ht="60">
      <c r="A31" s="182"/>
      <c r="B31" s="49" t="s">
        <v>158</v>
      </c>
      <c r="C31" s="183"/>
      <c r="D31" s="183"/>
      <c r="E31" s="183"/>
      <c r="F31" s="183"/>
    </row>
    <row r="32" spans="1:6" ht="16.5" customHeight="1">
      <c r="A32" s="46"/>
      <c r="B32" s="50" t="s">
        <v>166</v>
      </c>
      <c r="C32" s="47">
        <v>2</v>
      </c>
      <c r="D32" s="47">
        <v>0.5</v>
      </c>
      <c r="E32" s="47">
        <v>0.5</v>
      </c>
      <c r="F32" s="47">
        <v>0.5</v>
      </c>
    </row>
    <row r="33" spans="1:6" ht="15">
      <c r="A33" s="48"/>
      <c r="B33" s="50" t="s">
        <v>167</v>
      </c>
      <c r="C33" s="47">
        <v>0</v>
      </c>
      <c r="D33" s="47"/>
      <c r="E33" s="47"/>
      <c r="F33" s="47"/>
    </row>
  </sheetData>
  <sheetProtection/>
  <mergeCells count="31">
    <mergeCell ref="A2:A3"/>
    <mergeCell ref="B2:B3"/>
    <mergeCell ref="C2:C3"/>
    <mergeCell ref="A4:A6"/>
    <mergeCell ref="C4:C6"/>
    <mergeCell ref="A1:F1"/>
    <mergeCell ref="D2:F2"/>
    <mergeCell ref="A28:A31"/>
    <mergeCell ref="C28:C31"/>
    <mergeCell ref="D28:D31"/>
    <mergeCell ref="E28:E31"/>
    <mergeCell ref="F28:F31"/>
    <mergeCell ref="D4:D6"/>
    <mergeCell ref="E4:E6"/>
    <mergeCell ref="F4:F6"/>
    <mergeCell ref="C17:C20"/>
    <mergeCell ref="D17:D20"/>
    <mergeCell ref="E17:E20"/>
    <mergeCell ref="F17:F20"/>
    <mergeCell ref="A17:A20"/>
    <mergeCell ref="A23:A25"/>
    <mergeCell ref="C23:C25"/>
    <mergeCell ref="D23:D25"/>
    <mergeCell ref="E23:E25"/>
    <mergeCell ref="F23:F25"/>
    <mergeCell ref="A7:A9"/>
    <mergeCell ref="C7:C9"/>
    <mergeCell ref="D7:D9"/>
    <mergeCell ref="E7:E9"/>
    <mergeCell ref="F7:F9"/>
    <mergeCell ref="A12:A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9" r:id="rId1"/>
  <headerFooter>
    <oddFooter>&amp;C&amp;9&amp;A&amp;R&amp;9&amp;P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124"/>
  <sheetViews>
    <sheetView zoomScaleSheetLayoutView="100" workbookViewId="0" topLeftCell="A31">
      <selection activeCell="A93" sqref="A93:IV93"/>
    </sheetView>
  </sheetViews>
  <sheetFormatPr defaultColWidth="9.140625" defaultRowHeight="15"/>
  <cols>
    <col min="1" max="1" width="34.57421875" style="19" customWidth="1"/>
    <col min="2" max="2" width="15.57421875" style="19" customWidth="1"/>
    <col min="3" max="11" width="12.7109375" style="19" customWidth="1"/>
    <col min="12" max="14" width="12.7109375" style="13" customWidth="1"/>
    <col min="15" max="16384" width="9.140625" style="13" customWidth="1"/>
  </cols>
  <sheetData>
    <row r="1" spans="1:14" s="15" customFormat="1" ht="19.5" customHeight="1">
      <c r="A1" s="193" t="s">
        <v>611</v>
      </c>
      <c r="B1" s="193"/>
      <c r="C1" s="193"/>
      <c r="D1" s="193"/>
      <c r="E1" s="193"/>
      <c r="F1" s="193"/>
      <c r="G1" s="193"/>
      <c r="H1" s="193"/>
      <c r="I1" s="193"/>
      <c r="J1" s="193"/>
      <c r="K1" s="193"/>
      <c r="L1" s="193"/>
      <c r="M1" s="193"/>
      <c r="N1" s="193"/>
    </row>
    <row r="2" spans="1:14" s="124" customFormat="1" ht="15.75" customHeight="1">
      <c r="A2" s="194" t="s">
        <v>353</v>
      </c>
      <c r="B2" s="194"/>
      <c r="C2" s="194"/>
      <c r="D2" s="194"/>
      <c r="E2" s="194"/>
      <c r="F2" s="194"/>
      <c r="G2" s="194"/>
      <c r="H2" s="194"/>
      <c r="I2" s="194"/>
      <c r="J2" s="194"/>
      <c r="K2" s="194"/>
      <c r="L2" s="194"/>
      <c r="M2" s="194"/>
      <c r="N2" s="194"/>
    </row>
    <row r="3" spans="1:14" s="15" customFormat="1" ht="83.25" customHeight="1">
      <c r="A3" s="190" t="s">
        <v>102</v>
      </c>
      <c r="B3" s="190" t="s">
        <v>352</v>
      </c>
      <c r="C3" s="195" t="s">
        <v>106</v>
      </c>
      <c r="D3" s="196"/>
      <c r="E3" s="196"/>
      <c r="F3" s="196"/>
      <c r="G3" s="196"/>
      <c r="H3" s="196"/>
      <c r="I3" s="196"/>
      <c r="J3" s="196"/>
      <c r="K3" s="196"/>
      <c r="L3" s="196"/>
      <c r="M3" s="196"/>
      <c r="N3" s="197"/>
    </row>
    <row r="4" spans="1:14" s="15" customFormat="1" ht="24" customHeight="1">
      <c r="A4" s="192"/>
      <c r="B4" s="191"/>
      <c r="C4" s="121">
        <v>1</v>
      </c>
      <c r="D4" s="121">
        <v>2</v>
      </c>
      <c r="E4" s="121">
        <v>3</v>
      </c>
      <c r="F4" s="121">
        <v>4</v>
      </c>
      <c r="G4" s="121">
        <v>5</v>
      </c>
      <c r="H4" s="121">
        <v>6</v>
      </c>
      <c r="I4" s="121">
        <v>7</v>
      </c>
      <c r="J4" s="121">
        <v>8</v>
      </c>
      <c r="K4" s="121">
        <v>9</v>
      </c>
      <c r="L4" s="121">
        <v>10</v>
      </c>
      <c r="M4" s="121">
        <v>11</v>
      </c>
      <c r="N4" s="121">
        <v>12</v>
      </c>
    </row>
    <row r="5" spans="1:14" s="15" customFormat="1" ht="15" customHeight="1">
      <c r="A5" s="53" t="s">
        <v>0</v>
      </c>
      <c r="B5" s="30"/>
      <c r="C5" s="54"/>
      <c r="D5" s="54"/>
      <c r="E5" s="54"/>
      <c r="F5" s="54"/>
      <c r="G5" s="54"/>
      <c r="H5" s="54"/>
      <c r="I5" s="54"/>
      <c r="J5" s="54"/>
      <c r="K5" s="54"/>
      <c r="L5" s="54"/>
      <c r="M5" s="54"/>
      <c r="N5" s="54"/>
    </row>
    <row r="6" spans="1:14" s="16" customFormat="1" ht="15" customHeight="1">
      <c r="A6" s="91" t="s">
        <v>1</v>
      </c>
      <c r="B6" s="92">
        <f>COUNT(C6:N6)</f>
        <v>6</v>
      </c>
      <c r="C6" s="55">
        <v>43150</v>
      </c>
      <c r="D6" s="55">
        <v>43185</v>
      </c>
      <c r="E6" s="55">
        <v>43251</v>
      </c>
      <c r="F6" s="55">
        <v>43280</v>
      </c>
      <c r="G6" s="55">
        <v>43367</v>
      </c>
      <c r="H6" s="55">
        <v>43448</v>
      </c>
      <c r="I6" s="55"/>
      <c r="J6" s="55"/>
      <c r="K6" s="55"/>
      <c r="L6" s="55"/>
      <c r="M6" s="55"/>
      <c r="N6" s="55"/>
    </row>
    <row r="7" spans="1:14" ht="15" customHeight="1">
      <c r="A7" s="91" t="s">
        <v>2</v>
      </c>
      <c r="B7" s="113">
        <f aca="true" t="shared" si="0" ref="B7:B23">COUNT(C7:N7)</f>
        <v>5</v>
      </c>
      <c r="C7" s="55">
        <v>43129</v>
      </c>
      <c r="D7" s="55">
        <v>43223</v>
      </c>
      <c r="E7" s="55">
        <v>43283</v>
      </c>
      <c r="F7" s="55">
        <v>43398</v>
      </c>
      <c r="G7" s="55">
        <v>43455</v>
      </c>
      <c r="H7" s="55"/>
      <c r="I7" s="55"/>
      <c r="J7" s="55"/>
      <c r="K7" s="55"/>
      <c r="L7" s="55"/>
      <c r="M7" s="55"/>
      <c r="N7" s="55"/>
    </row>
    <row r="8" spans="1:14" ht="15" customHeight="1">
      <c r="A8" s="91" t="s">
        <v>3</v>
      </c>
      <c r="B8" s="113">
        <f t="shared" si="0"/>
        <v>5</v>
      </c>
      <c r="C8" s="55">
        <v>43165</v>
      </c>
      <c r="D8" s="55">
        <v>43224</v>
      </c>
      <c r="E8" s="55">
        <v>43245</v>
      </c>
      <c r="F8" s="55">
        <v>43298</v>
      </c>
      <c r="G8" s="55">
        <v>43425</v>
      </c>
      <c r="H8" s="55"/>
      <c r="I8" s="55"/>
      <c r="J8" s="55"/>
      <c r="K8" s="55"/>
      <c r="L8" s="55"/>
      <c r="M8" s="55"/>
      <c r="N8" s="55"/>
    </row>
    <row r="9" spans="1:14" s="16" customFormat="1" ht="15" customHeight="1">
      <c r="A9" s="91" t="s">
        <v>4</v>
      </c>
      <c r="B9" s="113">
        <f t="shared" si="0"/>
        <v>5</v>
      </c>
      <c r="C9" s="55">
        <v>43171</v>
      </c>
      <c r="D9" s="55">
        <v>43213</v>
      </c>
      <c r="E9" s="55">
        <v>43286</v>
      </c>
      <c r="F9" s="55">
        <v>43369</v>
      </c>
      <c r="G9" s="55">
        <v>43430</v>
      </c>
      <c r="H9" s="55"/>
      <c r="I9" s="55"/>
      <c r="J9" s="55"/>
      <c r="K9" s="55"/>
      <c r="L9" s="55"/>
      <c r="M9" s="55"/>
      <c r="N9" s="55"/>
    </row>
    <row r="10" spans="1:14" s="17" customFormat="1" ht="15" customHeight="1">
      <c r="A10" s="91" t="s">
        <v>5</v>
      </c>
      <c r="B10" s="113">
        <f t="shared" si="0"/>
        <v>9</v>
      </c>
      <c r="C10" s="55">
        <v>43129</v>
      </c>
      <c r="D10" s="55">
        <v>43166</v>
      </c>
      <c r="E10" s="55">
        <v>43178</v>
      </c>
      <c r="F10" s="55">
        <v>43192</v>
      </c>
      <c r="G10" s="55">
        <v>43217</v>
      </c>
      <c r="H10" s="55">
        <v>43257</v>
      </c>
      <c r="I10" s="55">
        <v>43283</v>
      </c>
      <c r="J10" s="55">
        <v>43398</v>
      </c>
      <c r="K10" s="55">
        <v>43454</v>
      </c>
      <c r="L10" s="55"/>
      <c r="M10" s="55"/>
      <c r="N10" s="55"/>
    </row>
    <row r="11" spans="1:14" ht="15" customHeight="1">
      <c r="A11" s="91" t="s">
        <v>6</v>
      </c>
      <c r="B11" s="113">
        <f t="shared" si="0"/>
        <v>1</v>
      </c>
      <c r="C11" s="55">
        <v>43440</v>
      </c>
      <c r="D11" s="55"/>
      <c r="E11" s="55"/>
      <c r="F11" s="55"/>
      <c r="G11" s="55"/>
      <c r="H11" s="55"/>
      <c r="I11" s="55"/>
      <c r="J11" s="55"/>
      <c r="K11" s="55"/>
      <c r="L11" s="55"/>
      <c r="M11" s="55"/>
      <c r="N11" s="55"/>
    </row>
    <row r="12" spans="1:14" s="16" customFormat="1" ht="15" customHeight="1">
      <c r="A12" s="91" t="s">
        <v>7</v>
      </c>
      <c r="B12" s="113">
        <f t="shared" si="0"/>
        <v>8</v>
      </c>
      <c r="C12" s="55">
        <v>43123</v>
      </c>
      <c r="D12" s="55">
        <v>43186</v>
      </c>
      <c r="E12" s="55">
        <v>43271</v>
      </c>
      <c r="F12" s="55">
        <v>43313</v>
      </c>
      <c r="G12" s="55">
        <v>43363</v>
      </c>
      <c r="H12" s="55">
        <v>43392</v>
      </c>
      <c r="I12" s="55">
        <v>43430</v>
      </c>
      <c r="J12" s="55">
        <v>43458</v>
      </c>
      <c r="K12" s="55"/>
      <c r="L12" s="55"/>
      <c r="M12" s="55"/>
      <c r="N12" s="55"/>
    </row>
    <row r="13" spans="1:14" s="17" customFormat="1" ht="15" customHeight="1">
      <c r="A13" s="91" t="s">
        <v>8</v>
      </c>
      <c r="B13" s="113">
        <f t="shared" si="0"/>
        <v>4</v>
      </c>
      <c r="C13" s="55">
        <v>43153</v>
      </c>
      <c r="D13" s="55">
        <v>43301</v>
      </c>
      <c r="E13" s="55">
        <v>43404</v>
      </c>
      <c r="F13" s="55">
        <v>43438</v>
      </c>
      <c r="G13" s="55"/>
      <c r="H13" s="55"/>
      <c r="I13" s="55"/>
      <c r="J13" s="55"/>
      <c r="K13" s="55"/>
      <c r="L13" s="55"/>
      <c r="M13" s="55"/>
      <c r="N13" s="55"/>
    </row>
    <row r="14" spans="1:14" s="17" customFormat="1" ht="15" customHeight="1">
      <c r="A14" s="91" t="s">
        <v>9</v>
      </c>
      <c r="B14" s="113">
        <f t="shared" si="0"/>
        <v>6</v>
      </c>
      <c r="C14" s="55">
        <v>43161</v>
      </c>
      <c r="D14" s="55">
        <v>43224</v>
      </c>
      <c r="E14" s="55">
        <v>43301</v>
      </c>
      <c r="F14" s="55">
        <v>43363</v>
      </c>
      <c r="G14" s="55">
        <v>43395</v>
      </c>
      <c r="H14" s="55">
        <v>43453</v>
      </c>
      <c r="I14" s="55"/>
      <c r="J14" s="55"/>
      <c r="K14" s="55"/>
      <c r="L14" s="55"/>
      <c r="M14" s="55"/>
      <c r="N14" s="55"/>
    </row>
    <row r="15" spans="1:14" s="3" customFormat="1" ht="15" customHeight="1">
      <c r="A15" s="99" t="s">
        <v>10</v>
      </c>
      <c r="B15" s="113">
        <f t="shared" si="0"/>
        <v>5</v>
      </c>
      <c r="C15" s="55">
        <v>43202</v>
      </c>
      <c r="D15" s="55">
        <v>43299</v>
      </c>
      <c r="E15" s="55">
        <v>43339</v>
      </c>
      <c r="F15" s="55">
        <v>43398</v>
      </c>
      <c r="G15" s="55">
        <v>43452</v>
      </c>
      <c r="H15" s="55"/>
      <c r="I15" s="55"/>
      <c r="J15" s="55"/>
      <c r="K15" s="55"/>
      <c r="L15" s="55"/>
      <c r="M15" s="55"/>
      <c r="N15" s="55"/>
    </row>
    <row r="16" spans="1:14" s="16" customFormat="1" ht="15" customHeight="1">
      <c r="A16" s="91" t="s">
        <v>11</v>
      </c>
      <c r="B16" s="113">
        <f t="shared" si="0"/>
        <v>10</v>
      </c>
      <c r="C16" s="55">
        <v>43090</v>
      </c>
      <c r="D16" s="55">
        <v>43133</v>
      </c>
      <c r="E16" s="55">
        <v>43165</v>
      </c>
      <c r="F16" s="55">
        <v>43194</v>
      </c>
      <c r="G16" s="55">
        <v>43217</v>
      </c>
      <c r="H16" s="55">
        <v>43260</v>
      </c>
      <c r="I16" s="55">
        <v>43371</v>
      </c>
      <c r="J16" s="55">
        <v>43410</v>
      </c>
      <c r="K16" s="55">
        <v>43437</v>
      </c>
      <c r="L16" s="55">
        <v>43455</v>
      </c>
      <c r="M16" s="55"/>
      <c r="N16" s="55"/>
    </row>
    <row r="17" spans="1:14" s="16" customFormat="1" ht="15" customHeight="1">
      <c r="A17" s="91" t="s">
        <v>12</v>
      </c>
      <c r="B17" s="113">
        <f t="shared" si="0"/>
        <v>9</v>
      </c>
      <c r="C17" s="55">
        <v>43158</v>
      </c>
      <c r="D17" s="55">
        <v>43185</v>
      </c>
      <c r="E17" s="55">
        <v>43224</v>
      </c>
      <c r="F17" s="55">
        <v>43257</v>
      </c>
      <c r="G17" s="55">
        <v>43299</v>
      </c>
      <c r="H17" s="55">
        <v>43354</v>
      </c>
      <c r="I17" s="55">
        <v>43406</v>
      </c>
      <c r="J17" s="55">
        <v>43440</v>
      </c>
      <c r="K17" s="55">
        <v>43455</v>
      </c>
      <c r="L17" s="55"/>
      <c r="M17" s="55"/>
      <c r="N17" s="55"/>
    </row>
    <row r="18" spans="1:14" s="16" customFormat="1" ht="15" customHeight="1">
      <c r="A18" s="91" t="s">
        <v>13</v>
      </c>
      <c r="B18" s="113">
        <f t="shared" si="0"/>
        <v>4</v>
      </c>
      <c r="C18" s="55">
        <v>43216</v>
      </c>
      <c r="D18" s="55">
        <v>43279</v>
      </c>
      <c r="E18" s="55">
        <v>43419</v>
      </c>
      <c r="F18" s="55">
        <v>43454</v>
      </c>
      <c r="G18" s="55"/>
      <c r="H18" s="55"/>
      <c r="I18" s="55"/>
      <c r="J18" s="55"/>
      <c r="K18" s="55"/>
      <c r="L18" s="55"/>
      <c r="M18" s="55"/>
      <c r="N18" s="55"/>
    </row>
    <row r="19" spans="1:14" s="17" customFormat="1" ht="15" customHeight="1">
      <c r="A19" s="91" t="s">
        <v>14</v>
      </c>
      <c r="B19" s="113">
        <f t="shared" si="0"/>
        <v>5</v>
      </c>
      <c r="C19" s="55">
        <v>43161</v>
      </c>
      <c r="D19" s="55">
        <v>43215</v>
      </c>
      <c r="E19" s="55">
        <v>43301</v>
      </c>
      <c r="F19" s="55">
        <v>43402</v>
      </c>
      <c r="G19" s="55">
        <v>43455</v>
      </c>
      <c r="H19" s="55"/>
      <c r="I19" s="55"/>
      <c r="J19" s="55"/>
      <c r="K19" s="55"/>
      <c r="L19" s="55"/>
      <c r="M19" s="55"/>
      <c r="N19" s="55"/>
    </row>
    <row r="20" spans="1:14" s="17" customFormat="1" ht="15" customHeight="1">
      <c r="A20" s="91" t="s">
        <v>15</v>
      </c>
      <c r="B20" s="113">
        <f t="shared" si="0"/>
        <v>5</v>
      </c>
      <c r="C20" s="55">
        <v>43165</v>
      </c>
      <c r="D20" s="55">
        <v>43264</v>
      </c>
      <c r="E20" s="55">
        <v>43308</v>
      </c>
      <c r="F20" s="55">
        <v>43371</v>
      </c>
      <c r="G20" s="55">
        <v>43432</v>
      </c>
      <c r="H20" s="55"/>
      <c r="I20" s="55"/>
      <c r="J20" s="55"/>
      <c r="K20" s="55"/>
      <c r="L20" s="55"/>
      <c r="M20" s="55"/>
      <c r="N20" s="55"/>
    </row>
    <row r="21" spans="1:14" s="16" customFormat="1" ht="15" customHeight="1">
      <c r="A21" s="91" t="s">
        <v>16</v>
      </c>
      <c r="B21" s="113">
        <f t="shared" si="0"/>
        <v>2</v>
      </c>
      <c r="C21" s="55">
        <v>43217</v>
      </c>
      <c r="D21" s="55">
        <v>43433</v>
      </c>
      <c r="E21" s="55"/>
      <c r="F21" s="55"/>
      <c r="G21" s="55"/>
      <c r="H21" s="55"/>
      <c r="I21" s="55"/>
      <c r="J21" s="55"/>
      <c r="K21" s="55"/>
      <c r="L21" s="55"/>
      <c r="M21" s="55"/>
      <c r="N21" s="55"/>
    </row>
    <row r="22" spans="1:14" ht="15" customHeight="1">
      <c r="A22" s="91" t="s">
        <v>17</v>
      </c>
      <c r="B22" s="113">
        <f t="shared" si="0"/>
        <v>5</v>
      </c>
      <c r="C22" s="55">
        <v>43165</v>
      </c>
      <c r="D22" s="55">
        <v>43194</v>
      </c>
      <c r="E22" s="55">
        <v>43285</v>
      </c>
      <c r="F22" s="55">
        <v>43376</v>
      </c>
      <c r="G22" s="55">
        <v>43453</v>
      </c>
      <c r="H22" s="55"/>
      <c r="I22" s="55"/>
      <c r="J22" s="55"/>
      <c r="K22" s="55"/>
      <c r="L22" s="55"/>
      <c r="M22" s="55"/>
      <c r="N22" s="55"/>
    </row>
    <row r="23" spans="1:14" ht="15" customHeight="1">
      <c r="A23" s="97" t="s">
        <v>18</v>
      </c>
      <c r="B23" s="113">
        <f t="shared" si="0"/>
        <v>0</v>
      </c>
      <c r="C23" s="101" t="s">
        <v>390</v>
      </c>
      <c r="D23" s="98"/>
      <c r="E23" s="98"/>
      <c r="F23" s="98"/>
      <c r="G23" s="98"/>
      <c r="H23" s="98"/>
      <c r="I23" s="98"/>
      <c r="J23" s="98"/>
      <c r="K23" s="98"/>
      <c r="L23" s="98"/>
      <c r="M23" s="98"/>
      <c r="N23" s="98"/>
    </row>
    <row r="24" spans="1:14" s="15" customFormat="1" ht="15" customHeight="1">
      <c r="A24" s="53" t="s">
        <v>19</v>
      </c>
      <c r="B24" s="54"/>
      <c r="C24" s="56"/>
      <c r="D24" s="56"/>
      <c r="E24" s="56"/>
      <c r="F24" s="56"/>
      <c r="G24" s="56"/>
      <c r="H24" s="56"/>
      <c r="I24" s="56"/>
      <c r="J24" s="56"/>
      <c r="K24" s="56"/>
      <c r="L24" s="54"/>
      <c r="M24" s="54"/>
      <c r="N24" s="54"/>
    </row>
    <row r="25" spans="1:14" s="16" customFormat="1" ht="15" customHeight="1">
      <c r="A25" s="91" t="s">
        <v>20</v>
      </c>
      <c r="B25" s="113">
        <f aca="true" t="shared" si="1" ref="B25:B35">COUNT(C25:N25)</f>
        <v>9</v>
      </c>
      <c r="C25" s="55">
        <v>43182</v>
      </c>
      <c r="D25" s="55">
        <v>43248</v>
      </c>
      <c r="E25" s="55">
        <v>43299</v>
      </c>
      <c r="F25" s="55">
        <v>43336</v>
      </c>
      <c r="G25" s="55">
        <v>43363</v>
      </c>
      <c r="H25" s="55">
        <v>43402</v>
      </c>
      <c r="I25" s="55">
        <v>43420</v>
      </c>
      <c r="J25" s="55">
        <v>43451</v>
      </c>
      <c r="K25" s="55">
        <v>43455</v>
      </c>
      <c r="L25" s="55"/>
      <c r="M25" s="55"/>
      <c r="N25" s="55"/>
    </row>
    <row r="26" spans="1:14" ht="15" customHeight="1">
      <c r="A26" s="91" t="s">
        <v>21</v>
      </c>
      <c r="B26" s="113">
        <f t="shared" si="1"/>
        <v>4</v>
      </c>
      <c r="C26" s="55">
        <v>43165</v>
      </c>
      <c r="D26" s="55">
        <v>43181</v>
      </c>
      <c r="E26" s="55">
        <v>43277</v>
      </c>
      <c r="F26" s="55">
        <v>43399</v>
      </c>
      <c r="G26" s="55"/>
      <c r="H26" s="55"/>
      <c r="I26" s="55"/>
      <c r="J26" s="55"/>
      <c r="K26" s="55"/>
      <c r="L26" s="55"/>
      <c r="M26" s="55"/>
      <c r="N26" s="55"/>
    </row>
    <row r="27" spans="1:14" ht="15" customHeight="1">
      <c r="A27" s="91" t="s">
        <v>22</v>
      </c>
      <c r="B27" s="113">
        <f t="shared" si="1"/>
        <v>7</v>
      </c>
      <c r="C27" s="55">
        <v>43150</v>
      </c>
      <c r="D27" s="55">
        <v>43192</v>
      </c>
      <c r="E27" s="55">
        <v>43259</v>
      </c>
      <c r="F27" s="55">
        <v>43278</v>
      </c>
      <c r="G27" s="55">
        <v>43399</v>
      </c>
      <c r="H27" s="55">
        <v>43420</v>
      </c>
      <c r="I27" s="55">
        <v>43448</v>
      </c>
      <c r="J27" s="55"/>
      <c r="K27" s="55"/>
      <c r="L27" s="55"/>
      <c r="M27" s="55"/>
      <c r="N27" s="55"/>
    </row>
    <row r="28" spans="1:14" ht="15" customHeight="1">
      <c r="A28" s="91" t="s">
        <v>23</v>
      </c>
      <c r="B28" s="113">
        <f t="shared" si="1"/>
        <v>4</v>
      </c>
      <c r="C28" s="55">
        <v>43185</v>
      </c>
      <c r="D28" s="55">
        <v>43280</v>
      </c>
      <c r="E28" s="55">
        <v>43398</v>
      </c>
      <c r="F28" s="55">
        <v>43460</v>
      </c>
      <c r="G28" s="55"/>
      <c r="H28" s="55"/>
      <c r="I28" s="55"/>
      <c r="J28" s="55"/>
      <c r="K28" s="55"/>
      <c r="L28" s="55"/>
      <c r="M28" s="55"/>
      <c r="N28" s="55"/>
    </row>
    <row r="29" spans="1:14" ht="15" customHeight="1">
      <c r="A29" s="91" t="s">
        <v>24</v>
      </c>
      <c r="B29" s="113">
        <f t="shared" si="1"/>
        <v>2</v>
      </c>
      <c r="C29" s="55">
        <v>43248</v>
      </c>
      <c r="D29" s="55">
        <v>43416</v>
      </c>
      <c r="E29" s="55"/>
      <c r="F29" s="55"/>
      <c r="G29" s="55"/>
      <c r="H29" s="55"/>
      <c r="I29" s="55"/>
      <c r="J29" s="55"/>
      <c r="K29" s="55"/>
      <c r="L29" s="55"/>
      <c r="M29" s="55"/>
      <c r="N29" s="55"/>
    </row>
    <row r="30" spans="1:14" s="3" customFormat="1" ht="15" customHeight="1">
      <c r="A30" s="100" t="s">
        <v>25</v>
      </c>
      <c r="B30" s="113">
        <f t="shared" si="1"/>
        <v>3</v>
      </c>
      <c r="C30" s="55">
        <v>43203</v>
      </c>
      <c r="D30" s="55">
        <v>43298</v>
      </c>
      <c r="E30" s="55">
        <v>43413</v>
      </c>
      <c r="F30" s="55"/>
      <c r="G30" s="55"/>
      <c r="H30" s="55"/>
      <c r="I30" s="55"/>
      <c r="J30" s="55"/>
      <c r="K30" s="55"/>
      <c r="L30" s="55"/>
      <c r="M30" s="55"/>
      <c r="N30" s="55"/>
    </row>
    <row r="31" spans="1:14" ht="15" customHeight="1">
      <c r="A31" s="91" t="s">
        <v>26</v>
      </c>
      <c r="B31" s="113">
        <f t="shared" si="1"/>
        <v>3</v>
      </c>
      <c r="C31" s="55">
        <v>43123</v>
      </c>
      <c r="D31" s="55">
        <v>43259</v>
      </c>
      <c r="E31" s="55">
        <v>43433</v>
      </c>
      <c r="F31" s="55"/>
      <c r="G31" s="55"/>
      <c r="H31" s="55"/>
      <c r="I31" s="55"/>
      <c r="J31" s="55"/>
      <c r="K31" s="55"/>
      <c r="L31" s="55"/>
      <c r="M31" s="55"/>
      <c r="N31" s="55"/>
    </row>
    <row r="32" spans="1:14" ht="15" customHeight="1">
      <c r="A32" s="91" t="s">
        <v>27</v>
      </c>
      <c r="B32" s="113">
        <f>COUNT(C32:N32)</f>
        <v>12</v>
      </c>
      <c r="C32" s="55">
        <v>43130</v>
      </c>
      <c r="D32" s="55">
        <v>43166</v>
      </c>
      <c r="E32" s="125">
        <v>43194</v>
      </c>
      <c r="F32" s="125">
        <v>43194</v>
      </c>
      <c r="G32" s="55">
        <v>43224</v>
      </c>
      <c r="H32" s="55">
        <v>43249</v>
      </c>
      <c r="I32" s="55">
        <v>43285</v>
      </c>
      <c r="J32" s="55">
        <v>43340</v>
      </c>
      <c r="K32" s="55">
        <v>43375</v>
      </c>
      <c r="L32" s="55">
        <v>43404</v>
      </c>
      <c r="M32" s="55">
        <v>43444</v>
      </c>
      <c r="N32" s="55">
        <v>43458</v>
      </c>
    </row>
    <row r="33" spans="1:14" ht="15" customHeight="1">
      <c r="A33" s="91" t="s">
        <v>28</v>
      </c>
      <c r="B33" s="113">
        <f t="shared" si="1"/>
        <v>5</v>
      </c>
      <c r="C33" s="55">
        <v>43201</v>
      </c>
      <c r="D33" s="55">
        <v>43264</v>
      </c>
      <c r="E33" s="55">
        <v>43304</v>
      </c>
      <c r="F33" s="55">
        <v>43384</v>
      </c>
      <c r="G33" s="55">
        <v>43462</v>
      </c>
      <c r="H33" s="55"/>
      <c r="I33" s="55"/>
      <c r="J33" s="55"/>
      <c r="K33" s="55"/>
      <c r="L33" s="55"/>
      <c r="M33" s="55"/>
      <c r="N33" s="55"/>
    </row>
    <row r="34" spans="1:14" s="3" customFormat="1" ht="15" customHeight="1">
      <c r="A34" s="100" t="s">
        <v>29</v>
      </c>
      <c r="B34" s="113">
        <f t="shared" si="1"/>
        <v>1</v>
      </c>
      <c r="C34" s="55">
        <v>43412</v>
      </c>
      <c r="D34" s="55"/>
      <c r="E34" s="55"/>
      <c r="F34" s="55"/>
      <c r="G34" s="55"/>
      <c r="H34" s="55"/>
      <c r="I34" s="55"/>
      <c r="J34" s="55"/>
      <c r="K34" s="55"/>
      <c r="L34" s="55"/>
      <c r="M34" s="55"/>
      <c r="N34" s="55"/>
    </row>
    <row r="35" spans="1:14" ht="15" customHeight="1">
      <c r="A35" s="91" t="s">
        <v>30</v>
      </c>
      <c r="B35" s="113">
        <f t="shared" si="1"/>
        <v>7</v>
      </c>
      <c r="C35" s="55">
        <v>43145</v>
      </c>
      <c r="D35" s="55">
        <v>43213</v>
      </c>
      <c r="E35" s="55">
        <v>43259</v>
      </c>
      <c r="F35" s="55">
        <v>43293</v>
      </c>
      <c r="G35" s="55">
        <v>43402</v>
      </c>
      <c r="H35" s="55">
        <v>43413</v>
      </c>
      <c r="I35" s="55">
        <v>43452</v>
      </c>
      <c r="J35" s="55"/>
      <c r="K35" s="55"/>
      <c r="L35" s="55"/>
      <c r="M35" s="55"/>
      <c r="N35" s="55"/>
    </row>
    <row r="36" spans="1:14" s="15" customFormat="1" ht="15" customHeight="1">
      <c r="A36" s="53" t="s">
        <v>31</v>
      </c>
      <c r="B36" s="54"/>
      <c r="C36" s="56"/>
      <c r="D36" s="56"/>
      <c r="E36" s="56"/>
      <c r="F36" s="56"/>
      <c r="G36" s="56"/>
      <c r="H36" s="56"/>
      <c r="I36" s="56"/>
      <c r="J36" s="56"/>
      <c r="K36" s="56"/>
      <c r="L36" s="54"/>
      <c r="M36" s="54"/>
      <c r="N36" s="54"/>
    </row>
    <row r="37" spans="1:14" s="17" customFormat="1" ht="15" customHeight="1">
      <c r="A37" s="91" t="s">
        <v>32</v>
      </c>
      <c r="B37" s="113">
        <f aca="true" t="shared" si="2" ref="B37:B44">COUNT(C37:N37)</f>
        <v>6</v>
      </c>
      <c r="C37" s="55">
        <v>43180</v>
      </c>
      <c r="D37" s="55">
        <v>43243</v>
      </c>
      <c r="E37" s="55">
        <v>43300</v>
      </c>
      <c r="F37" s="55">
        <v>43367</v>
      </c>
      <c r="G37" s="55">
        <v>43444</v>
      </c>
      <c r="H37" s="55">
        <v>43462</v>
      </c>
      <c r="I37" s="55"/>
      <c r="J37" s="55"/>
      <c r="K37" s="55"/>
      <c r="L37" s="55"/>
      <c r="M37" s="55"/>
      <c r="N37" s="55"/>
    </row>
    <row r="38" spans="1:14" s="17" customFormat="1" ht="15" customHeight="1">
      <c r="A38" s="91" t="s">
        <v>33</v>
      </c>
      <c r="B38" s="113">
        <f t="shared" si="2"/>
        <v>2</v>
      </c>
      <c r="C38" s="55">
        <v>43202</v>
      </c>
      <c r="D38" s="55">
        <v>43452</v>
      </c>
      <c r="E38" s="55"/>
      <c r="F38" s="55"/>
      <c r="G38" s="55"/>
      <c r="H38" s="55"/>
      <c r="I38" s="55"/>
      <c r="J38" s="55"/>
      <c r="K38" s="55"/>
      <c r="L38" s="55"/>
      <c r="M38" s="55"/>
      <c r="N38" s="55"/>
    </row>
    <row r="39" spans="1:14" ht="15" customHeight="1">
      <c r="A39" s="91" t="s">
        <v>100</v>
      </c>
      <c r="B39" s="113">
        <f t="shared" si="2"/>
        <v>9</v>
      </c>
      <c r="C39" s="55">
        <v>43129</v>
      </c>
      <c r="D39" s="55">
        <v>43159</v>
      </c>
      <c r="E39" s="55">
        <v>43189</v>
      </c>
      <c r="F39" s="55">
        <v>43216</v>
      </c>
      <c r="G39" s="55">
        <v>43250</v>
      </c>
      <c r="H39" s="55">
        <v>43279</v>
      </c>
      <c r="I39" s="55">
        <v>43362</v>
      </c>
      <c r="J39" s="55">
        <v>43437</v>
      </c>
      <c r="K39" s="55">
        <v>43451</v>
      </c>
      <c r="L39" s="55"/>
      <c r="M39" s="55"/>
      <c r="N39" s="55"/>
    </row>
    <row r="40" spans="1:14" s="16" customFormat="1" ht="15" customHeight="1">
      <c r="A40" s="91" t="s">
        <v>34</v>
      </c>
      <c r="B40" s="113">
        <f t="shared" si="2"/>
        <v>5</v>
      </c>
      <c r="C40" s="55">
        <v>43165</v>
      </c>
      <c r="D40" s="55">
        <v>43252</v>
      </c>
      <c r="E40" s="55">
        <v>43300</v>
      </c>
      <c r="F40" s="55">
        <v>43375</v>
      </c>
      <c r="G40" s="55">
        <v>43432</v>
      </c>
      <c r="H40" s="55"/>
      <c r="I40" s="55"/>
      <c r="J40" s="55"/>
      <c r="K40" s="55"/>
      <c r="L40" s="55"/>
      <c r="M40" s="55"/>
      <c r="N40" s="55"/>
    </row>
    <row r="41" spans="1:14" s="17" customFormat="1" ht="15" customHeight="1">
      <c r="A41" s="91" t="s">
        <v>35</v>
      </c>
      <c r="B41" s="113">
        <f t="shared" si="2"/>
        <v>6</v>
      </c>
      <c r="C41" s="55">
        <v>43123</v>
      </c>
      <c r="D41" s="55">
        <v>43199</v>
      </c>
      <c r="E41" s="55">
        <v>43245</v>
      </c>
      <c r="F41" s="55">
        <v>43297</v>
      </c>
      <c r="G41" s="55">
        <v>43427</v>
      </c>
      <c r="H41" s="55">
        <v>43452</v>
      </c>
      <c r="I41" s="55"/>
      <c r="J41" s="55"/>
      <c r="K41" s="55"/>
      <c r="L41" s="55"/>
      <c r="M41" s="55"/>
      <c r="N41" s="55"/>
    </row>
    <row r="42" spans="1:14" s="17" customFormat="1" ht="15" customHeight="1">
      <c r="A42" s="91" t="s">
        <v>36</v>
      </c>
      <c r="B42" s="113">
        <f t="shared" si="2"/>
        <v>5</v>
      </c>
      <c r="C42" s="55">
        <v>43147</v>
      </c>
      <c r="D42" s="55">
        <v>43188</v>
      </c>
      <c r="E42" s="55">
        <v>43250</v>
      </c>
      <c r="F42" s="55">
        <v>43362</v>
      </c>
      <c r="G42" s="55">
        <v>43424</v>
      </c>
      <c r="H42" s="55"/>
      <c r="I42" s="55"/>
      <c r="J42" s="55"/>
      <c r="K42" s="55"/>
      <c r="L42" s="55"/>
      <c r="M42" s="55"/>
      <c r="N42" s="55"/>
    </row>
    <row r="43" spans="1:14" s="15" customFormat="1" ht="15" customHeight="1">
      <c r="A43" s="91" t="s">
        <v>37</v>
      </c>
      <c r="B43" s="113">
        <f t="shared" si="2"/>
        <v>6</v>
      </c>
      <c r="C43" s="55">
        <v>43145</v>
      </c>
      <c r="D43" s="55">
        <v>43188</v>
      </c>
      <c r="E43" s="55">
        <v>43215</v>
      </c>
      <c r="F43" s="55">
        <v>43307</v>
      </c>
      <c r="G43" s="55">
        <v>43405</v>
      </c>
      <c r="H43" s="55">
        <v>43454</v>
      </c>
      <c r="I43" s="55"/>
      <c r="J43" s="55"/>
      <c r="K43" s="55"/>
      <c r="L43" s="55"/>
      <c r="M43" s="55"/>
      <c r="N43" s="55"/>
    </row>
    <row r="44" spans="1:14" s="17" customFormat="1" ht="15" customHeight="1">
      <c r="A44" s="91" t="s">
        <v>101</v>
      </c>
      <c r="B44" s="113">
        <f t="shared" si="2"/>
        <v>2</v>
      </c>
      <c r="C44" s="55">
        <v>43297</v>
      </c>
      <c r="D44" s="55">
        <v>43392</v>
      </c>
      <c r="E44" s="55"/>
      <c r="F44" s="55"/>
      <c r="G44" s="55"/>
      <c r="H44" s="55"/>
      <c r="I44" s="55"/>
      <c r="J44" s="55"/>
      <c r="K44" s="55"/>
      <c r="L44" s="55"/>
      <c r="M44" s="55"/>
      <c r="N44" s="55"/>
    </row>
    <row r="45" spans="1:14" s="17" customFormat="1" ht="15" customHeight="1">
      <c r="A45" s="53" t="s">
        <v>38</v>
      </c>
      <c r="B45" s="54"/>
      <c r="C45" s="57"/>
      <c r="D45" s="57"/>
      <c r="E45" s="57"/>
      <c r="F45" s="57"/>
      <c r="G45" s="57"/>
      <c r="H45" s="57"/>
      <c r="I45" s="57"/>
      <c r="J45" s="57"/>
      <c r="K45" s="57"/>
      <c r="L45" s="54"/>
      <c r="M45" s="54"/>
      <c r="N45" s="54"/>
    </row>
    <row r="46" spans="1:14" ht="15" customHeight="1">
      <c r="A46" s="91" t="s">
        <v>39</v>
      </c>
      <c r="B46" s="113">
        <f aca="true" t="shared" si="3" ref="B46:B52">COUNT(C46:N46)</f>
        <v>3</v>
      </c>
      <c r="C46" s="55">
        <v>43194</v>
      </c>
      <c r="D46" s="55">
        <v>43293</v>
      </c>
      <c r="E46" s="55">
        <v>43433</v>
      </c>
      <c r="F46" s="55"/>
      <c r="G46" s="55"/>
      <c r="H46" s="55"/>
      <c r="I46" s="55"/>
      <c r="J46" s="55"/>
      <c r="K46" s="55"/>
      <c r="L46" s="55"/>
      <c r="M46" s="55"/>
      <c r="N46" s="55"/>
    </row>
    <row r="47" spans="1:14" ht="15" customHeight="1">
      <c r="A47" s="91" t="s">
        <v>40</v>
      </c>
      <c r="B47" s="113">
        <f t="shared" si="3"/>
        <v>5</v>
      </c>
      <c r="C47" s="55">
        <v>43125</v>
      </c>
      <c r="D47" s="55">
        <v>43199</v>
      </c>
      <c r="E47" s="55">
        <v>43259</v>
      </c>
      <c r="F47" s="55">
        <v>43374</v>
      </c>
      <c r="G47" s="55">
        <v>43463</v>
      </c>
      <c r="H47" s="55"/>
      <c r="I47" s="55"/>
      <c r="J47" s="55"/>
      <c r="K47" s="55"/>
      <c r="L47" s="55"/>
      <c r="M47" s="55"/>
      <c r="N47" s="55"/>
    </row>
    <row r="48" spans="1:14" s="17" customFormat="1" ht="15" customHeight="1">
      <c r="A48" s="91" t="s">
        <v>41</v>
      </c>
      <c r="B48" s="113">
        <f t="shared" si="3"/>
        <v>2</v>
      </c>
      <c r="C48" s="55">
        <v>43388</v>
      </c>
      <c r="D48" s="55">
        <v>43463</v>
      </c>
      <c r="E48" s="55"/>
      <c r="F48" s="55"/>
      <c r="G48" s="55"/>
      <c r="H48" s="55"/>
      <c r="I48" s="55"/>
      <c r="J48" s="55"/>
      <c r="K48" s="55"/>
      <c r="L48" s="55"/>
      <c r="M48" s="55"/>
      <c r="N48" s="55"/>
    </row>
    <row r="49" spans="1:14" ht="15" customHeight="1">
      <c r="A49" s="91" t="s">
        <v>42</v>
      </c>
      <c r="B49" s="113">
        <f t="shared" si="3"/>
        <v>6</v>
      </c>
      <c r="C49" s="55">
        <v>43175</v>
      </c>
      <c r="D49" s="55">
        <v>43234</v>
      </c>
      <c r="E49" s="55">
        <v>43306</v>
      </c>
      <c r="F49" s="55">
        <v>43406</v>
      </c>
      <c r="G49" s="55">
        <v>43451</v>
      </c>
      <c r="H49" s="55">
        <v>43463</v>
      </c>
      <c r="I49" s="55"/>
      <c r="J49" s="55"/>
      <c r="K49" s="55"/>
      <c r="L49" s="55"/>
      <c r="M49" s="55"/>
      <c r="N49" s="55"/>
    </row>
    <row r="50" spans="1:14" ht="15" customHeight="1">
      <c r="A50" s="91" t="s">
        <v>92</v>
      </c>
      <c r="B50" s="113">
        <f t="shared" si="3"/>
        <v>8</v>
      </c>
      <c r="C50" s="55">
        <v>43115</v>
      </c>
      <c r="D50" s="55">
        <v>43153</v>
      </c>
      <c r="E50" s="55">
        <v>43218</v>
      </c>
      <c r="F50" s="55">
        <v>43252</v>
      </c>
      <c r="G50" s="55">
        <v>43286</v>
      </c>
      <c r="H50" s="55">
        <v>43374</v>
      </c>
      <c r="I50" s="55">
        <v>43434</v>
      </c>
      <c r="J50" s="55">
        <v>43459</v>
      </c>
      <c r="K50" s="55"/>
      <c r="L50" s="55"/>
      <c r="M50" s="55"/>
      <c r="N50" s="55"/>
    </row>
    <row r="51" spans="1:14" s="15" customFormat="1" ht="15" customHeight="1">
      <c r="A51" s="91" t="s">
        <v>43</v>
      </c>
      <c r="B51" s="113">
        <f t="shared" si="3"/>
        <v>3</v>
      </c>
      <c r="C51" s="55">
        <v>43213</v>
      </c>
      <c r="D51" s="55">
        <v>43369</v>
      </c>
      <c r="E51" s="55">
        <v>43454</v>
      </c>
      <c r="F51" s="55"/>
      <c r="G51" s="55"/>
      <c r="H51" s="55"/>
      <c r="I51" s="55"/>
      <c r="J51" s="55"/>
      <c r="K51" s="55"/>
      <c r="L51" s="55"/>
      <c r="M51" s="55"/>
      <c r="N51" s="55"/>
    </row>
    <row r="52" spans="1:14" s="17" customFormat="1" ht="15" customHeight="1">
      <c r="A52" s="91" t="s">
        <v>44</v>
      </c>
      <c r="B52" s="113">
        <f t="shared" si="3"/>
        <v>5</v>
      </c>
      <c r="C52" s="55">
        <v>43130</v>
      </c>
      <c r="D52" s="55">
        <v>43158</v>
      </c>
      <c r="E52" s="55">
        <v>43306</v>
      </c>
      <c r="F52" s="55">
        <v>43381</v>
      </c>
      <c r="G52" s="55">
        <v>43438</v>
      </c>
      <c r="H52" s="55"/>
      <c r="I52" s="55"/>
      <c r="J52" s="55"/>
      <c r="K52" s="55"/>
      <c r="L52" s="55"/>
      <c r="M52" s="55"/>
      <c r="N52" s="55"/>
    </row>
    <row r="53" spans="1:14" s="17" customFormat="1" ht="15" customHeight="1">
      <c r="A53" s="53" t="s">
        <v>45</v>
      </c>
      <c r="B53" s="54"/>
      <c r="C53" s="57"/>
      <c r="D53" s="57"/>
      <c r="E53" s="57"/>
      <c r="F53" s="57"/>
      <c r="G53" s="57"/>
      <c r="H53" s="57"/>
      <c r="I53" s="57"/>
      <c r="J53" s="57"/>
      <c r="K53" s="57"/>
      <c r="L53" s="54"/>
      <c r="M53" s="54"/>
      <c r="N53" s="54"/>
    </row>
    <row r="54" spans="1:14" s="17" customFormat="1" ht="15" customHeight="1">
      <c r="A54" s="91" t="s">
        <v>46</v>
      </c>
      <c r="B54" s="113">
        <f aca="true" t="shared" si="4" ref="B54:B67">COUNT(C54:N54)</f>
        <v>4</v>
      </c>
      <c r="C54" s="55">
        <v>43158</v>
      </c>
      <c r="D54" s="55">
        <v>43185</v>
      </c>
      <c r="E54" s="55">
        <v>43255</v>
      </c>
      <c r="F54" s="55">
        <v>43458</v>
      </c>
      <c r="G54" s="55"/>
      <c r="H54" s="55"/>
      <c r="I54" s="55"/>
      <c r="J54" s="55"/>
      <c r="K54" s="55"/>
      <c r="L54" s="55"/>
      <c r="M54" s="55"/>
      <c r="N54" s="55"/>
    </row>
    <row r="55" spans="1:14" s="17" customFormat="1" ht="15" customHeight="1">
      <c r="A55" s="91" t="s">
        <v>47</v>
      </c>
      <c r="B55" s="113">
        <f t="shared" si="4"/>
        <v>4</v>
      </c>
      <c r="C55" s="55">
        <v>43157</v>
      </c>
      <c r="D55" s="55">
        <v>43305</v>
      </c>
      <c r="E55" s="55">
        <v>43402</v>
      </c>
      <c r="F55" s="55">
        <v>43455</v>
      </c>
      <c r="G55" s="55"/>
      <c r="H55" s="55"/>
      <c r="I55" s="55"/>
      <c r="J55" s="55"/>
      <c r="K55" s="55"/>
      <c r="L55" s="55"/>
      <c r="M55" s="55"/>
      <c r="N55" s="55"/>
    </row>
    <row r="56" spans="1:14" ht="15" customHeight="1">
      <c r="A56" s="91" t="s">
        <v>48</v>
      </c>
      <c r="B56" s="113">
        <f t="shared" si="4"/>
        <v>8</v>
      </c>
      <c r="C56" s="55">
        <v>43138</v>
      </c>
      <c r="D56" s="55">
        <v>43199</v>
      </c>
      <c r="E56" s="55">
        <v>43237</v>
      </c>
      <c r="F56" s="55">
        <v>43297</v>
      </c>
      <c r="G56" s="55">
        <v>43345</v>
      </c>
      <c r="H56" s="55">
        <v>43377</v>
      </c>
      <c r="I56" s="55">
        <v>43416</v>
      </c>
      <c r="J56" s="55">
        <v>43460</v>
      </c>
      <c r="K56" s="55"/>
      <c r="L56" s="55"/>
      <c r="M56" s="55"/>
      <c r="N56" s="55"/>
    </row>
    <row r="57" spans="1:14" s="17" customFormat="1" ht="15" customHeight="1">
      <c r="A57" s="91" t="s">
        <v>49</v>
      </c>
      <c r="B57" s="113">
        <f t="shared" si="4"/>
        <v>4</v>
      </c>
      <c r="C57" s="55">
        <v>43155</v>
      </c>
      <c r="D57" s="55">
        <v>43274</v>
      </c>
      <c r="E57" s="55">
        <v>43367</v>
      </c>
      <c r="F57" s="55">
        <v>43453</v>
      </c>
      <c r="G57" s="55"/>
      <c r="H57" s="55"/>
      <c r="I57" s="55"/>
      <c r="J57" s="55"/>
      <c r="K57" s="55"/>
      <c r="L57" s="55"/>
      <c r="M57" s="55"/>
      <c r="N57" s="55"/>
    </row>
    <row r="58" spans="1:14" s="17" customFormat="1" ht="15" customHeight="1">
      <c r="A58" s="91" t="s">
        <v>50</v>
      </c>
      <c r="B58" s="113">
        <f t="shared" si="4"/>
        <v>6</v>
      </c>
      <c r="C58" s="55">
        <v>43158</v>
      </c>
      <c r="D58" s="55">
        <v>43218</v>
      </c>
      <c r="E58" s="55">
        <v>43280</v>
      </c>
      <c r="F58" s="55">
        <v>43367</v>
      </c>
      <c r="G58" s="55">
        <v>43416</v>
      </c>
      <c r="H58" s="55">
        <v>43453</v>
      </c>
      <c r="I58" s="55"/>
      <c r="J58" s="55"/>
      <c r="K58" s="55"/>
      <c r="L58" s="55"/>
      <c r="M58" s="55"/>
      <c r="N58" s="55"/>
    </row>
    <row r="59" spans="1:14" s="17" customFormat="1" ht="15" customHeight="1">
      <c r="A59" s="91" t="s">
        <v>51</v>
      </c>
      <c r="B59" s="113">
        <f t="shared" si="4"/>
        <v>4</v>
      </c>
      <c r="C59" s="55">
        <v>43139</v>
      </c>
      <c r="D59" s="55">
        <v>43266</v>
      </c>
      <c r="E59" s="55">
        <v>43424</v>
      </c>
      <c r="F59" s="55">
        <v>43452</v>
      </c>
      <c r="G59" s="55"/>
      <c r="H59" s="55"/>
      <c r="I59" s="55"/>
      <c r="J59" s="55"/>
      <c r="K59" s="55"/>
      <c r="L59" s="55"/>
      <c r="M59" s="55"/>
      <c r="N59" s="55"/>
    </row>
    <row r="60" spans="1:14" s="17" customFormat="1" ht="15" customHeight="1">
      <c r="A60" s="91" t="s">
        <v>52</v>
      </c>
      <c r="B60" s="113">
        <f t="shared" si="4"/>
        <v>4</v>
      </c>
      <c r="C60" s="55">
        <v>43159</v>
      </c>
      <c r="D60" s="55">
        <v>43253</v>
      </c>
      <c r="E60" s="55">
        <v>43335</v>
      </c>
      <c r="F60" s="55">
        <v>43367</v>
      </c>
      <c r="G60" s="55"/>
      <c r="H60" s="55"/>
      <c r="I60" s="55"/>
      <c r="J60" s="55"/>
      <c r="K60" s="55"/>
      <c r="L60" s="55"/>
      <c r="M60" s="55"/>
      <c r="N60" s="55"/>
    </row>
    <row r="61" spans="1:14" s="17" customFormat="1" ht="15" customHeight="1">
      <c r="A61" s="91" t="s">
        <v>53</v>
      </c>
      <c r="B61" s="113">
        <f t="shared" si="4"/>
        <v>5</v>
      </c>
      <c r="C61" s="55">
        <v>43151</v>
      </c>
      <c r="D61" s="55">
        <v>43193</v>
      </c>
      <c r="E61" s="55">
        <v>43293</v>
      </c>
      <c r="F61" s="55">
        <v>43404</v>
      </c>
      <c r="G61" s="55">
        <v>43452</v>
      </c>
      <c r="H61" s="55"/>
      <c r="I61" s="55"/>
      <c r="J61" s="55"/>
      <c r="K61" s="55"/>
      <c r="L61" s="55"/>
      <c r="M61" s="55"/>
      <c r="N61" s="55"/>
    </row>
    <row r="62" spans="1:14" ht="15" customHeight="1">
      <c r="A62" s="91" t="s">
        <v>54</v>
      </c>
      <c r="B62" s="113">
        <f t="shared" si="4"/>
        <v>10</v>
      </c>
      <c r="C62" s="55">
        <v>43157</v>
      </c>
      <c r="D62" s="55">
        <v>43192</v>
      </c>
      <c r="E62" s="55">
        <v>43215</v>
      </c>
      <c r="F62" s="55">
        <v>43259</v>
      </c>
      <c r="G62" s="55">
        <v>43279</v>
      </c>
      <c r="H62" s="55">
        <v>43307</v>
      </c>
      <c r="I62" s="55">
        <v>43374</v>
      </c>
      <c r="J62" s="55">
        <v>43404</v>
      </c>
      <c r="K62" s="55">
        <v>43434</v>
      </c>
      <c r="L62" s="55">
        <v>43455</v>
      </c>
      <c r="M62" s="55"/>
      <c r="N62" s="55"/>
    </row>
    <row r="63" spans="1:14" s="17" customFormat="1" ht="15" customHeight="1">
      <c r="A63" s="91" t="s">
        <v>55</v>
      </c>
      <c r="B63" s="113">
        <f t="shared" si="4"/>
        <v>4</v>
      </c>
      <c r="C63" s="55">
        <v>43152</v>
      </c>
      <c r="D63" s="55">
        <v>43266</v>
      </c>
      <c r="E63" s="55">
        <v>43390</v>
      </c>
      <c r="F63" s="55">
        <v>43453</v>
      </c>
      <c r="G63" s="55"/>
      <c r="H63" s="55"/>
      <c r="I63" s="55"/>
      <c r="J63" s="55"/>
      <c r="K63" s="55"/>
      <c r="L63" s="55"/>
      <c r="M63" s="55"/>
      <c r="N63" s="55"/>
    </row>
    <row r="64" spans="1:14" s="17" customFormat="1" ht="15" customHeight="1">
      <c r="A64" s="91" t="s">
        <v>56</v>
      </c>
      <c r="B64" s="113">
        <f t="shared" si="4"/>
        <v>9</v>
      </c>
      <c r="C64" s="55">
        <v>43130</v>
      </c>
      <c r="D64" s="55">
        <v>43195</v>
      </c>
      <c r="E64" s="55">
        <v>43218</v>
      </c>
      <c r="F64" s="55">
        <v>43279</v>
      </c>
      <c r="G64" s="55">
        <v>43297</v>
      </c>
      <c r="H64" s="55">
        <v>43349</v>
      </c>
      <c r="I64" s="55">
        <v>43368</v>
      </c>
      <c r="J64" s="55">
        <v>43427</v>
      </c>
      <c r="K64" s="55">
        <v>43455</v>
      </c>
      <c r="L64" s="55"/>
      <c r="M64" s="55"/>
      <c r="N64" s="55"/>
    </row>
    <row r="65" spans="1:14" ht="15" customHeight="1">
      <c r="A65" s="91" t="s">
        <v>57</v>
      </c>
      <c r="B65" s="113">
        <f t="shared" si="4"/>
        <v>10</v>
      </c>
      <c r="C65" s="55">
        <v>43096</v>
      </c>
      <c r="D65" s="55">
        <v>43133</v>
      </c>
      <c r="E65" s="55">
        <v>43145</v>
      </c>
      <c r="F65" s="55">
        <v>43164</v>
      </c>
      <c r="G65" s="55">
        <v>43174</v>
      </c>
      <c r="H65" s="55">
        <v>43256</v>
      </c>
      <c r="I65" s="55">
        <v>43286</v>
      </c>
      <c r="J65" s="55">
        <v>43374</v>
      </c>
      <c r="K65" s="55">
        <v>43404</v>
      </c>
      <c r="L65" s="55">
        <v>43423</v>
      </c>
      <c r="M65" s="55"/>
      <c r="N65" s="55"/>
    </row>
    <row r="66" spans="1:14" s="15" customFormat="1" ht="15" customHeight="1">
      <c r="A66" s="91" t="s">
        <v>58</v>
      </c>
      <c r="B66" s="113">
        <f t="shared" si="4"/>
        <v>7</v>
      </c>
      <c r="C66" s="55">
        <v>43125</v>
      </c>
      <c r="D66" s="55">
        <v>43159</v>
      </c>
      <c r="E66" s="55">
        <v>43186</v>
      </c>
      <c r="F66" s="55">
        <v>43248</v>
      </c>
      <c r="G66" s="55">
        <v>43312</v>
      </c>
      <c r="H66" s="55">
        <v>43411</v>
      </c>
      <c r="I66" s="55">
        <v>43446</v>
      </c>
      <c r="J66" s="55"/>
      <c r="K66" s="55"/>
      <c r="L66" s="55"/>
      <c r="M66" s="55"/>
      <c r="N66" s="55"/>
    </row>
    <row r="67" spans="1:14" s="17" customFormat="1" ht="15" customHeight="1">
      <c r="A67" s="91" t="s">
        <v>59</v>
      </c>
      <c r="B67" s="113">
        <f t="shared" si="4"/>
        <v>8</v>
      </c>
      <c r="C67" s="55">
        <v>43125</v>
      </c>
      <c r="D67" s="55">
        <v>43157</v>
      </c>
      <c r="E67" s="55">
        <v>43199</v>
      </c>
      <c r="F67" s="55">
        <v>43255</v>
      </c>
      <c r="G67" s="55">
        <v>43342</v>
      </c>
      <c r="H67" s="55">
        <v>43382</v>
      </c>
      <c r="I67" s="55">
        <v>43433</v>
      </c>
      <c r="J67" s="55">
        <v>43447</v>
      </c>
      <c r="K67" s="55"/>
      <c r="L67" s="55"/>
      <c r="M67" s="55"/>
      <c r="N67" s="55"/>
    </row>
    <row r="68" spans="1:14" ht="15" customHeight="1">
      <c r="A68" s="53" t="s">
        <v>60</v>
      </c>
      <c r="B68" s="54"/>
      <c r="C68" s="57"/>
      <c r="D68" s="57"/>
      <c r="E68" s="57"/>
      <c r="F68" s="57"/>
      <c r="G68" s="57"/>
      <c r="H68" s="57"/>
      <c r="I68" s="57"/>
      <c r="J68" s="57"/>
      <c r="K68" s="57"/>
      <c r="L68" s="54"/>
      <c r="M68" s="54"/>
      <c r="N68" s="54"/>
    </row>
    <row r="69" spans="1:14" ht="15" customHeight="1">
      <c r="A69" s="91" t="s">
        <v>61</v>
      </c>
      <c r="B69" s="113">
        <f aca="true" t="shared" si="5" ref="B69:B74">COUNT(C69:N69)</f>
        <v>4</v>
      </c>
      <c r="C69" s="55">
        <v>43139</v>
      </c>
      <c r="D69" s="55">
        <v>43186</v>
      </c>
      <c r="E69" s="55">
        <v>43283</v>
      </c>
      <c r="F69" s="55">
        <v>43403</v>
      </c>
      <c r="G69" s="55"/>
      <c r="H69" s="55"/>
      <c r="I69" s="55"/>
      <c r="J69" s="55"/>
      <c r="K69" s="55"/>
      <c r="L69" s="55"/>
      <c r="M69" s="55"/>
      <c r="N69" s="55"/>
    </row>
    <row r="70" spans="1:14" s="17" customFormat="1" ht="15" customHeight="1">
      <c r="A70" s="91" t="s">
        <v>62</v>
      </c>
      <c r="B70" s="113">
        <f t="shared" si="5"/>
        <v>4</v>
      </c>
      <c r="C70" s="55">
        <v>43181</v>
      </c>
      <c r="D70" s="55">
        <v>43248</v>
      </c>
      <c r="E70" s="55">
        <v>43300</v>
      </c>
      <c r="F70" s="55">
        <v>43410</v>
      </c>
      <c r="G70" s="55"/>
      <c r="H70" s="55"/>
      <c r="I70" s="55"/>
      <c r="J70" s="55"/>
      <c r="K70" s="55"/>
      <c r="L70" s="55"/>
      <c r="M70" s="55"/>
      <c r="N70" s="55"/>
    </row>
    <row r="71" spans="1:14" s="17" customFormat="1" ht="15" customHeight="1">
      <c r="A71" s="91" t="s">
        <v>63</v>
      </c>
      <c r="B71" s="113">
        <f t="shared" si="5"/>
        <v>2</v>
      </c>
      <c r="C71" s="55">
        <v>43272</v>
      </c>
      <c r="D71" s="55">
        <v>43398</v>
      </c>
      <c r="E71" s="55"/>
      <c r="F71" s="55"/>
      <c r="G71" s="55"/>
      <c r="H71" s="55"/>
      <c r="I71" s="55"/>
      <c r="J71" s="55"/>
      <c r="K71" s="55"/>
      <c r="L71" s="55"/>
      <c r="M71" s="55"/>
      <c r="N71" s="55"/>
    </row>
    <row r="72" spans="1:14" s="17" customFormat="1" ht="15" customHeight="1">
      <c r="A72" s="91" t="s">
        <v>64</v>
      </c>
      <c r="B72" s="113">
        <f t="shared" si="5"/>
        <v>10</v>
      </c>
      <c r="C72" s="55">
        <v>43160</v>
      </c>
      <c r="D72" s="55">
        <v>43194</v>
      </c>
      <c r="E72" s="55">
        <v>43224</v>
      </c>
      <c r="F72" s="55">
        <v>43258</v>
      </c>
      <c r="G72" s="55">
        <v>43312</v>
      </c>
      <c r="H72" s="55">
        <v>43347</v>
      </c>
      <c r="I72" s="55">
        <v>43377</v>
      </c>
      <c r="J72" s="55">
        <v>43403</v>
      </c>
      <c r="K72" s="55">
        <v>43438</v>
      </c>
      <c r="L72" s="55">
        <v>43454</v>
      </c>
      <c r="M72" s="55"/>
      <c r="N72" s="55"/>
    </row>
    <row r="73" spans="1:14" s="15" customFormat="1" ht="15" customHeight="1">
      <c r="A73" s="91" t="s">
        <v>65</v>
      </c>
      <c r="B73" s="113">
        <f t="shared" si="5"/>
        <v>4</v>
      </c>
      <c r="C73" s="55">
        <v>43188</v>
      </c>
      <c r="D73" s="55">
        <v>43280</v>
      </c>
      <c r="E73" s="55">
        <v>43357</v>
      </c>
      <c r="F73" s="55">
        <v>43390</v>
      </c>
      <c r="G73" s="55"/>
      <c r="H73" s="55"/>
      <c r="I73" s="55"/>
      <c r="J73" s="55"/>
      <c r="K73" s="55"/>
      <c r="L73" s="55"/>
      <c r="M73" s="55"/>
      <c r="N73" s="55"/>
    </row>
    <row r="74" spans="1:14" s="17" customFormat="1" ht="15" customHeight="1">
      <c r="A74" s="91" t="s">
        <v>66</v>
      </c>
      <c r="B74" s="113">
        <f t="shared" si="5"/>
        <v>4</v>
      </c>
      <c r="C74" s="55">
        <v>43147</v>
      </c>
      <c r="D74" s="55">
        <v>43237</v>
      </c>
      <c r="E74" s="55">
        <v>43370</v>
      </c>
      <c r="F74" s="55">
        <v>43454</v>
      </c>
      <c r="G74" s="55"/>
      <c r="H74" s="55"/>
      <c r="I74" s="55"/>
      <c r="J74" s="55"/>
      <c r="K74" s="55"/>
      <c r="L74" s="55"/>
      <c r="M74" s="55"/>
      <c r="N74" s="55"/>
    </row>
    <row r="75" spans="1:14" s="17" customFormat="1" ht="15" customHeight="1">
      <c r="A75" s="53" t="s">
        <v>67</v>
      </c>
      <c r="B75" s="54"/>
      <c r="C75" s="57"/>
      <c r="D75" s="57"/>
      <c r="E75" s="57"/>
      <c r="F75" s="57"/>
      <c r="G75" s="57"/>
      <c r="H75" s="57"/>
      <c r="I75" s="57"/>
      <c r="J75" s="57"/>
      <c r="K75" s="57"/>
      <c r="L75" s="54"/>
      <c r="M75" s="54"/>
      <c r="N75" s="54"/>
    </row>
    <row r="76" spans="1:14" s="17" customFormat="1" ht="15" customHeight="1">
      <c r="A76" s="91" t="s">
        <v>68</v>
      </c>
      <c r="B76" s="113">
        <f aca="true" t="shared" si="6" ref="B76:B85">COUNT(C76:N76)</f>
        <v>3</v>
      </c>
      <c r="C76" s="55">
        <v>43276</v>
      </c>
      <c r="D76" s="55">
        <v>43417</v>
      </c>
      <c r="E76" s="55">
        <v>43458</v>
      </c>
      <c r="F76" s="55"/>
      <c r="G76" s="55"/>
      <c r="H76" s="55"/>
      <c r="I76" s="55"/>
      <c r="J76" s="55"/>
      <c r="K76" s="55"/>
      <c r="L76" s="55"/>
      <c r="M76" s="55"/>
      <c r="N76" s="55"/>
    </row>
    <row r="77" spans="1:14" ht="15" customHeight="1">
      <c r="A77" s="91" t="s">
        <v>70</v>
      </c>
      <c r="B77" s="113">
        <f t="shared" si="6"/>
        <v>6</v>
      </c>
      <c r="C77" s="55">
        <v>43188</v>
      </c>
      <c r="D77" s="55">
        <v>43235</v>
      </c>
      <c r="E77" s="55">
        <v>43294</v>
      </c>
      <c r="F77" s="55">
        <v>43390</v>
      </c>
      <c r="G77" s="55">
        <v>43438</v>
      </c>
      <c r="H77" s="55">
        <v>43453</v>
      </c>
      <c r="I77" s="55"/>
      <c r="J77" s="55"/>
      <c r="K77" s="55"/>
      <c r="L77" s="55"/>
      <c r="M77" s="55"/>
      <c r="N77" s="55"/>
    </row>
    <row r="78" spans="1:14" s="17" customFormat="1" ht="15" customHeight="1">
      <c r="A78" s="91" t="s">
        <v>71</v>
      </c>
      <c r="B78" s="113">
        <f t="shared" si="6"/>
        <v>3</v>
      </c>
      <c r="C78" s="55">
        <v>43165</v>
      </c>
      <c r="D78" s="55">
        <v>43255</v>
      </c>
      <c r="E78" s="55">
        <v>43390</v>
      </c>
      <c r="F78" s="55"/>
      <c r="G78" s="55"/>
      <c r="H78" s="55"/>
      <c r="I78" s="55"/>
      <c r="J78" s="55"/>
      <c r="K78" s="55"/>
      <c r="L78" s="55"/>
      <c r="M78" s="55"/>
      <c r="N78" s="55"/>
    </row>
    <row r="79" spans="1:14" ht="15" customHeight="1">
      <c r="A79" s="91" t="s">
        <v>72</v>
      </c>
      <c r="B79" s="113">
        <f t="shared" si="6"/>
        <v>3</v>
      </c>
      <c r="C79" s="55">
        <v>43217</v>
      </c>
      <c r="D79" s="55">
        <v>43260</v>
      </c>
      <c r="E79" s="55">
        <v>43404</v>
      </c>
      <c r="F79" s="55"/>
      <c r="G79" s="55"/>
      <c r="H79" s="55"/>
      <c r="I79" s="55"/>
      <c r="J79" s="55"/>
      <c r="K79" s="55"/>
      <c r="L79" s="55"/>
      <c r="M79" s="55"/>
      <c r="N79" s="55"/>
    </row>
    <row r="80" spans="1:14" s="17" customFormat="1" ht="15" customHeight="1">
      <c r="A80" s="91" t="s">
        <v>74</v>
      </c>
      <c r="B80" s="113">
        <f t="shared" si="6"/>
        <v>3</v>
      </c>
      <c r="C80" s="55">
        <v>43153</v>
      </c>
      <c r="D80" s="55">
        <v>43258</v>
      </c>
      <c r="E80" s="55">
        <v>43384</v>
      </c>
      <c r="F80" s="55"/>
      <c r="G80" s="55"/>
      <c r="H80" s="55"/>
      <c r="I80" s="55"/>
      <c r="J80" s="55"/>
      <c r="K80" s="55"/>
      <c r="L80" s="55"/>
      <c r="M80" s="55"/>
      <c r="N80" s="55"/>
    </row>
    <row r="81" spans="1:14" ht="15" customHeight="1">
      <c r="A81" s="91" t="s">
        <v>75</v>
      </c>
      <c r="B81" s="113">
        <f t="shared" si="6"/>
        <v>3</v>
      </c>
      <c r="C81" s="55">
        <v>43175</v>
      </c>
      <c r="D81" s="55">
        <v>43194</v>
      </c>
      <c r="E81" s="55">
        <v>43391</v>
      </c>
      <c r="F81" s="55"/>
      <c r="G81" s="55"/>
      <c r="H81" s="55"/>
      <c r="I81" s="55"/>
      <c r="J81" s="55"/>
      <c r="K81" s="55"/>
      <c r="L81" s="55"/>
      <c r="M81" s="55"/>
      <c r="N81" s="55"/>
    </row>
    <row r="82" spans="1:14" s="17" customFormat="1" ht="15" customHeight="1">
      <c r="A82" s="91" t="s">
        <v>76</v>
      </c>
      <c r="B82" s="113">
        <f t="shared" si="6"/>
        <v>8</v>
      </c>
      <c r="C82" s="55">
        <v>43157</v>
      </c>
      <c r="D82" s="55">
        <v>43187</v>
      </c>
      <c r="E82" s="55">
        <v>43188</v>
      </c>
      <c r="F82" s="55">
        <v>43224</v>
      </c>
      <c r="G82" s="55">
        <v>43265</v>
      </c>
      <c r="H82" s="55">
        <v>43329</v>
      </c>
      <c r="I82" s="55">
        <v>43374</v>
      </c>
      <c r="J82" s="55">
        <v>43455</v>
      </c>
      <c r="K82" s="55"/>
      <c r="L82" s="55"/>
      <c r="M82" s="55"/>
      <c r="N82" s="55"/>
    </row>
    <row r="83" spans="1:14" s="17" customFormat="1" ht="15" customHeight="1">
      <c r="A83" s="91" t="s">
        <v>77</v>
      </c>
      <c r="B83" s="113">
        <f t="shared" si="6"/>
        <v>5</v>
      </c>
      <c r="C83" s="55">
        <v>43171</v>
      </c>
      <c r="D83" s="55">
        <v>43230</v>
      </c>
      <c r="E83" s="55">
        <v>43287</v>
      </c>
      <c r="F83" s="55">
        <v>43381</v>
      </c>
      <c r="G83" s="55">
        <v>43455</v>
      </c>
      <c r="H83" s="55"/>
      <c r="I83" s="55"/>
      <c r="J83" s="55"/>
      <c r="K83" s="55"/>
      <c r="L83" s="55"/>
      <c r="M83" s="55"/>
      <c r="N83" s="55"/>
    </row>
    <row r="84" spans="1:14" s="15" customFormat="1" ht="15" customHeight="1">
      <c r="A84" s="91" t="s">
        <v>78</v>
      </c>
      <c r="B84" s="121">
        <f t="shared" si="6"/>
        <v>5</v>
      </c>
      <c r="C84" s="55">
        <v>43137</v>
      </c>
      <c r="D84" s="55">
        <v>43260</v>
      </c>
      <c r="E84" s="55">
        <v>43398</v>
      </c>
      <c r="F84" s="55">
        <v>43454</v>
      </c>
      <c r="G84" s="55">
        <v>43514</v>
      </c>
      <c r="H84" s="55"/>
      <c r="I84" s="55"/>
      <c r="J84" s="55"/>
      <c r="K84" s="55"/>
      <c r="L84" s="55"/>
      <c r="M84" s="55"/>
      <c r="N84" s="55"/>
    </row>
    <row r="85" spans="1:14" s="17" customFormat="1" ht="15" customHeight="1">
      <c r="A85" s="91" t="s">
        <v>79</v>
      </c>
      <c r="B85" s="113">
        <f t="shared" si="6"/>
        <v>9</v>
      </c>
      <c r="C85" s="55">
        <v>43171</v>
      </c>
      <c r="D85" s="55">
        <v>43199</v>
      </c>
      <c r="E85" s="55">
        <v>43224</v>
      </c>
      <c r="F85" s="55">
        <v>43293</v>
      </c>
      <c r="G85" s="55">
        <v>43353</v>
      </c>
      <c r="H85" s="55">
        <v>43383</v>
      </c>
      <c r="I85" s="55">
        <v>43417</v>
      </c>
      <c r="J85" s="55">
        <v>43438</v>
      </c>
      <c r="K85" s="55">
        <v>43463</v>
      </c>
      <c r="L85" s="55"/>
      <c r="M85" s="55"/>
      <c r="N85" s="55"/>
    </row>
    <row r="86" spans="1:14" s="17" customFormat="1" ht="15" customHeight="1">
      <c r="A86" s="53" t="s">
        <v>80</v>
      </c>
      <c r="B86" s="54"/>
      <c r="C86" s="57"/>
      <c r="D86" s="57"/>
      <c r="E86" s="57"/>
      <c r="F86" s="57"/>
      <c r="G86" s="57"/>
      <c r="H86" s="57"/>
      <c r="I86" s="57"/>
      <c r="J86" s="57"/>
      <c r="K86" s="57"/>
      <c r="L86" s="54"/>
      <c r="M86" s="54"/>
      <c r="N86" s="54"/>
    </row>
    <row r="87" spans="1:14" s="17" customFormat="1" ht="15" customHeight="1">
      <c r="A87" s="103" t="s">
        <v>69</v>
      </c>
      <c r="B87" s="113">
        <f aca="true" t="shared" si="7" ref="B87:B97">COUNT(C87:N87)</f>
        <v>7</v>
      </c>
      <c r="C87" s="55">
        <v>43139</v>
      </c>
      <c r="D87" s="55">
        <v>43166</v>
      </c>
      <c r="E87" s="55">
        <v>43229</v>
      </c>
      <c r="F87" s="55">
        <v>43287</v>
      </c>
      <c r="G87" s="55">
        <v>43416</v>
      </c>
      <c r="H87" s="55">
        <v>43447</v>
      </c>
      <c r="I87" s="55">
        <v>43453</v>
      </c>
      <c r="J87" s="55"/>
      <c r="K87" s="55"/>
      <c r="L87" s="55"/>
      <c r="M87" s="55"/>
      <c r="N87" s="55"/>
    </row>
    <row r="88" spans="1:14" ht="15" customHeight="1">
      <c r="A88" s="103" t="s">
        <v>81</v>
      </c>
      <c r="B88" s="113">
        <f t="shared" si="7"/>
        <v>4</v>
      </c>
      <c r="C88" s="55">
        <v>43152</v>
      </c>
      <c r="D88" s="55">
        <v>43215</v>
      </c>
      <c r="E88" s="55">
        <v>43284</v>
      </c>
      <c r="F88" s="55">
        <v>43391</v>
      </c>
      <c r="G88" s="55"/>
      <c r="H88" s="55"/>
      <c r="I88" s="55"/>
      <c r="J88" s="55"/>
      <c r="K88" s="55"/>
      <c r="L88" s="55"/>
      <c r="M88" s="55"/>
      <c r="N88" s="55"/>
    </row>
    <row r="89" spans="1:14" s="16" customFormat="1" ht="15" customHeight="1">
      <c r="A89" s="103" t="s">
        <v>73</v>
      </c>
      <c r="B89" s="113">
        <f t="shared" si="7"/>
        <v>5</v>
      </c>
      <c r="C89" s="55">
        <v>43214</v>
      </c>
      <c r="D89" s="55">
        <v>43265</v>
      </c>
      <c r="E89" s="55">
        <v>43397</v>
      </c>
      <c r="F89" s="55">
        <v>43426</v>
      </c>
      <c r="G89" s="55">
        <v>43453</v>
      </c>
      <c r="H89" s="55"/>
      <c r="I89" s="55"/>
      <c r="J89" s="55"/>
      <c r="K89" s="55"/>
      <c r="L89" s="55"/>
      <c r="M89" s="55"/>
      <c r="N89" s="55"/>
    </row>
    <row r="90" spans="1:14" ht="15" customHeight="1">
      <c r="A90" s="91" t="s">
        <v>82</v>
      </c>
      <c r="B90" s="113">
        <f t="shared" si="7"/>
        <v>7</v>
      </c>
      <c r="C90" s="55">
        <v>43158</v>
      </c>
      <c r="D90" s="55">
        <v>43199</v>
      </c>
      <c r="E90" s="55">
        <v>43250</v>
      </c>
      <c r="F90" s="55">
        <v>43272</v>
      </c>
      <c r="G90" s="55">
        <v>43369</v>
      </c>
      <c r="H90" s="55">
        <v>43423</v>
      </c>
      <c r="I90" s="55">
        <v>43452</v>
      </c>
      <c r="J90" s="55"/>
      <c r="K90" s="55"/>
      <c r="L90" s="55"/>
      <c r="M90" s="55"/>
      <c r="N90" s="55"/>
    </row>
    <row r="91" spans="1:14" ht="15" customHeight="1">
      <c r="A91" s="91" t="s">
        <v>83</v>
      </c>
      <c r="B91" s="113">
        <f t="shared" si="7"/>
        <v>5</v>
      </c>
      <c r="C91" s="55">
        <v>43166</v>
      </c>
      <c r="D91" s="55">
        <v>43284</v>
      </c>
      <c r="E91" s="55">
        <v>43392</v>
      </c>
      <c r="F91" s="55">
        <v>43437</v>
      </c>
      <c r="G91" s="55">
        <v>43454</v>
      </c>
      <c r="H91" s="55"/>
      <c r="I91" s="55"/>
      <c r="J91" s="55"/>
      <c r="K91" s="55"/>
      <c r="L91" s="55"/>
      <c r="M91" s="55"/>
      <c r="N91" s="55"/>
    </row>
    <row r="92" spans="1:14" s="17" customFormat="1" ht="15" customHeight="1">
      <c r="A92" s="91" t="s">
        <v>84</v>
      </c>
      <c r="B92" s="113">
        <f t="shared" si="7"/>
        <v>5</v>
      </c>
      <c r="C92" s="55">
        <v>43159</v>
      </c>
      <c r="D92" s="55">
        <v>43187</v>
      </c>
      <c r="E92" s="55">
        <v>43250</v>
      </c>
      <c r="F92" s="55">
        <v>43363</v>
      </c>
      <c r="G92" s="55">
        <v>43425</v>
      </c>
      <c r="H92" s="55"/>
      <c r="I92" s="55"/>
      <c r="J92" s="55"/>
      <c r="K92" s="55"/>
      <c r="L92" s="55"/>
      <c r="M92" s="55"/>
      <c r="N92" s="55"/>
    </row>
    <row r="93" spans="1:14" s="17" customFormat="1" ht="15" customHeight="1">
      <c r="A93" s="91" t="s">
        <v>85</v>
      </c>
      <c r="B93" s="113">
        <f t="shared" si="7"/>
        <v>10</v>
      </c>
      <c r="C93" s="55">
        <v>43153</v>
      </c>
      <c r="D93" s="55">
        <v>43215</v>
      </c>
      <c r="E93" s="55">
        <v>43255</v>
      </c>
      <c r="F93" s="55">
        <v>43272</v>
      </c>
      <c r="G93" s="55">
        <v>43336</v>
      </c>
      <c r="H93" s="55">
        <v>43368</v>
      </c>
      <c r="I93" s="55">
        <v>43398</v>
      </c>
      <c r="J93" s="55">
        <v>43426</v>
      </c>
      <c r="K93" s="55">
        <v>43440</v>
      </c>
      <c r="L93" s="55">
        <v>43455</v>
      </c>
      <c r="M93" s="55"/>
      <c r="N93" s="55"/>
    </row>
    <row r="94" spans="1:14" s="17" customFormat="1" ht="15" customHeight="1">
      <c r="A94" s="91" t="s">
        <v>86</v>
      </c>
      <c r="B94" s="113">
        <f t="shared" si="7"/>
        <v>4</v>
      </c>
      <c r="C94" s="55">
        <v>43179</v>
      </c>
      <c r="D94" s="55">
        <v>43270</v>
      </c>
      <c r="E94" s="55">
        <v>43304</v>
      </c>
      <c r="F94" s="55">
        <v>43460</v>
      </c>
      <c r="G94" s="55"/>
      <c r="H94" s="55"/>
      <c r="I94" s="55"/>
      <c r="J94" s="55"/>
      <c r="K94" s="55"/>
      <c r="L94" s="55"/>
      <c r="M94" s="55"/>
      <c r="N94" s="55"/>
    </row>
    <row r="95" spans="1:14" s="17" customFormat="1" ht="15" customHeight="1">
      <c r="A95" s="91" t="s">
        <v>87</v>
      </c>
      <c r="B95" s="113">
        <f t="shared" si="7"/>
        <v>8</v>
      </c>
      <c r="C95" s="55">
        <v>43136</v>
      </c>
      <c r="D95" s="55">
        <v>43192</v>
      </c>
      <c r="E95" s="55">
        <v>43241</v>
      </c>
      <c r="F95" s="55">
        <v>43279</v>
      </c>
      <c r="G95" s="55">
        <v>43368</v>
      </c>
      <c r="H95" s="55">
        <v>43445</v>
      </c>
      <c r="I95" s="55">
        <v>43451</v>
      </c>
      <c r="J95" s="55">
        <v>43454</v>
      </c>
      <c r="K95" s="55"/>
      <c r="L95" s="55"/>
      <c r="M95" s="55"/>
      <c r="N95" s="55"/>
    </row>
    <row r="96" spans="1:14" s="15" customFormat="1" ht="15" customHeight="1">
      <c r="A96" s="91" t="s">
        <v>88</v>
      </c>
      <c r="B96" s="113">
        <f t="shared" si="7"/>
        <v>8</v>
      </c>
      <c r="C96" s="58">
        <v>43117</v>
      </c>
      <c r="D96" s="58">
        <v>43152</v>
      </c>
      <c r="E96" s="58">
        <v>43215</v>
      </c>
      <c r="F96" s="58">
        <v>43277</v>
      </c>
      <c r="G96" s="58">
        <v>43301</v>
      </c>
      <c r="H96" s="58">
        <v>43389</v>
      </c>
      <c r="I96" s="58">
        <v>43413</v>
      </c>
      <c r="J96" s="58">
        <v>43451</v>
      </c>
      <c r="K96" s="58"/>
      <c r="L96" s="55"/>
      <c r="M96" s="55"/>
      <c r="N96" s="55"/>
    </row>
    <row r="97" spans="1:14" ht="15" customHeight="1">
      <c r="A97" s="91" t="s">
        <v>89</v>
      </c>
      <c r="B97" s="113">
        <f t="shared" si="7"/>
        <v>3</v>
      </c>
      <c r="C97" s="55">
        <v>43143</v>
      </c>
      <c r="D97" s="55">
        <v>43255</v>
      </c>
      <c r="E97" s="55">
        <v>43455</v>
      </c>
      <c r="F97" s="55"/>
      <c r="G97" s="55"/>
      <c r="H97" s="55"/>
      <c r="I97" s="55"/>
      <c r="J97" s="55"/>
      <c r="K97" s="55"/>
      <c r="L97" s="55"/>
      <c r="M97" s="55"/>
      <c r="N97" s="55"/>
    </row>
    <row r="99" spans="1:11" ht="12">
      <c r="A99" s="20"/>
      <c r="B99" s="20"/>
      <c r="C99" s="20"/>
      <c r="D99" s="20"/>
      <c r="E99" s="20"/>
      <c r="F99" s="20"/>
      <c r="G99" s="20"/>
      <c r="H99" s="20"/>
      <c r="I99" s="20"/>
      <c r="J99" s="20"/>
      <c r="K99" s="20"/>
    </row>
    <row r="106" spans="1:11" ht="12">
      <c r="A106" s="20"/>
      <c r="B106" s="20"/>
      <c r="C106" s="20"/>
      <c r="D106" s="20"/>
      <c r="E106" s="20"/>
      <c r="F106" s="20"/>
      <c r="G106" s="20"/>
      <c r="H106" s="20"/>
      <c r="I106" s="20"/>
      <c r="J106" s="20"/>
      <c r="K106" s="20"/>
    </row>
    <row r="110" spans="1:11" ht="12">
      <c r="A110" s="20"/>
      <c r="B110" s="20"/>
      <c r="C110" s="20"/>
      <c r="D110" s="20"/>
      <c r="E110" s="20"/>
      <c r="F110" s="20"/>
      <c r="G110" s="20"/>
      <c r="H110" s="20"/>
      <c r="I110" s="20"/>
      <c r="J110" s="20"/>
      <c r="K110" s="20"/>
    </row>
    <row r="113" spans="1:11" ht="12">
      <c r="A113" s="20"/>
      <c r="B113" s="20"/>
      <c r="C113" s="20"/>
      <c r="D113" s="20"/>
      <c r="E113" s="20"/>
      <c r="F113" s="20"/>
      <c r="G113" s="20"/>
      <c r="H113" s="20"/>
      <c r="I113" s="20"/>
      <c r="J113" s="20"/>
      <c r="K113" s="20"/>
    </row>
    <row r="117" spans="1:11" ht="12">
      <c r="A117" s="20"/>
      <c r="B117" s="20"/>
      <c r="C117" s="20"/>
      <c r="D117" s="20"/>
      <c r="E117" s="20"/>
      <c r="F117" s="20"/>
      <c r="G117" s="20"/>
      <c r="H117" s="20"/>
      <c r="I117" s="20"/>
      <c r="J117" s="20"/>
      <c r="K117" s="20"/>
    </row>
    <row r="120" spans="1:11" ht="12">
      <c r="A120" s="20"/>
      <c r="B120" s="20"/>
      <c r="C120" s="20"/>
      <c r="D120" s="20"/>
      <c r="E120" s="20"/>
      <c r="F120" s="20"/>
      <c r="G120" s="20"/>
      <c r="H120" s="20"/>
      <c r="I120" s="20"/>
      <c r="J120" s="20"/>
      <c r="K120" s="20"/>
    </row>
    <row r="124" spans="1:11" ht="12">
      <c r="A124" s="20"/>
      <c r="B124" s="20"/>
      <c r="C124" s="20"/>
      <c r="D124" s="20"/>
      <c r="E124" s="20"/>
      <c r="F124" s="20"/>
      <c r="G124" s="20"/>
      <c r="H124" s="20"/>
      <c r="I124" s="20"/>
      <c r="J124" s="20"/>
      <c r="K124" s="20"/>
    </row>
  </sheetData>
  <sheetProtection/>
  <mergeCells count="5">
    <mergeCell ref="B3:B4"/>
    <mergeCell ref="A3:A4"/>
    <mergeCell ref="A1:N1"/>
    <mergeCell ref="A2:N2"/>
    <mergeCell ref="C3:N3"/>
  </mergeCells>
  <printOptions horizontalCentered="1"/>
  <pageMargins left="0.3937007874015748" right="0.3937007874015748" top="0.984251968503937" bottom="0.3937007874015748" header="0.31496062992125984" footer="0.2362204724409449"/>
  <pageSetup fitToHeight="0" fitToWidth="1" horizontalDpi="600" verticalDpi="600" orientation="landscape" paperSize="9" scale="68" r:id="rId3"/>
  <headerFooter>
    <oddFooter>&amp;C&amp;"Times New Roman,обычный"&amp;8&amp;A&amp;R&amp;P</oddFooter>
  </headerFooter>
  <rowBreaks count="1" manualBreakCount="1">
    <brk id="85" max="13"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M158"/>
  <sheetViews>
    <sheetView zoomScaleSheetLayoutView="98" zoomScalePageLayoutView="78" workbookViewId="0" topLeftCell="A1">
      <pane ySplit="6" topLeftCell="A7" activePane="bottomLeft" state="frozen"/>
      <selection pane="topLeft" activeCell="A1" sqref="A1"/>
      <selection pane="bottomLeft" activeCell="A99" sqref="A99:M99"/>
    </sheetView>
  </sheetViews>
  <sheetFormatPr defaultColWidth="8.8515625" defaultRowHeight="15"/>
  <cols>
    <col min="1" max="1" width="32.7109375" style="3" customWidth="1"/>
    <col min="2" max="2" width="37.421875" style="3" customWidth="1"/>
    <col min="3" max="3" width="5.7109375" style="3" customWidth="1"/>
    <col min="4" max="6" width="4.7109375" style="3" customWidth="1"/>
    <col min="7" max="7" width="5.7109375" style="8" customWidth="1"/>
    <col min="8" max="8" width="12.28125" style="3" customWidth="1"/>
    <col min="9" max="9" width="12.7109375" style="3" customWidth="1"/>
    <col min="10" max="10" width="18.8515625" style="10" customWidth="1"/>
    <col min="11" max="11" width="18.7109375" style="3" customWidth="1"/>
    <col min="12" max="12" width="19.57421875" style="10" customWidth="1"/>
    <col min="13" max="13" width="18.7109375" style="72" customWidth="1"/>
    <col min="14" max="16384" width="8.8515625" style="3" customWidth="1"/>
  </cols>
  <sheetData>
    <row r="1" spans="1:13" s="4" customFormat="1" ht="24.75" customHeight="1">
      <c r="A1" s="204" t="s">
        <v>137</v>
      </c>
      <c r="B1" s="205"/>
      <c r="C1" s="205"/>
      <c r="D1" s="205"/>
      <c r="E1" s="205"/>
      <c r="F1" s="205"/>
      <c r="G1" s="205"/>
      <c r="H1" s="205"/>
      <c r="I1" s="205"/>
      <c r="J1" s="205"/>
      <c r="K1" s="205"/>
      <c r="L1" s="205"/>
      <c r="M1" s="206"/>
    </row>
    <row r="2" spans="1:13" s="128" customFormat="1" ht="27" customHeight="1">
      <c r="A2" s="207" t="s">
        <v>612</v>
      </c>
      <c r="B2" s="208"/>
      <c r="C2" s="208"/>
      <c r="D2" s="208"/>
      <c r="E2" s="208"/>
      <c r="F2" s="208"/>
      <c r="G2" s="208"/>
      <c r="H2" s="208"/>
      <c r="I2" s="208"/>
      <c r="J2" s="208"/>
      <c r="K2" s="208"/>
      <c r="L2" s="208"/>
      <c r="M2" s="209"/>
    </row>
    <row r="3" spans="1:13" s="4" customFormat="1" ht="72.75" customHeight="1">
      <c r="A3" s="192" t="s">
        <v>102</v>
      </c>
      <c r="B3" s="126" t="s">
        <v>162</v>
      </c>
      <c r="C3" s="200" t="s">
        <v>117</v>
      </c>
      <c r="D3" s="200"/>
      <c r="E3" s="200"/>
      <c r="F3" s="200"/>
      <c r="G3" s="200"/>
      <c r="H3" s="192" t="s">
        <v>345</v>
      </c>
      <c r="I3" s="201" t="s">
        <v>486</v>
      </c>
      <c r="J3" s="192" t="s">
        <v>110</v>
      </c>
      <c r="K3" s="210" t="s">
        <v>95</v>
      </c>
      <c r="L3" s="211"/>
      <c r="M3" s="212"/>
    </row>
    <row r="4" spans="1:13" s="4" customFormat="1" ht="23.25" customHeight="1">
      <c r="A4" s="192"/>
      <c r="B4" s="127" t="str">
        <f>' Методика (раздел 2)'!B10</f>
        <v>Да, размещаются </v>
      </c>
      <c r="C4" s="192" t="s">
        <v>98</v>
      </c>
      <c r="D4" s="192" t="s">
        <v>410</v>
      </c>
      <c r="E4" s="192" t="s">
        <v>108</v>
      </c>
      <c r="F4" s="192" t="s">
        <v>109</v>
      </c>
      <c r="G4" s="200" t="s">
        <v>103</v>
      </c>
      <c r="H4" s="192"/>
      <c r="I4" s="202"/>
      <c r="J4" s="192"/>
      <c r="K4" s="201" t="s">
        <v>131</v>
      </c>
      <c r="L4" s="201" t="s">
        <v>370</v>
      </c>
      <c r="M4" s="201" t="s">
        <v>165</v>
      </c>
    </row>
    <row r="5" spans="1:13" s="14" customFormat="1" ht="37.5" customHeight="1">
      <c r="A5" s="192"/>
      <c r="B5" s="127" t="str">
        <f>' Методика (раздел 2)'!B11</f>
        <v>Нет, в установленные сроки не размещаются или размещаются в отдельных случаях</v>
      </c>
      <c r="C5" s="192"/>
      <c r="D5" s="192"/>
      <c r="E5" s="192"/>
      <c r="F5" s="192"/>
      <c r="G5" s="200"/>
      <c r="H5" s="192"/>
      <c r="I5" s="203"/>
      <c r="J5" s="192"/>
      <c r="K5" s="213"/>
      <c r="L5" s="213"/>
      <c r="M5" s="213"/>
    </row>
    <row r="6" spans="1:13" s="4" customFormat="1" ht="15" customHeight="1">
      <c r="A6" s="70" t="s">
        <v>0</v>
      </c>
      <c r="B6" s="71"/>
      <c r="C6" s="71"/>
      <c r="D6" s="71"/>
      <c r="E6" s="71"/>
      <c r="F6" s="71"/>
      <c r="G6" s="71"/>
      <c r="H6" s="93"/>
      <c r="I6" s="93"/>
      <c r="J6" s="71"/>
      <c r="K6" s="71"/>
      <c r="L6" s="71"/>
      <c r="M6" s="71"/>
    </row>
    <row r="7" spans="1:13" ht="15" customHeight="1">
      <c r="A7" s="162" t="s">
        <v>1</v>
      </c>
      <c r="B7" s="61" t="s">
        <v>147</v>
      </c>
      <c r="C7" s="62">
        <f>IF(B7=B$4,2,0)</f>
        <v>2</v>
      </c>
      <c r="D7" s="62">
        <v>0.5</v>
      </c>
      <c r="E7" s="62"/>
      <c r="F7" s="62"/>
      <c r="G7" s="63">
        <f>C7*(1-D7)*(1-E7)*(1-F7)</f>
        <v>1</v>
      </c>
      <c r="H7" s="95">
        <f>'Изменения в бюджет'!B6</f>
        <v>6</v>
      </c>
      <c r="I7" s="95">
        <v>6</v>
      </c>
      <c r="J7" s="75" t="s">
        <v>411</v>
      </c>
      <c r="K7" s="134" t="s">
        <v>367</v>
      </c>
      <c r="L7" s="134" t="s">
        <v>181</v>
      </c>
      <c r="M7" s="134" t="s">
        <v>169</v>
      </c>
    </row>
    <row r="8" spans="1:13" ht="15" customHeight="1">
      <c r="A8" s="162" t="s">
        <v>2</v>
      </c>
      <c r="B8" s="61" t="s">
        <v>147</v>
      </c>
      <c r="C8" s="62">
        <f aca="true" t="shared" si="0" ref="C8:C23">IF(B8=B$4,2,0)</f>
        <v>2</v>
      </c>
      <c r="D8" s="62"/>
      <c r="E8" s="62"/>
      <c r="F8" s="62">
        <v>0.5</v>
      </c>
      <c r="G8" s="63">
        <f aca="true" t="shared" si="1" ref="G8:G71">C8*(1-D8)*(1-E8)*(1-F8)</f>
        <v>1</v>
      </c>
      <c r="H8" s="95">
        <f>'Изменения в бюджет'!B7</f>
        <v>5</v>
      </c>
      <c r="I8" s="95">
        <v>5</v>
      </c>
      <c r="J8" s="75" t="s">
        <v>478</v>
      </c>
      <c r="K8" s="5" t="s">
        <v>368</v>
      </c>
      <c r="L8" s="83" t="s">
        <v>260</v>
      </c>
      <c r="M8" s="134" t="s">
        <v>169</v>
      </c>
    </row>
    <row r="9" spans="1:13" ht="15" customHeight="1">
      <c r="A9" s="162" t="s">
        <v>3</v>
      </c>
      <c r="B9" s="61" t="s">
        <v>147</v>
      </c>
      <c r="C9" s="62">
        <f t="shared" si="0"/>
        <v>2</v>
      </c>
      <c r="D9" s="62"/>
      <c r="E9" s="62"/>
      <c r="F9" s="62"/>
      <c r="G9" s="63">
        <f t="shared" si="1"/>
        <v>2</v>
      </c>
      <c r="H9" s="95">
        <f>'Изменения в бюджет'!B8</f>
        <v>5</v>
      </c>
      <c r="I9" s="95">
        <v>5</v>
      </c>
      <c r="J9" s="76"/>
      <c r="K9" s="5" t="s">
        <v>184</v>
      </c>
      <c r="L9" s="83" t="s">
        <v>170</v>
      </c>
      <c r="M9" s="134" t="s">
        <v>169</v>
      </c>
    </row>
    <row r="10" spans="1:13" ht="15" customHeight="1">
      <c r="A10" s="162" t="s">
        <v>4</v>
      </c>
      <c r="B10" s="61" t="s">
        <v>147</v>
      </c>
      <c r="C10" s="62">
        <f t="shared" si="0"/>
        <v>2</v>
      </c>
      <c r="D10" s="62"/>
      <c r="E10" s="62"/>
      <c r="F10" s="62">
        <v>0.5</v>
      </c>
      <c r="G10" s="63">
        <f t="shared" si="1"/>
        <v>1</v>
      </c>
      <c r="H10" s="95">
        <f>'Изменения в бюджет'!B9</f>
        <v>5</v>
      </c>
      <c r="I10" s="95">
        <v>5</v>
      </c>
      <c r="J10" s="75" t="s">
        <v>479</v>
      </c>
      <c r="K10" s="5" t="s">
        <v>172</v>
      </c>
      <c r="L10" s="137" t="s">
        <v>171</v>
      </c>
      <c r="M10" s="134" t="s">
        <v>169</v>
      </c>
    </row>
    <row r="11" spans="1:13" ht="15" customHeight="1">
      <c r="A11" s="162" t="s">
        <v>5</v>
      </c>
      <c r="B11" s="61" t="s">
        <v>147</v>
      </c>
      <c r="C11" s="62">
        <f t="shared" si="0"/>
        <v>2</v>
      </c>
      <c r="D11" s="62"/>
      <c r="E11" s="62"/>
      <c r="F11" s="62"/>
      <c r="G11" s="63">
        <f t="shared" si="1"/>
        <v>2</v>
      </c>
      <c r="H11" s="95">
        <f>'Изменения в бюджет'!B10</f>
        <v>9</v>
      </c>
      <c r="I11" s="95">
        <v>9</v>
      </c>
      <c r="J11" s="75"/>
      <c r="K11" s="135" t="s">
        <v>261</v>
      </c>
      <c r="L11" s="83" t="s">
        <v>186</v>
      </c>
      <c r="M11" s="134" t="s">
        <v>169</v>
      </c>
    </row>
    <row r="12" spans="1:13" ht="15" customHeight="1">
      <c r="A12" s="162" t="s">
        <v>6</v>
      </c>
      <c r="B12" s="61" t="s">
        <v>147</v>
      </c>
      <c r="C12" s="62">
        <f>IF(B12=B$4,2,0)</f>
        <v>2</v>
      </c>
      <c r="D12" s="62"/>
      <c r="E12" s="62"/>
      <c r="F12" s="62"/>
      <c r="G12" s="63">
        <f>C12*(1-D12)*(1-E12)*(1-F12)</f>
        <v>2</v>
      </c>
      <c r="H12" s="95">
        <f>'Изменения в бюджет'!B11</f>
        <v>1</v>
      </c>
      <c r="I12" s="95">
        <v>1</v>
      </c>
      <c r="J12" s="75"/>
      <c r="K12" s="135" t="s">
        <v>262</v>
      </c>
      <c r="L12" s="139" t="s">
        <v>263</v>
      </c>
      <c r="M12" s="134" t="s">
        <v>169</v>
      </c>
    </row>
    <row r="13" spans="1:13" ht="15" customHeight="1">
      <c r="A13" s="162" t="s">
        <v>7</v>
      </c>
      <c r="B13" s="61" t="s">
        <v>118</v>
      </c>
      <c r="C13" s="62">
        <f t="shared" si="0"/>
        <v>0</v>
      </c>
      <c r="D13" s="62"/>
      <c r="E13" s="62"/>
      <c r="F13" s="62"/>
      <c r="G13" s="63">
        <f>C13*(1-D13)*(1-E13)*(1-F13)</f>
        <v>0</v>
      </c>
      <c r="H13" s="95">
        <f>'Изменения в бюджет'!B12</f>
        <v>8</v>
      </c>
      <c r="I13" s="95">
        <v>7</v>
      </c>
      <c r="J13" s="76" t="s">
        <v>359</v>
      </c>
      <c r="K13" s="136" t="s">
        <v>172</v>
      </c>
      <c r="L13" s="83" t="s">
        <v>412</v>
      </c>
      <c r="M13" s="134" t="s">
        <v>294</v>
      </c>
    </row>
    <row r="14" spans="1:13" s="4" customFormat="1" ht="15" customHeight="1">
      <c r="A14" s="162" t="s">
        <v>8</v>
      </c>
      <c r="B14" s="61" t="s">
        <v>147</v>
      </c>
      <c r="C14" s="62">
        <f t="shared" si="0"/>
        <v>2</v>
      </c>
      <c r="D14" s="62"/>
      <c r="E14" s="62"/>
      <c r="F14" s="62"/>
      <c r="G14" s="63">
        <f t="shared" si="1"/>
        <v>2</v>
      </c>
      <c r="H14" s="95">
        <f>'Изменения в бюджет'!B13</f>
        <v>4</v>
      </c>
      <c r="I14" s="95">
        <v>4</v>
      </c>
      <c r="J14" s="61"/>
      <c r="K14" s="135" t="s">
        <v>173</v>
      </c>
      <c r="L14" s="83" t="s">
        <v>174</v>
      </c>
      <c r="M14" s="134" t="s">
        <v>169</v>
      </c>
    </row>
    <row r="15" spans="1:13" s="4" customFormat="1" ht="15" customHeight="1">
      <c r="A15" s="162" t="s">
        <v>9</v>
      </c>
      <c r="B15" s="61" t="s">
        <v>147</v>
      </c>
      <c r="C15" s="62">
        <f t="shared" si="0"/>
        <v>2</v>
      </c>
      <c r="D15" s="62"/>
      <c r="E15" s="62">
        <v>0.5</v>
      </c>
      <c r="F15" s="62"/>
      <c r="G15" s="63">
        <f t="shared" si="1"/>
        <v>1</v>
      </c>
      <c r="H15" s="95">
        <f>'Изменения в бюджет'!B14</f>
        <v>6</v>
      </c>
      <c r="I15" s="95">
        <v>6</v>
      </c>
      <c r="J15" s="75" t="s">
        <v>395</v>
      </c>
      <c r="K15" s="83" t="s">
        <v>175</v>
      </c>
      <c r="L15" s="83" t="s">
        <v>421</v>
      </c>
      <c r="M15" s="134" t="s">
        <v>169</v>
      </c>
    </row>
    <row r="16" spans="1:13" ht="15" customHeight="1">
      <c r="A16" s="162" t="s">
        <v>10</v>
      </c>
      <c r="B16" s="61" t="s">
        <v>147</v>
      </c>
      <c r="C16" s="62">
        <f t="shared" si="0"/>
        <v>2</v>
      </c>
      <c r="D16" s="62"/>
      <c r="E16" s="62"/>
      <c r="F16" s="62"/>
      <c r="G16" s="63">
        <f t="shared" si="1"/>
        <v>2</v>
      </c>
      <c r="H16" s="95">
        <f>'Изменения в бюджет'!B15</f>
        <v>5</v>
      </c>
      <c r="I16" s="95">
        <v>5</v>
      </c>
      <c r="J16" s="75"/>
      <c r="K16" s="136" t="s">
        <v>369</v>
      </c>
      <c r="L16" s="137" t="s">
        <v>172</v>
      </c>
      <c r="M16" s="83" t="s">
        <v>307</v>
      </c>
    </row>
    <row r="17" spans="1:13" ht="15" customHeight="1">
      <c r="A17" s="162" t="s">
        <v>11</v>
      </c>
      <c r="B17" s="61" t="s">
        <v>118</v>
      </c>
      <c r="C17" s="62">
        <f t="shared" si="0"/>
        <v>0</v>
      </c>
      <c r="D17" s="62"/>
      <c r="E17" s="62"/>
      <c r="F17" s="62"/>
      <c r="G17" s="63">
        <f t="shared" si="1"/>
        <v>0</v>
      </c>
      <c r="H17" s="95">
        <f>'Изменения в бюджет'!B16</f>
        <v>10</v>
      </c>
      <c r="I17" s="95">
        <v>8</v>
      </c>
      <c r="J17" s="75" t="s">
        <v>480</v>
      </c>
      <c r="K17" s="136" t="s">
        <v>371</v>
      </c>
      <c r="L17" s="137" t="s">
        <v>264</v>
      </c>
      <c r="M17" s="137" t="s">
        <v>172</v>
      </c>
    </row>
    <row r="18" spans="1:13" ht="15" customHeight="1">
      <c r="A18" s="162" t="s">
        <v>12</v>
      </c>
      <c r="B18" s="61" t="s">
        <v>118</v>
      </c>
      <c r="C18" s="62">
        <f t="shared" si="0"/>
        <v>0</v>
      </c>
      <c r="D18" s="62"/>
      <c r="E18" s="62"/>
      <c r="F18" s="62"/>
      <c r="G18" s="63">
        <f t="shared" si="1"/>
        <v>0</v>
      </c>
      <c r="H18" s="95">
        <f>'Изменения в бюджет'!B17</f>
        <v>9</v>
      </c>
      <c r="I18" s="95">
        <v>8</v>
      </c>
      <c r="J18" s="75" t="s">
        <v>484</v>
      </c>
      <c r="K18" s="5" t="s">
        <v>172</v>
      </c>
      <c r="L18" s="137" t="s">
        <v>192</v>
      </c>
      <c r="M18" s="134" t="s">
        <v>169</v>
      </c>
    </row>
    <row r="19" spans="1:13" ht="15" customHeight="1">
      <c r="A19" s="162" t="s">
        <v>13</v>
      </c>
      <c r="B19" s="61" t="s">
        <v>147</v>
      </c>
      <c r="C19" s="62">
        <f t="shared" si="0"/>
        <v>2</v>
      </c>
      <c r="D19" s="62"/>
      <c r="E19" s="62"/>
      <c r="F19" s="62"/>
      <c r="G19" s="63">
        <f t="shared" si="1"/>
        <v>2</v>
      </c>
      <c r="H19" s="95">
        <f>'Изменения в бюджет'!B18</f>
        <v>4</v>
      </c>
      <c r="I19" s="95">
        <v>4</v>
      </c>
      <c r="J19" s="75"/>
      <c r="K19" s="136" t="s">
        <v>266</v>
      </c>
      <c r="L19" s="137" t="s">
        <v>194</v>
      </c>
      <c r="M19" s="134" t="s">
        <v>169</v>
      </c>
    </row>
    <row r="20" spans="1:13" ht="15" customHeight="1">
      <c r="A20" s="162" t="s">
        <v>14</v>
      </c>
      <c r="B20" s="61" t="s">
        <v>147</v>
      </c>
      <c r="C20" s="62">
        <f t="shared" si="0"/>
        <v>2</v>
      </c>
      <c r="D20" s="62"/>
      <c r="E20" s="62"/>
      <c r="F20" s="62"/>
      <c r="G20" s="63">
        <f t="shared" si="1"/>
        <v>2</v>
      </c>
      <c r="H20" s="95">
        <f>'Изменения в бюджет'!B19</f>
        <v>5</v>
      </c>
      <c r="I20" s="95">
        <v>5</v>
      </c>
      <c r="J20" s="141"/>
      <c r="K20" s="137" t="s">
        <v>177</v>
      </c>
      <c r="L20" s="83" t="s">
        <v>196</v>
      </c>
      <c r="M20" s="134" t="s">
        <v>169</v>
      </c>
    </row>
    <row r="21" spans="1:13" ht="15" customHeight="1">
      <c r="A21" s="165" t="s">
        <v>15</v>
      </c>
      <c r="B21" s="75" t="s">
        <v>147</v>
      </c>
      <c r="C21" s="80">
        <f t="shared" si="0"/>
        <v>2</v>
      </c>
      <c r="D21" s="80">
        <v>0.5</v>
      </c>
      <c r="E21" s="80"/>
      <c r="F21" s="80"/>
      <c r="G21" s="150">
        <f t="shared" si="1"/>
        <v>1</v>
      </c>
      <c r="H21" s="151">
        <f>'Изменения в бюджет'!B20</f>
        <v>5</v>
      </c>
      <c r="I21" s="151">
        <v>5</v>
      </c>
      <c r="J21" s="75" t="s">
        <v>420</v>
      </c>
      <c r="K21" s="152" t="s">
        <v>372</v>
      </c>
      <c r="L21" s="152" t="s">
        <v>397</v>
      </c>
      <c r="M21" s="137" t="s">
        <v>178</v>
      </c>
    </row>
    <row r="22" spans="1:13" ht="15" customHeight="1">
      <c r="A22" s="162" t="s">
        <v>16</v>
      </c>
      <c r="B22" s="61" t="s">
        <v>118</v>
      </c>
      <c r="C22" s="62">
        <f t="shared" si="0"/>
        <v>0</v>
      </c>
      <c r="D22" s="62"/>
      <c r="E22" s="62"/>
      <c r="F22" s="62"/>
      <c r="G22" s="63">
        <f t="shared" si="1"/>
        <v>0</v>
      </c>
      <c r="H22" s="95">
        <f>'Изменения в бюджет'!B21</f>
        <v>2</v>
      </c>
      <c r="I22" s="95">
        <v>1</v>
      </c>
      <c r="J22" s="75" t="s">
        <v>358</v>
      </c>
      <c r="K22" s="136" t="s">
        <v>172</v>
      </c>
      <c r="L22" s="136" t="s">
        <v>172</v>
      </c>
      <c r="M22" s="137" t="s">
        <v>413</v>
      </c>
    </row>
    <row r="23" spans="1:13" ht="15" customHeight="1">
      <c r="A23" s="162" t="s">
        <v>17</v>
      </c>
      <c r="B23" s="61" t="s">
        <v>147</v>
      </c>
      <c r="C23" s="62">
        <f t="shared" si="0"/>
        <v>2</v>
      </c>
      <c r="D23" s="62"/>
      <c r="E23" s="62"/>
      <c r="F23" s="62"/>
      <c r="G23" s="63">
        <f t="shared" si="1"/>
        <v>2</v>
      </c>
      <c r="H23" s="95">
        <f>'Изменения в бюджет'!B22</f>
        <v>5</v>
      </c>
      <c r="I23" s="95">
        <v>5</v>
      </c>
      <c r="J23" s="75"/>
      <c r="K23" s="137" t="s">
        <v>373</v>
      </c>
      <c r="L23" s="83" t="s">
        <v>180</v>
      </c>
      <c r="M23" s="134" t="s">
        <v>172</v>
      </c>
    </row>
    <row r="24" spans="1:13" ht="15" customHeight="1">
      <c r="A24" s="162" t="s">
        <v>354</v>
      </c>
      <c r="B24" s="61" t="s">
        <v>357</v>
      </c>
      <c r="C24" s="144" t="s">
        <v>409</v>
      </c>
      <c r="D24" s="62"/>
      <c r="E24" s="62"/>
      <c r="F24" s="62"/>
      <c r="G24" s="144" t="s">
        <v>409</v>
      </c>
      <c r="H24" s="96">
        <v>0</v>
      </c>
      <c r="I24" s="96" t="s">
        <v>390</v>
      </c>
      <c r="J24" s="75"/>
      <c r="K24" s="161" t="s">
        <v>390</v>
      </c>
      <c r="L24" s="161" t="s">
        <v>390</v>
      </c>
      <c r="M24" s="161" t="s">
        <v>390</v>
      </c>
    </row>
    <row r="25" spans="1:13" s="4" customFormat="1" ht="15" customHeight="1">
      <c r="A25" s="59" t="s">
        <v>19</v>
      </c>
      <c r="B25" s="60"/>
      <c r="C25" s="60"/>
      <c r="D25" s="60"/>
      <c r="E25" s="60"/>
      <c r="F25" s="60"/>
      <c r="G25" s="60"/>
      <c r="H25" s="94"/>
      <c r="I25" s="170"/>
      <c r="J25" s="59"/>
      <c r="K25" s="59"/>
      <c r="L25" s="59"/>
      <c r="M25" s="59"/>
    </row>
    <row r="26" spans="1:13" ht="15" customHeight="1">
      <c r="A26" s="165" t="s">
        <v>20</v>
      </c>
      <c r="B26" s="75" t="s">
        <v>147</v>
      </c>
      <c r="C26" s="80">
        <f aca="true" t="shared" si="2" ref="C26:C36">IF(B26=B$4,2,0)</f>
        <v>2</v>
      </c>
      <c r="D26" s="80"/>
      <c r="E26" s="80"/>
      <c r="F26" s="80"/>
      <c r="G26" s="150">
        <f t="shared" si="1"/>
        <v>2</v>
      </c>
      <c r="H26" s="151">
        <f>'Изменения в бюджет'!B25</f>
        <v>9</v>
      </c>
      <c r="I26" s="151">
        <v>9</v>
      </c>
      <c r="J26" s="75"/>
      <c r="K26" s="152" t="s">
        <v>172</v>
      </c>
      <c r="L26" s="152" t="s">
        <v>205</v>
      </c>
      <c r="M26" s="134" t="s">
        <v>422</v>
      </c>
    </row>
    <row r="27" spans="1:13" ht="15" customHeight="1">
      <c r="A27" s="162" t="s">
        <v>21</v>
      </c>
      <c r="B27" s="61" t="s">
        <v>147</v>
      </c>
      <c r="C27" s="62">
        <f t="shared" si="2"/>
        <v>2</v>
      </c>
      <c r="D27" s="62"/>
      <c r="E27" s="62"/>
      <c r="F27" s="62"/>
      <c r="G27" s="63">
        <f t="shared" si="1"/>
        <v>2</v>
      </c>
      <c r="H27" s="95">
        <f>'Изменения в бюджет'!B26</f>
        <v>4</v>
      </c>
      <c r="I27" s="95">
        <v>4</v>
      </c>
      <c r="J27" s="68"/>
      <c r="K27" s="137" t="s">
        <v>374</v>
      </c>
      <c r="L27" s="137" t="s">
        <v>270</v>
      </c>
      <c r="M27" s="134" t="s">
        <v>169</v>
      </c>
    </row>
    <row r="28" spans="1:13" ht="15" customHeight="1">
      <c r="A28" s="162" t="s">
        <v>22</v>
      </c>
      <c r="B28" s="61" t="s">
        <v>147</v>
      </c>
      <c r="C28" s="62">
        <f t="shared" si="2"/>
        <v>2</v>
      </c>
      <c r="D28" s="62"/>
      <c r="E28" s="62"/>
      <c r="F28" s="62"/>
      <c r="G28" s="63">
        <f t="shared" si="1"/>
        <v>2</v>
      </c>
      <c r="H28" s="95">
        <f>'Изменения в бюджет'!B27</f>
        <v>7</v>
      </c>
      <c r="I28" s="95">
        <v>7</v>
      </c>
      <c r="J28" s="76"/>
      <c r="K28" s="83" t="s">
        <v>201</v>
      </c>
      <c r="L28" s="83" t="s">
        <v>272</v>
      </c>
      <c r="M28" s="134" t="s">
        <v>169</v>
      </c>
    </row>
    <row r="29" spans="1:13" ht="15" customHeight="1">
      <c r="A29" s="162" t="s">
        <v>23</v>
      </c>
      <c r="B29" s="61" t="s">
        <v>147</v>
      </c>
      <c r="C29" s="62">
        <f t="shared" si="2"/>
        <v>2</v>
      </c>
      <c r="D29" s="62"/>
      <c r="E29" s="62"/>
      <c r="F29" s="62"/>
      <c r="G29" s="63">
        <f t="shared" si="1"/>
        <v>2</v>
      </c>
      <c r="H29" s="95">
        <f>'Изменения в бюджет'!B28</f>
        <v>4</v>
      </c>
      <c r="I29" s="95">
        <v>4</v>
      </c>
      <c r="J29" s="76"/>
      <c r="K29" s="143" t="s">
        <v>273</v>
      </c>
      <c r="L29" s="143" t="s">
        <v>206</v>
      </c>
      <c r="M29" s="134" t="s">
        <v>169</v>
      </c>
    </row>
    <row r="30" spans="1:13" ht="15" customHeight="1">
      <c r="A30" s="162" t="s">
        <v>24</v>
      </c>
      <c r="B30" s="61" t="s">
        <v>147</v>
      </c>
      <c r="C30" s="62">
        <f t="shared" si="2"/>
        <v>2</v>
      </c>
      <c r="D30" s="62"/>
      <c r="E30" s="62"/>
      <c r="F30" s="62"/>
      <c r="G30" s="63">
        <f t="shared" si="1"/>
        <v>2</v>
      </c>
      <c r="H30" s="95">
        <f>'Изменения в бюджет'!B29</f>
        <v>2</v>
      </c>
      <c r="I30" s="95">
        <v>2</v>
      </c>
      <c r="J30" s="75"/>
      <c r="K30" s="137" t="s">
        <v>202</v>
      </c>
      <c r="L30" s="137" t="s">
        <v>274</v>
      </c>
      <c r="M30" s="134" t="s">
        <v>169</v>
      </c>
    </row>
    <row r="31" spans="1:13" s="4" customFormat="1" ht="15" customHeight="1">
      <c r="A31" s="162" t="s">
        <v>25</v>
      </c>
      <c r="B31" s="61" t="s">
        <v>118</v>
      </c>
      <c r="C31" s="62">
        <f t="shared" si="2"/>
        <v>0</v>
      </c>
      <c r="D31" s="62"/>
      <c r="E31" s="62"/>
      <c r="F31" s="62"/>
      <c r="G31" s="63">
        <f t="shared" si="1"/>
        <v>0</v>
      </c>
      <c r="H31" s="95">
        <f>'Изменения в бюджет'!B30</f>
        <v>3</v>
      </c>
      <c r="I31" s="95">
        <v>2</v>
      </c>
      <c r="J31" s="75" t="s">
        <v>360</v>
      </c>
      <c r="K31" s="137" t="s">
        <v>172</v>
      </c>
      <c r="L31" s="83" t="s">
        <v>172</v>
      </c>
      <c r="M31" s="83" t="s">
        <v>414</v>
      </c>
    </row>
    <row r="32" spans="1:13" s="4" customFormat="1" ht="15" customHeight="1">
      <c r="A32" s="162" t="s">
        <v>26</v>
      </c>
      <c r="B32" s="61" t="s">
        <v>147</v>
      </c>
      <c r="C32" s="62">
        <f t="shared" si="2"/>
        <v>2</v>
      </c>
      <c r="D32" s="62"/>
      <c r="E32" s="62"/>
      <c r="F32" s="62"/>
      <c r="G32" s="63">
        <f t="shared" si="1"/>
        <v>2</v>
      </c>
      <c r="H32" s="95">
        <f>'Изменения в бюджет'!B31</f>
        <v>3</v>
      </c>
      <c r="I32" s="95">
        <v>3</v>
      </c>
      <c r="J32" s="61"/>
      <c r="K32" s="83" t="s">
        <v>208</v>
      </c>
      <c r="L32" s="83" t="s">
        <v>209</v>
      </c>
      <c r="M32" s="83" t="s">
        <v>423</v>
      </c>
    </row>
    <row r="33" spans="1:13" ht="15" customHeight="1">
      <c r="A33" s="165" t="s">
        <v>27</v>
      </c>
      <c r="B33" s="75" t="s">
        <v>147</v>
      </c>
      <c r="C33" s="80">
        <f t="shared" si="2"/>
        <v>2</v>
      </c>
      <c r="D33" s="80">
        <v>0.5</v>
      </c>
      <c r="E33" s="80"/>
      <c r="F33" s="80"/>
      <c r="G33" s="150">
        <f t="shared" si="1"/>
        <v>1</v>
      </c>
      <c r="H33" s="151">
        <f>'Изменения в бюджет'!B32</f>
        <v>12</v>
      </c>
      <c r="I33" s="151">
        <v>12</v>
      </c>
      <c r="J33" s="75" t="s">
        <v>420</v>
      </c>
      <c r="K33" s="152" t="s">
        <v>376</v>
      </c>
      <c r="L33" s="152" t="s">
        <v>319</v>
      </c>
      <c r="M33" s="152" t="s">
        <v>398</v>
      </c>
    </row>
    <row r="34" spans="1:13" ht="15" customHeight="1">
      <c r="A34" s="162" t="s">
        <v>28</v>
      </c>
      <c r="B34" s="61" t="s">
        <v>118</v>
      </c>
      <c r="C34" s="62">
        <f t="shared" si="2"/>
        <v>0</v>
      </c>
      <c r="D34" s="62"/>
      <c r="E34" s="62">
        <v>0.5</v>
      </c>
      <c r="F34" s="62"/>
      <c r="G34" s="63">
        <f t="shared" si="1"/>
        <v>0</v>
      </c>
      <c r="H34" s="95">
        <f>'Изменения в бюджет'!B33</f>
        <v>5</v>
      </c>
      <c r="I34" s="95">
        <v>4</v>
      </c>
      <c r="J34" s="61" t="s">
        <v>465</v>
      </c>
      <c r="K34" s="83" t="s">
        <v>415</v>
      </c>
      <c r="L34" s="137" t="s">
        <v>172</v>
      </c>
      <c r="M34" s="83" t="s">
        <v>430</v>
      </c>
    </row>
    <row r="35" spans="1:13" ht="15" customHeight="1">
      <c r="A35" s="162" t="s">
        <v>29</v>
      </c>
      <c r="B35" s="61" t="s">
        <v>147</v>
      </c>
      <c r="C35" s="62">
        <f t="shared" si="2"/>
        <v>2</v>
      </c>
      <c r="D35" s="62"/>
      <c r="E35" s="62"/>
      <c r="F35" s="62"/>
      <c r="G35" s="63">
        <f t="shared" si="1"/>
        <v>2</v>
      </c>
      <c r="H35" s="95">
        <f>'Изменения в бюджет'!B34</f>
        <v>1</v>
      </c>
      <c r="I35" s="95">
        <v>1</v>
      </c>
      <c r="J35" s="75"/>
      <c r="K35" s="137" t="s">
        <v>308</v>
      </c>
      <c r="L35" s="137" t="s">
        <v>491</v>
      </c>
      <c r="M35" s="134" t="s">
        <v>169</v>
      </c>
    </row>
    <row r="36" spans="1:13" ht="15" customHeight="1">
      <c r="A36" s="162" t="s">
        <v>30</v>
      </c>
      <c r="B36" s="61" t="s">
        <v>147</v>
      </c>
      <c r="C36" s="62">
        <f t="shared" si="2"/>
        <v>2</v>
      </c>
      <c r="D36" s="62"/>
      <c r="E36" s="62"/>
      <c r="F36" s="62"/>
      <c r="G36" s="63">
        <f t="shared" si="1"/>
        <v>2</v>
      </c>
      <c r="H36" s="95">
        <f>'Изменения в бюджет'!B35</f>
        <v>7</v>
      </c>
      <c r="I36" s="95">
        <v>7</v>
      </c>
      <c r="J36" s="76"/>
      <c r="K36" s="137" t="s">
        <v>275</v>
      </c>
      <c r="L36" s="83" t="s">
        <v>204</v>
      </c>
      <c r="M36" s="134" t="s">
        <v>169</v>
      </c>
    </row>
    <row r="37" spans="1:13" s="4" customFormat="1" ht="15" customHeight="1">
      <c r="A37" s="59" t="s">
        <v>31</v>
      </c>
      <c r="B37" s="60"/>
      <c r="C37" s="60"/>
      <c r="D37" s="60"/>
      <c r="E37" s="60"/>
      <c r="F37" s="60"/>
      <c r="G37" s="60"/>
      <c r="H37" s="94"/>
      <c r="I37" s="170"/>
      <c r="J37" s="59"/>
      <c r="K37" s="59"/>
      <c r="L37" s="59"/>
      <c r="M37" s="59"/>
    </row>
    <row r="38" spans="1:13" ht="15" customHeight="1">
      <c r="A38" s="162" t="s">
        <v>32</v>
      </c>
      <c r="B38" s="61" t="s">
        <v>147</v>
      </c>
      <c r="C38" s="62">
        <f aca="true" t="shared" si="3" ref="C38:C45">IF(B38=B$4,2,0)</f>
        <v>2</v>
      </c>
      <c r="D38" s="62"/>
      <c r="E38" s="62"/>
      <c r="F38" s="62"/>
      <c r="G38" s="63">
        <f t="shared" si="1"/>
        <v>2</v>
      </c>
      <c r="H38" s="95">
        <f>'Изменения в бюджет'!B37</f>
        <v>6</v>
      </c>
      <c r="I38" s="95">
        <v>6</v>
      </c>
      <c r="J38" s="84" t="s">
        <v>400</v>
      </c>
      <c r="K38" s="137" t="s">
        <v>172</v>
      </c>
      <c r="L38" s="137" t="s">
        <v>276</v>
      </c>
      <c r="M38" s="134" t="s">
        <v>169</v>
      </c>
    </row>
    <row r="39" spans="1:13" ht="15" customHeight="1">
      <c r="A39" s="162" t="s">
        <v>33</v>
      </c>
      <c r="B39" s="61" t="s">
        <v>147</v>
      </c>
      <c r="C39" s="62">
        <f t="shared" si="3"/>
        <v>2</v>
      </c>
      <c r="D39" s="62"/>
      <c r="E39" s="62"/>
      <c r="F39" s="62"/>
      <c r="G39" s="63">
        <f t="shared" si="1"/>
        <v>2</v>
      </c>
      <c r="H39" s="95">
        <f>'Изменения в бюджет'!B38</f>
        <v>2</v>
      </c>
      <c r="I39" s="95">
        <v>2</v>
      </c>
      <c r="J39" s="84"/>
      <c r="K39" s="137" t="s">
        <v>377</v>
      </c>
      <c r="L39" s="137" t="s">
        <v>212</v>
      </c>
      <c r="M39" s="134" t="s">
        <v>169</v>
      </c>
    </row>
    <row r="40" spans="1:13" ht="15" customHeight="1">
      <c r="A40" s="162" t="s">
        <v>100</v>
      </c>
      <c r="B40" s="61" t="s">
        <v>147</v>
      </c>
      <c r="C40" s="62">
        <f t="shared" si="3"/>
        <v>2</v>
      </c>
      <c r="D40" s="62"/>
      <c r="E40" s="62"/>
      <c r="F40" s="62"/>
      <c r="G40" s="63">
        <f t="shared" si="1"/>
        <v>2</v>
      </c>
      <c r="H40" s="95">
        <f>'Изменения в бюджет'!B39</f>
        <v>9</v>
      </c>
      <c r="I40" s="95">
        <v>9</v>
      </c>
      <c r="J40" s="85"/>
      <c r="K40" s="136" t="s">
        <v>378</v>
      </c>
      <c r="L40" s="143" t="s">
        <v>277</v>
      </c>
      <c r="M40" s="134" t="s">
        <v>431</v>
      </c>
    </row>
    <row r="41" spans="1:13" ht="15" customHeight="1">
      <c r="A41" s="162" t="s">
        <v>34</v>
      </c>
      <c r="B41" s="61" t="s">
        <v>147</v>
      </c>
      <c r="C41" s="62">
        <f t="shared" si="3"/>
        <v>2</v>
      </c>
      <c r="D41" s="62"/>
      <c r="E41" s="62"/>
      <c r="F41" s="62"/>
      <c r="G41" s="63">
        <f t="shared" si="1"/>
        <v>2</v>
      </c>
      <c r="H41" s="95">
        <f>'Изменения в бюджет'!B40</f>
        <v>5</v>
      </c>
      <c r="I41" s="95">
        <v>5</v>
      </c>
      <c r="J41" s="171" t="s">
        <v>513</v>
      </c>
      <c r="K41" s="137" t="s">
        <v>279</v>
      </c>
      <c r="L41" s="137" t="s">
        <v>213</v>
      </c>
      <c r="M41" s="137" t="s">
        <v>172</v>
      </c>
    </row>
    <row r="42" spans="1:13" ht="15" customHeight="1">
      <c r="A42" s="162" t="s">
        <v>35</v>
      </c>
      <c r="B42" s="61" t="s">
        <v>147</v>
      </c>
      <c r="C42" s="62">
        <f t="shared" si="3"/>
        <v>2</v>
      </c>
      <c r="D42" s="62"/>
      <c r="E42" s="62"/>
      <c r="F42" s="62"/>
      <c r="G42" s="63">
        <f t="shared" si="1"/>
        <v>2</v>
      </c>
      <c r="H42" s="95">
        <f>'Изменения в бюджет'!B41</f>
        <v>6</v>
      </c>
      <c r="I42" s="95">
        <v>6</v>
      </c>
      <c r="J42" s="86"/>
      <c r="K42" s="137" t="s">
        <v>280</v>
      </c>
      <c r="L42" s="83" t="s">
        <v>214</v>
      </c>
      <c r="M42" s="134" t="s">
        <v>169</v>
      </c>
    </row>
    <row r="43" spans="1:13" ht="15" customHeight="1">
      <c r="A43" s="162" t="s">
        <v>36</v>
      </c>
      <c r="B43" s="61" t="s">
        <v>147</v>
      </c>
      <c r="C43" s="62">
        <f t="shared" si="3"/>
        <v>2</v>
      </c>
      <c r="D43" s="62"/>
      <c r="E43" s="62"/>
      <c r="F43" s="62"/>
      <c r="G43" s="63">
        <f t="shared" si="1"/>
        <v>2</v>
      </c>
      <c r="H43" s="95">
        <f>'Изменения в бюджет'!B42</f>
        <v>5</v>
      </c>
      <c r="I43" s="95">
        <v>5</v>
      </c>
      <c r="J43" s="87"/>
      <c r="K43" s="137" t="s">
        <v>172</v>
      </c>
      <c r="L43" s="134" t="s">
        <v>326</v>
      </c>
      <c r="M43" s="83" t="s">
        <v>424</v>
      </c>
    </row>
    <row r="44" spans="1:13" s="4" customFormat="1" ht="15" customHeight="1">
      <c r="A44" s="162" t="s">
        <v>37</v>
      </c>
      <c r="B44" s="61" t="s">
        <v>147</v>
      </c>
      <c r="C44" s="62">
        <f t="shared" si="3"/>
        <v>2</v>
      </c>
      <c r="D44" s="63"/>
      <c r="E44" s="63"/>
      <c r="F44" s="63"/>
      <c r="G44" s="63">
        <f t="shared" si="1"/>
        <v>2</v>
      </c>
      <c r="H44" s="95">
        <f>'Изменения в бюджет'!B43</f>
        <v>6</v>
      </c>
      <c r="I44" s="95">
        <v>6</v>
      </c>
      <c r="J44" s="86"/>
      <c r="K44" s="129" t="s">
        <v>219</v>
      </c>
      <c r="L44" s="129" t="s">
        <v>172</v>
      </c>
      <c r="M44" s="129" t="s">
        <v>424</v>
      </c>
    </row>
    <row r="45" spans="1:13" ht="15" customHeight="1">
      <c r="A45" s="162" t="s">
        <v>101</v>
      </c>
      <c r="B45" s="61" t="s">
        <v>147</v>
      </c>
      <c r="C45" s="62">
        <f t="shared" si="3"/>
        <v>2</v>
      </c>
      <c r="D45" s="62"/>
      <c r="E45" s="62"/>
      <c r="F45" s="62"/>
      <c r="G45" s="63">
        <f t="shared" si="1"/>
        <v>2</v>
      </c>
      <c r="H45" s="95">
        <f>'Изменения в бюджет'!B44</f>
        <v>2</v>
      </c>
      <c r="I45" s="95">
        <v>2</v>
      </c>
      <c r="J45" s="86"/>
      <c r="K45" s="142" t="s">
        <v>172</v>
      </c>
      <c r="L45" s="142" t="s">
        <v>179</v>
      </c>
      <c r="M45" s="142" t="s">
        <v>220</v>
      </c>
    </row>
    <row r="46" spans="1:13" ht="15" customHeight="1">
      <c r="A46" s="59" t="s">
        <v>38</v>
      </c>
      <c r="B46" s="60"/>
      <c r="C46" s="60"/>
      <c r="D46" s="60"/>
      <c r="E46" s="60"/>
      <c r="F46" s="60"/>
      <c r="G46" s="60"/>
      <c r="H46" s="94"/>
      <c r="I46" s="170"/>
      <c r="J46" s="59"/>
      <c r="K46" s="59"/>
      <c r="L46" s="59"/>
      <c r="M46" s="59"/>
    </row>
    <row r="47" spans="1:13" ht="15" customHeight="1">
      <c r="A47" s="162" t="s">
        <v>39</v>
      </c>
      <c r="B47" s="61" t="s">
        <v>118</v>
      </c>
      <c r="C47" s="62">
        <f aca="true" t="shared" si="4" ref="C47:C53">IF(B47=B$4,2,0)</f>
        <v>0</v>
      </c>
      <c r="D47" s="62"/>
      <c r="E47" s="62"/>
      <c r="F47" s="62"/>
      <c r="G47" s="63">
        <f t="shared" si="1"/>
        <v>0</v>
      </c>
      <c r="H47" s="95">
        <f>'Изменения в бюджет'!B46</f>
        <v>3</v>
      </c>
      <c r="I47" s="95">
        <v>0</v>
      </c>
      <c r="J47" s="84"/>
      <c r="K47" s="142" t="s">
        <v>172</v>
      </c>
      <c r="L47" s="142" t="s">
        <v>172</v>
      </c>
      <c r="M47" s="129" t="s">
        <v>172</v>
      </c>
    </row>
    <row r="48" spans="1:13" ht="15" customHeight="1">
      <c r="A48" s="162" t="s">
        <v>40</v>
      </c>
      <c r="B48" s="61" t="s">
        <v>147</v>
      </c>
      <c r="C48" s="62">
        <f t="shared" si="4"/>
        <v>2</v>
      </c>
      <c r="D48" s="62"/>
      <c r="E48" s="62"/>
      <c r="F48" s="62"/>
      <c r="G48" s="63">
        <f t="shared" si="1"/>
        <v>2</v>
      </c>
      <c r="H48" s="95">
        <f>'Изменения в бюджет'!B47</f>
        <v>5</v>
      </c>
      <c r="I48" s="95">
        <v>5</v>
      </c>
      <c r="J48" s="84"/>
      <c r="K48" s="142" t="s">
        <v>379</v>
      </c>
      <c r="L48" s="137" t="s">
        <v>225</v>
      </c>
      <c r="M48" s="134" t="s">
        <v>169</v>
      </c>
    </row>
    <row r="49" spans="1:13" ht="15" customHeight="1">
      <c r="A49" s="162" t="s">
        <v>41</v>
      </c>
      <c r="B49" s="61" t="s">
        <v>147</v>
      </c>
      <c r="C49" s="62">
        <f t="shared" si="4"/>
        <v>2</v>
      </c>
      <c r="D49" s="62"/>
      <c r="E49" s="62"/>
      <c r="F49" s="62"/>
      <c r="G49" s="63">
        <f t="shared" si="1"/>
        <v>2</v>
      </c>
      <c r="H49" s="95">
        <f>'Изменения в бюджет'!B48</f>
        <v>2</v>
      </c>
      <c r="I49" s="95">
        <v>2</v>
      </c>
      <c r="J49" s="86"/>
      <c r="K49" s="137" t="s">
        <v>282</v>
      </c>
      <c r="L49" s="142" t="s">
        <v>172</v>
      </c>
      <c r="M49" s="83" t="s">
        <v>169</v>
      </c>
    </row>
    <row r="50" spans="1:13" ht="15" customHeight="1">
      <c r="A50" s="162" t="s">
        <v>42</v>
      </c>
      <c r="B50" s="61" t="s">
        <v>118</v>
      </c>
      <c r="C50" s="62">
        <f t="shared" si="4"/>
        <v>0</v>
      </c>
      <c r="D50" s="62">
        <v>0.5</v>
      </c>
      <c r="E50" s="62"/>
      <c r="F50" s="62"/>
      <c r="G50" s="63">
        <f t="shared" si="1"/>
        <v>0</v>
      </c>
      <c r="H50" s="95">
        <f>'Изменения в бюджет'!B49</f>
        <v>6</v>
      </c>
      <c r="I50" s="95">
        <v>5</v>
      </c>
      <c r="J50" s="86" t="s">
        <v>408</v>
      </c>
      <c r="K50" s="142" t="s">
        <v>407</v>
      </c>
      <c r="L50" s="142" t="s">
        <v>437</v>
      </c>
      <c r="M50" s="134" t="s">
        <v>169</v>
      </c>
    </row>
    <row r="51" spans="1:13" s="4" customFormat="1" ht="15" customHeight="1">
      <c r="A51" s="162" t="s">
        <v>92</v>
      </c>
      <c r="B51" s="61" t="s">
        <v>118</v>
      </c>
      <c r="C51" s="62">
        <f t="shared" si="4"/>
        <v>0</v>
      </c>
      <c r="D51" s="62">
        <v>0.5</v>
      </c>
      <c r="E51" s="62"/>
      <c r="F51" s="62"/>
      <c r="G51" s="63">
        <f t="shared" si="1"/>
        <v>0</v>
      </c>
      <c r="H51" s="95">
        <f>'Изменения в бюджет'!B50</f>
        <v>8</v>
      </c>
      <c r="I51" s="95">
        <v>3</v>
      </c>
      <c r="J51" s="84" t="s">
        <v>438</v>
      </c>
      <c r="K51" s="137" t="s">
        <v>172</v>
      </c>
      <c r="L51" s="137" t="s">
        <v>429</v>
      </c>
      <c r="M51" s="134" t="s">
        <v>169</v>
      </c>
    </row>
    <row r="52" spans="1:13" s="4" customFormat="1" ht="15" customHeight="1">
      <c r="A52" s="162" t="s">
        <v>43</v>
      </c>
      <c r="B52" s="61" t="s">
        <v>147</v>
      </c>
      <c r="C52" s="62">
        <f t="shared" si="4"/>
        <v>2</v>
      </c>
      <c r="D52" s="63"/>
      <c r="E52" s="63"/>
      <c r="F52" s="63"/>
      <c r="G52" s="63">
        <f t="shared" si="1"/>
        <v>2</v>
      </c>
      <c r="H52" s="95">
        <f>'Изменения в бюджет'!B51</f>
        <v>3</v>
      </c>
      <c r="I52" s="95">
        <v>3</v>
      </c>
      <c r="J52" s="84"/>
      <c r="K52" s="143" t="s">
        <v>172</v>
      </c>
      <c r="L52" s="143" t="s">
        <v>172</v>
      </c>
      <c r="M52" s="134" t="s">
        <v>425</v>
      </c>
    </row>
    <row r="53" spans="1:13" ht="15" customHeight="1">
      <c r="A53" s="165" t="s">
        <v>44</v>
      </c>
      <c r="B53" s="75" t="s">
        <v>147</v>
      </c>
      <c r="C53" s="80">
        <f t="shared" si="4"/>
        <v>2</v>
      </c>
      <c r="D53" s="80">
        <v>0.5</v>
      </c>
      <c r="E53" s="80"/>
      <c r="F53" s="80"/>
      <c r="G53" s="150">
        <f t="shared" si="1"/>
        <v>1</v>
      </c>
      <c r="H53" s="151">
        <f>'Изменения в бюджет'!B52</f>
        <v>5</v>
      </c>
      <c r="I53" s="151">
        <v>5</v>
      </c>
      <c r="J53" s="75" t="s">
        <v>420</v>
      </c>
      <c r="K53" s="152" t="s">
        <v>172</v>
      </c>
      <c r="L53" s="152" t="s">
        <v>441</v>
      </c>
      <c r="M53" s="152" t="s">
        <v>380</v>
      </c>
    </row>
    <row r="54" spans="1:13" ht="15" customHeight="1">
      <c r="A54" s="59" t="s">
        <v>45</v>
      </c>
      <c r="B54" s="60"/>
      <c r="C54" s="60"/>
      <c r="D54" s="60"/>
      <c r="E54" s="60"/>
      <c r="F54" s="60"/>
      <c r="G54" s="60"/>
      <c r="H54" s="94"/>
      <c r="I54" s="170"/>
      <c r="J54" s="59"/>
      <c r="K54" s="59"/>
      <c r="L54" s="59"/>
      <c r="M54" s="59"/>
    </row>
    <row r="55" spans="1:13" ht="15" customHeight="1">
      <c r="A55" s="162" t="s">
        <v>46</v>
      </c>
      <c r="B55" s="61" t="s">
        <v>147</v>
      </c>
      <c r="C55" s="62">
        <f aca="true" t="shared" si="5" ref="C55:C98">IF(B55=B$4,2,0)</f>
        <v>2</v>
      </c>
      <c r="D55" s="62"/>
      <c r="E55" s="62"/>
      <c r="F55" s="62"/>
      <c r="G55" s="63">
        <f t="shared" si="1"/>
        <v>2</v>
      </c>
      <c r="H55" s="95">
        <f>'Изменения в бюджет'!B54</f>
        <v>4</v>
      </c>
      <c r="I55" s="95">
        <v>4</v>
      </c>
      <c r="J55" s="84"/>
      <c r="K55" s="136" t="s">
        <v>381</v>
      </c>
      <c r="L55" s="137" t="s">
        <v>283</v>
      </c>
      <c r="M55" s="134" t="s">
        <v>169</v>
      </c>
    </row>
    <row r="56" spans="1:13" ht="15" customHeight="1">
      <c r="A56" s="162" t="s">
        <v>47</v>
      </c>
      <c r="B56" s="61" t="s">
        <v>118</v>
      </c>
      <c r="C56" s="62">
        <f t="shared" si="5"/>
        <v>0</v>
      </c>
      <c r="D56" s="62"/>
      <c r="E56" s="62"/>
      <c r="F56" s="62"/>
      <c r="G56" s="63">
        <f t="shared" si="1"/>
        <v>0</v>
      </c>
      <c r="H56" s="95">
        <f>'Изменения в бюджет'!B55</f>
        <v>4</v>
      </c>
      <c r="I56" s="95">
        <v>3</v>
      </c>
      <c r="J56" s="84" t="s">
        <v>361</v>
      </c>
      <c r="K56" s="137" t="s">
        <v>416</v>
      </c>
      <c r="L56" s="136" t="s">
        <v>172</v>
      </c>
      <c r="M56" s="134" t="s">
        <v>169</v>
      </c>
    </row>
    <row r="57" spans="1:13" ht="15" customHeight="1">
      <c r="A57" s="162" t="s">
        <v>48</v>
      </c>
      <c r="B57" s="61" t="s">
        <v>147</v>
      </c>
      <c r="C57" s="62">
        <f t="shared" si="5"/>
        <v>2</v>
      </c>
      <c r="D57" s="62"/>
      <c r="E57" s="62"/>
      <c r="F57" s="62"/>
      <c r="G57" s="63">
        <f t="shared" si="1"/>
        <v>2</v>
      </c>
      <c r="H57" s="95">
        <f>'Изменения в бюджет'!B56</f>
        <v>8</v>
      </c>
      <c r="I57" s="95">
        <v>8</v>
      </c>
      <c r="J57" s="84"/>
      <c r="K57" s="5" t="s">
        <v>172</v>
      </c>
      <c r="L57" s="136" t="s">
        <v>382</v>
      </c>
      <c r="M57" s="134" t="s">
        <v>169</v>
      </c>
    </row>
    <row r="58" spans="1:13" ht="15" customHeight="1">
      <c r="A58" s="162" t="s">
        <v>49</v>
      </c>
      <c r="B58" s="61" t="s">
        <v>118</v>
      </c>
      <c r="C58" s="62">
        <f t="shared" si="5"/>
        <v>0</v>
      </c>
      <c r="D58" s="62"/>
      <c r="E58" s="62"/>
      <c r="F58" s="62"/>
      <c r="G58" s="63">
        <f t="shared" si="1"/>
        <v>0</v>
      </c>
      <c r="H58" s="95">
        <f>'Изменения в бюджет'!B57</f>
        <v>4</v>
      </c>
      <c r="I58" s="95">
        <v>3</v>
      </c>
      <c r="J58" s="86" t="s">
        <v>450</v>
      </c>
      <c r="K58" s="137" t="s">
        <v>362</v>
      </c>
      <c r="L58" s="137" t="s">
        <v>449</v>
      </c>
      <c r="M58" s="134" t="s">
        <v>169</v>
      </c>
    </row>
    <row r="59" spans="1:13" s="4" customFormat="1" ht="15" customHeight="1">
      <c r="A59" s="162" t="s">
        <v>50</v>
      </c>
      <c r="B59" s="61" t="s">
        <v>147</v>
      </c>
      <c r="C59" s="62">
        <f t="shared" si="5"/>
        <v>2</v>
      </c>
      <c r="D59" s="62"/>
      <c r="E59" s="62"/>
      <c r="F59" s="62"/>
      <c r="G59" s="63">
        <f t="shared" si="1"/>
        <v>2</v>
      </c>
      <c r="H59" s="95">
        <f>'Изменения в бюджет'!B58</f>
        <v>6</v>
      </c>
      <c r="I59" s="95">
        <v>6</v>
      </c>
      <c r="J59" s="84" t="s">
        <v>571</v>
      </c>
      <c r="K59" s="137" t="s">
        <v>383</v>
      </c>
      <c r="L59" s="137" t="s">
        <v>284</v>
      </c>
      <c r="M59" s="134" t="s">
        <v>169</v>
      </c>
    </row>
    <row r="60" spans="1:13" ht="15" customHeight="1">
      <c r="A60" s="162" t="s">
        <v>51</v>
      </c>
      <c r="B60" s="61" t="s">
        <v>147</v>
      </c>
      <c r="C60" s="62">
        <f t="shared" si="5"/>
        <v>2</v>
      </c>
      <c r="D60" s="62"/>
      <c r="E60" s="62"/>
      <c r="F60" s="62"/>
      <c r="G60" s="63">
        <f t="shared" si="1"/>
        <v>2</v>
      </c>
      <c r="H60" s="95">
        <f>'Изменения в бюджет'!B59</f>
        <v>4</v>
      </c>
      <c r="I60" s="95">
        <v>4</v>
      </c>
      <c r="J60" s="89"/>
      <c r="K60" s="137" t="s">
        <v>286</v>
      </c>
      <c r="L60" s="137" t="s">
        <v>285</v>
      </c>
      <c r="M60" s="83" t="s">
        <v>230</v>
      </c>
    </row>
    <row r="61" spans="1:13" ht="15" customHeight="1">
      <c r="A61" s="162" t="s">
        <v>52</v>
      </c>
      <c r="B61" s="61" t="s">
        <v>147</v>
      </c>
      <c r="C61" s="62">
        <f t="shared" si="5"/>
        <v>2</v>
      </c>
      <c r="D61" s="62"/>
      <c r="E61" s="62"/>
      <c r="F61" s="62"/>
      <c r="G61" s="63">
        <f t="shared" si="1"/>
        <v>2</v>
      </c>
      <c r="H61" s="95">
        <f>'Изменения в бюджет'!B60</f>
        <v>4</v>
      </c>
      <c r="I61" s="95">
        <v>4</v>
      </c>
      <c r="J61" s="86"/>
      <c r="K61" s="83" t="s">
        <v>172</v>
      </c>
      <c r="L61" s="83" t="s">
        <v>233</v>
      </c>
      <c r="M61" s="83" t="s">
        <v>426</v>
      </c>
    </row>
    <row r="62" spans="1:13" s="4" customFormat="1" ht="15" customHeight="1">
      <c r="A62" s="162" t="s">
        <v>53</v>
      </c>
      <c r="B62" s="61" t="s">
        <v>147</v>
      </c>
      <c r="C62" s="62">
        <f t="shared" si="5"/>
        <v>2</v>
      </c>
      <c r="D62" s="62"/>
      <c r="E62" s="62"/>
      <c r="F62" s="62"/>
      <c r="G62" s="63">
        <f t="shared" si="1"/>
        <v>2</v>
      </c>
      <c r="H62" s="95">
        <f>'Изменения в бюджет'!B61</f>
        <v>5</v>
      </c>
      <c r="I62" s="95">
        <v>5</v>
      </c>
      <c r="J62" s="84"/>
      <c r="K62" s="134" t="s">
        <v>234</v>
      </c>
      <c r="L62" s="134" t="s">
        <v>442</v>
      </c>
      <c r="M62" s="134" t="s">
        <v>169</v>
      </c>
    </row>
    <row r="63" spans="1:13" ht="15" customHeight="1">
      <c r="A63" s="162" t="s">
        <v>54</v>
      </c>
      <c r="B63" s="61" t="s">
        <v>147</v>
      </c>
      <c r="C63" s="62">
        <f t="shared" si="5"/>
        <v>2</v>
      </c>
      <c r="D63" s="62">
        <v>0.5</v>
      </c>
      <c r="E63" s="62"/>
      <c r="F63" s="62"/>
      <c r="G63" s="63">
        <f t="shared" si="1"/>
        <v>1</v>
      </c>
      <c r="H63" s="95">
        <f>'Изменения в бюджет'!B62</f>
        <v>10</v>
      </c>
      <c r="I63" s="95">
        <v>10</v>
      </c>
      <c r="J63" s="84" t="s">
        <v>577</v>
      </c>
      <c r="K63" s="137" t="s">
        <v>576</v>
      </c>
      <c r="L63" s="83" t="s">
        <v>574</v>
      </c>
      <c r="M63" s="83" t="s">
        <v>424</v>
      </c>
    </row>
    <row r="64" spans="1:13" ht="15" customHeight="1">
      <c r="A64" s="162" t="s">
        <v>55</v>
      </c>
      <c r="B64" s="61" t="s">
        <v>147</v>
      </c>
      <c r="C64" s="62">
        <f t="shared" si="5"/>
        <v>2</v>
      </c>
      <c r="D64" s="62"/>
      <c r="E64" s="62"/>
      <c r="F64" s="62"/>
      <c r="G64" s="63">
        <f t="shared" si="1"/>
        <v>2</v>
      </c>
      <c r="H64" s="95">
        <f>'Изменения в бюджет'!B63</f>
        <v>4</v>
      </c>
      <c r="I64" s="95">
        <v>4</v>
      </c>
      <c r="J64" s="86"/>
      <c r="K64" s="86" t="s">
        <v>172</v>
      </c>
      <c r="L64" s="83" t="s">
        <v>287</v>
      </c>
      <c r="M64" s="83" t="s">
        <v>427</v>
      </c>
    </row>
    <row r="65" spans="1:13" ht="15" customHeight="1">
      <c r="A65" s="162" t="s">
        <v>56</v>
      </c>
      <c r="B65" s="61" t="s">
        <v>147</v>
      </c>
      <c r="C65" s="62">
        <f t="shared" si="5"/>
        <v>2</v>
      </c>
      <c r="D65" s="62"/>
      <c r="E65" s="62"/>
      <c r="F65" s="62"/>
      <c r="G65" s="63">
        <f t="shared" si="1"/>
        <v>2</v>
      </c>
      <c r="H65" s="95">
        <f>'Изменения в бюджет'!B64</f>
        <v>9</v>
      </c>
      <c r="I65" s="95">
        <v>9</v>
      </c>
      <c r="J65" s="86"/>
      <c r="K65" s="134" t="s">
        <v>384</v>
      </c>
      <c r="L65" s="83" t="s">
        <v>236</v>
      </c>
      <c r="M65" s="134" t="s">
        <v>169</v>
      </c>
    </row>
    <row r="66" spans="1:13" ht="15" customHeight="1">
      <c r="A66" s="162" t="s">
        <v>57</v>
      </c>
      <c r="B66" s="61" t="s">
        <v>147</v>
      </c>
      <c r="C66" s="62">
        <f t="shared" si="5"/>
        <v>2</v>
      </c>
      <c r="D66" s="62"/>
      <c r="E66" s="62"/>
      <c r="F66" s="62"/>
      <c r="G66" s="63">
        <f t="shared" si="1"/>
        <v>2</v>
      </c>
      <c r="H66" s="95">
        <f>'Изменения в бюджет'!B65</f>
        <v>10</v>
      </c>
      <c r="I66" s="95">
        <v>10</v>
      </c>
      <c r="J66" s="86" t="s">
        <v>404</v>
      </c>
      <c r="K66" s="134" t="s">
        <v>288</v>
      </c>
      <c r="L66" s="83" t="s">
        <v>391</v>
      </c>
      <c r="M66" s="83" t="s">
        <v>424</v>
      </c>
    </row>
    <row r="67" spans="1:13" s="4" customFormat="1" ht="15" customHeight="1">
      <c r="A67" s="162" t="s">
        <v>58</v>
      </c>
      <c r="B67" s="61" t="s">
        <v>147</v>
      </c>
      <c r="C67" s="62">
        <f t="shared" si="5"/>
        <v>2</v>
      </c>
      <c r="D67" s="63"/>
      <c r="E67" s="63"/>
      <c r="F67" s="63"/>
      <c r="G67" s="63">
        <f t="shared" si="1"/>
        <v>2</v>
      </c>
      <c r="H67" s="95">
        <f>'Изменения в бюджет'!B66</f>
        <v>7</v>
      </c>
      <c r="I67" s="95">
        <v>7</v>
      </c>
      <c r="J67" s="86"/>
      <c r="K67" s="134" t="s">
        <v>385</v>
      </c>
      <c r="L67" s="83" t="s">
        <v>237</v>
      </c>
      <c r="M67" s="83" t="s">
        <v>172</v>
      </c>
    </row>
    <row r="68" spans="1:13" ht="15" customHeight="1">
      <c r="A68" s="162" t="s">
        <v>59</v>
      </c>
      <c r="B68" s="61" t="s">
        <v>147</v>
      </c>
      <c r="C68" s="62">
        <f t="shared" si="5"/>
        <v>2</v>
      </c>
      <c r="D68" s="62"/>
      <c r="E68" s="62"/>
      <c r="F68" s="62"/>
      <c r="G68" s="63">
        <f t="shared" si="1"/>
        <v>2</v>
      </c>
      <c r="H68" s="95">
        <f>'Изменения в бюджет'!B67</f>
        <v>8</v>
      </c>
      <c r="I68" s="95">
        <v>8</v>
      </c>
      <c r="J68" s="86" t="s">
        <v>572</v>
      </c>
      <c r="K68" s="134" t="s">
        <v>392</v>
      </c>
      <c r="L68" s="83" t="s">
        <v>172</v>
      </c>
      <c r="M68" s="134" t="s">
        <v>289</v>
      </c>
    </row>
    <row r="69" spans="1:13" ht="15" customHeight="1">
      <c r="A69" s="59" t="s">
        <v>60</v>
      </c>
      <c r="B69" s="59"/>
      <c r="C69" s="60"/>
      <c r="D69" s="60"/>
      <c r="E69" s="60"/>
      <c r="F69" s="60"/>
      <c r="G69" s="60"/>
      <c r="H69" s="94"/>
      <c r="I69" s="170"/>
      <c r="J69" s="59"/>
      <c r="K69" s="59"/>
      <c r="L69" s="59"/>
      <c r="M69" s="59"/>
    </row>
    <row r="70" spans="1:13" ht="15" customHeight="1">
      <c r="A70" s="162" t="s">
        <v>61</v>
      </c>
      <c r="B70" s="61" t="s">
        <v>118</v>
      </c>
      <c r="C70" s="62">
        <f t="shared" si="5"/>
        <v>0</v>
      </c>
      <c r="D70" s="62"/>
      <c r="E70" s="62"/>
      <c r="F70" s="62"/>
      <c r="G70" s="63">
        <f t="shared" si="1"/>
        <v>0</v>
      </c>
      <c r="H70" s="95">
        <f>'Изменения в бюджет'!B69</f>
        <v>4</v>
      </c>
      <c r="I70" s="95">
        <v>0</v>
      </c>
      <c r="J70" s="84"/>
      <c r="K70" s="134" t="s">
        <v>172</v>
      </c>
      <c r="L70" s="134" t="s">
        <v>172</v>
      </c>
      <c r="M70" s="134" t="s">
        <v>169</v>
      </c>
    </row>
    <row r="71" spans="1:13" ht="15" customHeight="1">
      <c r="A71" s="162" t="s">
        <v>62</v>
      </c>
      <c r="B71" s="61" t="s">
        <v>147</v>
      </c>
      <c r="C71" s="62">
        <f t="shared" si="5"/>
        <v>2</v>
      </c>
      <c r="D71" s="62"/>
      <c r="E71" s="62"/>
      <c r="F71" s="62">
        <v>0.5</v>
      </c>
      <c r="G71" s="63">
        <f t="shared" si="1"/>
        <v>1</v>
      </c>
      <c r="H71" s="95">
        <f>'Изменения в бюджет'!B70</f>
        <v>4</v>
      </c>
      <c r="I71" s="95">
        <v>4</v>
      </c>
      <c r="J71" s="84" t="s">
        <v>456</v>
      </c>
      <c r="K71" s="86" t="s">
        <v>172</v>
      </c>
      <c r="L71" s="134" t="s">
        <v>249</v>
      </c>
      <c r="M71" s="134" t="s">
        <v>172</v>
      </c>
    </row>
    <row r="72" spans="1:13" s="4" customFormat="1" ht="15" customHeight="1">
      <c r="A72" s="162" t="s">
        <v>63</v>
      </c>
      <c r="B72" s="61" t="s">
        <v>147</v>
      </c>
      <c r="C72" s="62">
        <f t="shared" si="5"/>
        <v>2</v>
      </c>
      <c r="D72" s="62"/>
      <c r="E72" s="62"/>
      <c r="F72" s="62"/>
      <c r="G72" s="63">
        <f aca="true" t="shared" si="6" ref="G72:G98">C72*(1-D72)*(1-E72)*(1-F72)</f>
        <v>2</v>
      </c>
      <c r="H72" s="95">
        <f>'Изменения в бюджет'!B71</f>
        <v>2</v>
      </c>
      <c r="I72" s="95">
        <v>2</v>
      </c>
      <c r="J72" s="84"/>
      <c r="K72" s="134" t="s">
        <v>290</v>
      </c>
      <c r="L72" s="83" t="s">
        <v>239</v>
      </c>
      <c r="M72" s="134" t="s">
        <v>169</v>
      </c>
    </row>
    <row r="73" spans="1:13" ht="15" customHeight="1">
      <c r="A73" s="162" t="s">
        <v>64</v>
      </c>
      <c r="B73" s="61" t="s">
        <v>118</v>
      </c>
      <c r="C73" s="62">
        <f t="shared" si="5"/>
        <v>0</v>
      </c>
      <c r="D73" s="62"/>
      <c r="E73" s="62"/>
      <c r="F73" s="62"/>
      <c r="G73" s="63">
        <f t="shared" si="6"/>
        <v>0</v>
      </c>
      <c r="H73" s="95">
        <f>'Изменения в бюджет'!B72</f>
        <v>10</v>
      </c>
      <c r="I73" s="95">
        <v>0</v>
      </c>
      <c r="J73" s="84"/>
      <c r="K73" s="134" t="s">
        <v>364</v>
      </c>
      <c r="L73" s="134" t="s">
        <v>172</v>
      </c>
      <c r="M73" s="134" t="s">
        <v>172</v>
      </c>
    </row>
    <row r="74" spans="1:13" s="4" customFormat="1" ht="15" customHeight="1">
      <c r="A74" s="61" t="s">
        <v>65</v>
      </c>
      <c r="B74" s="61" t="s">
        <v>147</v>
      </c>
      <c r="C74" s="62">
        <f t="shared" si="5"/>
        <v>2</v>
      </c>
      <c r="D74" s="63"/>
      <c r="E74" s="63"/>
      <c r="F74" s="63"/>
      <c r="G74" s="63">
        <f t="shared" si="6"/>
        <v>2</v>
      </c>
      <c r="H74" s="95">
        <f>'Изменения в бюджет'!B73</f>
        <v>4</v>
      </c>
      <c r="I74" s="95">
        <v>4</v>
      </c>
      <c r="J74" s="86"/>
      <c r="K74" s="137" t="s">
        <v>172</v>
      </c>
      <c r="L74" s="83" t="s">
        <v>240</v>
      </c>
      <c r="M74" s="134" t="s">
        <v>169</v>
      </c>
    </row>
    <row r="75" spans="1:13" ht="15" customHeight="1">
      <c r="A75" s="162" t="s">
        <v>66</v>
      </c>
      <c r="B75" s="61" t="s">
        <v>147</v>
      </c>
      <c r="C75" s="62">
        <f t="shared" si="5"/>
        <v>2</v>
      </c>
      <c r="D75" s="62"/>
      <c r="E75" s="62"/>
      <c r="F75" s="62"/>
      <c r="G75" s="63">
        <f t="shared" si="6"/>
        <v>2</v>
      </c>
      <c r="H75" s="95">
        <f>'Изменения в бюджет'!B74</f>
        <v>4</v>
      </c>
      <c r="I75" s="95">
        <v>4</v>
      </c>
      <c r="J75" s="84" t="s">
        <v>496</v>
      </c>
      <c r="K75" s="137" t="s">
        <v>292</v>
      </c>
      <c r="L75" s="83" t="s">
        <v>250</v>
      </c>
      <c r="M75" s="134" t="s">
        <v>428</v>
      </c>
    </row>
    <row r="76" spans="1:13" ht="15" customHeight="1">
      <c r="A76" s="59" t="s">
        <v>67</v>
      </c>
      <c r="B76" s="59"/>
      <c r="C76" s="60"/>
      <c r="D76" s="60"/>
      <c r="E76" s="60"/>
      <c r="F76" s="60"/>
      <c r="G76" s="60"/>
      <c r="H76" s="94"/>
      <c r="I76" s="170"/>
      <c r="J76" s="59"/>
      <c r="K76" s="59"/>
      <c r="L76" s="59"/>
      <c r="M76" s="59"/>
    </row>
    <row r="77" spans="1:13" ht="15" customHeight="1">
      <c r="A77" s="162" t="s">
        <v>68</v>
      </c>
      <c r="B77" s="61" t="s">
        <v>147</v>
      </c>
      <c r="C77" s="62">
        <f t="shared" si="5"/>
        <v>2</v>
      </c>
      <c r="D77" s="62"/>
      <c r="E77" s="62"/>
      <c r="F77" s="62"/>
      <c r="G77" s="63">
        <f t="shared" si="6"/>
        <v>2</v>
      </c>
      <c r="H77" s="95">
        <f>'Изменения в бюджет'!B76</f>
        <v>3</v>
      </c>
      <c r="I77" s="95">
        <v>3</v>
      </c>
      <c r="J77" s="84"/>
      <c r="K77" s="134" t="s">
        <v>386</v>
      </c>
      <c r="L77" s="138" t="s">
        <v>293</v>
      </c>
      <c r="M77" s="86" t="s">
        <v>172</v>
      </c>
    </row>
    <row r="78" spans="1:13" s="4" customFormat="1" ht="15" customHeight="1">
      <c r="A78" s="162" t="s">
        <v>70</v>
      </c>
      <c r="B78" s="61" t="s">
        <v>118</v>
      </c>
      <c r="C78" s="62">
        <f t="shared" si="5"/>
        <v>0</v>
      </c>
      <c r="D78" s="62"/>
      <c r="E78" s="62"/>
      <c r="F78" s="62"/>
      <c r="G78" s="63">
        <f t="shared" si="6"/>
        <v>0</v>
      </c>
      <c r="H78" s="95">
        <f>'Изменения в бюджет'!B77</f>
        <v>6</v>
      </c>
      <c r="I78" s="95">
        <v>4</v>
      </c>
      <c r="J78" s="84" t="s">
        <v>585</v>
      </c>
      <c r="K78" s="139" t="s">
        <v>172</v>
      </c>
      <c r="L78" s="139" t="s">
        <v>584</v>
      </c>
      <c r="M78" s="134" t="s">
        <v>294</v>
      </c>
    </row>
    <row r="79" spans="1:13" ht="15" customHeight="1">
      <c r="A79" s="162" t="s">
        <v>71</v>
      </c>
      <c r="B79" s="61" t="s">
        <v>147</v>
      </c>
      <c r="C79" s="62">
        <f t="shared" si="5"/>
        <v>2</v>
      </c>
      <c r="D79" s="62">
        <v>0.5</v>
      </c>
      <c r="E79" s="62"/>
      <c r="F79" s="62"/>
      <c r="G79" s="63">
        <f t="shared" si="6"/>
        <v>1</v>
      </c>
      <c r="H79" s="95">
        <f>'Изменения в бюджет'!B78</f>
        <v>3</v>
      </c>
      <c r="I79" s="95">
        <v>3</v>
      </c>
      <c r="J79" s="84" t="s">
        <v>396</v>
      </c>
      <c r="K79" s="139" t="s">
        <v>295</v>
      </c>
      <c r="L79" s="137" t="s">
        <v>172</v>
      </c>
      <c r="M79" s="134" t="s">
        <v>169</v>
      </c>
    </row>
    <row r="80" spans="1:13" ht="15" customHeight="1">
      <c r="A80" s="162" t="s">
        <v>72</v>
      </c>
      <c r="B80" s="61" t="s">
        <v>147</v>
      </c>
      <c r="C80" s="62">
        <f t="shared" si="5"/>
        <v>2</v>
      </c>
      <c r="D80" s="62"/>
      <c r="E80" s="62"/>
      <c r="F80" s="62"/>
      <c r="G80" s="63">
        <f t="shared" si="6"/>
        <v>2</v>
      </c>
      <c r="H80" s="95">
        <f>'Изменения в бюджет'!B79</f>
        <v>3</v>
      </c>
      <c r="I80" s="95">
        <v>3</v>
      </c>
      <c r="J80" s="84"/>
      <c r="K80" s="134" t="s">
        <v>459</v>
      </c>
      <c r="L80" s="140" t="s">
        <v>252</v>
      </c>
      <c r="M80" s="134" t="s">
        <v>169</v>
      </c>
    </row>
    <row r="81" spans="1:13" ht="15" customHeight="1">
      <c r="A81" s="162" t="s">
        <v>74</v>
      </c>
      <c r="B81" s="61" t="s">
        <v>147</v>
      </c>
      <c r="C81" s="62">
        <f t="shared" si="5"/>
        <v>2</v>
      </c>
      <c r="D81" s="62"/>
      <c r="E81" s="62"/>
      <c r="F81" s="62"/>
      <c r="G81" s="63">
        <f t="shared" si="6"/>
        <v>2</v>
      </c>
      <c r="H81" s="95">
        <f>'Изменения в бюджет'!B80</f>
        <v>3</v>
      </c>
      <c r="I81" s="95">
        <v>3</v>
      </c>
      <c r="J81" s="84"/>
      <c r="K81" s="134" t="s">
        <v>347</v>
      </c>
      <c r="L81" s="83" t="s">
        <v>242</v>
      </c>
      <c r="M81" s="134" t="s">
        <v>169</v>
      </c>
    </row>
    <row r="82" spans="1:13" ht="15" customHeight="1">
      <c r="A82" s="162" t="s">
        <v>75</v>
      </c>
      <c r="B82" s="61" t="s">
        <v>147</v>
      </c>
      <c r="C82" s="62">
        <f t="shared" si="5"/>
        <v>2</v>
      </c>
      <c r="D82" s="62"/>
      <c r="E82" s="62"/>
      <c r="F82" s="62"/>
      <c r="G82" s="63">
        <f t="shared" si="6"/>
        <v>2</v>
      </c>
      <c r="H82" s="95">
        <f>'Изменения в бюджет'!B81</f>
        <v>3</v>
      </c>
      <c r="I82" s="95">
        <v>3</v>
      </c>
      <c r="J82" s="84"/>
      <c r="K82" s="134" t="s">
        <v>348</v>
      </c>
      <c r="L82" s="83" t="s">
        <v>244</v>
      </c>
      <c r="M82" s="86" t="s">
        <v>389</v>
      </c>
    </row>
    <row r="83" spans="1:13" s="4" customFormat="1" ht="15" customHeight="1">
      <c r="A83" s="162" t="s">
        <v>76</v>
      </c>
      <c r="B83" s="61" t="s">
        <v>118</v>
      </c>
      <c r="C83" s="62">
        <f t="shared" si="5"/>
        <v>0</v>
      </c>
      <c r="D83" s="62"/>
      <c r="E83" s="62"/>
      <c r="F83" s="62">
        <v>0.5</v>
      </c>
      <c r="G83" s="63">
        <f t="shared" si="6"/>
        <v>0</v>
      </c>
      <c r="H83" s="95">
        <f>'Изменения в бюджет'!B82</f>
        <v>8</v>
      </c>
      <c r="I83" s="95">
        <v>6</v>
      </c>
      <c r="J83" s="84" t="s">
        <v>363</v>
      </c>
      <c r="K83" s="134" t="s">
        <v>364</v>
      </c>
      <c r="L83" s="83" t="s">
        <v>406</v>
      </c>
      <c r="M83" s="134" t="s">
        <v>169</v>
      </c>
    </row>
    <row r="84" spans="1:13" ht="15" customHeight="1">
      <c r="A84" s="162" t="s">
        <v>77</v>
      </c>
      <c r="B84" s="61" t="s">
        <v>147</v>
      </c>
      <c r="C84" s="62">
        <f t="shared" si="5"/>
        <v>2</v>
      </c>
      <c r="D84" s="62"/>
      <c r="E84" s="62"/>
      <c r="F84" s="62"/>
      <c r="G84" s="63">
        <f t="shared" si="6"/>
        <v>2</v>
      </c>
      <c r="H84" s="95">
        <f>'Изменения в бюджет'!B83</f>
        <v>5</v>
      </c>
      <c r="I84" s="95">
        <v>5</v>
      </c>
      <c r="J84" s="84"/>
      <c r="K84" s="134" t="s">
        <v>349</v>
      </c>
      <c r="L84" s="140" t="s">
        <v>297</v>
      </c>
      <c r="M84" s="134" t="s">
        <v>169</v>
      </c>
    </row>
    <row r="85" spans="1:13" s="4" customFormat="1" ht="15" customHeight="1">
      <c r="A85" s="162" t="s">
        <v>78</v>
      </c>
      <c r="B85" s="61" t="s">
        <v>147</v>
      </c>
      <c r="C85" s="62">
        <f t="shared" si="5"/>
        <v>2</v>
      </c>
      <c r="D85" s="62"/>
      <c r="E85" s="63"/>
      <c r="F85" s="63"/>
      <c r="G85" s="63">
        <f t="shared" si="6"/>
        <v>2</v>
      </c>
      <c r="H85" s="95">
        <f>'Изменения в бюджет'!B84</f>
        <v>5</v>
      </c>
      <c r="I85" s="95">
        <v>5</v>
      </c>
      <c r="J85" s="61" t="s">
        <v>615</v>
      </c>
      <c r="K85" s="134" t="s">
        <v>172</v>
      </c>
      <c r="L85" s="83" t="s">
        <v>254</v>
      </c>
      <c r="M85" s="86" t="s">
        <v>424</v>
      </c>
    </row>
    <row r="86" spans="1:13" ht="15" customHeight="1">
      <c r="A86" s="162" t="s">
        <v>79</v>
      </c>
      <c r="B86" s="61" t="s">
        <v>118</v>
      </c>
      <c r="C86" s="62">
        <f t="shared" si="5"/>
        <v>0</v>
      </c>
      <c r="D86" s="62"/>
      <c r="E86" s="62"/>
      <c r="F86" s="62"/>
      <c r="G86" s="63">
        <f t="shared" si="6"/>
        <v>0</v>
      </c>
      <c r="H86" s="95">
        <f>'Изменения в бюджет'!B85</f>
        <v>9</v>
      </c>
      <c r="I86" s="95">
        <v>7</v>
      </c>
      <c r="J86" s="84" t="s">
        <v>365</v>
      </c>
      <c r="K86" s="134" t="s">
        <v>172</v>
      </c>
      <c r="L86" s="83" t="s">
        <v>403</v>
      </c>
      <c r="M86" s="134" t="s">
        <v>294</v>
      </c>
    </row>
    <row r="87" spans="1:13" ht="15" customHeight="1">
      <c r="A87" s="59" t="s">
        <v>80</v>
      </c>
      <c r="B87" s="59"/>
      <c r="C87" s="60"/>
      <c r="D87" s="60"/>
      <c r="E87" s="60"/>
      <c r="F87" s="60"/>
      <c r="G87" s="60"/>
      <c r="H87" s="94"/>
      <c r="I87" s="170"/>
      <c r="J87" s="59"/>
      <c r="K87" s="59"/>
      <c r="L87" s="59"/>
      <c r="M87" s="59"/>
    </row>
    <row r="88" spans="1:13" s="4" customFormat="1" ht="15" customHeight="1">
      <c r="A88" s="162" t="s">
        <v>69</v>
      </c>
      <c r="B88" s="61" t="s">
        <v>118</v>
      </c>
      <c r="C88" s="62">
        <f>IF(B88=B$4,2,0)</f>
        <v>0</v>
      </c>
      <c r="D88" s="62"/>
      <c r="E88" s="62"/>
      <c r="F88" s="62"/>
      <c r="G88" s="63">
        <f>C88*(1-D88)*(1-E88)*(1-F88)</f>
        <v>0</v>
      </c>
      <c r="H88" s="95">
        <f>'Изменения в бюджет'!B87</f>
        <v>7</v>
      </c>
      <c r="I88" s="95">
        <v>4</v>
      </c>
      <c r="J88" s="84" t="s">
        <v>366</v>
      </c>
      <c r="K88" s="139" t="s">
        <v>364</v>
      </c>
      <c r="L88" s="138" t="s">
        <v>417</v>
      </c>
      <c r="M88" s="137" t="s">
        <v>172</v>
      </c>
    </row>
    <row r="89" spans="1:13" ht="15" customHeight="1">
      <c r="A89" s="162" t="s">
        <v>81</v>
      </c>
      <c r="B89" s="61" t="s">
        <v>147</v>
      </c>
      <c r="C89" s="62">
        <f>IF(B89=B$4,2,0)</f>
        <v>2</v>
      </c>
      <c r="D89" s="62"/>
      <c r="E89" s="62"/>
      <c r="F89" s="62"/>
      <c r="G89" s="63">
        <f>C89*(1-D89)*(1-E89)*(1-F89)</f>
        <v>2</v>
      </c>
      <c r="H89" s="95">
        <f>'Изменения в бюджет'!B88</f>
        <v>4</v>
      </c>
      <c r="I89" s="95">
        <v>4</v>
      </c>
      <c r="J89" s="76"/>
      <c r="K89" s="134" t="s">
        <v>172</v>
      </c>
      <c r="L89" s="135" t="s">
        <v>300</v>
      </c>
      <c r="M89" s="134" t="s">
        <v>172</v>
      </c>
    </row>
    <row r="90" spans="1:13" ht="15" customHeight="1">
      <c r="A90" s="162" t="s">
        <v>73</v>
      </c>
      <c r="B90" s="61" t="s">
        <v>147</v>
      </c>
      <c r="C90" s="62">
        <f>IF(B90=B$4,2,0)</f>
        <v>2</v>
      </c>
      <c r="D90" s="62"/>
      <c r="E90" s="62"/>
      <c r="F90" s="62">
        <v>0.5</v>
      </c>
      <c r="G90" s="63">
        <f>C90*(1-D90)*(1-E90)*(1-F90)</f>
        <v>1</v>
      </c>
      <c r="H90" s="95">
        <f>'Изменения в бюджет'!B89</f>
        <v>5</v>
      </c>
      <c r="I90" s="95">
        <v>5</v>
      </c>
      <c r="J90" s="84" t="s">
        <v>468</v>
      </c>
      <c r="K90" s="134" t="s">
        <v>350</v>
      </c>
      <c r="L90" s="137" t="s">
        <v>296</v>
      </c>
      <c r="M90" s="134" t="s">
        <v>169</v>
      </c>
    </row>
    <row r="91" spans="1:13" ht="15" customHeight="1">
      <c r="A91" s="162" t="s">
        <v>82</v>
      </c>
      <c r="B91" s="61" t="s">
        <v>147</v>
      </c>
      <c r="C91" s="62">
        <f t="shared" si="5"/>
        <v>2</v>
      </c>
      <c r="D91" s="62">
        <v>0.5</v>
      </c>
      <c r="E91" s="62"/>
      <c r="F91" s="62"/>
      <c r="G91" s="63">
        <f t="shared" si="6"/>
        <v>1</v>
      </c>
      <c r="H91" s="95">
        <f>'Изменения в бюджет'!B90</f>
        <v>7</v>
      </c>
      <c r="I91" s="95">
        <v>7</v>
      </c>
      <c r="J91" s="76" t="s">
        <v>394</v>
      </c>
      <c r="K91" s="134" t="s">
        <v>301</v>
      </c>
      <c r="L91" s="83" t="s">
        <v>393</v>
      </c>
      <c r="M91" s="83" t="s">
        <v>172</v>
      </c>
    </row>
    <row r="92" spans="1:13" ht="15" customHeight="1">
      <c r="A92" s="162" t="s">
        <v>83</v>
      </c>
      <c r="B92" s="61" t="s">
        <v>147</v>
      </c>
      <c r="C92" s="62">
        <f t="shared" si="5"/>
        <v>2</v>
      </c>
      <c r="D92" s="62"/>
      <c r="E92" s="62"/>
      <c r="F92" s="62">
        <v>0.5</v>
      </c>
      <c r="G92" s="63">
        <f t="shared" si="6"/>
        <v>1</v>
      </c>
      <c r="H92" s="95">
        <f>'Изменения в бюджет'!B91</f>
        <v>5</v>
      </c>
      <c r="I92" s="95">
        <v>5</v>
      </c>
      <c r="J92" s="76" t="s">
        <v>502</v>
      </c>
      <c r="K92" s="134" t="s">
        <v>172</v>
      </c>
      <c r="L92" s="83" t="s">
        <v>302</v>
      </c>
      <c r="M92" s="83" t="s">
        <v>303</v>
      </c>
    </row>
    <row r="93" spans="1:13" ht="15" customHeight="1">
      <c r="A93" s="162" t="s">
        <v>84</v>
      </c>
      <c r="B93" s="61" t="s">
        <v>147</v>
      </c>
      <c r="C93" s="62">
        <f t="shared" si="5"/>
        <v>2</v>
      </c>
      <c r="D93" s="62"/>
      <c r="E93" s="62"/>
      <c r="F93" s="62"/>
      <c r="G93" s="63">
        <f t="shared" si="6"/>
        <v>2</v>
      </c>
      <c r="H93" s="95">
        <f>'Изменения в бюджет'!B92</f>
        <v>5</v>
      </c>
      <c r="I93" s="95">
        <v>5</v>
      </c>
      <c r="J93" s="76"/>
      <c r="K93" s="134" t="s">
        <v>351</v>
      </c>
      <c r="L93" s="134" t="s">
        <v>443</v>
      </c>
      <c r="M93" s="134" t="s">
        <v>169</v>
      </c>
    </row>
    <row r="94" spans="1:13" ht="15" customHeight="1">
      <c r="A94" s="162" t="s">
        <v>85</v>
      </c>
      <c r="B94" s="61" t="s">
        <v>147</v>
      </c>
      <c r="C94" s="62">
        <f t="shared" si="5"/>
        <v>2</v>
      </c>
      <c r="D94" s="62"/>
      <c r="E94" s="62"/>
      <c r="F94" s="62"/>
      <c r="G94" s="63">
        <f t="shared" si="6"/>
        <v>2</v>
      </c>
      <c r="H94" s="95">
        <f>'Изменения в бюджет'!B93</f>
        <v>10</v>
      </c>
      <c r="I94" s="95">
        <v>10</v>
      </c>
      <c r="J94" s="76"/>
      <c r="K94" s="134" t="s">
        <v>387</v>
      </c>
      <c r="L94" s="83" t="s">
        <v>256</v>
      </c>
      <c r="M94" s="134" t="s">
        <v>169</v>
      </c>
    </row>
    <row r="95" spans="1:13" ht="15" customHeight="1">
      <c r="A95" s="162" t="s">
        <v>86</v>
      </c>
      <c r="B95" s="61" t="s">
        <v>147</v>
      </c>
      <c r="C95" s="62">
        <f t="shared" si="5"/>
        <v>2</v>
      </c>
      <c r="D95" s="62">
        <v>0.5</v>
      </c>
      <c r="E95" s="62"/>
      <c r="F95" s="62"/>
      <c r="G95" s="63">
        <f t="shared" si="6"/>
        <v>1</v>
      </c>
      <c r="H95" s="95">
        <f>'Изменения в бюджет'!B94</f>
        <v>4</v>
      </c>
      <c r="I95" s="95">
        <v>4</v>
      </c>
      <c r="J95" s="61" t="s">
        <v>420</v>
      </c>
      <c r="K95" s="134" t="s">
        <v>388</v>
      </c>
      <c r="L95" s="83" t="s">
        <v>399</v>
      </c>
      <c r="M95" s="83" t="s">
        <v>257</v>
      </c>
    </row>
    <row r="96" spans="1:13" ht="15" customHeight="1">
      <c r="A96" s="162" t="s">
        <v>87</v>
      </c>
      <c r="B96" s="61" t="s">
        <v>147</v>
      </c>
      <c r="C96" s="62">
        <f t="shared" si="5"/>
        <v>2</v>
      </c>
      <c r="D96" s="62"/>
      <c r="E96" s="62"/>
      <c r="F96" s="62"/>
      <c r="G96" s="63">
        <f t="shared" si="6"/>
        <v>2</v>
      </c>
      <c r="H96" s="95">
        <f>'Изменения в бюджет'!B95</f>
        <v>8</v>
      </c>
      <c r="I96" s="95">
        <v>8</v>
      </c>
      <c r="J96" s="76"/>
      <c r="K96" s="134" t="s">
        <v>172</v>
      </c>
      <c r="L96" s="83" t="s">
        <v>172</v>
      </c>
      <c r="M96" s="83" t="s">
        <v>258</v>
      </c>
    </row>
    <row r="97" spans="1:13" s="4" customFormat="1" ht="15" customHeight="1">
      <c r="A97" s="162" t="s">
        <v>88</v>
      </c>
      <c r="B97" s="61" t="s">
        <v>118</v>
      </c>
      <c r="C97" s="62">
        <f t="shared" si="5"/>
        <v>0</v>
      </c>
      <c r="D97" s="62"/>
      <c r="E97" s="62"/>
      <c r="F97" s="62"/>
      <c r="G97" s="63">
        <f t="shared" si="6"/>
        <v>0</v>
      </c>
      <c r="H97" s="95">
        <f>'Изменения в бюджет'!B96</f>
        <v>8</v>
      </c>
      <c r="I97" s="95">
        <v>0</v>
      </c>
      <c r="J97" s="61"/>
      <c r="K97" s="134" t="s">
        <v>172</v>
      </c>
      <c r="L97" s="134" t="s">
        <v>306</v>
      </c>
      <c r="M97" s="134" t="s">
        <v>169</v>
      </c>
    </row>
    <row r="98" spans="1:13" ht="15" customHeight="1">
      <c r="A98" s="162" t="s">
        <v>89</v>
      </c>
      <c r="B98" s="61" t="s">
        <v>118</v>
      </c>
      <c r="C98" s="62">
        <f t="shared" si="5"/>
        <v>0</v>
      </c>
      <c r="D98" s="62"/>
      <c r="E98" s="62"/>
      <c r="F98" s="62"/>
      <c r="G98" s="63">
        <f t="shared" si="6"/>
        <v>0</v>
      </c>
      <c r="H98" s="95">
        <f>'Изменения в бюджет'!B97</f>
        <v>3</v>
      </c>
      <c r="I98" s="95">
        <v>1</v>
      </c>
      <c r="J98" s="76" t="s">
        <v>366</v>
      </c>
      <c r="K98" s="134" t="s">
        <v>172</v>
      </c>
      <c r="L98" s="134" t="s">
        <v>405</v>
      </c>
      <c r="M98" s="134" t="s">
        <v>169</v>
      </c>
    </row>
    <row r="99" spans="1:13" ht="27" customHeight="1">
      <c r="A99" s="198" t="s">
        <v>356</v>
      </c>
      <c r="B99" s="199"/>
      <c r="C99" s="199"/>
      <c r="D99" s="199"/>
      <c r="E99" s="199"/>
      <c r="F99" s="199"/>
      <c r="G99" s="199"/>
      <c r="H99" s="199"/>
      <c r="I99" s="199"/>
      <c r="J99" s="199"/>
      <c r="K99" s="199"/>
      <c r="L99" s="199"/>
      <c r="M99" s="199"/>
    </row>
    <row r="100" spans="8:9" ht="12">
      <c r="H100" s="123"/>
      <c r="I100" s="123"/>
    </row>
    <row r="101" spans="8:9" ht="12">
      <c r="H101" s="123"/>
      <c r="I101" s="123"/>
    </row>
    <row r="102" spans="8:9" ht="12">
      <c r="H102" s="123"/>
      <c r="I102" s="123"/>
    </row>
    <row r="103" spans="8:9" ht="12">
      <c r="H103" s="123"/>
      <c r="I103" s="123"/>
    </row>
    <row r="104" spans="8:9" ht="12">
      <c r="H104" s="123"/>
      <c r="I104" s="123"/>
    </row>
    <row r="105" spans="1:12" ht="12">
      <c r="A105" s="6"/>
      <c r="B105" s="6"/>
      <c r="C105" s="6"/>
      <c r="D105" s="6"/>
      <c r="E105" s="6"/>
      <c r="F105" s="6"/>
      <c r="G105" s="7"/>
      <c r="H105" s="123"/>
      <c r="I105" s="123"/>
      <c r="J105" s="9"/>
      <c r="K105" s="6"/>
      <c r="L105" s="9"/>
    </row>
    <row r="106" spans="8:9" ht="12">
      <c r="H106" s="123"/>
      <c r="I106" s="123"/>
    </row>
    <row r="107" spans="8:9" ht="12">
      <c r="H107" s="123"/>
      <c r="I107" s="123"/>
    </row>
    <row r="108" spans="8:9" ht="12">
      <c r="H108" s="123"/>
      <c r="I108" s="123"/>
    </row>
    <row r="109" spans="1:12" ht="12">
      <c r="A109" s="6"/>
      <c r="B109" s="6"/>
      <c r="C109" s="6"/>
      <c r="D109" s="6"/>
      <c r="E109" s="6"/>
      <c r="F109" s="6"/>
      <c r="G109" s="7"/>
      <c r="H109" s="123"/>
      <c r="I109" s="123"/>
      <c r="J109" s="9"/>
      <c r="K109" s="6"/>
      <c r="L109" s="9"/>
    </row>
    <row r="110" spans="8:9" ht="12">
      <c r="H110" s="123"/>
      <c r="I110" s="123"/>
    </row>
    <row r="111" spans="8:9" ht="12">
      <c r="H111" s="123"/>
      <c r="I111" s="123"/>
    </row>
    <row r="112" spans="1:12" ht="12">
      <c r="A112" s="6"/>
      <c r="B112" s="6"/>
      <c r="C112" s="6"/>
      <c r="D112" s="6"/>
      <c r="E112" s="6"/>
      <c r="F112" s="6"/>
      <c r="G112" s="7"/>
      <c r="H112" s="123"/>
      <c r="I112" s="123"/>
      <c r="J112" s="9"/>
      <c r="K112" s="6"/>
      <c r="L112" s="9"/>
    </row>
    <row r="113" spans="8:9" ht="12">
      <c r="H113" s="123"/>
      <c r="I113" s="123"/>
    </row>
    <row r="114" spans="8:9" ht="12">
      <c r="H114" s="123"/>
      <c r="I114" s="123"/>
    </row>
    <row r="115" spans="8:9" ht="12">
      <c r="H115" s="123"/>
      <c r="I115" s="123"/>
    </row>
    <row r="116" spans="1:12" ht="12">
      <c r="A116" s="6"/>
      <c r="B116" s="6"/>
      <c r="C116" s="6"/>
      <c r="D116" s="6"/>
      <c r="E116" s="6"/>
      <c r="F116" s="6"/>
      <c r="G116" s="7"/>
      <c r="H116" s="123"/>
      <c r="I116" s="123"/>
      <c r="J116" s="9"/>
      <c r="K116" s="6"/>
      <c r="L116" s="9"/>
    </row>
    <row r="117" spans="8:9" ht="12">
      <c r="H117" s="123"/>
      <c r="I117" s="123"/>
    </row>
    <row r="118" spans="8:9" ht="12">
      <c r="H118" s="123"/>
      <c r="I118" s="123"/>
    </row>
    <row r="119" spans="1:12" ht="12">
      <c r="A119" s="6"/>
      <c r="B119" s="6"/>
      <c r="C119" s="6"/>
      <c r="D119" s="6"/>
      <c r="E119" s="6"/>
      <c r="F119" s="6"/>
      <c r="G119" s="7"/>
      <c r="H119" s="123"/>
      <c r="I119" s="123"/>
      <c r="J119" s="9"/>
      <c r="K119" s="6"/>
      <c r="L119" s="9"/>
    </row>
    <row r="120" spans="8:9" ht="12">
      <c r="H120" s="123"/>
      <c r="I120" s="123"/>
    </row>
    <row r="121" spans="8:9" ht="12">
      <c r="H121" s="123"/>
      <c r="I121" s="123"/>
    </row>
    <row r="122" spans="8:9" ht="12">
      <c r="H122" s="123"/>
      <c r="I122" s="123"/>
    </row>
    <row r="123" spans="1:12" ht="12">
      <c r="A123" s="6"/>
      <c r="B123" s="6"/>
      <c r="C123" s="6"/>
      <c r="D123" s="6"/>
      <c r="E123" s="6"/>
      <c r="F123" s="6"/>
      <c r="G123" s="7"/>
      <c r="H123" s="123"/>
      <c r="I123" s="123"/>
      <c r="J123" s="9"/>
      <c r="K123" s="6"/>
      <c r="L123" s="9"/>
    </row>
    <row r="124" spans="8:9" ht="12">
      <c r="H124" s="123"/>
      <c r="I124" s="123"/>
    </row>
    <row r="125" spans="8:9" ht="12">
      <c r="H125" s="123"/>
      <c r="I125" s="123"/>
    </row>
    <row r="126" spans="8:9" ht="12">
      <c r="H126" s="123"/>
      <c r="I126" s="123"/>
    </row>
    <row r="127" spans="8:9" ht="12">
      <c r="H127" s="123"/>
      <c r="I127" s="123"/>
    </row>
    <row r="128" spans="8:9" ht="12">
      <c r="H128" s="123"/>
      <c r="I128" s="123"/>
    </row>
    <row r="129" spans="8:9" ht="12">
      <c r="H129" s="123"/>
      <c r="I129" s="123"/>
    </row>
    <row r="130" spans="8:9" ht="12">
      <c r="H130" s="123"/>
      <c r="I130" s="123"/>
    </row>
    <row r="131" spans="8:9" ht="12">
      <c r="H131" s="123"/>
      <c r="I131" s="123"/>
    </row>
    <row r="132" spans="8:9" ht="12">
      <c r="H132" s="123"/>
      <c r="I132" s="123"/>
    </row>
    <row r="133" spans="8:9" ht="12">
      <c r="H133" s="123"/>
      <c r="I133" s="123"/>
    </row>
    <row r="134" spans="8:9" ht="12">
      <c r="H134" s="123"/>
      <c r="I134" s="123"/>
    </row>
    <row r="135" spans="8:9" ht="12">
      <c r="H135" s="123"/>
      <c r="I135" s="123"/>
    </row>
    <row r="136" spans="8:9" ht="12">
      <c r="H136" s="123"/>
      <c r="I136" s="123"/>
    </row>
    <row r="137" spans="8:9" ht="12">
      <c r="H137" s="123"/>
      <c r="I137" s="123"/>
    </row>
    <row r="138" spans="8:9" ht="12">
      <c r="H138" s="123"/>
      <c r="I138" s="123"/>
    </row>
    <row r="139" spans="8:9" ht="12">
      <c r="H139" s="123"/>
      <c r="I139" s="123"/>
    </row>
    <row r="140" spans="8:9" ht="12">
      <c r="H140" s="123"/>
      <c r="I140" s="123"/>
    </row>
    <row r="141" spans="8:9" ht="12">
      <c r="H141" s="123"/>
      <c r="I141" s="123"/>
    </row>
    <row r="142" spans="8:9" ht="12">
      <c r="H142" s="123"/>
      <c r="I142" s="123"/>
    </row>
    <row r="143" spans="8:9" ht="12">
      <c r="H143" s="123"/>
      <c r="I143" s="123"/>
    </row>
    <row r="144" spans="8:9" ht="12">
      <c r="H144" s="123"/>
      <c r="I144" s="123"/>
    </row>
    <row r="145" spans="8:9" ht="12">
      <c r="H145" s="123"/>
      <c r="I145" s="123"/>
    </row>
    <row r="146" spans="8:9" ht="12">
      <c r="H146" s="123"/>
      <c r="I146" s="123"/>
    </row>
    <row r="147" spans="8:9" ht="12">
      <c r="H147" s="123"/>
      <c r="I147" s="123"/>
    </row>
    <row r="148" spans="8:9" ht="12">
      <c r="H148" s="123"/>
      <c r="I148" s="123"/>
    </row>
    <row r="149" spans="8:9" ht="12">
      <c r="H149" s="123"/>
      <c r="I149" s="123"/>
    </row>
    <row r="150" spans="8:9" ht="12">
      <c r="H150" s="123"/>
      <c r="I150" s="123"/>
    </row>
    <row r="151" spans="8:9" ht="12">
      <c r="H151" s="123"/>
      <c r="I151" s="123"/>
    </row>
    <row r="152" spans="8:9" ht="12">
      <c r="H152" s="123"/>
      <c r="I152" s="123"/>
    </row>
    <row r="153" spans="8:9" ht="12">
      <c r="H153" s="123"/>
      <c r="I153" s="123"/>
    </row>
    <row r="154" spans="8:9" ht="12">
      <c r="H154" s="123"/>
      <c r="I154" s="123"/>
    </row>
    <row r="155" spans="8:9" ht="12">
      <c r="H155" s="123"/>
      <c r="I155" s="123"/>
    </row>
    <row r="156" spans="8:9" ht="12">
      <c r="H156" s="123"/>
      <c r="I156" s="123"/>
    </row>
    <row r="157" spans="8:9" ht="12">
      <c r="H157" s="123"/>
      <c r="I157" s="123"/>
    </row>
    <row r="158" spans="8:9" ht="12">
      <c r="H158" s="123"/>
      <c r="I158" s="123"/>
    </row>
  </sheetData>
  <sheetProtection/>
  <autoFilter ref="A6:M99"/>
  <mergeCells count="17">
    <mergeCell ref="A1:M1"/>
    <mergeCell ref="A2:M2"/>
    <mergeCell ref="K3:M3"/>
    <mergeCell ref="G4:G5"/>
    <mergeCell ref="J3:J5"/>
    <mergeCell ref="C4:C5"/>
    <mergeCell ref="L4:L5"/>
    <mergeCell ref="M4:M5"/>
    <mergeCell ref="D4:D5"/>
    <mergeCell ref="K4:K5"/>
    <mergeCell ref="A99:M99"/>
    <mergeCell ref="A3:A5"/>
    <mergeCell ref="C3:G3"/>
    <mergeCell ref="H3:H5"/>
    <mergeCell ref="I3:I5"/>
    <mergeCell ref="F4:F5"/>
    <mergeCell ref="E4:E5"/>
  </mergeCells>
  <dataValidations count="2">
    <dataValidation type="list" allowBlank="1" showInputMessage="1" showErrorMessage="1" sqref="B7:B23 B25:B98 B6:I6 C87:H87 C76:H76 C69:H69 J69 J87">
      <formula1>$B$4:$B$5</formula1>
    </dataValidation>
    <dataValidation type="list" allowBlank="1" showInputMessage="1" showErrorMessage="1" sqref="J6:M6">
      <formula1>'2.1'!#REF!</formula1>
    </dataValidation>
  </dataValidations>
  <hyperlinks>
    <hyperlink ref="L7" r:id="rId1" display="http://beldepfin.ru/byudzhet/byudzhet-2018-2020/"/>
    <hyperlink ref="L9" r:id="rId2" display="http://dtf.avo.ru/proekty-zakonov-vladimirskoj-oblasti"/>
    <hyperlink ref="L10" r:id="rId3" display="http://www.gfu.vrn.ru/regulatory/normativnye-pravovye-akty/zakony-voronezhskoy-oblasti-/proekty-zakonov-voronezhskoy-oblasti-ob-oblastnom-byudzhete.php"/>
    <hyperlink ref="L13" r:id="rId4" display="http://depfin.adm44.ru/info/law/proetjzko/index.aspx"/>
    <hyperlink ref="M17" r:id="rId5" display="http://adm.vintech.ru:8096/ebudget/Menu/Page/131"/>
    <hyperlink ref="M21" r:id="rId6" display="http://portal.tverfin.ru/Show/Category/5?ItemId=271"/>
    <hyperlink ref="K14" r:id="rId7" display="http://kurskduma.ru/proekts/index.php"/>
    <hyperlink ref="L23" r:id="rId8" display="http://www.yarregion.ru/depts/depfin/tmpPages/docs.aspx"/>
    <hyperlink ref="L20" r:id="rId9" display="http://fin.tmbreg.ru/6347/8130/8468.html"/>
    <hyperlink ref="L11" r:id="rId10" display="http://df.ivanovoobl.ru/regionalnye-finansy/zakon-ob-oblastnom-byudzhete/proekty-zakonov-o-vnesenii-izmeneniy-v-zakon-o-byudzhete/"/>
    <hyperlink ref="L14" r:id="rId11" display="https://adm.rkursk.ru/index.php?id=693&amp;page=1"/>
    <hyperlink ref="K15" r:id="rId12" display="http://www.oblsovet.ru/legislation/#bills"/>
    <hyperlink ref="M16" r:id="rId13" display="https://budget.mosreg.ru/byudzhet-dlya-grazhdan/izmeneniya-v-zakon-o-byudzhete-mo/#tab-id-4"/>
    <hyperlink ref="L18" r:id="rId14" display="https://minfin.ryazangov.ru/documents/draft_documents/2018/index.php"/>
    <hyperlink ref="L19" r:id="rId15" display="http://www.finsmol.ru/pbudget/nJkD58Sj"/>
    <hyperlink ref="L27" r:id="rId16" display="http://minfin.rkomi.ru/minfin_rkomi/minfin_rbudj/budjet/ "/>
    <hyperlink ref="M31" r:id="rId17" display="http://budget.lenreg.ru/documents/?page=3&amp;sortOrder=&amp;type=&amp;sortName=&amp;sortDate="/>
    <hyperlink ref="L26" r:id="rId18" display="http://minfin.karelia.ru/2018-2020-gody/"/>
    <hyperlink ref="L32" r:id="rId19" display="http://minfin.gov-murman.ru/open-budget/regional_budget/law_of_budget_projects/project-19-20.php"/>
    <hyperlink ref="M34" r:id="rId20" display="размещено частично"/>
    <hyperlink ref="K28" r:id="rId21" display="http://www.aosd.ru/?dir=budget&amp;act=budget"/>
    <hyperlink ref="L28" r:id="rId22" display="https://dvinaland.ru/budget"/>
    <hyperlink ref="L29" r:id="rId23" display="http://df.gov35.ru/otkrytyy-byudzhet/zakony-ob-oblastnom-byudzhete/2018/"/>
    <hyperlink ref="K30" r:id="rId24" display="http://duma39.ru/activity/zakon/draft/search.php"/>
    <hyperlink ref="K32" r:id="rId25" display="https://duma-murman.ru/deyatelnost/zakonodatelnaya-deyatelnost/proekty-zakonov-murmanskoy-oblasti/proekty-2018/"/>
    <hyperlink ref="K33" r:id="rId26" display="http://duma.novreg.ru/action/archive/"/>
    <hyperlink ref="K34" r:id="rId27" display="http://sobranie.pskov.ru/lawmaking/bills"/>
    <hyperlink ref="K40" r:id="rId28" display="http://www.crimea.gov.ru/lawmaking-activity/laws-drafts "/>
    <hyperlink ref="K44" r:id="rId29" display="http://www.zsro.ru/lawmaking/project/"/>
    <hyperlink ref="M45" r:id="rId30" display="http://www.ob.sev.gov.ru/dokumenty/izmeneniya-v-budzhet/2018-2020"/>
    <hyperlink ref="L39" r:id="rId31" display="http://minfin.kalmregion.ru/deyatelnost/byudzhet-respubliki-kalmykiya/proekty-zakonov-o-respublikanskom-byudzhete/"/>
    <hyperlink ref="L41" r:id="rId32" display="https://www.minfinkubani.ru/budget_execution/budget_law/"/>
    <hyperlink ref="L42" r:id="rId33" display="https://minfin.astrobl.ru/site-page/proekty-zakonov-o-vnesenii-izmeneniy-v-zakony-o-byudzhete-ao"/>
    <hyperlink ref="M53" r:id="rId34" display="http://openbudsk.ru/vnesenie-izm18/vnesenie18/"/>
    <hyperlink ref="L59" r:id="rId35" display="http://www.mfur.ru/budjet/ispolnenie/zakon/proekty-zakonov-ur-o-vnesenii-izmeneniy-v-zakon-udmurtskoy-respubliki-o-byudzhete-udmurtskoy-respubl.php"/>
    <hyperlink ref="K62" r:id="rId36" display="http://www.zsko.ru/documents/lawmaking/"/>
    <hyperlink ref="K66" r:id="rId37" display="http://asozd.samgd.ru/bills/?page=1&amp;search=1"/>
    <hyperlink ref="L48" r:id="rId38" display="https://www.mfri.ru/index.php/open-budget/vnesenie-izmenenij-v-zakon-o-byudzhete"/>
    <hyperlink ref="L53" r:id="rId39" display="http://www.mfsk.ru/law/z_sk"/>
    <hyperlink ref="K56" r:id="rId40" display="http://parliament.mari.ru/itog/pnpa.html"/>
    <hyperlink ref="L64" r:id="rId41" display="http://minfin.orb.ru/закон-об-областном-бюджете/"/>
    <hyperlink ref="K65" r:id="rId42" display="http://www.zspo.ru/legislative/bills/"/>
    <hyperlink ref="L65" r:id="rId43" display="http://finance.pnzreg.ru/docs/np/"/>
    <hyperlink ref="L67" r:id="rId44" display="http://saratov.gov.ru/gov/auth/minfin/bud_sar_obl/2018/Project/"/>
    <hyperlink ref="K68" r:id="rId45" display="http://www.zsuo.ru/zakony/proekty.html"/>
    <hyperlink ref="L83" r:id="rId46" display="выборочно"/>
    <hyperlink ref="L94" r:id="rId47" display="http://www.fin.amurobl.ru/oblastnoy-byudzhet/proekty-zakonov-amurskoy-oblasti/o-vnesenii-izmeneniy-v-zakon-o-byudzhete/o-vnesenii-izmeneniy-v-zakon-o-byudzhete-2018-god.php"/>
    <hyperlink ref="M96" r:id="rId48" display="https://openbudget.sakhminfin.ru/Menu/Page/523"/>
    <hyperlink ref="L71" r:id="rId49" display="https://minfin.midural.ru/document/category/20#document_list"/>
    <hyperlink ref="L74" r:id="rId50" display="https://depfin.admhmao.ru/otkrytyy-byudzhet/"/>
    <hyperlink ref="L91" r:id="rId51" display="размещено частично"/>
    <hyperlink ref="M95" r:id="rId52" display="http://iis.minfin.49gov.ru/ebudget/Menu/Page/84"/>
    <hyperlink ref="L8" r:id="rId53" display="http://bryanskoblfin.ru/Show/Category/10?page=2&amp;ItemId=4 "/>
    <hyperlink ref="L12" r:id="rId54" display="http://admoblkaluga.ru/main/work/finances/project_orders.php"/>
    <hyperlink ref="K19" r:id="rId55" display="http://www.smoloblduma.ru/work/an_b.php "/>
    <hyperlink ref="K21" r:id="rId56" display="http://www.zsto.ru/index.php/739a50c4-47c1-81fa-060e-2232105925f8/5f51608f-f613-3c85-ce9f-e9a9410d8fa4"/>
    <hyperlink ref="K23" r:id="rId57" display="http://duma.yar.ru/leftcolumn/lawprocess/projects/ "/>
    <hyperlink ref="L21" r:id="rId58" display="https://минфин.тверскаяобласть.рф/np-baza/proekty-npa"/>
    <hyperlink ref="K27" r:id="rId59" display="http://gsrk1.rkomi.ru/Sessions/Default.aspx "/>
    <hyperlink ref="K36" r:id="rId60" display="http://www.sdnao.ru/documents/bills/"/>
    <hyperlink ref="L36" r:id="rId61" display="http://dfei.adm-nao.ru/zakony-o-byudzhete/"/>
    <hyperlink ref="L38" r:id="rId62" display="http://www.minfin01-maykop.ru/Show/Category/12?page=1&amp;ItemId=58&amp;filterYear=2018"/>
    <hyperlink ref="K39" r:id="rId63" display="http://www.huralrk.ru/deyatelnost/zakonodatelnaya-deyatelnost/zakonoproekty.html  "/>
    <hyperlink ref="L40" r:id="rId64" display="https://minfin.rk.gov.ru/ru/structure/245 "/>
    <hyperlink ref="M40" r:id="rId65" display="http://budget.rk.ifinmon.ru/dokumenty/zakon-o-byudzhete "/>
    <hyperlink ref="K41" r:id="rId66" display="http://www.kubzsk.ru/pravo/ "/>
    <hyperlink ref="K42" r:id="rId67" display="https://astroblduma.ru/vm/zakonodat_deyat/ProjectZakonAO "/>
    <hyperlink ref="K49" r:id="rId68" display="http://parlament.kbr.ru/zakonodatelnaya-deyatelnost/zakonoproekty-na-stadii-rassmotreniya/index.php?SECTION_ID=753 "/>
    <hyperlink ref="K50" r:id="rId69" display="http://parlament09.ru/node/7420 "/>
    <hyperlink ref="L50" r:id="rId70" display="http://minfin09.ru/проекты-нпа-и-заключений-к-ним-по-резул/"/>
    <hyperlink ref="L51" r:id="rId71" display="http://minfin.alania.gov.ru/documents "/>
    <hyperlink ref="K55" r:id="rId72" display="http://gsrb.ru/ru/materials/materialy-k-zasedaniyu-gs-k-rb/?SECTION_ID=1267  "/>
    <hyperlink ref="L57" r:id="rId73" display="https://www.minfinrm.ru/norm-akty-new/, далее переход по ссылке &quot;Тексты проектов законодательных и иных нормативно правовых актов&quot;"/>
    <hyperlink ref="K59" r:id="rId74" display="http://www.udmgossovet.ru/activity/law/schedule/materials/ "/>
    <hyperlink ref="K63" r:id="rId75" display="http://www.zsno.ru/ru/16110/bills/"/>
    <hyperlink ref="M68" r:id="rId76" display="http://ufo.ulntc.ru:8080/dokumenty/vneseniya-izmenenij-v-zakon-o-byudzhete/2018-god "/>
    <hyperlink ref="L75" r:id="rId77" display="http://www.yamalfin.ru/index.php?option=com_content&amp;view=category&amp;id=144:2017-11-01-12-24-25&amp;Itemid=118&amp;layout=default"/>
    <hyperlink ref="K75" r:id="rId78" display="http://www.zsyanao.ru/legislative_activity/projects/"/>
    <hyperlink ref="L79" r:id="rId79" display="не размещено"/>
    <hyperlink ref="L86" r:id="rId80" display="размещено частично"/>
    <hyperlink ref="K86" r:id="rId81" display="не размещено"/>
    <hyperlink ref="M91" r:id="rId82" display="не размещено"/>
    <hyperlink ref="K92" r:id="rId83" display="не размещено"/>
    <hyperlink ref="M92" r:id="rId84" display="http://ebudget.primorsky.ru/Menu/Page/345 "/>
    <hyperlink ref="L93" r:id="rId85" display="https://minfin.khabkrai.ru/portal/Show/Category/184?page=1&amp;ItemId=497&amp;filterYear=2018 "/>
    <hyperlink ref="M93" r:id="rId86" display="https://minfin.khabkrai.ru/portal/Show/Category/184?page=1&amp;ItemId=497&amp;filterYear=2018 "/>
    <hyperlink ref="L95" r:id="rId87" display="не размещено"/>
    <hyperlink ref="L97" r:id="rId88" display="не размещено "/>
    <hyperlink ref="K97" r:id="rId89" display="не размещено"/>
    <hyperlink ref="K98" r:id="rId90" display="не размещено"/>
    <hyperlink ref="L31" r:id="rId91" display="не размещено"/>
    <hyperlink ref="K31" r:id="rId92" display="не размещено"/>
    <hyperlink ref="K35" r:id="rId93" display="http://www.assembly.spb.ru/ndoc/doc/0/777332815"/>
    <hyperlink ref="K13" r:id="rId94" display="не размещено"/>
    <hyperlink ref="K22" r:id="rId95" display="не размещено"/>
    <hyperlink ref="L22" r:id="rId96" display="не размещено"/>
    <hyperlink ref="L34" r:id="rId97" display="не размещено"/>
    <hyperlink ref="K47" r:id="rId98" display="не размещено"/>
    <hyperlink ref="L47" r:id="rId99" display="не размещено"/>
    <hyperlink ref="M47" r:id="rId100" display="http://portal.minfinrd.ru/Menu/Page/1"/>
    <hyperlink ref="L49" r:id="rId101" display="не размещено"/>
    <hyperlink ref="K51" r:id="rId102" display="не размещено"/>
    <hyperlink ref="L56" r:id="rId103" display="не размещено"/>
    <hyperlink ref="K61" r:id="rId104" display="не размещено"/>
    <hyperlink ref="M61" r:id="rId105" display="не размещено"/>
    <hyperlink ref="K70" r:id="rId106" display="не размещено"/>
    <hyperlink ref="L70" r:id="rId107" display="не размещено"/>
    <hyperlink ref="L44" r:id="rId108" display="не размещено"/>
    <hyperlink ref="M44" r:id="rId109" display="не размещено"/>
    <hyperlink ref="K73" r:id="rId110" display="не размещено"/>
    <hyperlink ref="L73" r:id="rId111" display="не размещено"/>
    <hyperlink ref="M73" r:id="rId112" display="не размещено"/>
    <hyperlink ref="K88" r:id="rId113" display="не размещено"/>
    <hyperlink ref="L88" r:id="rId114" display="http://egov-buryatia.ru/minfin/activities/documents/proekty-zakonov-i-inykh-npa/ "/>
    <hyperlink ref="M88" r:id="rId115" display="не размещено"/>
    <hyperlink ref="L90" r:id="rId116" display="http://минфин.забайкальскийкрай.рф/byudjet/konsolidirovannyy-kraevoy-byudjet/proekty-zakonov-o-byudjete-kraya/"/>
    <hyperlink ref="M23" r:id="rId117" display="не размещено"/>
    <hyperlink ref="M33" r:id="rId118" display="выборочно"/>
    <hyperlink ref="L33" r:id="rId119" display="http://www.novkfo.ru/проекты_законов_об_областном_бюджете_с_материалами/2018/"/>
    <hyperlink ref="L43" r:id="rId120" display="https://volgafin.volgograd.ru/norms/acts/7359/ "/>
    <hyperlink ref="K74" r:id="rId121" display="не размещено"/>
    <hyperlink ref="K77" r:id="rId122" display="выборочно"/>
    <hyperlink ref="K80" r:id="rId123" display="выборочно"/>
    <hyperlink ref="K81" r:id="rId124" display="http://www.sobranie.info/projects.php?UID=8 "/>
    <hyperlink ref="K82" r:id="rId125" display="http://irzs.ru/sazd/?p=law "/>
    <hyperlink ref="K83" r:id="rId126" display="выборочно"/>
    <hyperlink ref="K84" r:id="rId127" display="http://zsnso.ru/579/ "/>
    <hyperlink ref="K85" r:id="rId128" display="не размещено"/>
    <hyperlink ref="M89" r:id="rId129" display="не размещено"/>
    <hyperlink ref="K89" r:id="rId130" display="выборочно"/>
    <hyperlink ref="K90" r:id="rId131" display="http://www.zaksobr-chita.ru/documents/proektyi_zakonov/2018_god "/>
    <hyperlink ref="K93" r:id="rId132" display="http://www.duma.khv.ru/?a=270100399 "/>
    <hyperlink ref="K94" r:id="rId133" display="http://www.zsamur.ru/section/list/31/11/2018 "/>
    <hyperlink ref="K95" r:id="rId134" display="https://magoblduma.ru/documents/ "/>
    <hyperlink ref="K96" r:id="rId135" display="не размещено"/>
    <hyperlink ref="K58" r:id="rId136" display="http://www.gossov.tatarstan.ru/activity/lawmaking/incoming "/>
    <hyperlink ref="L61" r:id="rId137" display="http://mfin.permkrai.ru/execution/docbud/2018/"/>
    <hyperlink ref="L16" r:id="rId138" display="http://mef.mosreg.ru/dokumenty/antikorrupcionnaya-ekspertiza?page=2"/>
    <hyperlink ref="K17" r:id="rId139" display="http://oreloblsovet.ru/legislation/proektyi-zakonov.html"/>
    <hyperlink ref="L17" r:id="rId140" display="https://orel-region.ru/index.php?head=20&amp;part=25&amp;in=132"/>
    <hyperlink ref="M60" r:id="rId141" display="http://budget.cap.ru/Menu/Page/636"/>
    <hyperlink ref="L66" r:id="rId142" display="http://minfin-samara.ru/proekty-zakonov-o-byudzhete/"/>
    <hyperlink ref="K79" r:id="rId143" display="http://www.vskhakasia.ru/lawmaking/bills/show/"/>
    <hyperlink ref="K91" r:id="rId144" display="http://zaksobr.kamchatka.ru/zaktvordeyat/proekty_zakonov_kamchatskogo_kraya1/o_vnesenii_izmenenij_v_zakon_kamchatskogo_kraya_o_kraevom_byudzhete_na_2018_god_i_na_planovyj_period_2019_i_2020_godov/"/>
    <hyperlink ref="M52" r:id="rId145" display="http://forcitizens.ru/ob/dokumenty/vnesenie-izmenenij-v-zakon-o-byudzhete/2018-god (Бюджет для граждан)"/>
    <hyperlink ref="L82" r:id="rId146" display="http://gfu.ru/budget/obl/section.php?IBLOCK_ID=125&amp;SECTION_ID=1180"/>
    <hyperlink ref="L92" r:id="rId147" display="https://primorsky.ru/authorities/executive-agencies/departments/finance/laws.php"/>
    <hyperlink ref="L60" r:id="rId148" display="http://minfin.cap.ru/action/activity/byudzhet/respublikanskij-byudzhet-chuvashskoj-respubliki/2018-god"/>
    <hyperlink ref="L85" r:id="rId149" display="http://mf.omskportal.ru/ru/RegionalPublicAuthorities/executivelist/MF/otkrbudg/zakonoblbudg/2018-2020.html"/>
  </hyperlinks>
  <printOptions horizontalCentered="1"/>
  <pageMargins left="0.3937007874015748" right="0.3937007874015748" top="0.984251968503937" bottom="0.3937007874015748" header="0.31496062992125984" footer="0.2362204724409449"/>
  <pageSetup fitToHeight="3" fitToWidth="1" horizontalDpi="600" verticalDpi="600" orientation="landscape" paperSize="9" scale="70" r:id="rId150"/>
  <headerFooter>
    <oddFooter>&amp;C&amp;"Times New Roman,обычный"&amp;8&amp;A&amp;R&amp;P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123"/>
  <sheetViews>
    <sheetView zoomScaleSheetLayoutView="100" zoomScalePageLayoutView="0" workbookViewId="0" topLeftCell="A1">
      <selection activeCell="J29" sqref="J29"/>
    </sheetView>
  </sheetViews>
  <sheetFormatPr defaultColWidth="8.8515625" defaultRowHeight="15"/>
  <cols>
    <col min="1" max="1" width="31.28125" style="3" customWidth="1"/>
    <col min="2" max="2" width="33.421875" style="3" customWidth="1"/>
    <col min="3" max="3" width="5.7109375" style="3" customWidth="1"/>
    <col min="4" max="6" width="4.7109375" style="3" customWidth="1"/>
    <col min="7" max="7" width="5.7109375" style="8" customWidth="1"/>
    <col min="8" max="8" width="14.421875" style="8" customWidth="1"/>
    <col min="9" max="9" width="18.28125" style="8" customWidth="1"/>
    <col min="10" max="10" width="17.00390625" style="10" customWidth="1"/>
    <col min="11" max="11" width="16.7109375" style="3" customWidth="1"/>
    <col min="12" max="12" width="18.7109375" style="3" customWidth="1"/>
    <col min="13" max="13" width="16.7109375" style="3" customWidth="1"/>
    <col min="14" max="16384" width="8.8515625" style="3" customWidth="1"/>
  </cols>
  <sheetData>
    <row r="1" spans="1:13" s="130" customFormat="1" ht="24.75" customHeight="1">
      <c r="A1" s="218" t="s">
        <v>136</v>
      </c>
      <c r="B1" s="218"/>
      <c r="C1" s="218"/>
      <c r="D1" s="218"/>
      <c r="E1" s="218"/>
      <c r="F1" s="218"/>
      <c r="G1" s="218"/>
      <c r="H1" s="218"/>
      <c r="I1" s="218"/>
      <c r="J1" s="218"/>
      <c r="K1" s="218"/>
      <c r="L1" s="218"/>
      <c r="M1" s="218"/>
    </row>
    <row r="2" spans="1:13" s="130" customFormat="1" ht="27" customHeight="1">
      <c r="A2" s="219" t="s">
        <v>612</v>
      </c>
      <c r="B2" s="219"/>
      <c r="C2" s="219"/>
      <c r="D2" s="219"/>
      <c r="E2" s="219"/>
      <c r="F2" s="219"/>
      <c r="G2" s="219"/>
      <c r="H2" s="219"/>
      <c r="I2" s="219"/>
      <c r="J2" s="219"/>
      <c r="K2" s="219"/>
      <c r="L2" s="219"/>
      <c r="M2" s="219"/>
    </row>
    <row r="3" spans="1:13" s="130" customFormat="1" ht="61.5" customHeight="1">
      <c r="A3" s="214" t="s">
        <v>102</v>
      </c>
      <c r="B3" s="131" t="s">
        <v>132</v>
      </c>
      <c r="C3" s="218" t="s">
        <v>125</v>
      </c>
      <c r="D3" s="218"/>
      <c r="E3" s="218"/>
      <c r="F3" s="218"/>
      <c r="G3" s="218"/>
      <c r="H3" s="214" t="s">
        <v>345</v>
      </c>
      <c r="I3" s="214" t="s">
        <v>487</v>
      </c>
      <c r="J3" s="214" t="s">
        <v>110</v>
      </c>
      <c r="K3" s="215" t="s">
        <v>95</v>
      </c>
      <c r="L3" s="216"/>
      <c r="M3" s="217"/>
    </row>
    <row r="4" spans="1:13" s="130" customFormat="1" ht="21.75" customHeight="1">
      <c r="A4" s="214"/>
      <c r="B4" s="132" t="str">
        <f>' Методика (раздел 2)'!B15</f>
        <v>Да, содержатся </v>
      </c>
      <c r="C4" s="214" t="s">
        <v>98</v>
      </c>
      <c r="D4" s="214" t="s">
        <v>107</v>
      </c>
      <c r="E4" s="214" t="s">
        <v>108</v>
      </c>
      <c r="F4" s="214" t="s">
        <v>109</v>
      </c>
      <c r="G4" s="218" t="s">
        <v>103</v>
      </c>
      <c r="H4" s="214"/>
      <c r="I4" s="214"/>
      <c r="J4" s="214"/>
      <c r="K4" s="220" t="s">
        <v>131</v>
      </c>
      <c r="L4" s="220" t="s">
        <v>370</v>
      </c>
      <c r="M4" s="220" t="s">
        <v>165</v>
      </c>
    </row>
    <row r="5" spans="1:13" s="133" customFormat="1" ht="38.25" customHeight="1">
      <c r="A5" s="214"/>
      <c r="B5" s="132" t="str">
        <f>' Методика (раздел 2)'!B16</f>
        <v>Нет, в установленные сроки не содержатся или содержатся в отдельных случаях</v>
      </c>
      <c r="C5" s="214"/>
      <c r="D5" s="214"/>
      <c r="E5" s="214"/>
      <c r="F5" s="214"/>
      <c r="G5" s="218"/>
      <c r="H5" s="214"/>
      <c r="I5" s="214"/>
      <c r="J5" s="214"/>
      <c r="K5" s="221"/>
      <c r="L5" s="221"/>
      <c r="M5" s="221"/>
    </row>
    <row r="6" spans="1:13" ht="15" customHeight="1">
      <c r="A6" s="59" t="s">
        <v>0</v>
      </c>
      <c r="B6" s="59"/>
      <c r="C6" s="60"/>
      <c r="D6" s="60"/>
      <c r="E6" s="60"/>
      <c r="F6" s="60"/>
      <c r="G6" s="60"/>
      <c r="H6" s="60"/>
      <c r="I6" s="60"/>
      <c r="J6" s="60"/>
      <c r="K6" s="60"/>
      <c r="L6" s="60"/>
      <c r="M6" s="60"/>
    </row>
    <row r="7" spans="1:13" ht="15" customHeight="1">
      <c r="A7" s="147" t="s">
        <v>1</v>
      </c>
      <c r="B7" s="61" t="s">
        <v>126</v>
      </c>
      <c r="C7" s="62">
        <f aca="true" t="shared" si="0" ref="C7:C23">IF(B7=B$4,2,0)</f>
        <v>2</v>
      </c>
      <c r="D7" s="62">
        <v>0.5</v>
      </c>
      <c r="E7" s="62"/>
      <c r="F7" s="62"/>
      <c r="G7" s="63">
        <f>C7*(1-D7)*(1-E7)*(1-F7)</f>
        <v>1</v>
      </c>
      <c r="H7" s="95">
        <f>'Изменения в бюджет'!B6</f>
        <v>6</v>
      </c>
      <c r="I7" s="69">
        <v>6</v>
      </c>
      <c r="J7" s="75" t="s">
        <v>411</v>
      </c>
      <c r="K7" s="66" t="s">
        <v>268</v>
      </c>
      <c r="L7" s="66" t="s">
        <v>259</v>
      </c>
      <c r="M7" s="134" t="s">
        <v>169</v>
      </c>
    </row>
    <row r="8" spans="1:13" ht="15" customHeight="1">
      <c r="A8" s="147" t="s">
        <v>2</v>
      </c>
      <c r="B8" s="61" t="s">
        <v>126</v>
      </c>
      <c r="C8" s="62">
        <f t="shared" si="0"/>
        <v>2</v>
      </c>
      <c r="D8" s="62"/>
      <c r="E8" s="62"/>
      <c r="F8" s="62">
        <v>0.5</v>
      </c>
      <c r="G8" s="63">
        <f aca="true" t="shared" si="1" ref="G8:G67">C8*(1-D8)*(1-E8)*(1-F8)</f>
        <v>1</v>
      </c>
      <c r="H8" s="95">
        <f>'Изменения в бюджет'!B7</f>
        <v>5</v>
      </c>
      <c r="I8" s="69">
        <v>5</v>
      </c>
      <c r="J8" s="73" t="s">
        <v>478</v>
      </c>
      <c r="K8" s="5" t="s">
        <v>172</v>
      </c>
      <c r="L8" s="66" t="s">
        <v>182</v>
      </c>
      <c r="M8" s="134" t="s">
        <v>169</v>
      </c>
    </row>
    <row r="9" spans="1:13" ht="15" customHeight="1">
      <c r="A9" s="147" t="s">
        <v>3</v>
      </c>
      <c r="B9" s="61" t="s">
        <v>126</v>
      </c>
      <c r="C9" s="62">
        <f t="shared" si="0"/>
        <v>2</v>
      </c>
      <c r="D9" s="62"/>
      <c r="E9" s="62"/>
      <c r="F9" s="62"/>
      <c r="G9" s="63">
        <f t="shared" si="1"/>
        <v>2</v>
      </c>
      <c r="H9" s="95">
        <f>'Изменения в бюджет'!B8</f>
        <v>5</v>
      </c>
      <c r="I9" s="69">
        <v>5</v>
      </c>
      <c r="J9" s="77"/>
      <c r="K9" s="5" t="s">
        <v>172</v>
      </c>
      <c r="L9" s="66" t="s">
        <v>267</v>
      </c>
      <c r="M9" s="134" t="s">
        <v>169</v>
      </c>
    </row>
    <row r="10" spans="1:13" ht="15" customHeight="1">
      <c r="A10" s="147" t="s">
        <v>4</v>
      </c>
      <c r="B10" s="61" t="s">
        <v>126</v>
      </c>
      <c r="C10" s="62">
        <f t="shared" si="0"/>
        <v>2</v>
      </c>
      <c r="D10" s="62"/>
      <c r="E10" s="62"/>
      <c r="F10" s="62">
        <v>0.5</v>
      </c>
      <c r="G10" s="63">
        <f t="shared" si="1"/>
        <v>1</v>
      </c>
      <c r="H10" s="95">
        <f>'Изменения в бюджет'!B9</f>
        <v>5</v>
      </c>
      <c r="I10" s="69">
        <v>5</v>
      </c>
      <c r="J10" s="73" t="s">
        <v>479</v>
      </c>
      <c r="K10" s="5" t="s">
        <v>172</v>
      </c>
      <c r="L10" s="66" t="s">
        <v>171</v>
      </c>
      <c r="M10" s="134" t="s">
        <v>169</v>
      </c>
    </row>
    <row r="11" spans="1:13" ht="15" customHeight="1">
      <c r="A11" s="147" t="s">
        <v>5</v>
      </c>
      <c r="B11" s="61" t="s">
        <v>126</v>
      </c>
      <c r="C11" s="62">
        <f t="shared" si="0"/>
        <v>2</v>
      </c>
      <c r="D11" s="62"/>
      <c r="E11" s="62"/>
      <c r="F11" s="62"/>
      <c r="G11" s="63">
        <f t="shared" si="1"/>
        <v>2</v>
      </c>
      <c r="H11" s="95">
        <f>'Изменения в бюджет'!B10</f>
        <v>9</v>
      </c>
      <c r="I11" s="69">
        <v>9</v>
      </c>
      <c r="J11" s="75"/>
      <c r="K11" s="67" t="s">
        <v>172</v>
      </c>
      <c r="L11" s="66" t="s">
        <v>186</v>
      </c>
      <c r="M11" s="134" t="s">
        <v>169</v>
      </c>
    </row>
    <row r="12" spans="1:13" ht="15" customHeight="1">
      <c r="A12" s="147" t="s">
        <v>6</v>
      </c>
      <c r="B12" s="61" t="s">
        <v>126</v>
      </c>
      <c r="C12" s="62">
        <f>IF(B12=B$4,2,0)</f>
        <v>2</v>
      </c>
      <c r="D12" s="62"/>
      <c r="E12" s="62"/>
      <c r="F12" s="62"/>
      <c r="G12" s="63">
        <f>C12*(1-D12)*(1-E12)*(1-F12)</f>
        <v>2</v>
      </c>
      <c r="H12" s="95">
        <f>'Изменения в бюджет'!B11</f>
        <v>1</v>
      </c>
      <c r="I12" s="69">
        <v>1</v>
      </c>
      <c r="J12" s="75"/>
      <c r="K12" s="135" t="s">
        <v>262</v>
      </c>
      <c r="L12" s="139" t="s">
        <v>263</v>
      </c>
      <c r="M12" s="134" t="s">
        <v>169</v>
      </c>
    </row>
    <row r="13" spans="1:13" ht="15" customHeight="1">
      <c r="A13" s="147" t="s">
        <v>7</v>
      </c>
      <c r="B13" s="61" t="s">
        <v>127</v>
      </c>
      <c r="C13" s="62">
        <f t="shared" si="0"/>
        <v>0</v>
      </c>
      <c r="D13" s="62"/>
      <c r="E13" s="62"/>
      <c r="F13" s="62"/>
      <c r="G13" s="63">
        <f t="shared" si="1"/>
        <v>0</v>
      </c>
      <c r="H13" s="95">
        <f>'Изменения в бюджет'!B12</f>
        <v>8</v>
      </c>
      <c r="I13" s="69">
        <v>7</v>
      </c>
      <c r="J13" s="75" t="s">
        <v>448</v>
      </c>
      <c r="K13" s="67" t="s">
        <v>172</v>
      </c>
      <c r="L13" s="83" t="s">
        <v>412</v>
      </c>
      <c r="M13" s="134" t="s">
        <v>294</v>
      </c>
    </row>
    <row r="14" spans="1:13" s="4" customFormat="1" ht="15" customHeight="1">
      <c r="A14" s="147" t="s">
        <v>8</v>
      </c>
      <c r="B14" s="61" t="s">
        <v>126</v>
      </c>
      <c r="C14" s="62">
        <f t="shared" si="0"/>
        <v>2</v>
      </c>
      <c r="D14" s="62"/>
      <c r="E14" s="62"/>
      <c r="F14" s="62"/>
      <c r="G14" s="63">
        <f t="shared" si="1"/>
        <v>2</v>
      </c>
      <c r="H14" s="95">
        <f>'Изменения в бюджет'!B13</f>
        <v>4</v>
      </c>
      <c r="I14" s="69">
        <v>4</v>
      </c>
      <c r="J14" s="75"/>
      <c r="K14" s="67" t="s">
        <v>172</v>
      </c>
      <c r="L14" s="66" t="s">
        <v>174</v>
      </c>
      <c r="M14" s="134" t="s">
        <v>169</v>
      </c>
    </row>
    <row r="15" spans="1:13" s="4" customFormat="1" ht="15" customHeight="1">
      <c r="A15" s="147" t="s">
        <v>9</v>
      </c>
      <c r="B15" s="61" t="s">
        <v>126</v>
      </c>
      <c r="C15" s="62">
        <f t="shared" si="0"/>
        <v>2</v>
      </c>
      <c r="D15" s="62"/>
      <c r="E15" s="62">
        <v>0.5</v>
      </c>
      <c r="F15" s="62"/>
      <c r="G15" s="63">
        <f t="shared" si="1"/>
        <v>1</v>
      </c>
      <c r="H15" s="95">
        <f>'Изменения в бюджет'!B14</f>
        <v>6</v>
      </c>
      <c r="I15" s="69">
        <v>6</v>
      </c>
      <c r="J15" s="75" t="s">
        <v>418</v>
      </c>
      <c r="K15" s="83" t="s">
        <v>175</v>
      </c>
      <c r="L15" s="83" t="s">
        <v>375</v>
      </c>
      <c r="M15" s="67" t="s">
        <v>169</v>
      </c>
    </row>
    <row r="16" spans="1:13" ht="15" customHeight="1">
      <c r="A16" s="147" t="s">
        <v>10</v>
      </c>
      <c r="B16" s="61" t="s">
        <v>126</v>
      </c>
      <c r="C16" s="62">
        <f t="shared" si="0"/>
        <v>2</v>
      </c>
      <c r="D16" s="62"/>
      <c r="E16" s="62"/>
      <c r="F16" s="62"/>
      <c r="G16" s="63">
        <f t="shared" si="1"/>
        <v>2</v>
      </c>
      <c r="H16" s="95">
        <f>'Изменения в бюджет'!B15</f>
        <v>5</v>
      </c>
      <c r="I16" s="69">
        <v>5</v>
      </c>
      <c r="J16" s="75"/>
      <c r="K16" s="136" t="s">
        <v>346</v>
      </c>
      <c r="L16" s="137" t="s">
        <v>172</v>
      </c>
      <c r="M16" s="83" t="s">
        <v>307</v>
      </c>
    </row>
    <row r="17" spans="1:13" ht="15" customHeight="1">
      <c r="A17" s="147" t="s">
        <v>11</v>
      </c>
      <c r="B17" s="61" t="s">
        <v>127</v>
      </c>
      <c r="C17" s="62">
        <f t="shared" si="0"/>
        <v>0</v>
      </c>
      <c r="D17" s="62"/>
      <c r="E17" s="62"/>
      <c r="F17" s="62"/>
      <c r="G17" s="63">
        <f t="shared" si="1"/>
        <v>0</v>
      </c>
      <c r="H17" s="95">
        <f>'Изменения в бюджет'!B16</f>
        <v>10</v>
      </c>
      <c r="I17" s="69">
        <v>8</v>
      </c>
      <c r="J17" s="75" t="s">
        <v>481</v>
      </c>
      <c r="K17" s="136" t="s">
        <v>371</v>
      </c>
      <c r="L17" s="66" t="s">
        <v>264</v>
      </c>
      <c r="M17" s="67" t="s">
        <v>172</v>
      </c>
    </row>
    <row r="18" spans="1:13" ht="15" customHeight="1">
      <c r="A18" s="147" t="s">
        <v>12</v>
      </c>
      <c r="B18" s="61" t="s">
        <v>127</v>
      </c>
      <c r="C18" s="62">
        <f t="shared" si="0"/>
        <v>0</v>
      </c>
      <c r="D18" s="62"/>
      <c r="E18" s="62"/>
      <c r="F18" s="62"/>
      <c r="G18" s="63">
        <f t="shared" si="1"/>
        <v>0</v>
      </c>
      <c r="H18" s="95">
        <f>'Изменения в бюджет'!B17</f>
        <v>9</v>
      </c>
      <c r="I18" s="69">
        <v>7</v>
      </c>
      <c r="J18" s="75" t="s">
        <v>485</v>
      </c>
      <c r="K18" s="67" t="s">
        <v>172</v>
      </c>
      <c r="L18" s="66" t="s">
        <v>419</v>
      </c>
      <c r="M18" s="134" t="s">
        <v>169</v>
      </c>
    </row>
    <row r="19" spans="1:13" ht="15" customHeight="1">
      <c r="A19" s="147" t="s">
        <v>13</v>
      </c>
      <c r="B19" s="61" t="s">
        <v>126</v>
      </c>
      <c r="C19" s="62">
        <f t="shared" si="0"/>
        <v>2</v>
      </c>
      <c r="D19" s="62"/>
      <c r="E19" s="62"/>
      <c r="F19" s="62"/>
      <c r="G19" s="63">
        <f t="shared" si="1"/>
        <v>2</v>
      </c>
      <c r="H19" s="95">
        <f>'Изменения в бюджет'!B18</f>
        <v>4</v>
      </c>
      <c r="I19" s="69">
        <v>4</v>
      </c>
      <c r="J19" s="75"/>
      <c r="K19" s="67" t="s">
        <v>265</v>
      </c>
      <c r="L19" s="66" t="s">
        <v>172</v>
      </c>
      <c r="M19" s="134" t="s">
        <v>169</v>
      </c>
    </row>
    <row r="20" spans="1:13" ht="15" customHeight="1">
      <c r="A20" s="147" t="s">
        <v>14</v>
      </c>
      <c r="B20" s="61" t="s">
        <v>126</v>
      </c>
      <c r="C20" s="62">
        <f t="shared" si="0"/>
        <v>2</v>
      </c>
      <c r="D20" s="62"/>
      <c r="E20" s="62"/>
      <c r="F20" s="62"/>
      <c r="G20" s="63">
        <f t="shared" si="1"/>
        <v>2</v>
      </c>
      <c r="H20" s="95">
        <f>'Изменения в бюджет'!B19</f>
        <v>5</v>
      </c>
      <c r="I20" s="69">
        <v>5</v>
      </c>
      <c r="J20" s="75"/>
      <c r="K20" s="67" t="s">
        <v>177</v>
      </c>
      <c r="L20" s="66" t="s">
        <v>196</v>
      </c>
      <c r="M20" s="134" t="s">
        <v>169</v>
      </c>
    </row>
    <row r="21" spans="1:13" ht="15" customHeight="1">
      <c r="A21" s="147" t="s">
        <v>15</v>
      </c>
      <c r="B21" s="61" t="s">
        <v>126</v>
      </c>
      <c r="C21" s="62">
        <f t="shared" si="0"/>
        <v>2</v>
      </c>
      <c r="D21" s="62"/>
      <c r="E21" s="62"/>
      <c r="F21" s="62"/>
      <c r="G21" s="63">
        <f t="shared" si="1"/>
        <v>2</v>
      </c>
      <c r="H21" s="95">
        <f>'Изменения в бюджет'!B20</f>
        <v>5</v>
      </c>
      <c r="I21" s="69">
        <v>5</v>
      </c>
      <c r="J21" s="75"/>
      <c r="K21" s="75" t="s">
        <v>172</v>
      </c>
      <c r="L21" s="83" t="s">
        <v>397</v>
      </c>
      <c r="M21" s="68" t="s">
        <v>199</v>
      </c>
    </row>
    <row r="22" spans="1:13" ht="15" customHeight="1">
      <c r="A22" s="147" t="s">
        <v>16</v>
      </c>
      <c r="B22" s="61" t="s">
        <v>127</v>
      </c>
      <c r="C22" s="62">
        <f t="shared" si="0"/>
        <v>0</v>
      </c>
      <c r="D22" s="62"/>
      <c r="E22" s="62"/>
      <c r="F22" s="62"/>
      <c r="G22" s="63">
        <f t="shared" si="1"/>
        <v>0</v>
      </c>
      <c r="H22" s="95">
        <f>'Изменения в бюджет'!B21</f>
        <v>2</v>
      </c>
      <c r="I22" s="69">
        <v>1</v>
      </c>
      <c r="J22" s="75"/>
      <c r="K22" s="75" t="s">
        <v>172</v>
      </c>
      <c r="L22" s="75" t="s">
        <v>172</v>
      </c>
      <c r="M22" s="137" t="s">
        <v>413</v>
      </c>
    </row>
    <row r="23" spans="1:13" ht="15" customHeight="1">
      <c r="A23" s="147" t="s">
        <v>17</v>
      </c>
      <c r="B23" s="61" t="s">
        <v>126</v>
      </c>
      <c r="C23" s="62">
        <f t="shared" si="0"/>
        <v>2</v>
      </c>
      <c r="D23" s="62"/>
      <c r="E23" s="62"/>
      <c r="F23" s="62"/>
      <c r="G23" s="63">
        <f t="shared" si="1"/>
        <v>2</v>
      </c>
      <c r="H23" s="95">
        <f>'Изменения в бюджет'!B22</f>
        <v>5</v>
      </c>
      <c r="I23" s="69">
        <v>5</v>
      </c>
      <c r="J23" s="75"/>
      <c r="K23" s="75" t="s">
        <v>172</v>
      </c>
      <c r="L23" s="68" t="s">
        <v>269</v>
      </c>
      <c r="M23" s="134" t="s">
        <v>172</v>
      </c>
    </row>
    <row r="24" spans="1:13" ht="15" customHeight="1">
      <c r="A24" s="147" t="s">
        <v>354</v>
      </c>
      <c r="B24" s="61" t="s">
        <v>357</v>
      </c>
      <c r="C24" s="144" t="s">
        <v>409</v>
      </c>
      <c r="D24" s="62"/>
      <c r="E24" s="62"/>
      <c r="F24" s="62"/>
      <c r="G24" s="144" t="s">
        <v>409</v>
      </c>
      <c r="H24" s="95">
        <f>'Изменения в бюджет'!B23</f>
        <v>0</v>
      </c>
      <c r="I24" s="96" t="s">
        <v>390</v>
      </c>
      <c r="J24" s="75"/>
      <c r="K24" s="5" t="s">
        <v>390</v>
      </c>
      <c r="L24" s="5" t="s">
        <v>390</v>
      </c>
      <c r="M24" s="137" t="s">
        <v>390</v>
      </c>
    </row>
    <row r="25" spans="1:13" ht="15" customHeight="1">
      <c r="A25" s="59" t="s">
        <v>19</v>
      </c>
      <c r="B25" s="59"/>
      <c r="C25" s="60"/>
      <c r="D25" s="60"/>
      <c r="E25" s="60"/>
      <c r="F25" s="60"/>
      <c r="G25" s="60"/>
      <c r="H25" s="94"/>
      <c r="I25" s="94"/>
      <c r="J25" s="59"/>
      <c r="K25" s="59"/>
      <c r="L25" s="59"/>
      <c r="M25" s="59"/>
    </row>
    <row r="26" spans="1:13" ht="15" customHeight="1">
      <c r="A26" s="147" t="s">
        <v>20</v>
      </c>
      <c r="B26" s="61" t="s">
        <v>126</v>
      </c>
      <c r="C26" s="62">
        <f aca="true" t="shared" si="2" ref="C26:C36">IF(B26=B$4,2,0)</f>
        <v>2</v>
      </c>
      <c r="D26" s="62"/>
      <c r="E26" s="62"/>
      <c r="F26" s="62"/>
      <c r="G26" s="63">
        <f t="shared" si="1"/>
        <v>2</v>
      </c>
      <c r="H26" s="95">
        <f>'Изменения в бюджет'!B25</f>
        <v>9</v>
      </c>
      <c r="I26" s="69">
        <v>9</v>
      </c>
      <c r="J26" s="79"/>
      <c r="K26" s="155" t="s">
        <v>172</v>
      </c>
      <c r="L26" s="156" t="s">
        <v>205</v>
      </c>
      <c r="M26" s="102" t="s">
        <v>422</v>
      </c>
    </row>
    <row r="27" spans="1:13" ht="15" customHeight="1">
      <c r="A27" s="147" t="s">
        <v>21</v>
      </c>
      <c r="B27" s="61" t="s">
        <v>126</v>
      </c>
      <c r="C27" s="62">
        <f t="shared" si="2"/>
        <v>2</v>
      </c>
      <c r="D27" s="62"/>
      <c r="E27" s="62"/>
      <c r="F27" s="62"/>
      <c r="G27" s="63">
        <f t="shared" si="1"/>
        <v>2</v>
      </c>
      <c r="H27" s="95">
        <f>'Изменения в бюджет'!B26</f>
        <v>4</v>
      </c>
      <c r="I27" s="69">
        <v>4</v>
      </c>
      <c r="J27" s="68"/>
      <c r="K27" s="137" t="s">
        <v>374</v>
      </c>
      <c r="L27" s="156" t="s">
        <v>271</v>
      </c>
      <c r="M27" s="157" t="s">
        <v>169</v>
      </c>
    </row>
    <row r="28" spans="1:13" ht="15" customHeight="1">
      <c r="A28" s="147" t="s">
        <v>22</v>
      </c>
      <c r="B28" s="61" t="s">
        <v>126</v>
      </c>
      <c r="C28" s="62">
        <f t="shared" si="2"/>
        <v>2</v>
      </c>
      <c r="D28" s="62"/>
      <c r="E28" s="62"/>
      <c r="F28" s="62"/>
      <c r="G28" s="63">
        <f t="shared" si="1"/>
        <v>2</v>
      </c>
      <c r="H28" s="95">
        <f>'Изменения в бюджет'!B27</f>
        <v>7</v>
      </c>
      <c r="I28" s="69">
        <v>7</v>
      </c>
      <c r="J28" s="79"/>
      <c r="K28" s="83" t="s">
        <v>201</v>
      </c>
      <c r="L28" s="83" t="s">
        <v>272</v>
      </c>
      <c r="M28" s="86" t="s">
        <v>169</v>
      </c>
    </row>
    <row r="29" spans="1:13" ht="15" customHeight="1">
      <c r="A29" s="147" t="s">
        <v>23</v>
      </c>
      <c r="B29" s="61" t="s">
        <v>126</v>
      </c>
      <c r="C29" s="62">
        <f t="shared" si="2"/>
        <v>2</v>
      </c>
      <c r="D29" s="62"/>
      <c r="E29" s="62"/>
      <c r="F29" s="62"/>
      <c r="G29" s="63">
        <f t="shared" si="1"/>
        <v>2</v>
      </c>
      <c r="H29" s="95">
        <f>'Изменения в бюджет'!B28</f>
        <v>4</v>
      </c>
      <c r="I29" s="69">
        <v>4</v>
      </c>
      <c r="J29" s="79"/>
      <c r="K29" s="143" t="s">
        <v>273</v>
      </c>
      <c r="L29" s="143" t="s">
        <v>206</v>
      </c>
      <c r="M29" s="86" t="s">
        <v>169</v>
      </c>
    </row>
    <row r="30" spans="1:13" ht="15" customHeight="1">
      <c r="A30" s="147" t="s">
        <v>24</v>
      </c>
      <c r="B30" s="61" t="s">
        <v>126</v>
      </c>
      <c r="C30" s="62">
        <f t="shared" si="2"/>
        <v>2</v>
      </c>
      <c r="D30" s="62"/>
      <c r="E30" s="62"/>
      <c r="F30" s="62"/>
      <c r="G30" s="63">
        <f t="shared" si="1"/>
        <v>2</v>
      </c>
      <c r="H30" s="95">
        <f>'Изменения в бюджет'!B29</f>
        <v>2</v>
      </c>
      <c r="I30" s="69">
        <v>2</v>
      </c>
      <c r="J30" s="75"/>
      <c r="K30" s="137" t="s">
        <v>202</v>
      </c>
      <c r="L30" s="137" t="s">
        <v>274</v>
      </c>
      <c r="M30" s="86" t="s">
        <v>169</v>
      </c>
    </row>
    <row r="31" spans="1:13" ht="15" customHeight="1">
      <c r="A31" s="147" t="s">
        <v>25</v>
      </c>
      <c r="B31" s="61" t="s">
        <v>127</v>
      </c>
      <c r="C31" s="62">
        <f t="shared" si="2"/>
        <v>0</v>
      </c>
      <c r="D31" s="62"/>
      <c r="E31" s="62"/>
      <c r="F31" s="62"/>
      <c r="G31" s="63">
        <f t="shared" si="1"/>
        <v>0</v>
      </c>
      <c r="H31" s="95">
        <f>'Изменения в бюджет'!B30</f>
        <v>3</v>
      </c>
      <c r="I31" s="69">
        <v>2</v>
      </c>
      <c r="J31" s="78" t="s">
        <v>447</v>
      </c>
      <c r="K31" s="137" t="s">
        <v>172</v>
      </c>
      <c r="L31" s="83" t="s">
        <v>172</v>
      </c>
      <c r="M31" s="83" t="s">
        <v>414</v>
      </c>
    </row>
    <row r="32" spans="1:13" s="4" customFormat="1" ht="15" customHeight="1">
      <c r="A32" s="147" t="s">
        <v>26</v>
      </c>
      <c r="B32" s="61" t="s">
        <v>126</v>
      </c>
      <c r="C32" s="62">
        <f t="shared" si="2"/>
        <v>2</v>
      </c>
      <c r="D32" s="62"/>
      <c r="E32" s="62"/>
      <c r="F32" s="62"/>
      <c r="G32" s="63">
        <f t="shared" si="1"/>
        <v>2</v>
      </c>
      <c r="H32" s="95">
        <f>'Изменения в бюджет'!B31</f>
        <v>3</v>
      </c>
      <c r="I32" s="69">
        <v>3</v>
      </c>
      <c r="J32" s="78"/>
      <c r="K32" s="83" t="s">
        <v>208</v>
      </c>
      <c r="L32" s="83" t="s">
        <v>209</v>
      </c>
      <c r="M32" s="83" t="s">
        <v>423</v>
      </c>
    </row>
    <row r="33" spans="1:13" ht="15" customHeight="1">
      <c r="A33" s="147" t="s">
        <v>27</v>
      </c>
      <c r="B33" s="61" t="s">
        <v>126</v>
      </c>
      <c r="C33" s="62">
        <f t="shared" si="2"/>
        <v>2</v>
      </c>
      <c r="D33" s="62">
        <v>0.5</v>
      </c>
      <c r="E33" s="62"/>
      <c r="F33" s="62"/>
      <c r="G33" s="63">
        <f>C33*(1-D33)*(1-E33)*(1-F33)</f>
        <v>1</v>
      </c>
      <c r="H33" s="95">
        <f>'Изменения в бюджет'!B32</f>
        <v>12</v>
      </c>
      <c r="I33" s="69">
        <v>12</v>
      </c>
      <c r="J33" s="61" t="s">
        <v>420</v>
      </c>
      <c r="K33" s="83" t="s">
        <v>376</v>
      </c>
      <c r="L33" s="83" t="s">
        <v>319</v>
      </c>
      <c r="M33" s="83" t="s">
        <v>398</v>
      </c>
    </row>
    <row r="34" spans="1:14" ht="15" customHeight="1">
      <c r="A34" s="147" t="s">
        <v>28</v>
      </c>
      <c r="B34" s="61" t="s">
        <v>126</v>
      </c>
      <c r="C34" s="62">
        <f t="shared" si="2"/>
        <v>2</v>
      </c>
      <c r="D34" s="62"/>
      <c r="E34" s="62">
        <v>0.5</v>
      </c>
      <c r="F34" s="62"/>
      <c r="G34" s="63">
        <f>C34*(1-D34)*(1-E34)*(1-F34)</f>
        <v>1</v>
      </c>
      <c r="H34" s="95">
        <f>'Изменения в бюджет'!B33</f>
        <v>5</v>
      </c>
      <c r="I34" s="69">
        <v>4</v>
      </c>
      <c r="J34" s="61" t="s">
        <v>473</v>
      </c>
      <c r="K34" s="83" t="s">
        <v>203</v>
      </c>
      <c r="L34" s="83" t="s">
        <v>172</v>
      </c>
      <c r="M34" s="83" t="s">
        <v>430</v>
      </c>
      <c r="N34" s="17"/>
    </row>
    <row r="35" spans="1:13" ht="15" customHeight="1">
      <c r="A35" s="147" t="s">
        <v>29</v>
      </c>
      <c r="B35" s="61" t="s">
        <v>126</v>
      </c>
      <c r="C35" s="62">
        <f t="shared" si="2"/>
        <v>2</v>
      </c>
      <c r="D35" s="62"/>
      <c r="E35" s="62"/>
      <c r="F35" s="62"/>
      <c r="G35" s="63">
        <f t="shared" si="1"/>
        <v>2</v>
      </c>
      <c r="H35" s="95">
        <f>'Изменения в бюджет'!B34</f>
        <v>1</v>
      </c>
      <c r="I35" s="69">
        <v>1</v>
      </c>
      <c r="J35" s="75"/>
      <c r="K35" s="137" t="s">
        <v>308</v>
      </c>
      <c r="L35" s="137" t="s">
        <v>491</v>
      </c>
      <c r="M35" s="134" t="s">
        <v>169</v>
      </c>
    </row>
    <row r="36" spans="1:13" ht="15" customHeight="1">
      <c r="A36" s="147" t="s">
        <v>30</v>
      </c>
      <c r="B36" s="61" t="s">
        <v>126</v>
      </c>
      <c r="C36" s="62">
        <f t="shared" si="2"/>
        <v>2</v>
      </c>
      <c r="D36" s="62"/>
      <c r="E36" s="62"/>
      <c r="F36" s="62"/>
      <c r="G36" s="63">
        <f t="shared" si="1"/>
        <v>2</v>
      </c>
      <c r="H36" s="95">
        <f>'Изменения в бюджет'!B35</f>
        <v>7</v>
      </c>
      <c r="I36" s="69">
        <v>7</v>
      </c>
      <c r="J36" s="77"/>
      <c r="K36" s="137" t="s">
        <v>275</v>
      </c>
      <c r="L36" s="83" t="s">
        <v>204</v>
      </c>
      <c r="M36" s="86" t="s">
        <v>169</v>
      </c>
    </row>
    <row r="37" spans="1:13" ht="15" customHeight="1">
      <c r="A37" s="59" t="s">
        <v>31</v>
      </c>
      <c r="B37" s="59"/>
      <c r="C37" s="60"/>
      <c r="D37" s="60"/>
      <c r="E37" s="60"/>
      <c r="F37" s="60"/>
      <c r="G37" s="60"/>
      <c r="H37" s="94"/>
      <c r="I37" s="94"/>
      <c r="J37" s="59"/>
      <c r="K37" s="59"/>
      <c r="L37" s="59"/>
      <c r="M37" s="59"/>
    </row>
    <row r="38" spans="1:13" ht="15" customHeight="1">
      <c r="A38" s="162" t="s">
        <v>32</v>
      </c>
      <c r="B38" s="61" t="s">
        <v>126</v>
      </c>
      <c r="C38" s="62">
        <f aca="true" t="shared" si="3" ref="C38:C45">IF(B38=B$4,2,0)</f>
        <v>2</v>
      </c>
      <c r="D38" s="62"/>
      <c r="E38" s="62"/>
      <c r="F38" s="62"/>
      <c r="G38" s="63">
        <f t="shared" si="1"/>
        <v>2</v>
      </c>
      <c r="H38" s="95">
        <f>'Изменения в бюджет'!B37</f>
        <v>6</v>
      </c>
      <c r="I38" s="69">
        <v>6</v>
      </c>
      <c r="J38" s="86" t="s">
        <v>616</v>
      </c>
      <c r="K38" s="137" t="s">
        <v>172</v>
      </c>
      <c r="L38" s="137" t="s">
        <v>276</v>
      </c>
      <c r="M38" s="134" t="s">
        <v>169</v>
      </c>
    </row>
    <row r="39" spans="1:13" ht="15" customHeight="1">
      <c r="A39" s="147" t="s">
        <v>33</v>
      </c>
      <c r="B39" s="61" t="s">
        <v>126</v>
      </c>
      <c r="C39" s="62">
        <f t="shared" si="3"/>
        <v>2</v>
      </c>
      <c r="D39" s="62"/>
      <c r="E39" s="62"/>
      <c r="F39" s="62"/>
      <c r="G39" s="63">
        <f t="shared" si="1"/>
        <v>2</v>
      </c>
      <c r="H39" s="95">
        <f>'Изменения в бюджет'!B38</f>
        <v>2</v>
      </c>
      <c r="I39" s="69">
        <v>2</v>
      </c>
      <c r="J39" s="84"/>
      <c r="K39" s="137" t="s">
        <v>377</v>
      </c>
      <c r="L39" s="137" t="s">
        <v>212</v>
      </c>
      <c r="M39" s="134" t="s">
        <v>169</v>
      </c>
    </row>
    <row r="40" spans="1:13" ht="15" customHeight="1">
      <c r="A40" s="147" t="s">
        <v>100</v>
      </c>
      <c r="B40" s="61" t="s">
        <v>126</v>
      </c>
      <c r="C40" s="62">
        <f t="shared" si="3"/>
        <v>2</v>
      </c>
      <c r="D40" s="62"/>
      <c r="E40" s="62">
        <v>0.5</v>
      </c>
      <c r="F40" s="62"/>
      <c r="G40" s="63">
        <f t="shared" si="1"/>
        <v>1</v>
      </c>
      <c r="H40" s="95">
        <f>'Изменения в бюджет'!B39</f>
        <v>9</v>
      </c>
      <c r="I40" s="69">
        <v>9</v>
      </c>
      <c r="J40" s="85" t="s">
        <v>432</v>
      </c>
      <c r="K40" s="136" t="s">
        <v>378</v>
      </c>
      <c r="L40" s="143" t="s">
        <v>433</v>
      </c>
      <c r="M40" s="134" t="s">
        <v>431</v>
      </c>
    </row>
    <row r="41" spans="1:13" ht="15" customHeight="1">
      <c r="A41" s="147" t="s">
        <v>34</v>
      </c>
      <c r="B41" s="61" t="s">
        <v>126</v>
      </c>
      <c r="C41" s="62">
        <f t="shared" si="3"/>
        <v>2</v>
      </c>
      <c r="D41" s="62"/>
      <c r="E41" s="62"/>
      <c r="F41" s="62"/>
      <c r="G41" s="63">
        <f t="shared" si="1"/>
        <v>2</v>
      </c>
      <c r="H41" s="95">
        <f>'Изменения в бюджет'!B40</f>
        <v>5</v>
      </c>
      <c r="I41" s="69">
        <v>5</v>
      </c>
      <c r="J41" s="169" t="s">
        <v>513</v>
      </c>
      <c r="K41" s="137" t="s">
        <v>279</v>
      </c>
      <c r="L41" s="137" t="s">
        <v>213</v>
      </c>
      <c r="M41" s="83" t="s">
        <v>172</v>
      </c>
    </row>
    <row r="42" spans="1:13" ht="15" customHeight="1">
      <c r="A42" s="147" t="s">
        <v>35</v>
      </c>
      <c r="B42" s="61" t="s">
        <v>126</v>
      </c>
      <c r="C42" s="62">
        <f t="shared" si="3"/>
        <v>2</v>
      </c>
      <c r="D42" s="62">
        <v>0.5</v>
      </c>
      <c r="E42" s="62"/>
      <c r="F42" s="62"/>
      <c r="G42" s="63">
        <f t="shared" si="1"/>
        <v>1</v>
      </c>
      <c r="H42" s="95">
        <f>'Изменения в бюджет'!B41</f>
        <v>6</v>
      </c>
      <c r="I42" s="69">
        <v>6</v>
      </c>
      <c r="J42" s="86" t="s">
        <v>436</v>
      </c>
      <c r="K42" s="137" t="s">
        <v>434</v>
      </c>
      <c r="L42" s="83" t="s">
        <v>435</v>
      </c>
      <c r="M42" s="134" t="s">
        <v>169</v>
      </c>
    </row>
    <row r="43" spans="1:13" ht="15" customHeight="1">
      <c r="A43" s="147" t="s">
        <v>36</v>
      </c>
      <c r="B43" s="61" t="s">
        <v>126</v>
      </c>
      <c r="C43" s="62">
        <f t="shared" si="3"/>
        <v>2</v>
      </c>
      <c r="D43" s="62"/>
      <c r="E43" s="62"/>
      <c r="F43" s="62"/>
      <c r="G43" s="63">
        <f t="shared" si="1"/>
        <v>2</v>
      </c>
      <c r="H43" s="95">
        <f>'Изменения в бюджет'!B42</f>
        <v>5</v>
      </c>
      <c r="I43" s="69">
        <v>5</v>
      </c>
      <c r="J43" s="86"/>
      <c r="K43" s="137" t="s">
        <v>172</v>
      </c>
      <c r="L43" s="134" t="s">
        <v>326</v>
      </c>
      <c r="M43" s="83" t="s">
        <v>424</v>
      </c>
    </row>
    <row r="44" spans="1:13" s="4" customFormat="1" ht="15" customHeight="1">
      <c r="A44" s="147" t="s">
        <v>37</v>
      </c>
      <c r="B44" s="61" t="s">
        <v>127</v>
      </c>
      <c r="C44" s="62">
        <f t="shared" si="3"/>
        <v>0</v>
      </c>
      <c r="D44" s="63"/>
      <c r="E44" s="63"/>
      <c r="F44" s="63"/>
      <c r="G44" s="63">
        <f t="shared" si="1"/>
        <v>0</v>
      </c>
      <c r="H44" s="95">
        <f>'Изменения в бюджет'!B43</f>
        <v>6</v>
      </c>
      <c r="I44" s="69">
        <v>0</v>
      </c>
      <c r="J44" s="86"/>
      <c r="K44" s="129" t="s">
        <v>172</v>
      </c>
      <c r="L44" s="129" t="s">
        <v>172</v>
      </c>
      <c r="M44" s="129" t="s">
        <v>424</v>
      </c>
    </row>
    <row r="45" spans="1:13" ht="15" customHeight="1">
      <c r="A45" s="147" t="s">
        <v>101</v>
      </c>
      <c r="B45" s="61" t="s">
        <v>126</v>
      </c>
      <c r="C45" s="62">
        <f t="shared" si="3"/>
        <v>2</v>
      </c>
      <c r="D45" s="62"/>
      <c r="E45" s="62"/>
      <c r="F45" s="62"/>
      <c r="G45" s="63">
        <f t="shared" si="1"/>
        <v>2</v>
      </c>
      <c r="H45" s="95">
        <f>'Изменения в бюджет'!B44</f>
        <v>2</v>
      </c>
      <c r="I45" s="69">
        <v>2</v>
      </c>
      <c r="J45" s="86"/>
      <c r="K45" s="143" t="s">
        <v>172</v>
      </c>
      <c r="L45" s="142" t="s">
        <v>179</v>
      </c>
      <c r="M45" s="139" t="s">
        <v>220</v>
      </c>
    </row>
    <row r="46" spans="1:13" ht="15" customHeight="1">
      <c r="A46" s="59" t="s">
        <v>38</v>
      </c>
      <c r="B46" s="59"/>
      <c r="C46" s="60"/>
      <c r="D46" s="60"/>
      <c r="E46" s="60"/>
      <c r="F46" s="60"/>
      <c r="G46" s="60"/>
      <c r="H46" s="94"/>
      <c r="I46" s="94"/>
      <c r="J46" s="59"/>
      <c r="K46" s="59"/>
      <c r="L46" s="59"/>
      <c r="M46" s="59"/>
    </row>
    <row r="47" spans="1:13" ht="15" customHeight="1">
      <c r="A47" s="147" t="s">
        <v>39</v>
      </c>
      <c r="B47" s="61" t="s">
        <v>127</v>
      </c>
      <c r="C47" s="62">
        <f aca="true" t="shared" si="4" ref="C47:C53">IF(B47=B$4,2,0)</f>
        <v>0</v>
      </c>
      <c r="D47" s="62"/>
      <c r="E47" s="62"/>
      <c r="F47" s="62"/>
      <c r="G47" s="63">
        <f t="shared" si="1"/>
        <v>0</v>
      </c>
      <c r="H47" s="95">
        <f>'Изменения в бюджет'!B46</f>
        <v>3</v>
      </c>
      <c r="I47" s="69">
        <v>0</v>
      </c>
      <c r="J47" s="84"/>
      <c r="K47" s="142" t="s">
        <v>172</v>
      </c>
      <c r="L47" s="142" t="s">
        <v>172</v>
      </c>
      <c r="M47" s="129" t="s">
        <v>172</v>
      </c>
    </row>
    <row r="48" spans="1:13" ht="15" customHeight="1">
      <c r="A48" s="147" t="s">
        <v>40</v>
      </c>
      <c r="B48" s="61" t="s">
        <v>126</v>
      </c>
      <c r="C48" s="62">
        <f t="shared" si="4"/>
        <v>2</v>
      </c>
      <c r="D48" s="62"/>
      <c r="E48" s="62"/>
      <c r="F48" s="62"/>
      <c r="G48" s="63">
        <f t="shared" si="1"/>
        <v>2</v>
      </c>
      <c r="H48" s="95">
        <f>'Изменения в бюджет'!B47</f>
        <v>5</v>
      </c>
      <c r="I48" s="69">
        <v>5</v>
      </c>
      <c r="J48" s="84"/>
      <c r="K48" s="158" t="s">
        <v>172</v>
      </c>
      <c r="L48" s="137" t="s">
        <v>225</v>
      </c>
      <c r="M48" s="134" t="s">
        <v>169</v>
      </c>
    </row>
    <row r="49" spans="1:13" ht="15" customHeight="1">
      <c r="A49" s="149" t="s">
        <v>41</v>
      </c>
      <c r="B49" s="75" t="s">
        <v>126</v>
      </c>
      <c r="C49" s="80">
        <f t="shared" si="4"/>
        <v>2</v>
      </c>
      <c r="D49" s="80"/>
      <c r="E49" s="80"/>
      <c r="F49" s="80"/>
      <c r="G49" s="150">
        <f t="shared" si="1"/>
        <v>2</v>
      </c>
      <c r="H49" s="151">
        <f>'Изменения в бюджет'!B48</f>
        <v>2</v>
      </c>
      <c r="I49" s="153">
        <v>2</v>
      </c>
      <c r="J49" s="86"/>
      <c r="K49" s="137" t="s">
        <v>282</v>
      </c>
      <c r="L49" s="137" t="s">
        <v>172</v>
      </c>
      <c r="M49" s="134" t="s">
        <v>169</v>
      </c>
    </row>
    <row r="50" spans="1:13" ht="15" customHeight="1">
      <c r="A50" s="147" t="s">
        <v>42</v>
      </c>
      <c r="B50" s="61" t="s">
        <v>127</v>
      </c>
      <c r="C50" s="62">
        <f t="shared" si="4"/>
        <v>0</v>
      </c>
      <c r="D50" s="62">
        <v>0.5</v>
      </c>
      <c r="E50" s="62"/>
      <c r="F50" s="62"/>
      <c r="G50" s="63">
        <f t="shared" si="1"/>
        <v>0</v>
      </c>
      <c r="H50" s="95">
        <f>'Изменения в бюджет'!B49</f>
        <v>6</v>
      </c>
      <c r="I50" s="69">
        <v>5</v>
      </c>
      <c r="J50" s="84" t="s">
        <v>446</v>
      </c>
      <c r="K50" s="129" t="s">
        <v>407</v>
      </c>
      <c r="L50" s="129" t="s">
        <v>437</v>
      </c>
      <c r="M50" s="134" t="s">
        <v>169</v>
      </c>
    </row>
    <row r="51" spans="1:13" s="4" customFormat="1" ht="15" customHeight="1">
      <c r="A51" s="147" t="s">
        <v>92</v>
      </c>
      <c r="B51" s="61" t="s">
        <v>127</v>
      </c>
      <c r="C51" s="62">
        <f t="shared" si="4"/>
        <v>0</v>
      </c>
      <c r="D51" s="62"/>
      <c r="E51" s="62"/>
      <c r="F51" s="62"/>
      <c r="G51" s="63">
        <f t="shared" si="1"/>
        <v>0</v>
      </c>
      <c r="H51" s="95">
        <f>'Изменения в бюджет'!B50</f>
        <v>8</v>
      </c>
      <c r="I51" s="69">
        <v>0</v>
      </c>
      <c r="J51" s="84"/>
      <c r="K51" s="137" t="s">
        <v>172</v>
      </c>
      <c r="L51" s="137" t="s">
        <v>172</v>
      </c>
      <c r="M51" s="134" t="s">
        <v>169</v>
      </c>
    </row>
    <row r="52" spans="1:13" s="4" customFormat="1" ht="15" customHeight="1">
      <c r="A52" s="147" t="s">
        <v>43</v>
      </c>
      <c r="B52" s="61" t="s">
        <v>126</v>
      </c>
      <c r="C52" s="62">
        <f t="shared" si="4"/>
        <v>2</v>
      </c>
      <c r="D52" s="63"/>
      <c r="E52" s="62"/>
      <c r="F52" s="63"/>
      <c r="G52" s="63">
        <f t="shared" si="1"/>
        <v>2</v>
      </c>
      <c r="H52" s="95">
        <f>'Изменения в бюджет'!B51</f>
        <v>3</v>
      </c>
      <c r="I52" s="69">
        <v>3</v>
      </c>
      <c r="J52" s="84"/>
      <c r="K52" s="143" t="s">
        <v>172</v>
      </c>
      <c r="L52" s="143" t="s">
        <v>172</v>
      </c>
      <c r="M52" s="143" t="s">
        <v>226</v>
      </c>
    </row>
    <row r="53" spans="1:13" ht="15" customHeight="1">
      <c r="A53" s="147" t="s">
        <v>44</v>
      </c>
      <c r="B53" s="61" t="s">
        <v>127</v>
      </c>
      <c r="C53" s="62">
        <f t="shared" si="4"/>
        <v>0</v>
      </c>
      <c r="D53" s="62"/>
      <c r="E53" s="62"/>
      <c r="F53" s="62"/>
      <c r="G53" s="63">
        <f t="shared" si="1"/>
        <v>0</v>
      </c>
      <c r="H53" s="95">
        <f>'Изменения в бюджет'!B52</f>
        <v>5</v>
      </c>
      <c r="I53" s="69">
        <v>4</v>
      </c>
      <c r="J53" s="84" t="s">
        <v>439</v>
      </c>
      <c r="K53" s="143" t="s">
        <v>172</v>
      </c>
      <c r="L53" s="84" t="s">
        <v>172</v>
      </c>
      <c r="M53" s="139" t="s">
        <v>440</v>
      </c>
    </row>
    <row r="54" spans="1:13" ht="15" customHeight="1">
      <c r="A54" s="59" t="s">
        <v>45</v>
      </c>
      <c r="B54" s="59"/>
      <c r="C54" s="60"/>
      <c r="D54" s="60"/>
      <c r="E54" s="60"/>
      <c r="F54" s="60"/>
      <c r="G54" s="60"/>
      <c r="H54" s="94"/>
      <c r="I54" s="94"/>
      <c r="J54" s="59"/>
      <c r="K54" s="59"/>
      <c r="L54" s="59"/>
      <c r="M54" s="59"/>
    </row>
    <row r="55" spans="1:13" ht="15" customHeight="1">
      <c r="A55" s="147" t="s">
        <v>46</v>
      </c>
      <c r="B55" s="61" t="s">
        <v>126</v>
      </c>
      <c r="C55" s="62">
        <f aca="true" t="shared" si="5" ref="C55:C68">IF(B55=B$4,2,0)</f>
        <v>2</v>
      </c>
      <c r="D55" s="62"/>
      <c r="E55" s="62"/>
      <c r="F55" s="62"/>
      <c r="G55" s="63">
        <f t="shared" si="1"/>
        <v>2</v>
      </c>
      <c r="H55" s="95">
        <f>'Изменения в бюджет'!B54</f>
        <v>4</v>
      </c>
      <c r="I55" s="69">
        <v>4</v>
      </c>
      <c r="J55" s="84"/>
      <c r="K55" s="136" t="s">
        <v>444</v>
      </c>
      <c r="L55" s="137" t="s">
        <v>283</v>
      </c>
      <c r="M55" s="134" t="s">
        <v>169</v>
      </c>
    </row>
    <row r="56" spans="1:13" ht="15" customHeight="1">
      <c r="A56" s="147" t="s">
        <v>47</v>
      </c>
      <c r="B56" s="61" t="s">
        <v>127</v>
      </c>
      <c r="C56" s="62">
        <f t="shared" si="5"/>
        <v>0</v>
      </c>
      <c r="D56" s="62"/>
      <c r="E56" s="62"/>
      <c r="F56" s="62"/>
      <c r="G56" s="63">
        <f t="shared" si="1"/>
        <v>0</v>
      </c>
      <c r="H56" s="95">
        <f>'Изменения в бюджет'!B55</f>
        <v>4</v>
      </c>
      <c r="I56" s="69">
        <v>3</v>
      </c>
      <c r="J56" s="84" t="s">
        <v>445</v>
      </c>
      <c r="K56" s="83" t="s">
        <v>416</v>
      </c>
      <c r="L56" s="5" t="s">
        <v>172</v>
      </c>
      <c r="M56" s="134" t="s">
        <v>169</v>
      </c>
    </row>
    <row r="57" spans="1:13" ht="15" customHeight="1">
      <c r="A57" s="147" t="s">
        <v>48</v>
      </c>
      <c r="B57" s="61" t="s">
        <v>126</v>
      </c>
      <c r="C57" s="62">
        <f t="shared" si="5"/>
        <v>2</v>
      </c>
      <c r="D57" s="62"/>
      <c r="E57" s="62"/>
      <c r="F57" s="62"/>
      <c r="G57" s="63">
        <f t="shared" si="1"/>
        <v>2</v>
      </c>
      <c r="H57" s="95">
        <f>'Изменения в бюджет'!B56</f>
        <v>8</v>
      </c>
      <c r="I57" s="69">
        <v>8</v>
      </c>
      <c r="J57" s="84"/>
      <c r="K57" s="137" t="s">
        <v>172</v>
      </c>
      <c r="L57" s="135" t="s">
        <v>382</v>
      </c>
      <c r="M57" s="134" t="s">
        <v>169</v>
      </c>
    </row>
    <row r="58" spans="1:13" ht="15" customHeight="1">
      <c r="A58" s="147" t="s">
        <v>49</v>
      </c>
      <c r="B58" s="61" t="s">
        <v>127</v>
      </c>
      <c r="C58" s="62">
        <f t="shared" si="5"/>
        <v>0</v>
      </c>
      <c r="D58" s="62"/>
      <c r="E58" s="62"/>
      <c r="F58" s="62"/>
      <c r="G58" s="63">
        <f t="shared" si="1"/>
        <v>0</v>
      </c>
      <c r="H58" s="95">
        <f>'Изменения в бюджет'!B57</f>
        <v>4</v>
      </c>
      <c r="I58" s="69">
        <v>3</v>
      </c>
      <c r="J58" s="84" t="s">
        <v>451</v>
      </c>
      <c r="K58" s="83" t="s">
        <v>362</v>
      </c>
      <c r="L58" s="137" t="s">
        <v>452</v>
      </c>
      <c r="M58" s="134" t="s">
        <v>169</v>
      </c>
    </row>
    <row r="59" spans="1:13" s="4" customFormat="1" ht="15" customHeight="1">
      <c r="A59" s="147" t="s">
        <v>50</v>
      </c>
      <c r="B59" s="61" t="s">
        <v>126</v>
      </c>
      <c r="C59" s="62">
        <f t="shared" si="5"/>
        <v>2</v>
      </c>
      <c r="D59" s="62"/>
      <c r="E59" s="62"/>
      <c r="F59" s="62"/>
      <c r="G59" s="63">
        <f t="shared" si="1"/>
        <v>2</v>
      </c>
      <c r="H59" s="95">
        <f>'Изменения в бюджет'!B58</f>
        <v>6</v>
      </c>
      <c r="I59" s="69">
        <v>6</v>
      </c>
      <c r="J59" s="84" t="s">
        <v>401</v>
      </c>
      <c r="K59" s="83" t="s">
        <v>383</v>
      </c>
      <c r="L59" s="137" t="s">
        <v>284</v>
      </c>
      <c r="M59" s="134" t="s">
        <v>169</v>
      </c>
    </row>
    <row r="60" spans="1:13" ht="15" customHeight="1">
      <c r="A60" s="147" t="s">
        <v>51</v>
      </c>
      <c r="B60" s="61" t="s">
        <v>126</v>
      </c>
      <c r="C60" s="62">
        <f t="shared" si="5"/>
        <v>2</v>
      </c>
      <c r="D60" s="62"/>
      <c r="E60" s="62"/>
      <c r="F60" s="62"/>
      <c r="G60" s="63">
        <f t="shared" si="1"/>
        <v>2</v>
      </c>
      <c r="H60" s="95">
        <f>'Изменения в бюджет'!B59</f>
        <v>4</v>
      </c>
      <c r="I60" s="69">
        <v>4</v>
      </c>
      <c r="J60" s="89"/>
      <c r="K60" s="137" t="s">
        <v>286</v>
      </c>
      <c r="L60" s="137" t="s">
        <v>285</v>
      </c>
      <c r="M60" s="83" t="s">
        <v>230</v>
      </c>
    </row>
    <row r="61" spans="1:13" ht="15" customHeight="1">
      <c r="A61" s="147" t="s">
        <v>52</v>
      </c>
      <c r="B61" s="61" t="s">
        <v>126</v>
      </c>
      <c r="C61" s="62">
        <f t="shared" si="5"/>
        <v>2</v>
      </c>
      <c r="D61" s="62"/>
      <c r="E61" s="62"/>
      <c r="F61" s="62"/>
      <c r="G61" s="63">
        <f t="shared" si="1"/>
        <v>2</v>
      </c>
      <c r="H61" s="95">
        <f>'Изменения в бюджет'!B60</f>
        <v>4</v>
      </c>
      <c r="I61" s="69">
        <v>4</v>
      </c>
      <c r="J61" s="86"/>
      <c r="K61" s="83" t="s">
        <v>172</v>
      </c>
      <c r="L61" s="83" t="s">
        <v>233</v>
      </c>
      <c r="M61" s="83" t="s">
        <v>426</v>
      </c>
    </row>
    <row r="62" spans="1:13" s="4" customFormat="1" ht="15" customHeight="1">
      <c r="A62" s="147" t="s">
        <v>53</v>
      </c>
      <c r="B62" s="61" t="s">
        <v>126</v>
      </c>
      <c r="C62" s="62">
        <f t="shared" si="5"/>
        <v>2</v>
      </c>
      <c r="D62" s="62"/>
      <c r="E62" s="62"/>
      <c r="F62" s="62"/>
      <c r="G62" s="63">
        <f t="shared" si="1"/>
        <v>2</v>
      </c>
      <c r="H62" s="95">
        <f>'Изменения в бюджет'!B61</f>
        <v>5</v>
      </c>
      <c r="I62" s="69">
        <v>5</v>
      </c>
      <c r="J62" s="84"/>
      <c r="K62" s="134" t="s">
        <v>234</v>
      </c>
      <c r="L62" s="134" t="s">
        <v>453</v>
      </c>
      <c r="M62" s="134" t="s">
        <v>169</v>
      </c>
    </row>
    <row r="63" spans="1:13" ht="15" customHeight="1">
      <c r="A63" s="147" t="s">
        <v>54</v>
      </c>
      <c r="B63" s="61" t="s">
        <v>126</v>
      </c>
      <c r="C63" s="62">
        <f t="shared" si="5"/>
        <v>2</v>
      </c>
      <c r="D63" s="62">
        <v>0.5</v>
      </c>
      <c r="E63" s="62"/>
      <c r="F63" s="62"/>
      <c r="G63" s="63">
        <f t="shared" si="1"/>
        <v>1</v>
      </c>
      <c r="H63" s="95">
        <f>'Изменения в бюджет'!B62</f>
        <v>10</v>
      </c>
      <c r="I63" s="69">
        <v>10</v>
      </c>
      <c r="J63" s="84" t="s">
        <v>577</v>
      </c>
      <c r="K63" s="137" t="s">
        <v>575</v>
      </c>
      <c r="L63" s="137" t="s">
        <v>574</v>
      </c>
      <c r="M63" s="83" t="s">
        <v>424</v>
      </c>
    </row>
    <row r="64" spans="1:13" ht="15" customHeight="1">
      <c r="A64" s="147" t="s">
        <v>55</v>
      </c>
      <c r="B64" s="61" t="s">
        <v>126</v>
      </c>
      <c r="C64" s="62">
        <f t="shared" si="5"/>
        <v>2</v>
      </c>
      <c r="D64" s="62"/>
      <c r="E64" s="62"/>
      <c r="F64" s="62"/>
      <c r="G64" s="63">
        <f t="shared" si="1"/>
        <v>2</v>
      </c>
      <c r="H64" s="95">
        <f>'Изменения в бюджет'!B63</f>
        <v>4</v>
      </c>
      <c r="I64" s="69">
        <v>4</v>
      </c>
      <c r="J64" s="86"/>
      <c r="K64" s="86" t="s">
        <v>172</v>
      </c>
      <c r="L64" s="83" t="s">
        <v>287</v>
      </c>
      <c r="M64" s="83" t="s">
        <v>427</v>
      </c>
    </row>
    <row r="65" spans="1:13" ht="15" customHeight="1">
      <c r="A65" s="147" t="s">
        <v>56</v>
      </c>
      <c r="B65" s="61" t="s">
        <v>126</v>
      </c>
      <c r="C65" s="62">
        <f t="shared" si="5"/>
        <v>2</v>
      </c>
      <c r="D65" s="62"/>
      <c r="E65" s="62">
        <v>0.5</v>
      </c>
      <c r="F65" s="62"/>
      <c r="G65" s="63">
        <f t="shared" si="1"/>
        <v>1</v>
      </c>
      <c r="H65" s="95">
        <f>'Изменения в бюджет'!B64</f>
        <v>9</v>
      </c>
      <c r="I65" s="69">
        <v>9</v>
      </c>
      <c r="J65" s="84" t="s">
        <v>455</v>
      </c>
      <c r="K65" s="134" t="s">
        <v>384</v>
      </c>
      <c r="L65" s="83" t="s">
        <v>454</v>
      </c>
      <c r="M65" s="134" t="s">
        <v>169</v>
      </c>
    </row>
    <row r="66" spans="1:13" ht="15" customHeight="1">
      <c r="A66" s="147" t="s">
        <v>57</v>
      </c>
      <c r="B66" s="61" t="s">
        <v>126</v>
      </c>
      <c r="C66" s="62">
        <f t="shared" si="5"/>
        <v>2</v>
      </c>
      <c r="D66" s="62"/>
      <c r="E66" s="62"/>
      <c r="F66" s="62"/>
      <c r="G66" s="63">
        <f t="shared" si="1"/>
        <v>2</v>
      </c>
      <c r="H66" s="95">
        <f>'Изменения в бюджет'!B65</f>
        <v>10</v>
      </c>
      <c r="I66" s="69">
        <v>10</v>
      </c>
      <c r="J66" s="86"/>
      <c r="K66" s="134" t="s">
        <v>288</v>
      </c>
      <c r="L66" s="83" t="s">
        <v>391</v>
      </c>
      <c r="M66" s="83" t="s">
        <v>424</v>
      </c>
    </row>
    <row r="67" spans="1:13" s="4" customFormat="1" ht="15" customHeight="1">
      <c r="A67" s="147" t="s">
        <v>58</v>
      </c>
      <c r="B67" s="61" t="s">
        <v>126</v>
      </c>
      <c r="C67" s="62">
        <f t="shared" si="5"/>
        <v>2</v>
      </c>
      <c r="D67" s="63"/>
      <c r="E67" s="63"/>
      <c r="F67" s="63"/>
      <c r="G67" s="63">
        <f t="shared" si="1"/>
        <v>2</v>
      </c>
      <c r="H67" s="95">
        <f>'Изменения в бюджет'!B66</f>
        <v>7</v>
      </c>
      <c r="I67" s="69">
        <v>7</v>
      </c>
      <c r="J67" s="84"/>
      <c r="K67" s="134" t="s">
        <v>385</v>
      </c>
      <c r="L67" s="83" t="s">
        <v>237</v>
      </c>
      <c r="M67" s="137" t="s">
        <v>172</v>
      </c>
    </row>
    <row r="68" spans="1:13" ht="15" customHeight="1">
      <c r="A68" s="147" t="s">
        <v>59</v>
      </c>
      <c r="B68" s="61" t="s">
        <v>126</v>
      </c>
      <c r="C68" s="62">
        <f t="shared" si="5"/>
        <v>2</v>
      </c>
      <c r="D68" s="62"/>
      <c r="E68" s="62"/>
      <c r="F68" s="62"/>
      <c r="G68" s="63">
        <f>C68*(1-D68)*(1-E68)*(1-F68)</f>
        <v>2</v>
      </c>
      <c r="H68" s="95">
        <f>'Изменения в бюджет'!B67</f>
        <v>8</v>
      </c>
      <c r="I68" s="69">
        <v>8</v>
      </c>
      <c r="J68" s="86" t="s">
        <v>402</v>
      </c>
      <c r="K68" s="134" t="s">
        <v>392</v>
      </c>
      <c r="L68" s="83" t="s">
        <v>172</v>
      </c>
      <c r="M68" s="134" t="s">
        <v>289</v>
      </c>
    </row>
    <row r="69" spans="1:13" ht="15" customHeight="1">
      <c r="A69" s="59" t="s">
        <v>60</v>
      </c>
      <c r="B69" s="59"/>
      <c r="C69" s="60"/>
      <c r="D69" s="60"/>
      <c r="E69" s="60"/>
      <c r="F69" s="60"/>
      <c r="G69" s="60"/>
      <c r="H69" s="94"/>
      <c r="I69" s="94"/>
      <c r="J69" s="59"/>
      <c r="K69" s="59"/>
      <c r="L69" s="59"/>
      <c r="M69" s="59"/>
    </row>
    <row r="70" spans="1:13" ht="15" customHeight="1">
      <c r="A70" s="147" t="s">
        <v>61</v>
      </c>
      <c r="B70" s="61" t="s">
        <v>127</v>
      </c>
      <c r="C70" s="62">
        <f aca="true" t="shared" si="6" ref="C70:C98">IF(B70=B$4,2,0)</f>
        <v>0</v>
      </c>
      <c r="D70" s="62"/>
      <c r="E70" s="62"/>
      <c r="F70" s="62"/>
      <c r="G70" s="63">
        <f>C70*(1-D70)*(1-E70)*(1-F70)</f>
        <v>0</v>
      </c>
      <c r="H70" s="95">
        <f>'Изменения в бюджет'!B69</f>
        <v>4</v>
      </c>
      <c r="I70" s="69">
        <v>0</v>
      </c>
      <c r="J70" s="86"/>
      <c r="K70" s="134" t="s">
        <v>172</v>
      </c>
      <c r="L70" s="134" t="s">
        <v>172</v>
      </c>
      <c r="M70" s="134" t="s">
        <v>169</v>
      </c>
    </row>
    <row r="71" spans="1:13" ht="15" customHeight="1">
      <c r="A71" s="147" t="s">
        <v>62</v>
      </c>
      <c r="B71" s="61" t="s">
        <v>126</v>
      </c>
      <c r="C71" s="62">
        <f t="shared" si="6"/>
        <v>2</v>
      </c>
      <c r="D71" s="62"/>
      <c r="E71" s="62"/>
      <c r="F71" s="62">
        <v>0.5</v>
      </c>
      <c r="G71" s="63">
        <f>C71*(1-D71)*(1-E71)*(1-F71)</f>
        <v>1</v>
      </c>
      <c r="H71" s="95">
        <f>'Изменения в бюджет'!B70</f>
        <v>4</v>
      </c>
      <c r="I71" s="69">
        <v>4</v>
      </c>
      <c r="J71" s="86" t="s">
        <v>457</v>
      </c>
      <c r="K71" s="134" t="s">
        <v>172</v>
      </c>
      <c r="L71" s="134" t="s">
        <v>249</v>
      </c>
      <c r="M71" s="134" t="s">
        <v>172</v>
      </c>
    </row>
    <row r="72" spans="1:13" s="4" customFormat="1" ht="15" customHeight="1">
      <c r="A72" s="147" t="s">
        <v>63</v>
      </c>
      <c r="B72" s="61" t="s">
        <v>126</v>
      </c>
      <c r="C72" s="62">
        <f t="shared" si="6"/>
        <v>2</v>
      </c>
      <c r="D72" s="62"/>
      <c r="E72" s="62"/>
      <c r="F72" s="62"/>
      <c r="G72" s="63">
        <f aca="true" t="shared" si="7" ref="G72:G98">C72*(1-D72)*(1-E72)*(1-F72)</f>
        <v>2</v>
      </c>
      <c r="H72" s="95">
        <f>'Изменения в бюджет'!B71</f>
        <v>2</v>
      </c>
      <c r="I72" s="69">
        <v>2</v>
      </c>
      <c r="J72" s="86"/>
      <c r="K72" s="134" t="s">
        <v>290</v>
      </c>
      <c r="L72" s="83" t="s">
        <v>239</v>
      </c>
      <c r="M72" s="134" t="s">
        <v>169</v>
      </c>
    </row>
    <row r="73" spans="1:13" ht="15" customHeight="1">
      <c r="A73" s="147" t="s">
        <v>64</v>
      </c>
      <c r="B73" s="61" t="s">
        <v>127</v>
      </c>
      <c r="C73" s="62">
        <f t="shared" si="6"/>
        <v>0</v>
      </c>
      <c r="D73" s="62"/>
      <c r="E73" s="62"/>
      <c r="F73" s="62"/>
      <c r="G73" s="63">
        <f t="shared" si="7"/>
        <v>0</v>
      </c>
      <c r="H73" s="95">
        <f>'Изменения в бюджет'!B72</f>
        <v>10</v>
      </c>
      <c r="I73" s="69">
        <v>0</v>
      </c>
      <c r="J73" s="86"/>
      <c r="K73" s="134" t="s">
        <v>364</v>
      </c>
      <c r="L73" s="134" t="s">
        <v>172</v>
      </c>
      <c r="M73" s="134" t="s">
        <v>172</v>
      </c>
    </row>
    <row r="74" spans="1:13" s="4" customFormat="1" ht="15" customHeight="1">
      <c r="A74" s="61" t="s">
        <v>65</v>
      </c>
      <c r="B74" s="61" t="s">
        <v>126</v>
      </c>
      <c r="C74" s="62">
        <f t="shared" si="6"/>
        <v>2</v>
      </c>
      <c r="D74" s="63"/>
      <c r="E74" s="63"/>
      <c r="F74" s="63"/>
      <c r="G74" s="63">
        <f t="shared" si="7"/>
        <v>2</v>
      </c>
      <c r="H74" s="95">
        <f>'Изменения в бюджет'!B73</f>
        <v>4</v>
      </c>
      <c r="I74" s="69">
        <v>4</v>
      </c>
      <c r="J74" s="86"/>
      <c r="K74" s="83" t="s">
        <v>172</v>
      </c>
      <c r="L74" s="83" t="s">
        <v>240</v>
      </c>
      <c r="M74" s="134" t="s">
        <v>169</v>
      </c>
    </row>
    <row r="75" spans="1:13" ht="15" customHeight="1">
      <c r="A75" s="147" t="s">
        <v>66</v>
      </c>
      <c r="B75" s="61" t="s">
        <v>127</v>
      </c>
      <c r="C75" s="62">
        <f t="shared" si="6"/>
        <v>0</v>
      </c>
      <c r="D75" s="62"/>
      <c r="E75" s="62"/>
      <c r="F75" s="62"/>
      <c r="G75" s="63">
        <f t="shared" si="7"/>
        <v>0</v>
      </c>
      <c r="H75" s="95">
        <f>'Изменения в бюджет'!B74</f>
        <v>4</v>
      </c>
      <c r="I75" s="69">
        <v>3</v>
      </c>
      <c r="J75" s="86" t="s">
        <v>497</v>
      </c>
      <c r="K75" s="83" t="s">
        <v>292</v>
      </c>
      <c r="L75" s="83" t="s">
        <v>458</v>
      </c>
      <c r="M75" s="134" t="s">
        <v>428</v>
      </c>
    </row>
    <row r="76" spans="1:13" ht="15" customHeight="1">
      <c r="A76" s="59" t="s">
        <v>67</v>
      </c>
      <c r="B76" s="59"/>
      <c r="C76" s="60"/>
      <c r="D76" s="60"/>
      <c r="E76" s="60"/>
      <c r="F76" s="60"/>
      <c r="G76" s="60"/>
      <c r="H76" s="94"/>
      <c r="I76" s="94"/>
      <c r="J76" s="59"/>
      <c r="K76" s="59"/>
      <c r="L76" s="59"/>
      <c r="M76" s="59"/>
    </row>
    <row r="77" spans="1:13" ht="15" customHeight="1">
      <c r="A77" s="147" t="s">
        <v>68</v>
      </c>
      <c r="B77" s="61" t="s">
        <v>126</v>
      </c>
      <c r="C77" s="62">
        <f t="shared" si="6"/>
        <v>2</v>
      </c>
      <c r="D77" s="62"/>
      <c r="E77" s="62"/>
      <c r="F77" s="62"/>
      <c r="G77" s="63">
        <f t="shared" si="7"/>
        <v>2</v>
      </c>
      <c r="H77" s="95">
        <f>'Изменения в бюджет'!B76</f>
        <v>3</v>
      </c>
      <c r="I77" s="69">
        <v>3</v>
      </c>
      <c r="J77" s="86"/>
      <c r="K77" s="134" t="s">
        <v>386</v>
      </c>
      <c r="L77" s="154" t="s">
        <v>293</v>
      </c>
      <c r="M77" s="86" t="s">
        <v>172</v>
      </c>
    </row>
    <row r="78" spans="1:13" ht="15" customHeight="1">
      <c r="A78" s="147" t="s">
        <v>70</v>
      </c>
      <c r="B78" s="61" t="s">
        <v>127</v>
      </c>
      <c r="C78" s="62">
        <f t="shared" si="6"/>
        <v>0</v>
      </c>
      <c r="D78" s="62"/>
      <c r="E78" s="62">
        <v>0.5</v>
      </c>
      <c r="F78" s="62"/>
      <c r="G78" s="63">
        <f t="shared" si="7"/>
        <v>0</v>
      </c>
      <c r="H78" s="95">
        <f>'Изменения в бюджет'!B77</f>
        <v>6</v>
      </c>
      <c r="I78" s="69">
        <v>4</v>
      </c>
      <c r="J78" s="84" t="s">
        <v>586</v>
      </c>
      <c r="K78" s="134" t="s">
        <v>172</v>
      </c>
      <c r="L78" s="134" t="s">
        <v>584</v>
      </c>
      <c r="M78" s="134" t="s">
        <v>294</v>
      </c>
    </row>
    <row r="79" spans="1:13" ht="15" customHeight="1">
      <c r="A79" s="147" t="s">
        <v>71</v>
      </c>
      <c r="B79" s="61" t="s">
        <v>127</v>
      </c>
      <c r="C79" s="62">
        <f t="shared" si="6"/>
        <v>0</v>
      </c>
      <c r="D79" s="62"/>
      <c r="E79" s="62"/>
      <c r="F79" s="62"/>
      <c r="G79" s="63">
        <f t="shared" si="7"/>
        <v>0</v>
      </c>
      <c r="H79" s="95">
        <f>'Изменения в бюджет'!B78</f>
        <v>3</v>
      </c>
      <c r="I79" s="69">
        <v>0</v>
      </c>
      <c r="J79" s="86"/>
      <c r="K79" s="134" t="s">
        <v>463</v>
      </c>
      <c r="L79" s="83" t="s">
        <v>172</v>
      </c>
      <c r="M79" s="134" t="s">
        <v>169</v>
      </c>
    </row>
    <row r="80" spans="1:13" ht="15" customHeight="1">
      <c r="A80" s="147" t="s">
        <v>72</v>
      </c>
      <c r="B80" s="61" t="s">
        <v>126</v>
      </c>
      <c r="C80" s="62">
        <f t="shared" si="6"/>
        <v>2</v>
      </c>
      <c r="D80" s="62"/>
      <c r="E80" s="62">
        <v>0.5</v>
      </c>
      <c r="F80" s="62"/>
      <c r="G80" s="63">
        <f t="shared" si="7"/>
        <v>1</v>
      </c>
      <c r="H80" s="95">
        <f>'Изменения в бюджет'!B79</f>
        <v>3</v>
      </c>
      <c r="I80" s="69">
        <v>3</v>
      </c>
      <c r="J80" s="86" t="s">
        <v>460</v>
      </c>
      <c r="K80" s="134" t="s">
        <v>172</v>
      </c>
      <c r="L80" s="140" t="s">
        <v>252</v>
      </c>
      <c r="M80" s="134" t="s">
        <v>169</v>
      </c>
    </row>
    <row r="81" spans="1:13" ht="15" customHeight="1">
      <c r="A81" s="147" t="s">
        <v>74</v>
      </c>
      <c r="B81" s="61" t="s">
        <v>126</v>
      </c>
      <c r="C81" s="62">
        <f t="shared" si="6"/>
        <v>2</v>
      </c>
      <c r="D81" s="62"/>
      <c r="E81" s="62"/>
      <c r="F81" s="62"/>
      <c r="G81" s="63">
        <f t="shared" si="7"/>
        <v>2</v>
      </c>
      <c r="H81" s="95">
        <f>'Изменения в бюджет'!B80</f>
        <v>3</v>
      </c>
      <c r="I81" s="69">
        <v>3</v>
      </c>
      <c r="J81" s="86"/>
      <c r="K81" s="134" t="s">
        <v>347</v>
      </c>
      <c r="L81" s="83" t="s">
        <v>242</v>
      </c>
      <c r="M81" s="134" t="s">
        <v>169</v>
      </c>
    </row>
    <row r="82" spans="1:13" ht="15" customHeight="1">
      <c r="A82" s="147" t="s">
        <v>75</v>
      </c>
      <c r="B82" s="61" t="s">
        <v>126</v>
      </c>
      <c r="C82" s="62">
        <f t="shared" si="6"/>
        <v>2</v>
      </c>
      <c r="D82" s="62"/>
      <c r="E82" s="62"/>
      <c r="F82" s="62"/>
      <c r="G82" s="63">
        <f t="shared" si="7"/>
        <v>2</v>
      </c>
      <c r="H82" s="95">
        <f>'Изменения в бюджет'!B81</f>
        <v>3</v>
      </c>
      <c r="I82" s="69">
        <v>3</v>
      </c>
      <c r="J82" s="86"/>
      <c r="K82" s="134" t="s">
        <v>348</v>
      </c>
      <c r="L82" s="83" t="s">
        <v>244</v>
      </c>
      <c r="M82" s="86" t="s">
        <v>389</v>
      </c>
    </row>
    <row r="83" spans="1:13" s="4" customFormat="1" ht="15" customHeight="1">
      <c r="A83" s="147" t="s">
        <v>76</v>
      </c>
      <c r="B83" s="61" t="s">
        <v>127</v>
      </c>
      <c r="C83" s="62">
        <f t="shared" si="6"/>
        <v>0</v>
      </c>
      <c r="D83" s="62"/>
      <c r="E83" s="62"/>
      <c r="F83" s="62">
        <v>0.5</v>
      </c>
      <c r="G83" s="63">
        <f t="shared" si="7"/>
        <v>0</v>
      </c>
      <c r="H83" s="95">
        <f>'Изменения в бюджет'!B82</f>
        <v>8</v>
      </c>
      <c r="I83" s="69">
        <v>6</v>
      </c>
      <c r="J83" s="86" t="s">
        <v>461</v>
      </c>
      <c r="K83" s="134" t="s">
        <v>364</v>
      </c>
      <c r="L83" s="83" t="s">
        <v>406</v>
      </c>
      <c r="M83" s="134" t="s">
        <v>169</v>
      </c>
    </row>
    <row r="84" spans="1:13" ht="15" customHeight="1">
      <c r="A84" s="147" t="s">
        <v>77</v>
      </c>
      <c r="B84" s="61" t="s">
        <v>126</v>
      </c>
      <c r="C84" s="62">
        <f t="shared" si="6"/>
        <v>2</v>
      </c>
      <c r="D84" s="62"/>
      <c r="E84" s="62"/>
      <c r="F84" s="62"/>
      <c r="G84" s="63">
        <f t="shared" si="7"/>
        <v>2</v>
      </c>
      <c r="H84" s="95">
        <f>'Изменения в бюджет'!B83</f>
        <v>5</v>
      </c>
      <c r="I84" s="69">
        <v>5</v>
      </c>
      <c r="J84" s="86"/>
      <c r="K84" s="134" t="s">
        <v>349</v>
      </c>
      <c r="L84" s="140" t="s">
        <v>297</v>
      </c>
      <c r="M84" s="134" t="s">
        <v>169</v>
      </c>
    </row>
    <row r="85" spans="1:13" s="15" customFormat="1" ht="15" customHeight="1">
      <c r="A85" s="147" t="s">
        <v>78</v>
      </c>
      <c r="B85" s="61" t="s">
        <v>126</v>
      </c>
      <c r="C85" s="62">
        <f t="shared" si="6"/>
        <v>2</v>
      </c>
      <c r="D85" s="62"/>
      <c r="E85" s="63"/>
      <c r="F85" s="63"/>
      <c r="G85" s="63">
        <f t="shared" si="7"/>
        <v>2</v>
      </c>
      <c r="H85" s="95">
        <f>'Изменения в бюджет'!B84</f>
        <v>5</v>
      </c>
      <c r="I85" s="69">
        <v>5</v>
      </c>
      <c r="J85" s="61" t="s">
        <v>615</v>
      </c>
      <c r="K85" s="134" t="s">
        <v>172</v>
      </c>
      <c r="L85" s="83" t="s">
        <v>254</v>
      </c>
      <c r="M85" s="86" t="s">
        <v>424</v>
      </c>
    </row>
    <row r="86" spans="1:13" ht="15" customHeight="1">
      <c r="A86" s="147" t="s">
        <v>79</v>
      </c>
      <c r="B86" s="61" t="s">
        <v>127</v>
      </c>
      <c r="C86" s="62">
        <f t="shared" si="6"/>
        <v>0</v>
      </c>
      <c r="D86" s="62"/>
      <c r="E86" s="62"/>
      <c r="F86" s="62"/>
      <c r="G86" s="63">
        <f t="shared" si="7"/>
        <v>0</v>
      </c>
      <c r="H86" s="95">
        <f>'Изменения в бюджет'!B85</f>
        <v>9</v>
      </c>
      <c r="I86" s="69">
        <v>8</v>
      </c>
      <c r="J86" s="86" t="s">
        <v>462</v>
      </c>
      <c r="K86" s="134" t="s">
        <v>172</v>
      </c>
      <c r="L86" s="83" t="s">
        <v>403</v>
      </c>
      <c r="M86" s="83" t="s">
        <v>299</v>
      </c>
    </row>
    <row r="87" spans="1:13" ht="15" customHeight="1">
      <c r="A87" s="59" t="s">
        <v>80</v>
      </c>
      <c r="B87" s="59"/>
      <c r="C87" s="60"/>
      <c r="D87" s="60"/>
      <c r="E87" s="60"/>
      <c r="F87" s="60"/>
      <c r="G87" s="60"/>
      <c r="H87" s="94"/>
      <c r="I87" s="94"/>
      <c r="J87" s="59"/>
      <c r="K87" s="59"/>
      <c r="L87" s="59"/>
      <c r="M87" s="59"/>
    </row>
    <row r="88" spans="1:13" s="17" customFormat="1" ht="15" customHeight="1">
      <c r="A88" s="147" t="s">
        <v>69</v>
      </c>
      <c r="B88" s="61" t="s">
        <v>127</v>
      </c>
      <c r="C88" s="62">
        <f>IF(B88=B$4,2,0)</f>
        <v>0</v>
      </c>
      <c r="D88" s="62"/>
      <c r="E88" s="62"/>
      <c r="F88" s="62"/>
      <c r="G88" s="63">
        <f>C88*(1-D88)*(1-E88)*(1-F88)</f>
        <v>0</v>
      </c>
      <c r="H88" s="95">
        <f>'Изменения в бюджет'!B87</f>
        <v>7</v>
      </c>
      <c r="I88" s="69">
        <v>3</v>
      </c>
      <c r="J88" s="86" t="s">
        <v>466</v>
      </c>
      <c r="K88" s="139" t="s">
        <v>364</v>
      </c>
      <c r="L88" s="154" t="s">
        <v>417</v>
      </c>
      <c r="M88" s="137" t="s">
        <v>172</v>
      </c>
    </row>
    <row r="89" spans="1:13" s="17" customFormat="1" ht="15" customHeight="1">
      <c r="A89" s="147" t="s">
        <v>81</v>
      </c>
      <c r="B89" s="61" t="s">
        <v>126</v>
      </c>
      <c r="C89" s="62">
        <f>IF(B89=B$4,2,0)</f>
        <v>2</v>
      </c>
      <c r="D89" s="62"/>
      <c r="E89" s="62"/>
      <c r="F89" s="62"/>
      <c r="G89" s="63">
        <f>C89*(1-D89)*(1-E89)*(1-F89)</f>
        <v>2</v>
      </c>
      <c r="H89" s="95">
        <f>'Изменения в бюджет'!B88</f>
        <v>4</v>
      </c>
      <c r="I89" s="69">
        <v>4</v>
      </c>
      <c r="J89" s="77"/>
      <c r="K89" s="134" t="s">
        <v>467</v>
      </c>
      <c r="L89" s="135" t="s">
        <v>300</v>
      </c>
      <c r="M89" s="134" t="s">
        <v>172</v>
      </c>
    </row>
    <row r="90" spans="1:13" s="17" customFormat="1" ht="15" customHeight="1">
      <c r="A90" s="147" t="s">
        <v>73</v>
      </c>
      <c r="B90" s="61" t="s">
        <v>126</v>
      </c>
      <c r="C90" s="62">
        <f>IF(B90=B$4,2,0)</f>
        <v>2</v>
      </c>
      <c r="D90" s="62"/>
      <c r="E90" s="62"/>
      <c r="F90" s="62">
        <v>0.5</v>
      </c>
      <c r="G90" s="63">
        <f>C90*(1-D90)*(1-E90)*(1-F90)</f>
        <v>1</v>
      </c>
      <c r="H90" s="95">
        <f>'Изменения в бюджет'!B89</f>
        <v>5</v>
      </c>
      <c r="I90" s="69">
        <v>5</v>
      </c>
      <c r="J90" s="84" t="s">
        <v>468</v>
      </c>
      <c r="K90" s="134" t="s">
        <v>350</v>
      </c>
      <c r="L90" s="137" t="s">
        <v>296</v>
      </c>
      <c r="M90" s="134" t="s">
        <v>169</v>
      </c>
    </row>
    <row r="91" spans="1:13" s="17" customFormat="1" ht="15" customHeight="1">
      <c r="A91" s="147" t="s">
        <v>82</v>
      </c>
      <c r="B91" s="61" t="s">
        <v>126</v>
      </c>
      <c r="C91" s="62">
        <f t="shared" si="6"/>
        <v>2</v>
      </c>
      <c r="D91" s="62">
        <v>0.5</v>
      </c>
      <c r="E91" s="62"/>
      <c r="F91" s="62"/>
      <c r="G91" s="63">
        <f t="shared" si="7"/>
        <v>1</v>
      </c>
      <c r="H91" s="95">
        <f>'Изменения в бюджет'!B90</f>
        <v>7</v>
      </c>
      <c r="I91" s="69">
        <v>7</v>
      </c>
      <c r="J91" s="76" t="s">
        <v>394</v>
      </c>
      <c r="K91" s="134" t="s">
        <v>301</v>
      </c>
      <c r="L91" s="83" t="s">
        <v>602</v>
      </c>
      <c r="M91" s="83" t="s">
        <v>172</v>
      </c>
    </row>
    <row r="92" spans="1:13" ht="15" customHeight="1">
      <c r="A92" s="147" t="s">
        <v>83</v>
      </c>
      <c r="B92" s="61" t="s">
        <v>126</v>
      </c>
      <c r="C92" s="62">
        <f t="shared" si="6"/>
        <v>2</v>
      </c>
      <c r="D92" s="62"/>
      <c r="E92" s="62"/>
      <c r="F92" s="62">
        <v>0.5</v>
      </c>
      <c r="G92" s="63">
        <f t="shared" si="7"/>
        <v>1</v>
      </c>
      <c r="H92" s="95">
        <f>'Изменения в бюджет'!B91</f>
        <v>5</v>
      </c>
      <c r="I92" s="69">
        <v>5</v>
      </c>
      <c r="J92" s="76" t="s">
        <v>503</v>
      </c>
      <c r="K92" s="134" t="s">
        <v>172</v>
      </c>
      <c r="L92" s="83" t="s">
        <v>302</v>
      </c>
      <c r="M92" s="83" t="s">
        <v>303</v>
      </c>
    </row>
    <row r="93" spans="1:13" s="17" customFormat="1" ht="15" customHeight="1">
      <c r="A93" s="147" t="s">
        <v>84</v>
      </c>
      <c r="B93" s="61" t="s">
        <v>126</v>
      </c>
      <c r="C93" s="62">
        <f t="shared" si="6"/>
        <v>2</v>
      </c>
      <c r="D93" s="62">
        <v>0.5</v>
      </c>
      <c r="E93" s="62"/>
      <c r="F93" s="62"/>
      <c r="G93" s="63">
        <f t="shared" si="7"/>
        <v>1</v>
      </c>
      <c r="H93" s="95">
        <f>'Изменения в бюджет'!B92</f>
        <v>5</v>
      </c>
      <c r="I93" s="69">
        <v>5</v>
      </c>
      <c r="J93" s="77"/>
      <c r="K93" s="134" t="s">
        <v>351</v>
      </c>
      <c r="L93" s="134" t="s">
        <v>472</v>
      </c>
      <c r="M93" s="134" t="s">
        <v>169</v>
      </c>
    </row>
    <row r="94" spans="1:13" ht="15" customHeight="1">
      <c r="A94" s="147" t="s">
        <v>85</v>
      </c>
      <c r="B94" s="61" t="s">
        <v>126</v>
      </c>
      <c r="C94" s="62">
        <f t="shared" si="6"/>
        <v>2</v>
      </c>
      <c r="D94" s="62"/>
      <c r="E94" s="62"/>
      <c r="F94" s="62"/>
      <c r="G94" s="63">
        <f t="shared" si="7"/>
        <v>2</v>
      </c>
      <c r="H94" s="95">
        <f>'Изменения в бюджет'!B93</f>
        <v>10</v>
      </c>
      <c r="I94" s="69">
        <v>10</v>
      </c>
      <c r="J94" s="77"/>
      <c r="K94" s="134" t="s">
        <v>387</v>
      </c>
      <c r="L94" s="83" t="s">
        <v>256</v>
      </c>
      <c r="M94" s="134" t="s">
        <v>169</v>
      </c>
    </row>
    <row r="95" spans="1:13" ht="15" customHeight="1">
      <c r="A95" s="147" t="s">
        <v>86</v>
      </c>
      <c r="B95" s="75" t="s">
        <v>126</v>
      </c>
      <c r="C95" s="62">
        <f t="shared" si="6"/>
        <v>2</v>
      </c>
      <c r="D95" s="62">
        <v>0.5</v>
      </c>
      <c r="E95" s="62"/>
      <c r="F95" s="62"/>
      <c r="G95" s="63">
        <f t="shared" si="7"/>
        <v>1</v>
      </c>
      <c r="H95" s="95">
        <f>'Изменения в бюджет'!B94</f>
        <v>4</v>
      </c>
      <c r="I95" s="69">
        <v>4</v>
      </c>
      <c r="J95" s="61" t="s">
        <v>420</v>
      </c>
      <c r="K95" s="134" t="s">
        <v>388</v>
      </c>
      <c r="L95" s="83" t="s">
        <v>464</v>
      </c>
      <c r="M95" s="83" t="s">
        <v>257</v>
      </c>
    </row>
    <row r="96" spans="1:13" s="4" customFormat="1" ht="15" customHeight="1">
      <c r="A96" s="147" t="s">
        <v>87</v>
      </c>
      <c r="B96" s="61" t="s">
        <v>126</v>
      </c>
      <c r="C96" s="62">
        <f t="shared" si="6"/>
        <v>2</v>
      </c>
      <c r="D96" s="62"/>
      <c r="E96" s="62"/>
      <c r="F96" s="62"/>
      <c r="G96" s="63">
        <f t="shared" si="7"/>
        <v>2</v>
      </c>
      <c r="H96" s="95">
        <f>'Изменения в бюджет'!B95</f>
        <v>8</v>
      </c>
      <c r="I96" s="69">
        <v>8</v>
      </c>
      <c r="J96" s="77"/>
      <c r="K96" s="134" t="s">
        <v>172</v>
      </c>
      <c r="L96" s="83" t="s">
        <v>172</v>
      </c>
      <c r="M96" s="83" t="s">
        <v>258</v>
      </c>
    </row>
    <row r="97" spans="1:13" s="4" customFormat="1" ht="15" customHeight="1">
      <c r="A97" s="147" t="s">
        <v>88</v>
      </c>
      <c r="B97" s="75" t="s">
        <v>127</v>
      </c>
      <c r="C97" s="62">
        <f t="shared" si="6"/>
        <v>0</v>
      </c>
      <c r="D97" s="62"/>
      <c r="E97" s="62"/>
      <c r="F97" s="62"/>
      <c r="G97" s="63">
        <f t="shared" si="7"/>
        <v>0</v>
      </c>
      <c r="H97" s="95">
        <f>'Изменения в бюджет'!B96</f>
        <v>8</v>
      </c>
      <c r="I97" s="69">
        <v>0</v>
      </c>
      <c r="J97" s="78"/>
      <c r="K97" s="134" t="s">
        <v>172</v>
      </c>
      <c r="L97" s="134" t="s">
        <v>306</v>
      </c>
      <c r="M97" s="134" t="s">
        <v>169</v>
      </c>
    </row>
    <row r="98" spans="1:13" ht="15" customHeight="1">
      <c r="A98" s="147" t="s">
        <v>89</v>
      </c>
      <c r="B98" s="75" t="s">
        <v>127</v>
      </c>
      <c r="C98" s="62">
        <f t="shared" si="6"/>
        <v>0</v>
      </c>
      <c r="D98" s="62"/>
      <c r="E98" s="62"/>
      <c r="F98" s="62"/>
      <c r="G98" s="63">
        <f t="shared" si="7"/>
        <v>0</v>
      </c>
      <c r="H98" s="95">
        <f>'Изменения в бюджет'!B97</f>
        <v>3</v>
      </c>
      <c r="I98" s="69">
        <v>0</v>
      </c>
      <c r="J98" s="77"/>
      <c r="K98" s="134" t="s">
        <v>172</v>
      </c>
      <c r="L98" s="134" t="s">
        <v>172</v>
      </c>
      <c r="M98" s="134" t="s">
        <v>169</v>
      </c>
    </row>
    <row r="99" spans="1:13" s="146" customFormat="1" ht="27.75" customHeight="1">
      <c r="A99" s="198" t="s">
        <v>356</v>
      </c>
      <c r="B99" s="199"/>
      <c r="C99" s="199"/>
      <c r="D99" s="199"/>
      <c r="E99" s="199"/>
      <c r="F99" s="199"/>
      <c r="G99" s="199"/>
      <c r="H99" s="199"/>
      <c r="I99" s="199"/>
      <c r="J99" s="199"/>
      <c r="K99" s="199"/>
      <c r="L99" s="199"/>
      <c r="M99" s="199"/>
    </row>
    <row r="100" spans="11:12" ht="12">
      <c r="K100" s="11"/>
      <c r="L100" s="11"/>
    </row>
    <row r="101" spans="11:12" ht="12">
      <c r="K101" s="11"/>
      <c r="L101" s="11"/>
    </row>
    <row r="102" spans="11:12" ht="12">
      <c r="K102" s="11"/>
      <c r="L102" s="11"/>
    </row>
    <row r="105" spans="1:10" ht="12">
      <c r="A105" s="6"/>
      <c r="B105" s="6"/>
      <c r="C105" s="6"/>
      <c r="D105" s="6"/>
      <c r="E105" s="6"/>
      <c r="F105" s="6"/>
      <c r="G105" s="7"/>
      <c r="H105" s="7"/>
      <c r="I105" s="7"/>
      <c r="J105" s="9"/>
    </row>
    <row r="109" spans="1:10" ht="12">
      <c r="A109" s="6"/>
      <c r="B109" s="6"/>
      <c r="C109" s="6"/>
      <c r="D109" s="6"/>
      <c r="E109" s="6"/>
      <c r="F109" s="6"/>
      <c r="G109" s="7"/>
      <c r="H109" s="7"/>
      <c r="I109" s="7"/>
      <c r="J109" s="9"/>
    </row>
    <row r="112" spans="1:10" ht="12">
      <c r="A112" s="6"/>
      <c r="B112" s="6"/>
      <c r="C112" s="6"/>
      <c r="D112" s="6"/>
      <c r="E112" s="6"/>
      <c r="F112" s="6"/>
      <c r="G112" s="7"/>
      <c r="H112" s="7"/>
      <c r="I112" s="7"/>
      <c r="J112" s="9"/>
    </row>
    <row r="116" spans="1:10" ht="12">
      <c r="A116" s="6"/>
      <c r="B116" s="6"/>
      <c r="C116" s="6"/>
      <c r="D116" s="6"/>
      <c r="E116" s="6"/>
      <c r="F116" s="6"/>
      <c r="G116" s="7"/>
      <c r="H116" s="7"/>
      <c r="I116" s="7"/>
      <c r="J116" s="9"/>
    </row>
    <row r="119" spans="1:10" ht="12">
      <c r="A119" s="6"/>
      <c r="B119" s="6"/>
      <c r="C119" s="6"/>
      <c r="D119" s="6"/>
      <c r="E119" s="6"/>
      <c r="F119" s="6"/>
      <c r="G119" s="7"/>
      <c r="H119" s="7"/>
      <c r="I119" s="7"/>
      <c r="J119" s="9"/>
    </row>
    <row r="123" spans="1:10" ht="12">
      <c r="A123" s="6"/>
      <c r="B123" s="6"/>
      <c r="C123" s="6"/>
      <c r="D123" s="6"/>
      <c r="E123" s="6"/>
      <c r="F123" s="6"/>
      <c r="G123" s="7"/>
      <c r="H123" s="7"/>
      <c r="I123" s="7"/>
      <c r="J123" s="9"/>
    </row>
  </sheetData>
  <sheetProtection/>
  <autoFilter ref="A6:M99"/>
  <mergeCells count="17">
    <mergeCell ref="A1:M1"/>
    <mergeCell ref="A2:M2"/>
    <mergeCell ref="C4:C5"/>
    <mergeCell ref="D4:D5"/>
    <mergeCell ref="E4:E5"/>
    <mergeCell ref="K4:K5"/>
    <mergeCell ref="F4:F5"/>
    <mergeCell ref="L4:L5"/>
    <mergeCell ref="M4:M5"/>
    <mergeCell ref="G4:G5"/>
    <mergeCell ref="H3:H5"/>
    <mergeCell ref="A99:M99"/>
    <mergeCell ref="J3:J5"/>
    <mergeCell ref="I3:I5"/>
    <mergeCell ref="K3:M3"/>
    <mergeCell ref="A3:A5"/>
    <mergeCell ref="C3:G3"/>
  </mergeCells>
  <dataValidations count="2">
    <dataValidation type="list" allowBlank="1" showInputMessage="1" showErrorMessage="1" sqref="C87:D87 C76:E76 C69 B7:B23 B25:B98 B6:I6">
      <formula1>$B$4:$B$5</formula1>
    </dataValidation>
    <dataValidation type="list" allowBlank="1" showInputMessage="1" showErrorMessage="1" sqref="J6 M6">
      <formula1>'2.2'!#REF!</formula1>
    </dataValidation>
  </dataValidations>
  <hyperlinks>
    <hyperlink ref="L8" r:id="rId1" display="http://bryanskoblfin.ru/Show/Category/10?ItemId=4"/>
    <hyperlink ref="L10" r:id="rId2" display="http://www.gfu.vrn.ru/regulatory/normativnye-pravovye-akty/zakony-voronezhskoy-oblasti-/proekty-zakonov-voronezhskoy-oblasti-ob-oblastnom-byudzhete.php"/>
    <hyperlink ref="K20" r:id="rId3" display="http://www.tambovoblduma.ru/zakonoproekty/zakonoproekty-vnesennye-v-oblastnuyu-dumu/"/>
    <hyperlink ref="L27" r:id="rId4" display="http://minfin.rkomi.ru/minfin_rkomi/minfin_rbudj/budjet/  "/>
    <hyperlink ref="L26" r:id="rId5" display="http://minfin.karelia.ru/2018-2020-gody/"/>
    <hyperlink ref="M45" r:id="rId6" display="http://www.ob.sev.gov.ru/dokumenty/izmeneniya-v-budzhet/2018-2020"/>
    <hyperlink ref="M53" r:id="rId7" display="http://openbudsk.ru/vnesenie-izm18/vnesenie18/"/>
    <hyperlink ref="L48" r:id="rId8" display="https://www.mfri.ru/index.php/open-budget/vnesenie-izmenenij-v-zakon-o-byudzhete"/>
    <hyperlink ref="M60" r:id="rId9" display="http://budget.cap.ru/Menu/Page/636"/>
    <hyperlink ref="L58" r:id="rId10" display="http://minfin.tatarstan.ru/rus/vnesenie-izmeneniy-v-zakon-o-byudzhete.htm"/>
    <hyperlink ref="L7" r:id="rId11" display="http://beldepfin.ru/dokumenty/vse-dokumenty/proekt-zakona-belgorodskoj-oblasti-o-vnesenii-izme/ "/>
    <hyperlink ref="L11" r:id="rId12" display="http://df.ivanovoobl.ru/regionalnye-finansy/zakon-ob-oblastnom-byudzhete/proekty-zakonov-o-vnesenii-izmeneniy-v-zakon-o-byudzhete/"/>
    <hyperlink ref="L12" r:id="rId13" display="http://admoblkaluga.ru/main/work/finances/project_orders.php"/>
    <hyperlink ref="L14" r:id="rId14" display="https://adm.rkursk.ru/index.php?id=693&amp;page=1"/>
    <hyperlink ref="K15" r:id="rId15" display="http://www.oblsovet.ru/legislation/#bills"/>
    <hyperlink ref="L18" r:id="rId16" display="https://minfin.ryazangov.ru/documents/draft_documents/2018/index.php"/>
    <hyperlink ref="K19" r:id="rId17" display="http://www.smoloblduma.ru/work/an_b.php"/>
    <hyperlink ref="L19" r:id="rId18" display="http://www.finsmol.ru/pbudget/nJkD58Sj"/>
    <hyperlink ref="L9" r:id="rId19" display="https://dtf.avo.ru/proekty-zakonov-vladimirskoj-oblasti "/>
    <hyperlink ref="K7" r:id="rId20" display="http://www.belduma.ru/document/draft/detail.php?god=2018&amp;prj=all "/>
    <hyperlink ref="L20" r:id="rId21" display="http://fin.tmbreg.ru/6347/8130/8468.html"/>
    <hyperlink ref="M21" r:id="rId22" display="http://portal.tverfin.ru/Show/Category/5?page=1&amp;ItemId=271"/>
    <hyperlink ref="L23" r:id="rId23" display="http://www.yarregion.ru/depts/depfin/tmpPages/docs.aspx "/>
    <hyperlink ref="K27" r:id="rId24" display="http://gsrk1.rkomi.ru/Sessions/Default.aspx "/>
    <hyperlink ref="K28" r:id="rId25" display="http://www.aosd.ru/?dir=budget&amp;act=budget"/>
    <hyperlink ref="L28" r:id="rId26" display="https://dvinaland.ru/budget"/>
    <hyperlink ref="L29" r:id="rId27" display="http://df.gov35.ru/otkrytyy-byudzhet/zakony-ob-oblastnom-byudzhete/2018/"/>
    <hyperlink ref="K30" r:id="rId28" display="http://duma39.ru/activity/zakon/draft/search.php"/>
    <hyperlink ref="L32" r:id="rId29" display="http://minfin.gov-murman.ru/open-budget/regional_budget/law_of_budget_projects/project-19-20.php"/>
    <hyperlink ref="K32" r:id="rId30" display="https://duma-murman.ru/deyatelnost/zakonodatelnaya-deyatelnost/proekty-zakonov-murmanskoy-oblasti/proekty-2018/"/>
    <hyperlink ref="K36" r:id="rId31" display="http://www.sdnao.ru/documents/bills/"/>
    <hyperlink ref="L36" r:id="rId32" display="http://dfei.adm-nao.ru/zakony-o-byudzhete/"/>
    <hyperlink ref="L38" r:id="rId33" display="http://www.minfin01-maykop.ru/Show/Category/12?page=1&amp;ItemId=58&amp;filterYear=2018"/>
    <hyperlink ref="K39" r:id="rId34" display="http://www.huralrk.ru/deyatelnost/zakonodatelnaya-deyatelnost/zakonoproekty.html  "/>
    <hyperlink ref="L39" r:id="rId35" display="http://minfin.kalmregion.ru/deyatelnost/byudzhet-respubliki-kalmykiya/proekty-zakonov-o-respublikanskom-byudzhete/"/>
    <hyperlink ref="K40" r:id="rId36" display="http://www.crimea.gov.ru/lawmaking-activity/laws-drafts "/>
    <hyperlink ref="L40" r:id="rId37" display="https://minfin.rk.gov.ru/ru/structure/245 "/>
    <hyperlink ref="L41" r:id="rId38" display="https://www.minfinkubani.ru/budget_execution/budget_law/"/>
    <hyperlink ref="K41" r:id="rId39" display="http://www.kubzsk.ru/pravo/ "/>
    <hyperlink ref="L42" r:id="rId40" display="https://minfin.astrobl.ru/site-page/proekty-zakonov-o-vnesenii-izmeneniy-v-zakony-o-byudzhete-ao"/>
    <hyperlink ref="K42" r:id="rId41" display="https://astroblduma.ru/vm/zakonodat_deyat/ProjectZakonAO "/>
    <hyperlink ref="K49" r:id="rId42" display="http://parlament.kbr.ru/zakonodatelnaya-deyatelnost/zakonoproekty-na-stadii-rassmotreniya/index.php?SECTION_ID=753 "/>
    <hyperlink ref="K55" r:id="rId43" display="http://gsrb.ru/ru/materials/materialy-k-zasedaniyu-gs-k-rb/?SECTION_ID=1267  "/>
    <hyperlink ref="L59" r:id="rId44" display="http://www.mfur.ru/budjet/ispolnenie/zakon/proekty-zakonov-ur-o-vnesenii-izmeneniy-v-zakon-udmurtskoy-respubliki-o-byudzhete-udmurtskoy-respubl.php"/>
    <hyperlink ref="M24" r:id="rId45" display="http://budget.mos.ru/BudgetAttachements_2018_2020"/>
    <hyperlink ref="K62" r:id="rId46" display="http://www.zsko.ru/documents/lawmaking/"/>
    <hyperlink ref="K63" r:id="rId47" display="http://www.zsno.ru/ru/16110/bills/, "/>
    <hyperlink ref="L64" r:id="rId48" display="http://minfin.orb.ru/закон-об-областном-бюджете/"/>
    <hyperlink ref="K65" r:id="rId49" display="http://www.zspo.ru/legislative/bills/"/>
    <hyperlink ref="L65" r:id="rId50" display="http://finance.pnzreg.ru/docs/np/"/>
    <hyperlink ref="K66" r:id="rId51" display="http://asozd.samgd.ru/bills/?page=1&amp;search=1"/>
    <hyperlink ref="L67" r:id="rId52" display="http://saratov.gov.ru/gov/auth/minfin/bud_sar_obl/2018/Project/"/>
    <hyperlink ref="L68" r:id="rId53" display="не размещено"/>
    <hyperlink ref="M68" r:id="rId54" display="http://ufo.ulntc.ru:8080/dokumenty/vneseniya-izmenenij-v-zakon-o-byudzhete/2018-god "/>
    <hyperlink ref="L74" r:id="rId55" display="https://depfin.admhmao.ru/otkrytyy-byudzhet/"/>
    <hyperlink ref="L75" r:id="rId56" display="http://www.yamalfin.ru/index.php?option=com_content&amp;view=category&amp;id=144:2017-11-01-12-24-25&amp;Itemid=118&amp;layout=default"/>
    <hyperlink ref="K75" r:id="rId57" display="http://www.zsyanao.ru/legislative_activity/projects/"/>
    <hyperlink ref="K78" r:id="rId58" display="не размещено"/>
    <hyperlink ref="M78" r:id="rId59" display="портал не работает"/>
    <hyperlink ref="L79" r:id="rId60" display="не размещено"/>
    <hyperlink ref="M86" r:id="rId61" display="не работает"/>
    <hyperlink ref="K86" r:id="rId62" display="не размещено"/>
    <hyperlink ref="L91" r:id="rId63" display="размещено частично"/>
    <hyperlink ref="M91" r:id="rId64" display="не размещено"/>
    <hyperlink ref="K92" r:id="rId65" display="не размещено"/>
    <hyperlink ref="M92" r:id="rId66" display="http://ebudget.primorsky.ru/Menu/Page/345 "/>
    <hyperlink ref="L93" r:id="rId67" display="https://minfin.khabkrai.ru/portal/Show/Category/184?page=1&amp;ItemId=497&amp;filterYear=2018 "/>
    <hyperlink ref="M93" r:id="rId68" display="https://minfin.khabkrai.ru/portal/Show/Category/184?page=1&amp;ItemId=497&amp;filterYear=2018 "/>
    <hyperlink ref="L94" r:id="rId69" display="http://www.fin.amurobl.ru/oblastnoy-byudzhet/proekty-zakonov-amurskoy-oblasti/o-vnesenii-izmeneniy-v-zakon-o-byudzhete/o-vnesenii-izmeneniy-v-zakon-o-byudzhete-2018-god.php"/>
    <hyperlink ref="M95" r:id="rId70" display="http://iis.minfin.49gov.ru/ebudget/Menu/Page/84"/>
    <hyperlink ref="M96" r:id="rId71" display="https://openbudget.sakhminfin.ru/Menu/Page/523"/>
    <hyperlink ref="L97" r:id="rId72" display="не размещено "/>
    <hyperlink ref="K97" r:id="rId73" display="не размещено"/>
    <hyperlink ref="K98" r:id="rId74" display="не размещено"/>
    <hyperlink ref="L98" r:id="rId75" display="не размещено"/>
    <hyperlink ref="M16" r:id="rId76" display="https://budget.mosreg.ru/byudzhet-dlya-grazhdan/izmeneniya-v-zakon-o-byudzhete-mo/#tab-id-4"/>
    <hyperlink ref="L31" r:id="rId77" display="не размещено"/>
    <hyperlink ref="K31" r:id="rId78" display="не размещено"/>
    <hyperlink ref="K35" r:id="rId79" display="http://www.assembly.spb.ru/ndoc/doc/0/777332815"/>
    <hyperlink ref="K44" r:id="rId80" display="не размещено"/>
    <hyperlink ref="L44" r:id="rId81" display="не размещено"/>
    <hyperlink ref="K47" r:id="rId82" display="не размещено"/>
    <hyperlink ref="L47" r:id="rId83" display="не размещено"/>
    <hyperlink ref="M47" r:id="rId84" display="не размещено"/>
    <hyperlink ref="K51" r:id="rId85" display="не размещено"/>
    <hyperlink ref="K70" r:id="rId86" display="не размещено"/>
    <hyperlink ref="L70" r:id="rId87" display="не размещено"/>
    <hyperlink ref="L73" r:id="rId88" display="не размещено"/>
    <hyperlink ref="M73" r:id="rId89" display="не размещено"/>
    <hyperlink ref="K79" r:id="rId90" display="не размещено"/>
    <hyperlink ref="K88" r:id="rId91" display="не размещено"/>
    <hyperlink ref="M88" r:id="rId92" display="не размещено"/>
    <hyperlink ref="L90" r:id="rId93" display="http://минфин.забайкальскийкрай.рф/byudjet/konsolidirovannyy-kraevoy-byudjet/proekty-zakonov-o-byudjete-kraya/"/>
    <hyperlink ref="M23" r:id="rId94" display="не размещено"/>
    <hyperlink ref="L43" r:id="rId95" display="https://volgafin.volgograd.ru/norms/acts/7359/ "/>
    <hyperlink ref="K74" r:id="rId96" display="не размещено"/>
    <hyperlink ref="K16" r:id="rId97" display="http://www.mosoblduma.ru/Zakoni/Zakonoprecti_Moskovskoj_oblasti/ "/>
    <hyperlink ref="K80" r:id="rId98" display="не размещено"/>
    <hyperlink ref="K82" r:id="rId99" display="http://irzs.ru/sazd/?p=law "/>
    <hyperlink ref="K84" r:id="rId100" display="http://zsnso.ru/579/ "/>
    <hyperlink ref="K85" r:id="rId101" display="не размещено"/>
    <hyperlink ref="L89" r:id="rId102" display="https://minfin.sakha.gov.ru/bjudzhet/zakony-o-bjudzhete/2018-2020-gg"/>
    <hyperlink ref="M89" r:id="rId103" display="не размещено"/>
    <hyperlink ref="K89" r:id="rId104" display="выборочно"/>
    <hyperlink ref="K90" r:id="rId105" display="http://www.zaksobr-chita.ru/documents/proektyi_zakonov/2018_god "/>
    <hyperlink ref="K93" r:id="rId106" display="http://www.duma.khv.ru/?a=270100399 "/>
    <hyperlink ref="K94" r:id="rId107" display="http://www.zsamur.ru/section/list/31/11/2018 "/>
    <hyperlink ref="K96" r:id="rId108" display="не размещено"/>
    <hyperlink ref="L13" r:id="rId109" display="http://depfin.adm44.ru/info/law/proetjzko/index.aspx"/>
    <hyperlink ref="L21" r:id="rId110" display="https://минфин.тверскаяобласть.рф/np-baza/proekty-npa"/>
    <hyperlink ref="M31" r:id="rId111" display="http://budget.lenreg.ru/documents/?page=3&amp;sortOrder=&amp;type=&amp;sortName=&amp;sortDate="/>
    <hyperlink ref="K33" r:id="rId112" display="http://duma.novreg.ru/action/archive/"/>
    <hyperlink ref="M33" r:id="rId113" display="выборочно"/>
    <hyperlink ref="L33" r:id="rId114" display="http://www.novkfo.ru/проекты_законов_об_областном_бюджете_с_материалами/2018/"/>
    <hyperlink ref="K34" r:id="rId115" display="http://sobranie.pskov.ru/lawmaking/bills"/>
    <hyperlink ref="L34" r:id="rId116" display="не размещено"/>
    <hyperlink ref="M34" r:id="rId117" display="размещено частично"/>
    <hyperlink ref="M40" r:id="rId118" display="http://budget.rk.ifinmon.ru/dokumenty/zakon-o-byudzhete "/>
    <hyperlink ref="M44" r:id="rId119" display="не размещено"/>
    <hyperlink ref="K50" r:id="rId120" display="http://parlament09.ru/node/7420 "/>
    <hyperlink ref="L50" r:id="rId121" display="http://minfin09.ru/проекты-нпа-и-заключений-к-ним-по-резул/"/>
    <hyperlink ref="L51" r:id="rId122" display="http://minfin.alania.gov.ru/documents "/>
    <hyperlink ref="K56" r:id="rId123" display="http://parliament.mari.ru/itog/pnpa.html"/>
    <hyperlink ref="L57" r:id="rId124" display="https://www.minfinrm.ru/norm-akty-new/, далее переход по ссылке &quot;Тексты проектов законодательных и иных нормативно правовых актов&quot;"/>
    <hyperlink ref="K58" r:id="rId125" display="http://www.gossov.tatarstan.ru/activity/lawmaking/incoming "/>
    <hyperlink ref="K59" r:id="rId126" display="http://www.udmgossovet.ru/activity/law/schedule/materials/ "/>
    <hyperlink ref="M61" r:id="rId127" display="не размещено"/>
    <hyperlink ref="L61" r:id="rId128" display="http://mfin.permkrai.ru/execution/docbud/2018/"/>
    <hyperlink ref="L66" r:id="rId129" display="http://minfin-samara.ru/proekty-zakonov-o-byudzhete/"/>
    <hyperlink ref="K68" r:id="rId130" display="http://www.zsuo.ru/zakony/proekty.html"/>
    <hyperlink ref="L71" r:id="rId131" display="https://minfin.midural.ru/document/category/20#document_list"/>
    <hyperlink ref="K73" r:id="rId132" display="не размещено"/>
    <hyperlink ref="K77" r:id="rId133" display="выборочно"/>
    <hyperlink ref="L80" r:id="rId134" display="http://fin22.ru/projects/p2018/"/>
    <hyperlink ref="K81" r:id="rId135" display="http://www.sobranie.info/projects.php?UID=8 "/>
    <hyperlink ref="L83" r:id="rId136" display="выборочно"/>
    <hyperlink ref="K83" r:id="rId137" display="выборочно"/>
    <hyperlink ref="L86" r:id="rId138" display="размещено частично"/>
    <hyperlink ref="L88" r:id="rId139" display="http://egov-buryatia.ru/minfin/activities/documents/proekty-zakonov-i-inykh-npa/ "/>
    <hyperlink ref="L95" r:id="rId140" display="не размещено"/>
    <hyperlink ref="K95" r:id="rId141" display="https://magoblduma.ru/documents/ "/>
    <hyperlink ref="K91" r:id="rId142" display="http://zaksobr.kamchatka.ru/zaktvordeyat/proekty_zakonov_kamchatskogo_kraya1/o_vnesenii_izmenenij_v_zakon_kamchatskogo_kraya_o_kraevom_byudzhete_na_2018_god_i_na_planovyj_period_2019_i_2020_godov/"/>
  </hyperlinks>
  <printOptions horizontalCentered="1"/>
  <pageMargins left="0.3937007874015748" right="0.3937007874015748" top="0.984251968503937" bottom="0.3937007874015748" header="0.31496062992125984" footer="0.2362204724409449"/>
  <pageSetup fitToHeight="0" fitToWidth="1" horizontalDpi="600" verticalDpi="600" orientation="landscape" paperSize="9" scale="72" r:id="rId143"/>
  <headerFooter>
    <oddFooter>&amp;C&amp;"Times New Roman,обычный"&amp;8&amp;A&amp;R&amp;10&amp;P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123"/>
  <sheetViews>
    <sheetView zoomScaleSheetLayoutView="100" workbookViewId="0" topLeftCell="A1">
      <selection activeCell="J41" sqref="J41"/>
    </sheetView>
  </sheetViews>
  <sheetFormatPr defaultColWidth="8.8515625" defaultRowHeight="15"/>
  <cols>
    <col min="1" max="1" width="32.7109375" style="3" customWidth="1"/>
    <col min="2" max="2" width="35.7109375" style="3" customWidth="1"/>
    <col min="3" max="3" width="5.7109375" style="3" customWidth="1"/>
    <col min="4" max="6" width="4.7109375" style="3" customWidth="1"/>
    <col min="7" max="7" width="5.7109375" style="8" customWidth="1"/>
    <col min="8" max="8" width="14.57421875" style="8" customWidth="1"/>
    <col min="9" max="9" width="21.00390625" style="8" customWidth="1"/>
    <col min="10" max="10" width="18.8515625" style="10" customWidth="1"/>
    <col min="11" max="11" width="16.7109375" style="3" customWidth="1"/>
    <col min="12" max="12" width="20.57421875" style="3" customWidth="1"/>
    <col min="13" max="13" width="17.00390625" style="3" customWidth="1"/>
    <col min="14" max="16384" width="8.8515625" style="3" customWidth="1"/>
  </cols>
  <sheetData>
    <row r="1" spans="1:13" s="130" customFormat="1" ht="24.75" customHeight="1">
      <c r="A1" s="218" t="s">
        <v>138</v>
      </c>
      <c r="B1" s="218"/>
      <c r="C1" s="218"/>
      <c r="D1" s="218"/>
      <c r="E1" s="218"/>
      <c r="F1" s="218"/>
      <c r="G1" s="218"/>
      <c r="H1" s="218"/>
      <c r="I1" s="218"/>
      <c r="J1" s="218"/>
      <c r="K1" s="218"/>
      <c r="L1" s="218"/>
      <c r="M1" s="218"/>
    </row>
    <row r="2" spans="1:13" s="130" customFormat="1" ht="28.5" customHeight="1">
      <c r="A2" s="219" t="s">
        <v>612</v>
      </c>
      <c r="B2" s="219"/>
      <c r="C2" s="219"/>
      <c r="D2" s="219"/>
      <c r="E2" s="219"/>
      <c r="F2" s="219"/>
      <c r="G2" s="219"/>
      <c r="H2" s="219"/>
      <c r="I2" s="219"/>
      <c r="J2" s="219"/>
      <c r="K2" s="219"/>
      <c r="L2" s="219"/>
      <c r="M2" s="219"/>
    </row>
    <row r="3" spans="1:13" s="130" customFormat="1" ht="75" customHeight="1">
      <c r="A3" s="214" t="s">
        <v>102</v>
      </c>
      <c r="B3" s="131" t="s">
        <v>133</v>
      </c>
      <c r="C3" s="218" t="s">
        <v>128</v>
      </c>
      <c r="D3" s="218"/>
      <c r="E3" s="218"/>
      <c r="F3" s="218"/>
      <c r="G3" s="218"/>
      <c r="H3" s="214" t="s">
        <v>345</v>
      </c>
      <c r="I3" s="214" t="s">
        <v>488</v>
      </c>
      <c r="J3" s="214" t="s">
        <v>110</v>
      </c>
      <c r="K3" s="215" t="s">
        <v>95</v>
      </c>
      <c r="L3" s="216"/>
      <c r="M3" s="217"/>
    </row>
    <row r="4" spans="1:13" s="130" customFormat="1" ht="24.75" customHeight="1">
      <c r="A4" s="214"/>
      <c r="B4" s="132" t="str">
        <f>' Методика (раздел 2)'!B21</f>
        <v>Да, содержатся </v>
      </c>
      <c r="C4" s="214" t="s">
        <v>98</v>
      </c>
      <c r="D4" s="214" t="s">
        <v>107</v>
      </c>
      <c r="E4" s="214" t="s">
        <v>108</v>
      </c>
      <c r="F4" s="214" t="s">
        <v>109</v>
      </c>
      <c r="G4" s="218" t="s">
        <v>103</v>
      </c>
      <c r="H4" s="214"/>
      <c r="I4" s="214"/>
      <c r="J4" s="214"/>
      <c r="K4" s="220" t="s">
        <v>131</v>
      </c>
      <c r="L4" s="220" t="s">
        <v>370</v>
      </c>
      <c r="M4" s="220" t="s">
        <v>165</v>
      </c>
    </row>
    <row r="5" spans="1:13" s="133" customFormat="1" ht="38.25" customHeight="1">
      <c r="A5" s="214"/>
      <c r="B5" s="132" t="str">
        <f>' Методика (раздел 2)'!B22</f>
        <v>Нет, в установленные сроки не содержатся или содержатся в отдельных случаях</v>
      </c>
      <c r="C5" s="214"/>
      <c r="D5" s="214"/>
      <c r="E5" s="214"/>
      <c r="F5" s="214"/>
      <c r="G5" s="218"/>
      <c r="H5" s="214"/>
      <c r="I5" s="214"/>
      <c r="J5" s="214"/>
      <c r="K5" s="221"/>
      <c r="L5" s="221"/>
      <c r="M5" s="221"/>
    </row>
    <row r="6" spans="1:13" ht="15" customHeight="1">
      <c r="A6" s="59" t="s">
        <v>0</v>
      </c>
      <c r="B6" s="59"/>
      <c r="C6" s="60"/>
      <c r="D6" s="60"/>
      <c r="E6" s="60"/>
      <c r="F6" s="60"/>
      <c r="G6" s="60"/>
      <c r="H6" s="60"/>
      <c r="I6" s="60"/>
      <c r="J6" s="60"/>
      <c r="K6" s="60"/>
      <c r="L6" s="60"/>
      <c r="M6" s="60"/>
    </row>
    <row r="7" spans="1:13" ht="15" customHeight="1">
      <c r="A7" s="147" t="s">
        <v>1</v>
      </c>
      <c r="B7" s="61" t="s">
        <v>127</v>
      </c>
      <c r="C7" s="62">
        <f aca="true" t="shared" si="0" ref="C7:C23">IF(B7=B$4,2,0)</f>
        <v>0</v>
      </c>
      <c r="D7" s="62"/>
      <c r="E7" s="62"/>
      <c r="F7" s="62"/>
      <c r="G7" s="63">
        <f>C7*(1-D7)*(1-E7)*(1-F7)</f>
        <v>0</v>
      </c>
      <c r="H7" s="95">
        <f>'Изменения в бюджет'!B6</f>
        <v>6</v>
      </c>
      <c r="I7" s="69">
        <v>4</v>
      </c>
      <c r="J7" s="75" t="s">
        <v>476</v>
      </c>
      <c r="K7" s="66" t="s">
        <v>172</v>
      </c>
      <c r="L7" s="66" t="s">
        <v>475</v>
      </c>
      <c r="M7" s="134" t="s">
        <v>169</v>
      </c>
    </row>
    <row r="8" spans="1:13" ht="15" customHeight="1">
      <c r="A8" s="147" t="s">
        <v>2</v>
      </c>
      <c r="B8" s="61" t="s">
        <v>127</v>
      </c>
      <c r="C8" s="62">
        <f t="shared" si="0"/>
        <v>0</v>
      </c>
      <c r="D8" s="62"/>
      <c r="E8" s="62"/>
      <c r="F8" s="62"/>
      <c r="G8" s="63">
        <f aca="true" t="shared" si="1" ref="G8:G71">C8*(1-D8)*(1-E8)*(1-F8)</f>
        <v>0</v>
      </c>
      <c r="H8" s="95">
        <f>'Изменения в бюджет'!B7</f>
        <v>5</v>
      </c>
      <c r="I8" s="69">
        <v>4</v>
      </c>
      <c r="J8" s="75" t="s">
        <v>477</v>
      </c>
      <c r="K8" s="67" t="s">
        <v>172</v>
      </c>
      <c r="L8" s="66" t="s">
        <v>182</v>
      </c>
      <c r="M8" s="134" t="s">
        <v>169</v>
      </c>
    </row>
    <row r="9" spans="1:13" ht="15" customHeight="1">
      <c r="A9" s="147" t="s">
        <v>3</v>
      </c>
      <c r="B9" s="61" t="s">
        <v>126</v>
      </c>
      <c r="C9" s="62">
        <f t="shared" si="0"/>
        <v>2</v>
      </c>
      <c r="D9" s="62"/>
      <c r="E9" s="62"/>
      <c r="F9" s="62"/>
      <c r="G9" s="63">
        <f t="shared" si="1"/>
        <v>2</v>
      </c>
      <c r="H9" s="95">
        <f>'Изменения в бюджет'!B8</f>
        <v>5</v>
      </c>
      <c r="I9" s="69">
        <v>5</v>
      </c>
      <c r="J9" s="76"/>
      <c r="K9" s="67" t="s">
        <v>172</v>
      </c>
      <c r="L9" s="66" t="s">
        <v>183</v>
      </c>
      <c r="M9" s="134" t="s">
        <v>169</v>
      </c>
    </row>
    <row r="10" spans="1:13" ht="15" customHeight="1">
      <c r="A10" s="147" t="s">
        <v>4</v>
      </c>
      <c r="B10" s="61" t="s">
        <v>127</v>
      </c>
      <c r="C10" s="62">
        <f t="shared" si="0"/>
        <v>0</v>
      </c>
      <c r="D10" s="62"/>
      <c r="E10" s="62"/>
      <c r="F10" s="62"/>
      <c r="G10" s="63">
        <f t="shared" si="1"/>
        <v>0</v>
      </c>
      <c r="H10" s="95">
        <f>'Изменения в бюджет'!B9</f>
        <v>5</v>
      </c>
      <c r="I10" s="69">
        <v>0</v>
      </c>
      <c r="J10" s="76"/>
      <c r="K10" s="67" t="s">
        <v>172</v>
      </c>
      <c r="L10" s="66" t="s">
        <v>171</v>
      </c>
      <c r="M10" s="134" t="s">
        <v>169</v>
      </c>
    </row>
    <row r="11" spans="1:13" ht="15" customHeight="1">
      <c r="A11" s="147" t="s">
        <v>5</v>
      </c>
      <c r="B11" s="61" t="s">
        <v>127</v>
      </c>
      <c r="C11" s="62">
        <f t="shared" si="0"/>
        <v>0</v>
      </c>
      <c r="D11" s="62"/>
      <c r="E11" s="62"/>
      <c r="F11" s="62"/>
      <c r="G11" s="63">
        <f t="shared" si="1"/>
        <v>0</v>
      </c>
      <c r="H11" s="95">
        <f>'Изменения в бюджет'!B10</f>
        <v>9</v>
      </c>
      <c r="I11" s="69">
        <v>7</v>
      </c>
      <c r="J11" s="75" t="s">
        <v>508</v>
      </c>
      <c r="K11" s="67" t="s">
        <v>172</v>
      </c>
      <c r="L11" s="66" t="s">
        <v>186</v>
      </c>
      <c r="M11" s="134" t="s">
        <v>169</v>
      </c>
    </row>
    <row r="12" spans="1:13" ht="15" customHeight="1">
      <c r="A12" s="147" t="s">
        <v>6</v>
      </c>
      <c r="B12" s="61" t="s">
        <v>126</v>
      </c>
      <c r="C12" s="62">
        <f>IF(B12=B$4,2,0)</f>
        <v>2</v>
      </c>
      <c r="D12" s="62"/>
      <c r="E12" s="62"/>
      <c r="F12" s="62"/>
      <c r="G12" s="63">
        <f>C12*(1-D12)*(1-E12)*(1-F12)</f>
        <v>2</v>
      </c>
      <c r="H12" s="95">
        <f>'Изменения в бюджет'!B11</f>
        <v>1</v>
      </c>
      <c r="I12" s="69">
        <v>1</v>
      </c>
      <c r="J12" s="75"/>
      <c r="K12" s="67" t="s">
        <v>172</v>
      </c>
      <c r="L12" s="139" t="s">
        <v>263</v>
      </c>
      <c r="M12" s="134" t="s">
        <v>169</v>
      </c>
    </row>
    <row r="13" spans="1:13" ht="15" customHeight="1">
      <c r="A13" s="147" t="s">
        <v>7</v>
      </c>
      <c r="B13" s="61" t="s">
        <v>127</v>
      </c>
      <c r="C13" s="62">
        <f t="shared" si="0"/>
        <v>0</v>
      </c>
      <c r="D13" s="62"/>
      <c r="E13" s="62"/>
      <c r="F13" s="62"/>
      <c r="G13" s="63">
        <f t="shared" si="1"/>
        <v>0</v>
      </c>
      <c r="H13" s="95">
        <f>'Изменения в бюджет'!B12</f>
        <v>8</v>
      </c>
      <c r="I13" s="69">
        <v>0</v>
      </c>
      <c r="J13" s="75"/>
      <c r="K13" s="67" t="s">
        <v>172</v>
      </c>
      <c r="L13" s="68" t="s">
        <v>172</v>
      </c>
      <c r="M13" s="134" t="s">
        <v>169</v>
      </c>
    </row>
    <row r="14" spans="1:13" s="4" customFormat="1" ht="15" customHeight="1">
      <c r="A14" s="147" t="s">
        <v>8</v>
      </c>
      <c r="B14" s="61" t="s">
        <v>127</v>
      </c>
      <c r="C14" s="62">
        <f t="shared" si="0"/>
        <v>0</v>
      </c>
      <c r="D14" s="62"/>
      <c r="E14" s="62"/>
      <c r="F14" s="62"/>
      <c r="G14" s="63">
        <f t="shared" si="1"/>
        <v>0</v>
      </c>
      <c r="H14" s="95">
        <f>'Изменения в бюджет'!B13</f>
        <v>4</v>
      </c>
      <c r="I14" s="69">
        <v>0</v>
      </c>
      <c r="J14" s="75"/>
      <c r="K14" s="135" t="s">
        <v>172</v>
      </c>
      <c r="L14" s="83" t="s">
        <v>172</v>
      </c>
      <c r="M14" s="134" t="s">
        <v>169</v>
      </c>
    </row>
    <row r="15" spans="1:13" s="4" customFormat="1" ht="15" customHeight="1">
      <c r="A15" s="147" t="s">
        <v>9</v>
      </c>
      <c r="B15" s="61" t="s">
        <v>127</v>
      </c>
      <c r="C15" s="62">
        <f t="shared" si="0"/>
        <v>0</v>
      </c>
      <c r="D15" s="62"/>
      <c r="E15" s="62"/>
      <c r="F15" s="62"/>
      <c r="G15" s="63">
        <f t="shared" si="1"/>
        <v>0</v>
      </c>
      <c r="H15" s="95">
        <f>'Изменения в бюджет'!B14</f>
        <v>6</v>
      </c>
      <c r="I15" s="69">
        <v>0</v>
      </c>
      <c r="J15" s="75"/>
      <c r="K15" s="83" t="s">
        <v>172</v>
      </c>
      <c r="L15" s="83" t="s">
        <v>172</v>
      </c>
      <c r="M15" s="83" t="s">
        <v>172</v>
      </c>
    </row>
    <row r="16" spans="1:13" ht="15" customHeight="1">
      <c r="A16" s="147" t="s">
        <v>10</v>
      </c>
      <c r="B16" s="61" t="s">
        <v>126</v>
      </c>
      <c r="C16" s="62">
        <f t="shared" si="0"/>
        <v>2</v>
      </c>
      <c r="D16" s="62"/>
      <c r="E16" s="62"/>
      <c r="F16" s="62"/>
      <c r="G16" s="63">
        <f t="shared" si="1"/>
        <v>2</v>
      </c>
      <c r="H16" s="95">
        <f>'Изменения в бюджет'!B15</f>
        <v>5</v>
      </c>
      <c r="I16" s="69">
        <v>5</v>
      </c>
      <c r="J16" s="75"/>
      <c r="K16" s="136" t="s">
        <v>471</v>
      </c>
      <c r="L16" s="137" t="s">
        <v>172</v>
      </c>
      <c r="M16" s="83" t="s">
        <v>307</v>
      </c>
    </row>
    <row r="17" spans="1:13" ht="15" customHeight="1">
      <c r="A17" s="147" t="s">
        <v>11</v>
      </c>
      <c r="B17" s="61" t="s">
        <v>127</v>
      </c>
      <c r="C17" s="62">
        <f t="shared" si="0"/>
        <v>0</v>
      </c>
      <c r="D17" s="62"/>
      <c r="E17" s="62"/>
      <c r="F17" s="62"/>
      <c r="G17" s="63">
        <f t="shared" si="1"/>
        <v>0</v>
      </c>
      <c r="H17" s="95">
        <f>'Изменения в бюджет'!B16</f>
        <v>10</v>
      </c>
      <c r="I17" s="69">
        <v>7</v>
      </c>
      <c r="J17" s="75" t="s">
        <v>482</v>
      </c>
      <c r="K17" s="75" t="s">
        <v>172</v>
      </c>
      <c r="L17" s="159" t="s">
        <v>311</v>
      </c>
      <c r="M17" s="75" t="s">
        <v>172</v>
      </c>
    </row>
    <row r="18" spans="1:13" ht="15" customHeight="1">
      <c r="A18" s="147" t="s">
        <v>12</v>
      </c>
      <c r="B18" s="61" t="s">
        <v>127</v>
      </c>
      <c r="C18" s="62">
        <f t="shared" si="0"/>
        <v>0</v>
      </c>
      <c r="D18" s="62"/>
      <c r="E18" s="62"/>
      <c r="F18" s="62"/>
      <c r="G18" s="63">
        <f t="shared" si="1"/>
        <v>0</v>
      </c>
      <c r="H18" s="95">
        <f>'Изменения в бюджет'!B17</f>
        <v>9</v>
      </c>
      <c r="I18" s="69">
        <v>8</v>
      </c>
      <c r="J18" s="75" t="s">
        <v>483</v>
      </c>
      <c r="K18" s="75" t="s">
        <v>172</v>
      </c>
      <c r="L18" s="66" t="s">
        <v>192</v>
      </c>
      <c r="M18" s="134" t="s">
        <v>169</v>
      </c>
    </row>
    <row r="19" spans="1:13" ht="15" customHeight="1">
      <c r="A19" s="147" t="s">
        <v>13</v>
      </c>
      <c r="B19" s="61" t="s">
        <v>127</v>
      </c>
      <c r="C19" s="62">
        <f t="shared" si="0"/>
        <v>0</v>
      </c>
      <c r="D19" s="62"/>
      <c r="E19" s="62"/>
      <c r="F19" s="62"/>
      <c r="G19" s="63">
        <f t="shared" si="1"/>
        <v>0</v>
      </c>
      <c r="H19" s="95">
        <f>'Изменения в бюджет'!B18</f>
        <v>4</v>
      </c>
      <c r="I19" s="69">
        <v>0</v>
      </c>
      <c r="J19" s="75"/>
      <c r="K19" s="75" t="s">
        <v>172</v>
      </c>
      <c r="L19" s="159" t="s">
        <v>194</v>
      </c>
      <c r="M19" s="134" t="s">
        <v>169</v>
      </c>
    </row>
    <row r="20" spans="1:13" ht="15" customHeight="1">
      <c r="A20" s="147" t="s">
        <v>14</v>
      </c>
      <c r="B20" s="61" t="s">
        <v>126</v>
      </c>
      <c r="C20" s="62">
        <f t="shared" si="0"/>
        <v>2</v>
      </c>
      <c r="D20" s="62"/>
      <c r="E20" s="62"/>
      <c r="F20" s="62"/>
      <c r="G20" s="63">
        <f t="shared" si="1"/>
        <v>2</v>
      </c>
      <c r="H20" s="95">
        <f>'Изменения в бюджет'!B19</f>
        <v>5</v>
      </c>
      <c r="I20" s="69">
        <v>5</v>
      </c>
      <c r="J20" s="75"/>
      <c r="K20" s="75" t="s">
        <v>172</v>
      </c>
      <c r="L20" s="66" t="s">
        <v>197</v>
      </c>
      <c r="M20" s="134" t="s">
        <v>169</v>
      </c>
    </row>
    <row r="21" spans="1:13" ht="15" customHeight="1">
      <c r="A21" s="147" t="s">
        <v>15</v>
      </c>
      <c r="B21" s="61" t="s">
        <v>126</v>
      </c>
      <c r="C21" s="62">
        <f t="shared" si="0"/>
        <v>2</v>
      </c>
      <c r="D21" s="62"/>
      <c r="E21" s="62"/>
      <c r="F21" s="62"/>
      <c r="G21" s="63">
        <f t="shared" si="1"/>
        <v>2</v>
      </c>
      <c r="H21" s="95">
        <f>'Изменения в бюджет'!B20</f>
        <v>5</v>
      </c>
      <c r="I21" s="69">
        <v>5</v>
      </c>
      <c r="J21" s="75"/>
      <c r="K21" s="75" t="s">
        <v>172</v>
      </c>
      <c r="L21" s="75" t="s">
        <v>172</v>
      </c>
      <c r="M21" s="68" t="s">
        <v>199</v>
      </c>
    </row>
    <row r="22" spans="1:13" ht="15" customHeight="1">
      <c r="A22" s="147" t="s">
        <v>16</v>
      </c>
      <c r="B22" s="61" t="s">
        <v>127</v>
      </c>
      <c r="C22" s="62">
        <f t="shared" si="0"/>
        <v>0</v>
      </c>
      <c r="D22" s="62"/>
      <c r="E22" s="62"/>
      <c r="F22" s="62"/>
      <c r="G22" s="63">
        <f t="shared" si="1"/>
        <v>0</v>
      </c>
      <c r="H22" s="95">
        <f>'Изменения в бюджет'!B21</f>
        <v>2</v>
      </c>
      <c r="I22" s="69">
        <v>0</v>
      </c>
      <c r="J22" s="75"/>
      <c r="K22" s="5" t="s">
        <v>172</v>
      </c>
      <c r="L22" s="5" t="s">
        <v>172</v>
      </c>
      <c r="M22" s="137" t="s">
        <v>172</v>
      </c>
    </row>
    <row r="23" spans="1:13" ht="15" customHeight="1">
      <c r="A23" s="147" t="s">
        <v>17</v>
      </c>
      <c r="B23" s="61" t="s">
        <v>127</v>
      </c>
      <c r="C23" s="62">
        <f t="shared" si="0"/>
        <v>0</v>
      </c>
      <c r="D23" s="62"/>
      <c r="E23" s="62"/>
      <c r="F23" s="62"/>
      <c r="G23" s="63">
        <f t="shared" si="1"/>
        <v>0</v>
      </c>
      <c r="H23" s="95">
        <f>'Изменения в бюджет'!B22</f>
        <v>5</v>
      </c>
      <c r="I23" s="69">
        <v>4</v>
      </c>
      <c r="J23" s="75" t="s">
        <v>489</v>
      </c>
      <c r="K23" s="5" t="s">
        <v>172</v>
      </c>
      <c r="L23" s="68" t="s">
        <v>180</v>
      </c>
      <c r="M23" s="134" t="s">
        <v>172</v>
      </c>
    </row>
    <row r="24" spans="1:13" ht="15" customHeight="1">
      <c r="A24" s="147" t="s">
        <v>354</v>
      </c>
      <c r="B24" s="61" t="s">
        <v>357</v>
      </c>
      <c r="C24" s="144" t="s">
        <v>409</v>
      </c>
      <c r="D24" s="62"/>
      <c r="E24" s="62"/>
      <c r="F24" s="62"/>
      <c r="G24" s="144" t="s">
        <v>409</v>
      </c>
      <c r="H24" s="95">
        <f>'Изменения в бюджет'!B23</f>
        <v>0</v>
      </c>
      <c r="I24" s="69" t="s">
        <v>390</v>
      </c>
      <c r="J24" s="75"/>
      <c r="K24" s="5" t="s">
        <v>390</v>
      </c>
      <c r="L24" s="5" t="s">
        <v>390</v>
      </c>
      <c r="M24" s="137" t="s">
        <v>390</v>
      </c>
    </row>
    <row r="25" spans="1:13" ht="15" customHeight="1">
      <c r="A25" s="59" t="s">
        <v>19</v>
      </c>
      <c r="B25" s="59"/>
      <c r="C25" s="60"/>
      <c r="D25" s="60"/>
      <c r="E25" s="60"/>
      <c r="F25" s="60"/>
      <c r="G25" s="60"/>
      <c r="H25" s="94"/>
      <c r="I25" s="94"/>
      <c r="J25" s="59"/>
      <c r="K25" s="59"/>
      <c r="L25" s="59"/>
      <c r="M25" s="59"/>
    </row>
    <row r="26" spans="1:13" ht="15" customHeight="1">
      <c r="A26" s="147" t="s">
        <v>20</v>
      </c>
      <c r="B26" s="61" t="s">
        <v>126</v>
      </c>
      <c r="C26" s="62">
        <f aca="true" t="shared" si="2" ref="C26:C36">IF(B26=B$4,2,0)</f>
        <v>2</v>
      </c>
      <c r="D26" s="62"/>
      <c r="E26" s="62"/>
      <c r="F26" s="62"/>
      <c r="G26" s="63">
        <f t="shared" si="1"/>
        <v>2</v>
      </c>
      <c r="H26" s="95">
        <f>'Изменения в бюджет'!B25</f>
        <v>9</v>
      </c>
      <c r="I26" s="69">
        <v>9</v>
      </c>
      <c r="J26" s="79"/>
      <c r="K26" s="155" t="s">
        <v>172</v>
      </c>
      <c r="L26" s="143" t="s">
        <v>205</v>
      </c>
      <c r="M26" s="134" t="s">
        <v>509</v>
      </c>
    </row>
    <row r="27" spans="1:13" ht="15" customHeight="1">
      <c r="A27" s="147" t="s">
        <v>21</v>
      </c>
      <c r="B27" s="61" t="s">
        <v>126</v>
      </c>
      <c r="C27" s="62">
        <f t="shared" si="2"/>
        <v>2</v>
      </c>
      <c r="D27" s="62"/>
      <c r="E27" s="62"/>
      <c r="F27" s="62"/>
      <c r="G27" s="63">
        <f t="shared" si="1"/>
        <v>2</v>
      </c>
      <c r="H27" s="95">
        <f>'Изменения в бюджет'!B26</f>
        <v>4</v>
      </c>
      <c r="I27" s="69">
        <v>4</v>
      </c>
      <c r="J27" s="68"/>
      <c r="K27" s="137" t="s">
        <v>172</v>
      </c>
      <c r="L27" s="137" t="s">
        <v>270</v>
      </c>
      <c r="M27" s="85" t="s">
        <v>169</v>
      </c>
    </row>
    <row r="28" spans="1:13" ht="15" customHeight="1">
      <c r="A28" s="147" t="s">
        <v>22</v>
      </c>
      <c r="B28" s="75" t="s">
        <v>127</v>
      </c>
      <c r="C28" s="62">
        <f t="shared" si="2"/>
        <v>0</v>
      </c>
      <c r="D28" s="80"/>
      <c r="E28" s="62"/>
      <c r="F28" s="62"/>
      <c r="G28" s="63">
        <f t="shared" si="1"/>
        <v>0</v>
      </c>
      <c r="H28" s="95">
        <f>'Изменения в бюджет'!B27</f>
        <v>7</v>
      </c>
      <c r="I28" s="69">
        <v>0</v>
      </c>
      <c r="J28" s="68"/>
      <c r="K28" s="137" t="s">
        <v>172</v>
      </c>
      <c r="L28" s="85" t="s">
        <v>172</v>
      </c>
      <c r="M28" s="85" t="s">
        <v>169</v>
      </c>
    </row>
    <row r="29" spans="1:13" ht="15" customHeight="1">
      <c r="A29" s="147" t="s">
        <v>23</v>
      </c>
      <c r="B29" s="61" t="s">
        <v>126</v>
      </c>
      <c r="C29" s="62">
        <f t="shared" si="2"/>
        <v>2</v>
      </c>
      <c r="D29" s="62"/>
      <c r="E29" s="62"/>
      <c r="F29" s="62"/>
      <c r="G29" s="63">
        <f t="shared" si="1"/>
        <v>2</v>
      </c>
      <c r="H29" s="95">
        <f>'Изменения в бюджет'!B28</f>
        <v>4</v>
      </c>
      <c r="I29" s="69">
        <v>4</v>
      </c>
      <c r="J29" s="74"/>
      <c r="K29" s="143" t="s">
        <v>172</v>
      </c>
      <c r="L29" s="143" t="s">
        <v>206</v>
      </c>
      <c r="M29" s="85" t="s">
        <v>169</v>
      </c>
    </row>
    <row r="30" spans="1:13" ht="15" customHeight="1">
      <c r="A30" s="147" t="s">
        <v>24</v>
      </c>
      <c r="B30" s="61" t="s">
        <v>126</v>
      </c>
      <c r="C30" s="62">
        <f t="shared" si="2"/>
        <v>2</v>
      </c>
      <c r="D30" s="62"/>
      <c r="E30" s="62"/>
      <c r="F30" s="62"/>
      <c r="G30" s="63">
        <f t="shared" si="1"/>
        <v>2</v>
      </c>
      <c r="H30" s="95">
        <f>'Изменения в бюджет'!B29</f>
        <v>2</v>
      </c>
      <c r="I30" s="69">
        <v>2</v>
      </c>
      <c r="J30" s="75"/>
      <c r="K30" s="160" t="s">
        <v>172</v>
      </c>
      <c r="L30" s="137" t="s">
        <v>315</v>
      </c>
      <c r="M30" s="85" t="s">
        <v>169</v>
      </c>
    </row>
    <row r="31" spans="1:13" ht="15" customHeight="1">
      <c r="A31" s="147" t="s">
        <v>25</v>
      </c>
      <c r="B31" s="61" t="s">
        <v>127</v>
      </c>
      <c r="C31" s="62">
        <f t="shared" si="2"/>
        <v>0</v>
      </c>
      <c r="D31" s="62"/>
      <c r="E31" s="62"/>
      <c r="F31" s="62"/>
      <c r="G31" s="63">
        <f t="shared" si="1"/>
        <v>0</v>
      </c>
      <c r="H31" s="95">
        <f>'Изменения в бюджет'!B30</f>
        <v>3</v>
      </c>
      <c r="I31" s="69">
        <v>1</v>
      </c>
      <c r="J31" s="61" t="s">
        <v>490</v>
      </c>
      <c r="K31" s="137" t="s">
        <v>172</v>
      </c>
      <c r="L31" s="83" t="s">
        <v>172</v>
      </c>
      <c r="M31" s="83" t="s">
        <v>207</v>
      </c>
    </row>
    <row r="32" spans="1:13" s="4" customFormat="1" ht="15" customHeight="1">
      <c r="A32" s="147" t="s">
        <v>26</v>
      </c>
      <c r="B32" s="61" t="s">
        <v>126</v>
      </c>
      <c r="C32" s="62">
        <f t="shared" si="2"/>
        <v>2</v>
      </c>
      <c r="D32" s="62"/>
      <c r="E32" s="62"/>
      <c r="F32" s="62"/>
      <c r="G32" s="63">
        <f t="shared" si="1"/>
        <v>2</v>
      </c>
      <c r="H32" s="95">
        <f>'Изменения в бюджет'!B31</f>
        <v>3</v>
      </c>
      <c r="I32" s="69">
        <v>3</v>
      </c>
      <c r="J32" s="61"/>
      <c r="K32" s="137" t="s">
        <v>172</v>
      </c>
      <c r="L32" s="83" t="s">
        <v>209</v>
      </c>
      <c r="M32" s="83" t="s">
        <v>423</v>
      </c>
    </row>
    <row r="33" spans="1:13" ht="15" customHeight="1">
      <c r="A33" s="147" t="s">
        <v>27</v>
      </c>
      <c r="B33" s="61" t="s">
        <v>126</v>
      </c>
      <c r="C33" s="62">
        <f t="shared" si="2"/>
        <v>2</v>
      </c>
      <c r="D33" s="62"/>
      <c r="E33" s="62"/>
      <c r="F33" s="62"/>
      <c r="G33" s="63">
        <f t="shared" si="1"/>
        <v>2</v>
      </c>
      <c r="H33" s="95">
        <f>'Изменения в бюджет'!B32</f>
        <v>12</v>
      </c>
      <c r="I33" s="69">
        <v>12</v>
      </c>
      <c r="J33" s="76"/>
      <c r="K33" s="137" t="s">
        <v>211</v>
      </c>
      <c r="L33" s="83" t="s">
        <v>510</v>
      </c>
      <c r="M33" s="83" t="s">
        <v>398</v>
      </c>
    </row>
    <row r="34" spans="1:13" ht="15" customHeight="1">
      <c r="A34" s="147" t="s">
        <v>28</v>
      </c>
      <c r="B34" s="61" t="s">
        <v>127</v>
      </c>
      <c r="C34" s="62">
        <f t="shared" si="2"/>
        <v>0</v>
      </c>
      <c r="D34" s="62"/>
      <c r="E34" s="62"/>
      <c r="F34" s="62"/>
      <c r="G34" s="63">
        <f t="shared" si="1"/>
        <v>0</v>
      </c>
      <c r="H34" s="95">
        <f>'Изменения в бюджет'!B33</f>
        <v>5</v>
      </c>
      <c r="I34" s="69">
        <v>4</v>
      </c>
      <c r="J34" s="76" t="s">
        <v>474</v>
      </c>
      <c r="K34" s="137" t="s">
        <v>203</v>
      </c>
      <c r="L34" s="85" t="s">
        <v>172</v>
      </c>
      <c r="M34" s="83" t="s">
        <v>172</v>
      </c>
    </row>
    <row r="35" spans="1:13" ht="15" customHeight="1">
      <c r="A35" s="147" t="s">
        <v>29</v>
      </c>
      <c r="B35" s="61" t="s">
        <v>126</v>
      </c>
      <c r="C35" s="62">
        <f t="shared" si="2"/>
        <v>2</v>
      </c>
      <c r="D35" s="62"/>
      <c r="E35" s="62"/>
      <c r="F35" s="62"/>
      <c r="G35" s="63">
        <f t="shared" si="1"/>
        <v>2</v>
      </c>
      <c r="H35" s="95">
        <f>'Изменения в бюджет'!B34</f>
        <v>1</v>
      </c>
      <c r="I35" s="69">
        <v>1</v>
      </c>
      <c r="J35" s="75"/>
      <c r="K35" s="137" t="s">
        <v>172</v>
      </c>
      <c r="L35" s="137" t="s">
        <v>491</v>
      </c>
      <c r="M35" s="134" t="s">
        <v>169</v>
      </c>
    </row>
    <row r="36" spans="1:13" ht="15" customHeight="1">
      <c r="A36" s="147" t="s">
        <v>30</v>
      </c>
      <c r="B36" s="61" t="s">
        <v>126</v>
      </c>
      <c r="C36" s="62">
        <f t="shared" si="2"/>
        <v>2</v>
      </c>
      <c r="D36" s="62"/>
      <c r="E36" s="62"/>
      <c r="F36" s="62"/>
      <c r="G36" s="63">
        <f t="shared" si="1"/>
        <v>2</v>
      </c>
      <c r="H36" s="95">
        <f>'Изменения в бюджет'!B35</f>
        <v>7</v>
      </c>
      <c r="I36" s="69">
        <v>7</v>
      </c>
      <c r="J36" s="76"/>
      <c r="K36" s="155" t="s">
        <v>172</v>
      </c>
      <c r="L36" s="83" t="s">
        <v>204</v>
      </c>
      <c r="M36" s="85" t="s">
        <v>169</v>
      </c>
    </row>
    <row r="37" spans="1:13" ht="15" customHeight="1">
      <c r="A37" s="59" t="s">
        <v>31</v>
      </c>
      <c r="B37" s="59"/>
      <c r="C37" s="60"/>
      <c r="D37" s="60"/>
      <c r="E37" s="60"/>
      <c r="F37" s="60"/>
      <c r="G37" s="60"/>
      <c r="H37" s="94"/>
      <c r="I37" s="94"/>
      <c r="J37" s="59"/>
      <c r="K37" s="59"/>
      <c r="L37" s="59"/>
      <c r="M37" s="59"/>
    </row>
    <row r="38" spans="1:13" ht="15" customHeight="1">
      <c r="A38" s="147" t="s">
        <v>32</v>
      </c>
      <c r="B38" s="61" t="s">
        <v>127</v>
      </c>
      <c r="C38" s="62">
        <f aca="true" t="shared" si="3" ref="C38:C45">IF(B38=B$4,2,0)</f>
        <v>0</v>
      </c>
      <c r="D38" s="62"/>
      <c r="E38" s="62"/>
      <c r="F38" s="62"/>
      <c r="G38" s="63">
        <f t="shared" si="1"/>
        <v>0</v>
      </c>
      <c r="H38" s="95">
        <f>'Изменения в бюджет'!B37</f>
        <v>6</v>
      </c>
      <c r="I38" s="69">
        <v>3</v>
      </c>
      <c r="J38" s="84" t="s">
        <v>507</v>
      </c>
      <c r="K38" s="137" t="s">
        <v>172</v>
      </c>
      <c r="L38" s="5" t="s">
        <v>492</v>
      </c>
      <c r="M38" s="134" t="s">
        <v>169</v>
      </c>
    </row>
    <row r="39" spans="1:13" ht="15" customHeight="1">
      <c r="A39" s="147" t="s">
        <v>33</v>
      </c>
      <c r="B39" s="61" t="s">
        <v>127</v>
      </c>
      <c r="C39" s="62">
        <f t="shared" si="3"/>
        <v>0</v>
      </c>
      <c r="D39" s="62"/>
      <c r="E39" s="62"/>
      <c r="F39" s="62"/>
      <c r="G39" s="63">
        <f t="shared" si="1"/>
        <v>0</v>
      </c>
      <c r="H39" s="95">
        <f>'Изменения в бюджет'!B38</f>
        <v>2</v>
      </c>
      <c r="I39" s="69">
        <v>0</v>
      </c>
      <c r="J39" s="84"/>
      <c r="K39" s="137" t="s">
        <v>172</v>
      </c>
      <c r="L39" s="137" t="s">
        <v>172</v>
      </c>
      <c r="M39" s="134" t="s">
        <v>169</v>
      </c>
    </row>
    <row r="40" spans="1:13" ht="15" customHeight="1">
      <c r="A40" s="147" t="s">
        <v>100</v>
      </c>
      <c r="B40" s="61" t="s">
        <v>126</v>
      </c>
      <c r="C40" s="62">
        <f t="shared" si="3"/>
        <v>2</v>
      </c>
      <c r="D40" s="62"/>
      <c r="E40" s="62"/>
      <c r="F40" s="62"/>
      <c r="G40" s="63">
        <f t="shared" si="1"/>
        <v>2</v>
      </c>
      <c r="H40" s="95">
        <f>'Изменения в бюджет'!B39</f>
        <v>9</v>
      </c>
      <c r="I40" s="69">
        <v>9</v>
      </c>
      <c r="J40" s="86"/>
      <c r="K40" s="137" t="s">
        <v>172</v>
      </c>
      <c r="L40" s="143" t="s">
        <v>277</v>
      </c>
      <c r="M40" s="134" t="s">
        <v>431</v>
      </c>
    </row>
    <row r="41" spans="1:13" ht="15" customHeight="1">
      <c r="A41" s="147" t="s">
        <v>34</v>
      </c>
      <c r="B41" s="61" t="s">
        <v>126</v>
      </c>
      <c r="C41" s="62">
        <f t="shared" si="3"/>
        <v>2</v>
      </c>
      <c r="D41" s="62"/>
      <c r="E41" s="62"/>
      <c r="F41" s="62"/>
      <c r="G41" s="63">
        <f t="shared" si="1"/>
        <v>2</v>
      </c>
      <c r="H41" s="95">
        <f>'Изменения в бюджет'!B40</f>
        <v>5</v>
      </c>
      <c r="I41" s="69">
        <v>4</v>
      </c>
      <c r="J41" s="171" t="s">
        <v>514</v>
      </c>
      <c r="K41" s="137" t="s">
        <v>172</v>
      </c>
      <c r="L41" s="137" t="s">
        <v>213</v>
      </c>
      <c r="M41" s="137" t="s">
        <v>172</v>
      </c>
    </row>
    <row r="42" spans="1:13" ht="15" customHeight="1">
      <c r="A42" s="147" t="s">
        <v>35</v>
      </c>
      <c r="B42" s="61" t="s">
        <v>127</v>
      </c>
      <c r="C42" s="62">
        <f t="shared" si="3"/>
        <v>0</v>
      </c>
      <c r="D42" s="62"/>
      <c r="E42" s="62"/>
      <c r="F42" s="62"/>
      <c r="G42" s="63">
        <f t="shared" si="1"/>
        <v>0</v>
      </c>
      <c r="H42" s="95">
        <f>'Изменения в бюджет'!B41</f>
        <v>6</v>
      </c>
      <c r="I42" s="69">
        <v>0</v>
      </c>
      <c r="J42" s="86"/>
      <c r="K42" s="137" t="s">
        <v>172</v>
      </c>
      <c r="L42" s="137" t="s">
        <v>172</v>
      </c>
      <c r="M42" s="134" t="s">
        <v>169</v>
      </c>
    </row>
    <row r="43" spans="1:13" ht="15" customHeight="1">
      <c r="A43" s="147" t="s">
        <v>36</v>
      </c>
      <c r="B43" s="75" t="s">
        <v>127</v>
      </c>
      <c r="C43" s="62">
        <f t="shared" si="3"/>
        <v>0</v>
      </c>
      <c r="D43" s="62"/>
      <c r="E43" s="62"/>
      <c r="F43" s="62"/>
      <c r="G43" s="63">
        <f t="shared" si="1"/>
        <v>0</v>
      </c>
      <c r="H43" s="95">
        <f>'Изменения в бюджет'!B42</f>
        <v>5</v>
      </c>
      <c r="I43" s="69">
        <v>0</v>
      </c>
      <c r="J43" s="86"/>
      <c r="K43" s="143" t="s">
        <v>172</v>
      </c>
      <c r="L43" s="137" t="s">
        <v>172</v>
      </c>
      <c r="M43" s="83" t="s">
        <v>424</v>
      </c>
    </row>
    <row r="44" spans="1:13" s="4" customFormat="1" ht="15" customHeight="1">
      <c r="A44" s="147" t="s">
        <v>37</v>
      </c>
      <c r="B44" s="61" t="s">
        <v>127</v>
      </c>
      <c r="C44" s="62">
        <f t="shared" si="3"/>
        <v>0</v>
      </c>
      <c r="D44" s="63"/>
      <c r="E44" s="63"/>
      <c r="F44" s="63"/>
      <c r="G44" s="63">
        <f t="shared" si="1"/>
        <v>0</v>
      </c>
      <c r="H44" s="95">
        <f>'Изменения в бюджет'!B43</f>
        <v>6</v>
      </c>
      <c r="I44" s="69">
        <v>0</v>
      </c>
      <c r="J44" s="88"/>
      <c r="K44" s="129" t="s">
        <v>172</v>
      </c>
      <c r="L44" s="129" t="s">
        <v>172</v>
      </c>
      <c r="M44" s="129" t="s">
        <v>424</v>
      </c>
    </row>
    <row r="45" spans="1:13" ht="15" customHeight="1">
      <c r="A45" s="147" t="s">
        <v>101</v>
      </c>
      <c r="B45" s="61" t="s">
        <v>126</v>
      </c>
      <c r="C45" s="62">
        <f t="shared" si="3"/>
        <v>2</v>
      </c>
      <c r="D45" s="62"/>
      <c r="E45" s="62"/>
      <c r="F45" s="62"/>
      <c r="G45" s="63">
        <f t="shared" si="1"/>
        <v>2</v>
      </c>
      <c r="H45" s="95">
        <f>'Изменения в бюджет'!B44</f>
        <v>2</v>
      </c>
      <c r="I45" s="69">
        <v>2</v>
      </c>
      <c r="J45" s="86"/>
      <c r="K45" s="142" t="s">
        <v>172</v>
      </c>
      <c r="L45" s="142" t="s">
        <v>179</v>
      </c>
      <c r="M45" s="143" t="s">
        <v>220</v>
      </c>
    </row>
    <row r="46" spans="1:13" ht="15" customHeight="1">
      <c r="A46" s="59" t="s">
        <v>38</v>
      </c>
      <c r="B46" s="59"/>
      <c r="C46" s="60"/>
      <c r="D46" s="60"/>
      <c r="E46" s="60"/>
      <c r="F46" s="60"/>
      <c r="G46" s="60"/>
      <c r="H46" s="94"/>
      <c r="I46" s="94"/>
      <c r="J46" s="59"/>
      <c r="K46" s="59"/>
      <c r="L46" s="59"/>
      <c r="M46" s="59"/>
    </row>
    <row r="47" spans="1:13" ht="15" customHeight="1">
      <c r="A47" s="147" t="s">
        <v>39</v>
      </c>
      <c r="B47" s="61" t="s">
        <v>127</v>
      </c>
      <c r="C47" s="62">
        <f aca="true" t="shared" si="4" ref="C47:C53">IF(B47=B$4,2,0)</f>
        <v>0</v>
      </c>
      <c r="D47" s="62"/>
      <c r="E47" s="62"/>
      <c r="F47" s="62"/>
      <c r="G47" s="63">
        <f t="shared" si="1"/>
        <v>0</v>
      </c>
      <c r="H47" s="95">
        <f>'Изменения в бюджет'!B46</f>
        <v>3</v>
      </c>
      <c r="I47" s="69">
        <v>0</v>
      </c>
      <c r="J47" s="76"/>
      <c r="K47" s="142" t="s">
        <v>172</v>
      </c>
      <c r="L47" s="142" t="s">
        <v>172</v>
      </c>
      <c r="M47" s="129" t="s">
        <v>172</v>
      </c>
    </row>
    <row r="48" spans="1:13" ht="15" customHeight="1">
      <c r="A48" s="147" t="s">
        <v>40</v>
      </c>
      <c r="B48" s="61" t="s">
        <v>126</v>
      </c>
      <c r="C48" s="62">
        <f t="shared" si="4"/>
        <v>2</v>
      </c>
      <c r="D48" s="62"/>
      <c r="E48" s="62"/>
      <c r="F48" s="62"/>
      <c r="G48" s="63">
        <f t="shared" si="1"/>
        <v>2</v>
      </c>
      <c r="H48" s="95">
        <f>'Изменения в бюджет'!B47</f>
        <v>5</v>
      </c>
      <c r="I48" s="69">
        <v>5</v>
      </c>
      <c r="J48" s="76"/>
      <c r="K48" s="158" t="s">
        <v>172</v>
      </c>
      <c r="L48" s="137" t="s">
        <v>225</v>
      </c>
      <c r="M48" s="134" t="s">
        <v>169</v>
      </c>
    </row>
    <row r="49" spans="1:13" ht="15" customHeight="1">
      <c r="A49" s="147" t="s">
        <v>41</v>
      </c>
      <c r="B49" s="61" t="s">
        <v>127</v>
      </c>
      <c r="C49" s="62">
        <f t="shared" si="4"/>
        <v>0</v>
      </c>
      <c r="D49" s="62"/>
      <c r="E49" s="62"/>
      <c r="F49" s="62"/>
      <c r="G49" s="63">
        <f t="shared" si="1"/>
        <v>0</v>
      </c>
      <c r="H49" s="95">
        <f>'Изменения в бюджет'!B48</f>
        <v>2</v>
      </c>
      <c r="I49" s="69">
        <v>0</v>
      </c>
      <c r="J49" s="75"/>
      <c r="K49" s="137" t="s">
        <v>172</v>
      </c>
      <c r="L49" s="137" t="s">
        <v>172</v>
      </c>
      <c r="M49" s="134" t="s">
        <v>169</v>
      </c>
    </row>
    <row r="50" spans="1:13" ht="15" customHeight="1">
      <c r="A50" s="147" t="s">
        <v>42</v>
      </c>
      <c r="B50" s="61" t="s">
        <v>127</v>
      </c>
      <c r="C50" s="62">
        <f t="shared" si="4"/>
        <v>0</v>
      </c>
      <c r="D50" s="62"/>
      <c r="E50" s="62"/>
      <c r="F50" s="62"/>
      <c r="G50" s="63">
        <f t="shared" si="1"/>
        <v>0</v>
      </c>
      <c r="H50" s="95">
        <f>'Изменения в бюджет'!B49</f>
        <v>6</v>
      </c>
      <c r="I50" s="69">
        <v>0</v>
      </c>
      <c r="J50" s="76"/>
      <c r="K50" s="137" t="s">
        <v>172</v>
      </c>
      <c r="L50" s="137" t="s">
        <v>172</v>
      </c>
      <c r="M50" s="134" t="s">
        <v>169</v>
      </c>
    </row>
    <row r="51" spans="1:13" s="4" customFormat="1" ht="15" customHeight="1">
      <c r="A51" s="147" t="s">
        <v>92</v>
      </c>
      <c r="B51" s="61" t="s">
        <v>127</v>
      </c>
      <c r="C51" s="62">
        <f t="shared" si="4"/>
        <v>0</v>
      </c>
      <c r="D51" s="62"/>
      <c r="E51" s="62"/>
      <c r="F51" s="62"/>
      <c r="G51" s="63">
        <f t="shared" si="1"/>
        <v>0</v>
      </c>
      <c r="H51" s="95">
        <f>'Изменения в бюджет'!B50</f>
        <v>8</v>
      </c>
      <c r="I51" s="69">
        <v>0</v>
      </c>
      <c r="J51" s="61"/>
      <c r="K51" s="137" t="s">
        <v>172</v>
      </c>
      <c r="L51" s="137" t="s">
        <v>172</v>
      </c>
      <c r="M51" s="134" t="s">
        <v>169</v>
      </c>
    </row>
    <row r="52" spans="1:13" s="4" customFormat="1" ht="15" customHeight="1">
      <c r="A52" s="147" t="s">
        <v>43</v>
      </c>
      <c r="B52" s="61" t="s">
        <v>127</v>
      </c>
      <c r="C52" s="62">
        <f t="shared" si="4"/>
        <v>0</v>
      </c>
      <c r="D52" s="63"/>
      <c r="E52" s="63"/>
      <c r="F52" s="63"/>
      <c r="G52" s="63">
        <f t="shared" si="1"/>
        <v>0</v>
      </c>
      <c r="H52" s="95">
        <f>'Изменения в бюджет'!B51</f>
        <v>3</v>
      </c>
      <c r="I52" s="69">
        <v>0</v>
      </c>
      <c r="J52" s="61"/>
      <c r="K52" s="143" t="s">
        <v>172</v>
      </c>
      <c r="L52" s="143" t="s">
        <v>172</v>
      </c>
      <c r="M52" s="134" t="s">
        <v>172</v>
      </c>
    </row>
    <row r="53" spans="1:13" ht="15" customHeight="1">
      <c r="A53" s="147" t="s">
        <v>44</v>
      </c>
      <c r="B53" s="61" t="s">
        <v>127</v>
      </c>
      <c r="C53" s="62">
        <f t="shared" si="4"/>
        <v>0</v>
      </c>
      <c r="D53" s="62"/>
      <c r="E53" s="62"/>
      <c r="F53" s="62"/>
      <c r="G53" s="63">
        <f t="shared" si="1"/>
        <v>0</v>
      </c>
      <c r="H53" s="95">
        <f>'Изменения в бюджет'!B52</f>
        <v>5</v>
      </c>
      <c r="I53" s="69">
        <v>3</v>
      </c>
      <c r="J53" s="76" t="s">
        <v>493</v>
      </c>
      <c r="K53" s="137" t="s">
        <v>172</v>
      </c>
      <c r="L53" s="85" t="s">
        <v>172</v>
      </c>
      <c r="M53" s="143" t="s">
        <v>227</v>
      </c>
    </row>
    <row r="54" spans="1:13" ht="15" customHeight="1">
      <c r="A54" s="59" t="s">
        <v>45</v>
      </c>
      <c r="B54" s="59"/>
      <c r="C54" s="60"/>
      <c r="D54" s="60"/>
      <c r="E54" s="60"/>
      <c r="F54" s="60"/>
      <c r="G54" s="60"/>
      <c r="H54" s="94"/>
      <c r="I54" s="94"/>
      <c r="J54" s="59"/>
      <c r="K54" s="59"/>
      <c r="L54" s="59"/>
      <c r="M54" s="59"/>
    </row>
    <row r="55" spans="1:13" ht="15" customHeight="1">
      <c r="A55" s="147" t="s">
        <v>46</v>
      </c>
      <c r="B55" s="61" t="s">
        <v>126</v>
      </c>
      <c r="C55" s="62">
        <f aca="true" t="shared" si="5" ref="C55:C68">IF(B55=B$4,2,0)</f>
        <v>2</v>
      </c>
      <c r="D55" s="62"/>
      <c r="E55" s="62"/>
      <c r="F55" s="62"/>
      <c r="G55" s="63">
        <f t="shared" si="1"/>
        <v>2</v>
      </c>
      <c r="H55" s="95">
        <f>'Изменения в бюджет'!B54</f>
        <v>4</v>
      </c>
      <c r="I55" s="69">
        <v>4</v>
      </c>
      <c r="J55" s="84"/>
      <c r="K55" s="137" t="s">
        <v>172</v>
      </c>
      <c r="L55" s="137" t="s">
        <v>283</v>
      </c>
      <c r="M55" s="134" t="s">
        <v>169</v>
      </c>
    </row>
    <row r="56" spans="1:13" ht="15" customHeight="1">
      <c r="A56" s="147" t="s">
        <v>47</v>
      </c>
      <c r="B56" s="61" t="s">
        <v>127</v>
      </c>
      <c r="C56" s="62">
        <f t="shared" si="5"/>
        <v>0</v>
      </c>
      <c r="D56" s="62"/>
      <c r="E56" s="62"/>
      <c r="F56" s="62"/>
      <c r="G56" s="63">
        <f t="shared" si="1"/>
        <v>0</v>
      </c>
      <c r="H56" s="95">
        <f>'Изменения в бюджет'!B55</f>
        <v>4</v>
      </c>
      <c r="I56" s="69">
        <v>0</v>
      </c>
      <c r="J56" s="84"/>
      <c r="K56" s="137" t="s">
        <v>172</v>
      </c>
      <c r="L56" s="137" t="s">
        <v>172</v>
      </c>
      <c r="M56" s="134" t="s">
        <v>169</v>
      </c>
    </row>
    <row r="57" spans="1:13" ht="15" customHeight="1">
      <c r="A57" s="147" t="s">
        <v>48</v>
      </c>
      <c r="B57" s="61" t="s">
        <v>127</v>
      </c>
      <c r="C57" s="62">
        <f t="shared" si="5"/>
        <v>0</v>
      </c>
      <c r="D57" s="62"/>
      <c r="E57" s="62"/>
      <c r="F57" s="62"/>
      <c r="G57" s="63">
        <f t="shared" si="1"/>
        <v>0</v>
      </c>
      <c r="H57" s="95">
        <f>'Изменения в бюджет'!B56</f>
        <v>8</v>
      </c>
      <c r="I57" s="69">
        <v>0</v>
      </c>
      <c r="J57" s="84"/>
      <c r="K57" s="137" t="s">
        <v>172</v>
      </c>
      <c r="L57" s="137" t="s">
        <v>172</v>
      </c>
      <c r="M57" s="134" t="s">
        <v>169</v>
      </c>
    </row>
    <row r="58" spans="1:13" ht="15" customHeight="1">
      <c r="A58" s="147" t="s">
        <v>49</v>
      </c>
      <c r="B58" s="61" t="s">
        <v>127</v>
      </c>
      <c r="C58" s="62">
        <f t="shared" si="5"/>
        <v>0</v>
      </c>
      <c r="D58" s="62"/>
      <c r="E58" s="62"/>
      <c r="F58" s="62"/>
      <c r="G58" s="63">
        <f t="shared" si="1"/>
        <v>0</v>
      </c>
      <c r="H58" s="95">
        <f>'Изменения в бюджет'!B57</f>
        <v>4</v>
      </c>
      <c r="I58" s="69">
        <v>1</v>
      </c>
      <c r="J58" s="84" t="s">
        <v>494</v>
      </c>
      <c r="K58" s="137" t="s">
        <v>172</v>
      </c>
      <c r="L58" s="137" t="s">
        <v>223</v>
      </c>
      <c r="M58" s="134" t="s">
        <v>169</v>
      </c>
    </row>
    <row r="59" spans="1:13" s="4" customFormat="1" ht="15" customHeight="1">
      <c r="A59" s="147" t="s">
        <v>50</v>
      </c>
      <c r="B59" s="61" t="s">
        <v>126</v>
      </c>
      <c r="C59" s="62">
        <f t="shared" si="5"/>
        <v>2</v>
      </c>
      <c r="D59" s="62"/>
      <c r="E59" s="62"/>
      <c r="F59" s="62"/>
      <c r="G59" s="63">
        <f t="shared" si="1"/>
        <v>2</v>
      </c>
      <c r="H59" s="95">
        <f>'Изменения в бюджет'!B58</f>
        <v>6</v>
      </c>
      <c r="I59" s="69">
        <v>6</v>
      </c>
      <c r="J59" s="84"/>
      <c r="K59" s="137" t="s">
        <v>383</v>
      </c>
      <c r="L59" s="143" t="s">
        <v>229</v>
      </c>
      <c r="M59" s="134" t="s">
        <v>169</v>
      </c>
    </row>
    <row r="60" spans="1:13" ht="15" customHeight="1">
      <c r="A60" s="147" t="s">
        <v>51</v>
      </c>
      <c r="B60" s="61" t="s">
        <v>126</v>
      </c>
      <c r="C60" s="62">
        <f t="shared" si="5"/>
        <v>2</v>
      </c>
      <c r="D60" s="62"/>
      <c r="E60" s="62"/>
      <c r="F60" s="62"/>
      <c r="G60" s="63">
        <f t="shared" si="1"/>
        <v>2</v>
      </c>
      <c r="H60" s="95">
        <f>'Изменения в бюджет'!B59</f>
        <v>4</v>
      </c>
      <c r="I60" s="69">
        <v>4</v>
      </c>
      <c r="J60" s="84"/>
      <c r="K60" s="137" t="s">
        <v>172</v>
      </c>
      <c r="L60" s="137" t="s">
        <v>569</v>
      </c>
      <c r="M60" s="83" t="s">
        <v>230</v>
      </c>
    </row>
    <row r="61" spans="1:13" ht="15" customHeight="1">
      <c r="A61" s="147" t="s">
        <v>52</v>
      </c>
      <c r="B61" s="61" t="s">
        <v>127</v>
      </c>
      <c r="C61" s="62">
        <f t="shared" si="5"/>
        <v>0</v>
      </c>
      <c r="D61" s="62"/>
      <c r="E61" s="62"/>
      <c r="F61" s="62"/>
      <c r="G61" s="63">
        <f t="shared" si="1"/>
        <v>0</v>
      </c>
      <c r="H61" s="95">
        <f>'Изменения в бюджет'!B60</f>
        <v>4</v>
      </c>
      <c r="I61" s="69">
        <v>1</v>
      </c>
      <c r="J61" s="84" t="s">
        <v>506</v>
      </c>
      <c r="K61" s="85" t="s">
        <v>172</v>
      </c>
      <c r="L61" s="143" t="s">
        <v>233</v>
      </c>
      <c r="M61" s="83" t="s">
        <v>426</v>
      </c>
    </row>
    <row r="62" spans="1:13" s="4" customFormat="1" ht="15" customHeight="1">
      <c r="A62" s="147" t="s">
        <v>53</v>
      </c>
      <c r="B62" s="61" t="s">
        <v>127</v>
      </c>
      <c r="C62" s="62">
        <f t="shared" si="5"/>
        <v>0</v>
      </c>
      <c r="D62" s="62"/>
      <c r="E62" s="62"/>
      <c r="F62" s="62"/>
      <c r="G62" s="63">
        <f t="shared" si="1"/>
        <v>0</v>
      </c>
      <c r="H62" s="95">
        <f>'Изменения в бюджет'!B61</f>
        <v>5</v>
      </c>
      <c r="I62" s="69">
        <v>3</v>
      </c>
      <c r="J62" s="84" t="s">
        <v>512</v>
      </c>
      <c r="K62" s="134" t="s">
        <v>172</v>
      </c>
      <c r="L62" s="134" t="s">
        <v>511</v>
      </c>
      <c r="M62" s="83" t="s">
        <v>424</v>
      </c>
    </row>
    <row r="63" spans="1:13" ht="15" customHeight="1">
      <c r="A63" s="147" t="s">
        <v>54</v>
      </c>
      <c r="B63" s="61" t="s">
        <v>127</v>
      </c>
      <c r="C63" s="62">
        <f t="shared" si="5"/>
        <v>0</v>
      </c>
      <c r="D63" s="62"/>
      <c r="E63" s="62"/>
      <c r="F63" s="62"/>
      <c r="G63" s="63">
        <f t="shared" si="1"/>
        <v>0</v>
      </c>
      <c r="H63" s="95">
        <f>'Изменения в бюджет'!B62</f>
        <v>10</v>
      </c>
      <c r="I63" s="69">
        <v>0</v>
      </c>
      <c r="J63" s="84"/>
      <c r="K63" s="134" t="s">
        <v>172</v>
      </c>
      <c r="L63" s="5" t="s">
        <v>172</v>
      </c>
      <c r="M63" s="85" t="s">
        <v>172</v>
      </c>
    </row>
    <row r="64" spans="1:13" ht="15" customHeight="1">
      <c r="A64" s="147" t="s">
        <v>55</v>
      </c>
      <c r="B64" s="61" t="s">
        <v>126</v>
      </c>
      <c r="C64" s="62">
        <f t="shared" si="5"/>
        <v>2</v>
      </c>
      <c r="D64" s="62"/>
      <c r="E64" s="62"/>
      <c r="F64" s="62"/>
      <c r="G64" s="63">
        <f t="shared" si="1"/>
        <v>2</v>
      </c>
      <c r="H64" s="95">
        <f>'Изменения в бюджет'!B63</f>
        <v>4</v>
      </c>
      <c r="I64" s="69">
        <v>4</v>
      </c>
      <c r="J64" s="86"/>
      <c r="K64" s="86" t="s">
        <v>172</v>
      </c>
      <c r="L64" s="83" t="s">
        <v>287</v>
      </c>
      <c r="M64" s="83" t="s">
        <v>424</v>
      </c>
    </row>
    <row r="65" spans="1:13" ht="15" customHeight="1">
      <c r="A65" s="147" t="s">
        <v>56</v>
      </c>
      <c r="B65" s="61" t="s">
        <v>126</v>
      </c>
      <c r="C65" s="62">
        <f t="shared" si="5"/>
        <v>2</v>
      </c>
      <c r="D65" s="62"/>
      <c r="E65" s="62"/>
      <c r="F65" s="62"/>
      <c r="G65" s="63">
        <f t="shared" si="1"/>
        <v>2</v>
      </c>
      <c r="H65" s="95">
        <f>'Изменения в бюджет'!B64</f>
        <v>9</v>
      </c>
      <c r="I65" s="69">
        <v>9</v>
      </c>
      <c r="J65" s="84"/>
      <c r="K65" s="134" t="s">
        <v>224</v>
      </c>
      <c r="L65" s="83" t="s">
        <v>236</v>
      </c>
      <c r="M65" s="134" t="s">
        <v>169</v>
      </c>
    </row>
    <row r="66" spans="1:13" ht="15" customHeight="1">
      <c r="A66" s="147" t="s">
        <v>57</v>
      </c>
      <c r="B66" s="61" t="s">
        <v>126</v>
      </c>
      <c r="C66" s="62">
        <f t="shared" si="5"/>
        <v>2</v>
      </c>
      <c r="D66" s="62"/>
      <c r="E66" s="62"/>
      <c r="F66" s="62"/>
      <c r="G66" s="63">
        <f t="shared" si="1"/>
        <v>2</v>
      </c>
      <c r="H66" s="95">
        <f>'Изменения в бюджет'!B65</f>
        <v>10</v>
      </c>
      <c r="I66" s="69">
        <v>10</v>
      </c>
      <c r="J66" s="86"/>
      <c r="K66" s="134" t="s">
        <v>288</v>
      </c>
      <c r="L66" s="83" t="s">
        <v>424</v>
      </c>
      <c r="M66" s="83" t="s">
        <v>424</v>
      </c>
    </row>
    <row r="67" spans="1:13" s="4" customFormat="1" ht="15" customHeight="1">
      <c r="A67" s="147" t="s">
        <v>58</v>
      </c>
      <c r="B67" s="61" t="s">
        <v>127</v>
      </c>
      <c r="C67" s="62">
        <f t="shared" si="5"/>
        <v>0</v>
      </c>
      <c r="D67" s="63"/>
      <c r="E67" s="63"/>
      <c r="F67" s="63"/>
      <c r="G67" s="63">
        <f t="shared" si="1"/>
        <v>0</v>
      </c>
      <c r="H67" s="95">
        <f>'Изменения в бюджет'!B66</f>
        <v>7</v>
      </c>
      <c r="I67" s="69">
        <v>0</v>
      </c>
      <c r="J67" s="84"/>
      <c r="K67" s="137" t="s">
        <v>172</v>
      </c>
      <c r="L67" s="137" t="s">
        <v>172</v>
      </c>
      <c r="M67" s="137" t="s">
        <v>172</v>
      </c>
    </row>
    <row r="68" spans="1:13" ht="15" customHeight="1">
      <c r="A68" s="147" t="s">
        <v>59</v>
      </c>
      <c r="B68" s="61" t="s">
        <v>127</v>
      </c>
      <c r="C68" s="62">
        <f t="shared" si="5"/>
        <v>0</v>
      </c>
      <c r="D68" s="62"/>
      <c r="E68" s="62"/>
      <c r="F68" s="62"/>
      <c r="G68" s="63">
        <f t="shared" si="1"/>
        <v>0</v>
      </c>
      <c r="H68" s="95">
        <f>'Изменения в бюджет'!B67</f>
        <v>8</v>
      </c>
      <c r="I68" s="69">
        <v>6</v>
      </c>
      <c r="J68" s="84" t="s">
        <v>495</v>
      </c>
      <c r="K68" s="137" t="s">
        <v>172</v>
      </c>
      <c r="L68" s="137" t="s">
        <v>172</v>
      </c>
      <c r="M68" s="134" t="s">
        <v>289</v>
      </c>
    </row>
    <row r="69" spans="1:13" ht="15" customHeight="1">
      <c r="A69" s="59" t="s">
        <v>60</v>
      </c>
      <c r="B69" s="59"/>
      <c r="C69" s="60"/>
      <c r="D69" s="60"/>
      <c r="E69" s="60"/>
      <c r="F69" s="60"/>
      <c r="G69" s="60"/>
      <c r="H69" s="94"/>
      <c r="I69" s="94"/>
      <c r="J69" s="59"/>
      <c r="K69" s="59"/>
      <c r="L69" s="59"/>
      <c r="M69" s="59"/>
    </row>
    <row r="70" spans="1:13" ht="15" customHeight="1">
      <c r="A70" s="147" t="s">
        <v>61</v>
      </c>
      <c r="B70" s="61" t="s">
        <v>127</v>
      </c>
      <c r="C70" s="62">
        <f aca="true" t="shared" si="6" ref="C70:C75">IF(B70=B$4,2,0)</f>
        <v>0</v>
      </c>
      <c r="D70" s="62"/>
      <c r="E70" s="62"/>
      <c r="F70" s="62"/>
      <c r="G70" s="63">
        <f t="shared" si="1"/>
        <v>0</v>
      </c>
      <c r="H70" s="95">
        <f>'Изменения в бюджет'!B69</f>
        <v>4</v>
      </c>
      <c r="I70" s="69">
        <v>0</v>
      </c>
      <c r="J70" s="61"/>
      <c r="K70" s="86" t="s">
        <v>172</v>
      </c>
      <c r="L70" s="86" t="s">
        <v>172</v>
      </c>
      <c r="M70" s="83" t="s">
        <v>169</v>
      </c>
    </row>
    <row r="71" spans="1:13" ht="15" customHeight="1">
      <c r="A71" s="147" t="s">
        <v>62</v>
      </c>
      <c r="B71" s="61" t="s">
        <v>126</v>
      </c>
      <c r="C71" s="62">
        <f t="shared" si="6"/>
        <v>2</v>
      </c>
      <c r="D71" s="62"/>
      <c r="E71" s="62"/>
      <c r="F71" s="62"/>
      <c r="G71" s="63">
        <f t="shared" si="1"/>
        <v>2</v>
      </c>
      <c r="H71" s="95">
        <f>'Изменения в бюджет'!B70</f>
        <v>4</v>
      </c>
      <c r="I71" s="69">
        <v>4</v>
      </c>
      <c r="J71" s="61"/>
      <c r="K71" s="86" t="s">
        <v>172</v>
      </c>
      <c r="L71" s="86" t="s">
        <v>249</v>
      </c>
      <c r="M71" s="86" t="s">
        <v>172</v>
      </c>
    </row>
    <row r="72" spans="1:13" s="4" customFormat="1" ht="15" customHeight="1">
      <c r="A72" s="147" t="s">
        <v>63</v>
      </c>
      <c r="B72" s="61" t="s">
        <v>126</v>
      </c>
      <c r="C72" s="62">
        <f t="shared" si="6"/>
        <v>2</v>
      </c>
      <c r="D72" s="62"/>
      <c r="E72" s="62"/>
      <c r="F72" s="62"/>
      <c r="G72" s="63">
        <f aca="true" t="shared" si="7" ref="G72:G98">C72*(1-D72)*(1-E72)*(1-F72)</f>
        <v>2</v>
      </c>
      <c r="H72" s="95">
        <f>'Изменения в бюджет'!B71</f>
        <v>2</v>
      </c>
      <c r="I72" s="69">
        <v>2</v>
      </c>
      <c r="J72" s="61"/>
      <c r="K72" s="86" t="s">
        <v>172</v>
      </c>
      <c r="L72" s="83" t="s">
        <v>239</v>
      </c>
      <c r="M72" s="134" t="s">
        <v>169</v>
      </c>
    </row>
    <row r="73" spans="1:13" ht="15" customHeight="1">
      <c r="A73" s="147" t="s">
        <v>64</v>
      </c>
      <c r="B73" s="61" t="s">
        <v>127</v>
      </c>
      <c r="C73" s="62">
        <f t="shared" si="6"/>
        <v>0</v>
      </c>
      <c r="D73" s="62"/>
      <c r="E73" s="62"/>
      <c r="F73" s="62"/>
      <c r="G73" s="63">
        <f t="shared" si="7"/>
        <v>0</v>
      </c>
      <c r="H73" s="95">
        <f>'Изменения в бюджет'!B72</f>
        <v>10</v>
      </c>
      <c r="I73" s="69">
        <v>0</v>
      </c>
      <c r="J73" s="61"/>
      <c r="K73" s="134" t="s">
        <v>172</v>
      </c>
      <c r="L73" s="134" t="s">
        <v>172</v>
      </c>
      <c r="M73" s="134" t="s">
        <v>172</v>
      </c>
    </row>
    <row r="74" spans="1:13" s="4" customFormat="1" ht="15" customHeight="1">
      <c r="A74" s="61" t="s">
        <v>65</v>
      </c>
      <c r="B74" s="61" t="s">
        <v>126</v>
      </c>
      <c r="C74" s="62">
        <f t="shared" si="6"/>
        <v>2</v>
      </c>
      <c r="D74" s="63"/>
      <c r="E74" s="63"/>
      <c r="F74" s="63"/>
      <c r="G74" s="63">
        <f t="shared" si="7"/>
        <v>2</v>
      </c>
      <c r="H74" s="95">
        <f>'Изменения в бюджет'!B73</f>
        <v>4</v>
      </c>
      <c r="I74" s="69">
        <v>4</v>
      </c>
      <c r="J74" s="86"/>
      <c r="K74" s="137" t="s">
        <v>172</v>
      </c>
      <c r="L74" s="83" t="s">
        <v>240</v>
      </c>
      <c r="M74" s="134" t="s">
        <v>169</v>
      </c>
    </row>
    <row r="75" spans="1:13" ht="15" customHeight="1">
      <c r="A75" s="147" t="s">
        <v>66</v>
      </c>
      <c r="B75" s="61" t="s">
        <v>127</v>
      </c>
      <c r="C75" s="62">
        <f t="shared" si="6"/>
        <v>0</v>
      </c>
      <c r="D75" s="62"/>
      <c r="E75" s="62"/>
      <c r="F75" s="62"/>
      <c r="G75" s="63">
        <f t="shared" si="7"/>
        <v>0</v>
      </c>
      <c r="H75" s="95">
        <f>'Изменения в бюджет'!B74</f>
        <v>4</v>
      </c>
      <c r="I75" s="69">
        <v>1</v>
      </c>
      <c r="J75" s="84" t="s">
        <v>506</v>
      </c>
      <c r="K75" s="83" t="s">
        <v>172</v>
      </c>
      <c r="L75" s="83" t="s">
        <v>172</v>
      </c>
      <c r="M75" s="134" t="s">
        <v>428</v>
      </c>
    </row>
    <row r="76" spans="1:13" ht="15" customHeight="1">
      <c r="A76" s="59" t="s">
        <v>67</v>
      </c>
      <c r="B76" s="59"/>
      <c r="C76" s="60"/>
      <c r="D76" s="60"/>
      <c r="E76" s="60"/>
      <c r="F76" s="60"/>
      <c r="G76" s="60"/>
      <c r="H76" s="94"/>
      <c r="I76" s="94"/>
      <c r="J76" s="59"/>
      <c r="K76" s="59"/>
      <c r="L76" s="59"/>
      <c r="M76" s="59"/>
    </row>
    <row r="77" spans="1:13" ht="15" customHeight="1">
      <c r="A77" s="147" t="s">
        <v>68</v>
      </c>
      <c r="B77" s="61" t="s">
        <v>126</v>
      </c>
      <c r="C77" s="62">
        <f aca="true" t="shared" si="8" ref="C77:C86">IF(B77=B$4,2,0)</f>
        <v>2</v>
      </c>
      <c r="D77" s="62"/>
      <c r="E77" s="62"/>
      <c r="F77" s="62"/>
      <c r="G77" s="63">
        <f t="shared" si="7"/>
        <v>2</v>
      </c>
      <c r="H77" s="95">
        <f>'Изменения в бюджет'!B76</f>
        <v>3</v>
      </c>
      <c r="I77" s="69">
        <v>3</v>
      </c>
      <c r="J77" s="90"/>
      <c r="K77" s="134" t="s">
        <v>471</v>
      </c>
      <c r="L77" s="138" t="s">
        <v>293</v>
      </c>
      <c r="M77" s="86" t="s">
        <v>172</v>
      </c>
    </row>
    <row r="78" spans="1:13" ht="15" customHeight="1">
      <c r="A78" s="147" t="s">
        <v>70</v>
      </c>
      <c r="B78" s="61" t="s">
        <v>127</v>
      </c>
      <c r="C78" s="62">
        <f t="shared" si="8"/>
        <v>0</v>
      </c>
      <c r="D78" s="62"/>
      <c r="E78" s="62"/>
      <c r="F78" s="62"/>
      <c r="G78" s="63">
        <f t="shared" si="7"/>
        <v>0</v>
      </c>
      <c r="H78" s="95">
        <f>'Изменения в бюджет'!B77</f>
        <v>6</v>
      </c>
      <c r="I78" s="69">
        <v>0</v>
      </c>
      <c r="J78" s="87"/>
      <c r="K78" s="139" t="s">
        <v>172</v>
      </c>
      <c r="L78" s="139" t="s">
        <v>172</v>
      </c>
      <c r="M78" s="134" t="s">
        <v>294</v>
      </c>
    </row>
    <row r="79" spans="1:13" ht="15" customHeight="1">
      <c r="A79" s="147" t="s">
        <v>71</v>
      </c>
      <c r="B79" s="61" t="s">
        <v>127</v>
      </c>
      <c r="C79" s="62">
        <f t="shared" si="8"/>
        <v>0</v>
      </c>
      <c r="D79" s="62"/>
      <c r="E79" s="62"/>
      <c r="F79" s="62"/>
      <c r="G79" s="63">
        <f t="shared" si="7"/>
        <v>0</v>
      </c>
      <c r="H79" s="95">
        <f>'Изменения в бюджет'!B78</f>
        <v>3</v>
      </c>
      <c r="I79" s="69">
        <v>0</v>
      </c>
      <c r="J79" s="84"/>
      <c r="K79" s="139" t="s">
        <v>172</v>
      </c>
      <c r="L79" s="137" t="s">
        <v>172</v>
      </c>
      <c r="M79" s="134" t="s">
        <v>169</v>
      </c>
    </row>
    <row r="80" spans="1:13" ht="15" customHeight="1">
      <c r="A80" s="147" t="s">
        <v>72</v>
      </c>
      <c r="B80" s="61" t="s">
        <v>126</v>
      </c>
      <c r="C80" s="62">
        <f t="shared" si="8"/>
        <v>2</v>
      </c>
      <c r="D80" s="62"/>
      <c r="E80" s="62"/>
      <c r="F80" s="62"/>
      <c r="G80" s="63">
        <f t="shared" si="7"/>
        <v>2</v>
      </c>
      <c r="H80" s="95">
        <f>'Изменения в бюджет'!B79</f>
        <v>3</v>
      </c>
      <c r="I80" s="69">
        <v>3</v>
      </c>
      <c r="J80" s="84" t="s">
        <v>498</v>
      </c>
      <c r="K80" s="134" t="s">
        <v>471</v>
      </c>
      <c r="L80" s="140" t="s">
        <v>252</v>
      </c>
      <c r="M80" s="134" t="s">
        <v>169</v>
      </c>
    </row>
    <row r="81" spans="1:13" ht="15" customHeight="1">
      <c r="A81" s="147" t="s">
        <v>74</v>
      </c>
      <c r="B81" s="61" t="s">
        <v>126</v>
      </c>
      <c r="C81" s="62">
        <f t="shared" si="8"/>
        <v>2</v>
      </c>
      <c r="D81" s="62"/>
      <c r="E81" s="62"/>
      <c r="F81" s="62"/>
      <c r="G81" s="63">
        <f t="shared" si="7"/>
        <v>2</v>
      </c>
      <c r="H81" s="95">
        <f>'Изменения в бюджет'!B80</f>
        <v>3</v>
      </c>
      <c r="I81" s="69">
        <v>3</v>
      </c>
      <c r="J81" s="86"/>
      <c r="K81" s="134" t="s">
        <v>172</v>
      </c>
      <c r="L81" s="83" t="s">
        <v>242</v>
      </c>
      <c r="M81" s="134" t="s">
        <v>169</v>
      </c>
    </row>
    <row r="82" spans="1:13" ht="15" customHeight="1">
      <c r="A82" s="147" t="s">
        <v>75</v>
      </c>
      <c r="B82" s="61" t="s">
        <v>126</v>
      </c>
      <c r="C82" s="62">
        <f t="shared" si="8"/>
        <v>2</v>
      </c>
      <c r="D82" s="62"/>
      <c r="E82" s="62"/>
      <c r="F82" s="62"/>
      <c r="G82" s="63">
        <f t="shared" si="7"/>
        <v>2</v>
      </c>
      <c r="H82" s="95">
        <f>'Изменения в бюджет'!B81</f>
        <v>3</v>
      </c>
      <c r="I82" s="69">
        <v>3</v>
      </c>
      <c r="J82" s="84"/>
      <c r="K82" s="134" t="s">
        <v>348</v>
      </c>
      <c r="L82" s="83" t="s">
        <v>244</v>
      </c>
      <c r="M82" s="134" t="s">
        <v>389</v>
      </c>
    </row>
    <row r="83" spans="1:13" s="4" customFormat="1" ht="15" customHeight="1">
      <c r="A83" s="147" t="s">
        <v>76</v>
      </c>
      <c r="B83" s="61" t="s">
        <v>127</v>
      </c>
      <c r="C83" s="62">
        <f t="shared" si="8"/>
        <v>0</v>
      </c>
      <c r="D83" s="62"/>
      <c r="E83" s="62"/>
      <c r="F83" s="62"/>
      <c r="G83" s="63">
        <f t="shared" si="7"/>
        <v>0</v>
      </c>
      <c r="H83" s="95">
        <f>'Изменения в бюджет'!B82</f>
        <v>8</v>
      </c>
      <c r="I83" s="69">
        <v>0</v>
      </c>
      <c r="J83" s="84"/>
      <c r="K83" s="134" t="s">
        <v>172</v>
      </c>
      <c r="L83" s="83" t="s">
        <v>172</v>
      </c>
      <c r="M83" s="134" t="s">
        <v>169</v>
      </c>
    </row>
    <row r="84" spans="1:13" ht="15" customHeight="1">
      <c r="A84" s="147" t="s">
        <v>77</v>
      </c>
      <c r="B84" s="61" t="s">
        <v>127</v>
      </c>
      <c r="C84" s="62">
        <f t="shared" si="8"/>
        <v>0</v>
      </c>
      <c r="D84" s="62"/>
      <c r="E84" s="62"/>
      <c r="F84" s="62"/>
      <c r="G84" s="63">
        <f t="shared" si="7"/>
        <v>0</v>
      </c>
      <c r="H84" s="95">
        <f>'Изменения в бюджет'!B83</f>
        <v>5</v>
      </c>
      <c r="I84" s="69">
        <v>0</v>
      </c>
      <c r="J84" s="84"/>
      <c r="K84" s="134" t="s">
        <v>172</v>
      </c>
      <c r="L84" s="140" t="s">
        <v>172</v>
      </c>
      <c r="M84" s="134" t="s">
        <v>169</v>
      </c>
    </row>
    <row r="85" spans="1:13" s="4" customFormat="1" ht="15" customHeight="1">
      <c r="A85" s="147" t="s">
        <v>78</v>
      </c>
      <c r="B85" s="61" t="s">
        <v>126</v>
      </c>
      <c r="C85" s="62">
        <f t="shared" si="8"/>
        <v>2</v>
      </c>
      <c r="D85" s="62"/>
      <c r="E85" s="63"/>
      <c r="F85" s="63"/>
      <c r="G85" s="63">
        <f t="shared" si="7"/>
        <v>2</v>
      </c>
      <c r="H85" s="95">
        <f>'Изменения в бюджет'!B84</f>
        <v>5</v>
      </c>
      <c r="I85" s="69">
        <v>5</v>
      </c>
      <c r="J85" s="61"/>
      <c r="K85" s="134" t="s">
        <v>172</v>
      </c>
      <c r="L85" s="83" t="s">
        <v>254</v>
      </c>
      <c r="M85" s="86" t="s">
        <v>424</v>
      </c>
    </row>
    <row r="86" spans="1:13" ht="15" customHeight="1">
      <c r="A86" s="147" t="s">
        <v>79</v>
      </c>
      <c r="B86" s="61" t="s">
        <v>127</v>
      </c>
      <c r="C86" s="62">
        <f t="shared" si="8"/>
        <v>0</v>
      </c>
      <c r="D86" s="62"/>
      <c r="E86" s="62"/>
      <c r="F86" s="62"/>
      <c r="G86" s="63">
        <f t="shared" si="7"/>
        <v>0</v>
      </c>
      <c r="H86" s="95">
        <f>'Изменения в бюджет'!B85</f>
        <v>9</v>
      </c>
      <c r="I86" s="69">
        <v>6</v>
      </c>
      <c r="J86" s="86" t="s">
        <v>499</v>
      </c>
      <c r="K86" s="134" t="s">
        <v>172</v>
      </c>
      <c r="L86" s="83" t="s">
        <v>298</v>
      </c>
      <c r="M86" s="83" t="s">
        <v>299</v>
      </c>
    </row>
    <row r="87" spans="1:13" ht="15" customHeight="1">
      <c r="A87" s="59" t="s">
        <v>80</v>
      </c>
      <c r="B87" s="59"/>
      <c r="C87" s="60"/>
      <c r="D87" s="60"/>
      <c r="E87" s="60"/>
      <c r="F87" s="60"/>
      <c r="G87" s="60"/>
      <c r="H87" s="94"/>
      <c r="I87" s="94"/>
      <c r="J87" s="59"/>
      <c r="K87" s="59"/>
      <c r="L87" s="59"/>
      <c r="M87" s="59"/>
    </row>
    <row r="88" spans="1:13" ht="15" customHeight="1">
      <c r="A88" s="147" t="s">
        <v>69</v>
      </c>
      <c r="B88" s="61" t="s">
        <v>127</v>
      </c>
      <c r="C88" s="62">
        <f>IF(B88=B$4,2,0)</f>
        <v>0</v>
      </c>
      <c r="D88" s="62"/>
      <c r="E88" s="62"/>
      <c r="F88" s="62"/>
      <c r="G88" s="63">
        <f>C88*(1-D88)*(1-E88)*(1-F88)</f>
        <v>0</v>
      </c>
      <c r="H88" s="95">
        <f>'Изменения в бюджет'!B87</f>
        <v>7</v>
      </c>
      <c r="I88" s="69">
        <v>0</v>
      </c>
      <c r="J88" s="87"/>
      <c r="K88" s="139" t="s">
        <v>364</v>
      </c>
      <c r="L88" s="138" t="s">
        <v>172</v>
      </c>
      <c r="M88" s="137" t="s">
        <v>172</v>
      </c>
    </row>
    <row r="89" spans="1:13" ht="15" customHeight="1">
      <c r="A89" s="147" t="s">
        <v>81</v>
      </c>
      <c r="B89" s="61" t="s">
        <v>126</v>
      </c>
      <c r="C89" s="62">
        <f>IF(B89=B$4,2,0)</f>
        <v>2</v>
      </c>
      <c r="D89" s="62"/>
      <c r="E89" s="62"/>
      <c r="F89" s="62"/>
      <c r="G89" s="63">
        <f>C89*(1-D89)*(1-E89)*(1-F89)</f>
        <v>2</v>
      </c>
      <c r="H89" s="95">
        <f>'Изменения в бюджет'!B88</f>
        <v>4</v>
      </c>
      <c r="I89" s="69">
        <v>4</v>
      </c>
      <c r="J89" s="76"/>
      <c r="K89" s="134" t="s">
        <v>172</v>
      </c>
      <c r="L89" s="135" t="s">
        <v>300</v>
      </c>
      <c r="M89" s="134" t="s">
        <v>172</v>
      </c>
    </row>
    <row r="90" spans="1:13" ht="15" customHeight="1">
      <c r="A90" s="147" t="s">
        <v>73</v>
      </c>
      <c r="B90" s="61" t="s">
        <v>127</v>
      </c>
      <c r="C90" s="62">
        <f>IF(B90=B$4,2,0)</f>
        <v>0</v>
      </c>
      <c r="D90" s="62"/>
      <c r="E90" s="62"/>
      <c r="F90" s="62"/>
      <c r="G90" s="63">
        <f>C90*(1-D90)*(1-E90)*(1-F90)</f>
        <v>0</v>
      </c>
      <c r="H90" s="95">
        <f>'Изменения в бюджет'!B89</f>
        <v>5</v>
      </c>
      <c r="I90" s="69">
        <v>3</v>
      </c>
      <c r="J90" s="84" t="s">
        <v>470</v>
      </c>
      <c r="K90" s="134" t="s">
        <v>172</v>
      </c>
      <c r="L90" s="137" t="s">
        <v>469</v>
      </c>
      <c r="M90" s="134" t="s">
        <v>169</v>
      </c>
    </row>
    <row r="91" spans="1:13" ht="15" customHeight="1">
      <c r="A91" s="147" t="s">
        <v>82</v>
      </c>
      <c r="B91" s="61" t="s">
        <v>127</v>
      </c>
      <c r="C91" s="62">
        <f aca="true" t="shared" si="9" ref="C91:C98">IF(B91=B$4,2,0)</f>
        <v>0</v>
      </c>
      <c r="D91" s="62"/>
      <c r="E91" s="62"/>
      <c r="F91" s="62"/>
      <c r="G91" s="63">
        <f t="shared" si="7"/>
        <v>0</v>
      </c>
      <c r="H91" s="95">
        <f>'Изменения в бюджет'!B90</f>
        <v>7</v>
      </c>
      <c r="I91" s="69">
        <v>0</v>
      </c>
      <c r="J91" s="76"/>
      <c r="K91" s="134" t="s">
        <v>172</v>
      </c>
      <c r="L91" s="83" t="s">
        <v>172</v>
      </c>
      <c r="M91" s="83" t="s">
        <v>172</v>
      </c>
    </row>
    <row r="92" spans="1:13" ht="15" customHeight="1">
      <c r="A92" s="147" t="s">
        <v>83</v>
      </c>
      <c r="B92" s="61" t="s">
        <v>127</v>
      </c>
      <c r="C92" s="62">
        <f t="shared" si="9"/>
        <v>0</v>
      </c>
      <c r="D92" s="62">
        <v>0.5</v>
      </c>
      <c r="E92" s="62"/>
      <c r="F92" s="62"/>
      <c r="G92" s="63">
        <f t="shared" si="7"/>
        <v>0</v>
      </c>
      <c r="H92" s="95">
        <f>'Изменения в бюджет'!B91</f>
        <v>5</v>
      </c>
      <c r="I92" s="69">
        <v>4</v>
      </c>
      <c r="J92" s="84" t="s">
        <v>501</v>
      </c>
      <c r="K92" s="134" t="s">
        <v>172</v>
      </c>
      <c r="L92" s="83" t="s">
        <v>500</v>
      </c>
      <c r="M92" s="83" t="s">
        <v>303</v>
      </c>
    </row>
    <row r="93" spans="1:13" ht="15" customHeight="1">
      <c r="A93" s="147" t="s">
        <v>84</v>
      </c>
      <c r="B93" s="61" t="s">
        <v>126</v>
      </c>
      <c r="C93" s="62">
        <f t="shared" si="9"/>
        <v>2</v>
      </c>
      <c r="D93" s="62"/>
      <c r="E93" s="62"/>
      <c r="F93" s="62"/>
      <c r="G93" s="63">
        <f t="shared" si="7"/>
        <v>2</v>
      </c>
      <c r="H93" s="95">
        <f>'Изменения в бюджет'!B92</f>
        <v>5</v>
      </c>
      <c r="I93" s="69">
        <v>5</v>
      </c>
      <c r="J93" s="86"/>
      <c r="K93" s="134" t="s">
        <v>351</v>
      </c>
      <c r="L93" s="134" t="s">
        <v>304</v>
      </c>
      <c r="M93" s="134" t="s">
        <v>305</v>
      </c>
    </row>
    <row r="94" spans="1:13" ht="15" customHeight="1">
      <c r="A94" s="147" t="s">
        <v>85</v>
      </c>
      <c r="B94" s="61" t="s">
        <v>127</v>
      </c>
      <c r="C94" s="62">
        <f t="shared" si="9"/>
        <v>0</v>
      </c>
      <c r="D94" s="62"/>
      <c r="E94" s="62"/>
      <c r="F94" s="62"/>
      <c r="G94" s="63">
        <f t="shared" si="7"/>
        <v>0</v>
      </c>
      <c r="H94" s="95">
        <f>'Изменения в бюджет'!B93</f>
        <v>10</v>
      </c>
      <c r="I94" s="69">
        <v>9</v>
      </c>
      <c r="J94" s="84" t="s">
        <v>504</v>
      </c>
      <c r="K94" s="134" t="s">
        <v>172</v>
      </c>
      <c r="L94" s="83" t="s">
        <v>256</v>
      </c>
      <c r="M94" s="134" t="s">
        <v>169</v>
      </c>
    </row>
    <row r="95" spans="1:13" ht="15" customHeight="1">
      <c r="A95" s="147" t="s">
        <v>86</v>
      </c>
      <c r="B95" s="61" t="s">
        <v>127</v>
      </c>
      <c r="C95" s="62">
        <f t="shared" si="9"/>
        <v>0</v>
      </c>
      <c r="D95" s="62"/>
      <c r="E95" s="62"/>
      <c r="F95" s="62"/>
      <c r="G95" s="63">
        <f t="shared" si="7"/>
        <v>0</v>
      </c>
      <c r="H95" s="95">
        <f>'Изменения в бюджет'!B94</f>
        <v>4</v>
      </c>
      <c r="I95" s="69">
        <v>1</v>
      </c>
      <c r="J95" s="61" t="s">
        <v>505</v>
      </c>
      <c r="K95" s="134" t="s">
        <v>172</v>
      </c>
      <c r="L95" s="83" t="s">
        <v>172</v>
      </c>
      <c r="M95" s="83" t="s">
        <v>172</v>
      </c>
    </row>
    <row r="96" spans="1:13" ht="15" customHeight="1">
      <c r="A96" s="147" t="s">
        <v>87</v>
      </c>
      <c r="B96" s="61" t="s">
        <v>126</v>
      </c>
      <c r="C96" s="62">
        <f t="shared" si="9"/>
        <v>2</v>
      </c>
      <c r="D96" s="62"/>
      <c r="E96" s="62"/>
      <c r="F96" s="62"/>
      <c r="G96" s="63">
        <f t="shared" si="7"/>
        <v>2</v>
      </c>
      <c r="H96" s="95">
        <f>'Изменения в бюджет'!B95</f>
        <v>8</v>
      </c>
      <c r="I96" s="69">
        <v>8</v>
      </c>
      <c r="J96" s="76"/>
      <c r="K96" s="134" t="s">
        <v>172</v>
      </c>
      <c r="L96" s="83" t="s">
        <v>172</v>
      </c>
      <c r="M96" s="83" t="s">
        <v>258</v>
      </c>
    </row>
    <row r="97" spans="1:13" s="4" customFormat="1" ht="15" customHeight="1">
      <c r="A97" s="147" t="s">
        <v>88</v>
      </c>
      <c r="B97" s="61" t="s">
        <v>127</v>
      </c>
      <c r="C97" s="62">
        <f t="shared" si="9"/>
        <v>0</v>
      </c>
      <c r="D97" s="62"/>
      <c r="E97" s="62"/>
      <c r="F97" s="62"/>
      <c r="G97" s="63">
        <f t="shared" si="7"/>
        <v>0</v>
      </c>
      <c r="H97" s="95">
        <f>'Изменения в бюджет'!B96</f>
        <v>8</v>
      </c>
      <c r="I97" s="69">
        <v>0</v>
      </c>
      <c r="J97" s="61"/>
      <c r="K97" s="134" t="s">
        <v>172</v>
      </c>
      <c r="L97" s="134" t="s">
        <v>306</v>
      </c>
      <c r="M97" s="134" t="s">
        <v>169</v>
      </c>
    </row>
    <row r="98" spans="1:13" ht="15" customHeight="1">
      <c r="A98" s="147" t="s">
        <v>89</v>
      </c>
      <c r="B98" s="61" t="s">
        <v>127</v>
      </c>
      <c r="C98" s="62">
        <f t="shared" si="9"/>
        <v>0</v>
      </c>
      <c r="D98" s="62"/>
      <c r="E98" s="62"/>
      <c r="F98" s="62"/>
      <c r="G98" s="63">
        <f t="shared" si="7"/>
        <v>0</v>
      </c>
      <c r="H98" s="95">
        <f>'Изменения в бюджет'!B97</f>
        <v>3</v>
      </c>
      <c r="I98" s="69">
        <v>0</v>
      </c>
      <c r="J98" s="76"/>
      <c r="K98" s="134" t="s">
        <v>172</v>
      </c>
      <c r="L98" s="134" t="s">
        <v>172</v>
      </c>
      <c r="M98" s="134" t="s">
        <v>169</v>
      </c>
    </row>
    <row r="99" spans="1:13" ht="27" customHeight="1">
      <c r="A99" s="222" t="s">
        <v>356</v>
      </c>
      <c r="B99" s="223"/>
      <c r="C99" s="223"/>
      <c r="D99" s="223"/>
      <c r="E99" s="223"/>
      <c r="F99" s="223"/>
      <c r="G99" s="223"/>
      <c r="H99" s="223"/>
      <c r="I99" s="223"/>
      <c r="J99" s="223"/>
      <c r="K99" s="223"/>
      <c r="L99" s="223"/>
      <c r="M99" s="223"/>
    </row>
    <row r="105" spans="1:10" ht="12">
      <c r="A105" s="6"/>
      <c r="B105" s="6"/>
      <c r="C105" s="6"/>
      <c r="D105" s="6"/>
      <c r="E105" s="6"/>
      <c r="F105" s="6"/>
      <c r="G105" s="7"/>
      <c r="H105" s="7"/>
      <c r="I105" s="7"/>
      <c r="J105" s="9"/>
    </row>
    <row r="109" spans="1:10" ht="12">
      <c r="A109" s="6"/>
      <c r="B109" s="6"/>
      <c r="C109" s="6"/>
      <c r="D109" s="6"/>
      <c r="E109" s="6"/>
      <c r="F109" s="6"/>
      <c r="G109" s="7"/>
      <c r="H109" s="7"/>
      <c r="I109" s="7"/>
      <c r="J109" s="9"/>
    </row>
    <row r="112" spans="1:10" ht="12" customHeight="1">
      <c r="A112" s="6"/>
      <c r="B112" s="6"/>
      <c r="C112" s="6"/>
      <c r="D112" s="6"/>
      <c r="E112" s="6"/>
      <c r="F112" s="6"/>
      <c r="G112" s="7"/>
      <c r="H112" s="7"/>
      <c r="I112" s="7"/>
      <c r="J112" s="9"/>
    </row>
    <row r="116" spans="1:10" ht="12" customHeight="1">
      <c r="A116" s="6"/>
      <c r="B116" s="6"/>
      <c r="C116" s="6"/>
      <c r="D116" s="6"/>
      <c r="E116" s="6"/>
      <c r="F116" s="6"/>
      <c r="G116" s="7"/>
      <c r="H116" s="7"/>
      <c r="I116" s="7"/>
      <c r="J116" s="9"/>
    </row>
    <row r="119" spans="1:10" ht="12">
      <c r="A119" s="6"/>
      <c r="B119" s="6"/>
      <c r="C119" s="6"/>
      <c r="D119" s="6"/>
      <c r="E119" s="6"/>
      <c r="F119" s="6"/>
      <c r="G119" s="7"/>
      <c r="H119" s="7"/>
      <c r="I119" s="7"/>
      <c r="J119" s="9"/>
    </row>
    <row r="123" spans="1:10" ht="12">
      <c r="A123" s="6"/>
      <c r="B123" s="6"/>
      <c r="C123" s="6"/>
      <c r="D123" s="6"/>
      <c r="E123" s="6"/>
      <c r="F123" s="6"/>
      <c r="G123" s="7"/>
      <c r="H123" s="7"/>
      <c r="I123" s="7"/>
      <c r="J123" s="9"/>
    </row>
  </sheetData>
  <sheetProtection/>
  <autoFilter ref="A6:M99"/>
  <mergeCells count="17">
    <mergeCell ref="H3:H5"/>
    <mergeCell ref="A3:A5"/>
    <mergeCell ref="I3:I5"/>
    <mergeCell ref="K3:M3"/>
    <mergeCell ref="E4:E5"/>
    <mergeCell ref="M4:M5"/>
    <mergeCell ref="G4:G5"/>
    <mergeCell ref="A1:M1"/>
    <mergeCell ref="A2:M2"/>
    <mergeCell ref="C4:C5"/>
    <mergeCell ref="D4:D5"/>
    <mergeCell ref="A99:M99"/>
    <mergeCell ref="K4:K5"/>
    <mergeCell ref="C3:G3"/>
    <mergeCell ref="F4:F5"/>
    <mergeCell ref="J3:J5"/>
    <mergeCell ref="L4:L5"/>
  </mergeCells>
  <dataValidations count="3">
    <dataValidation type="list" allowBlank="1" showInputMessage="1" showErrorMessage="1" sqref="J6 M6">
      <formula1>'2.3'!#REF!</formula1>
    </dataValidation>
    <dataValidation type="list" allowBlank="1" showInputMessage="1" showErrorMessage="1" sqref="B7:B23 B25:B98">
      <formula1>$B$4:$B$5</formula1>
    </dataValidation>
    <dataValidation type="list" allowBlank="1" showInputMessage="1" showErrorMessage="1" sqref="B6:I6">
      <formula1>$B$5:$B$5</formula1>
    </dataValidation>
  </dataValidations>
  <hyperlinks>
    <hyperlink ref="L7" r:id="rId1" display="http://beldepfin.ru/dokumenty/vse-dokumenty/proekt-zakona-belgorodskoj-oblasti-o-vnesenii-0512/"/>
    <hyperlink ref="L8" r:id="rId2" display="http://bryanskoblfin.ru/Show/Category/10?ItemId=4"/>
    <hyperlink ref="L10" r:id="rId3" display="http://www.gfu.vrn.ru/regulatory/normativnye-pravovye-akty/zakony-voronezhskoy-oblasti-/proekty-zakonov-voronezhskoy-oblasti-ob-oblastnom-byudzhete.php"/>
    <hyperlink ref="L20" r:id="rId4" display="http://ksp.tmbreg.ru/18/59/479.html"/>
    <hyperlink ref="L23" r:id="rId5" display="http://www.yarregion.ru/depts/depfin/tmpPages/docs.aspx"/>
    <hyperlink ref="L26" r:id="rId6" display="http://minfin.karelia.ru/2018-2020-gody/"/>
    <hyperlink ref="M34" r:id="rId7" display="http://bks.pskov.ru/ebudget/Show/Category/11?ItemId=258"/>
    <hyperlink ref="M45" r:id="rId8" display="http://www.ob.sev.gov.ru/dokumenty/izmeneniya-v-budzhet/2018-2020"/>
    <hyperlink ref="M53" r:id="rId9" display="http://openbudsk.ru/vnesenie18/"/>
    <hyperlink ref="L59" r:id="rId10" display="http://www.mfur.ru/budjet/ispolnenie/zakon/2018-god.php"/>
    <hyperlink ref="L61" r:id="rId11" display="http://mfin.permkrai.ru/execution/docbud/2018/"/>
    <hyperlink ref="M60" r:id="rId12" display="http://budget.cap.ru/Menu/Page/636"/>
    <hyperlink ref="L48" r:id="rId13" display="https://www.mfri.ru/index.php/open-budget/vnesenie-izmenenij-v-zakon-o-byudzhete"/>
    <hyperlink ref="L58" r:id="rId14" display="http://minfin.tatarstan.ru/rus/vnesenie-izmeneniy-v-zakon-o-byudzhete.htm"/>
    <hyperlink ref="L94" r:id="rId15" display="http://www.fin.amurobl.ru/oblastnoy-byudzhet/proekty-zakonov-amurskoy-oblasti/o-vnesenii-izmeneniy-v-zakon-o-byudzhete/o-vnesenii-izmeneniy-v-zakon-o-byudzhete-2018-god.php"/>
    <hyperlink ref="L11" r:id="rId16" display="http://df.ivanovoobl.ru/regionalnye-finansy/zakon-ob-oblastnom-byudzhete/proekty-zakonov-o-vnesenii-izmeneniy-v-zakon-o-byudzhete/"/>
    <hyperlink ref="L12" r:id="rId17" display="http://admoblkaluga.ru/main/work/finances/project_orders.php"/>
    <hyperlink ref="L9" r:id="rId18" display="https://dtf.avo.ru/proekty-zakonov-vladimirskoj-oblasti"/>
    <hyperlink ref="L18" r:id="rId19" display="https://minfin.ryazangov.ru/documents/draft_documents/2018/index.php"/>
    <hyperlink ref="L19" r:id="rId20" display="http://www.finsmol.ru/pbudget/nJkD58Sj"/>
    <hyperlink ref="M21" r:id="rId21" display="http://portal.tverfin.ru/Show/Category/5?page=1&amp;ItemId=271"/>
    <hyperlink ref="L27" r:id="rId22" display="http://minfin.rkomi.ru/minfin_rkomi/minfin_rbudj/budjet/ "/>
    <hyperlink ref="L29" r:id="rId23" display="http://df.gov35.ru/otkrytyy-byudzhet/zakony-ob-oblastnom-byudzhete/2018/"/>
    <hyperlink ref="L32" r:id="rId24" display="http://minfin.gov-murman.ru/open-budget/regional_budget/law_of_budget_projects/project-19-20.php"/>
    <hyperlink ref="K33" r:id="rId25" display="http://duma.novreg.ru/action/archive/"/>
    <hyperlink ref="K34" r:id="rId26" display="http://sobranie.pskov.ru/lawmaking/bills"/>
    <hyperlink ref="L36" r:id="rId27" display="http://dfei.adm-nao.ru/zakony-o-byudzhete/"/>
    <hyperlink ref="L40" r:id="rId28" display="https://minfin.rk.gov.ru/ru/structure/245 "/>
    <hyperlink ref="L41" r:id="rId29" display="https://www.minfinkubani.ru/budget_execution/budget_law/"/>
    <hyperlink ref="M24" r:id="rId30" display="http://budget.mos.ru/BudgetAttachements_2018_2020"/>
    <hyperlink ref="L62" r:id="rId31" display="http://www.minfin.kirov.ru/otkrytyy-byudzhet/dlya-spetsialistov/oblastnoy-byudzhet/byudzhet-2018-2020-normativnye-dokumenty/ "/>
    <hyperlink ref="L64" r:id="rId32" display="http://minfin.orb.ru/закон-об-областном-бюджете/"/>
    <hyperlink ref="K65" r:id="rId33" display="http://www.zspo.ru/legislative/bills/"/>
    <hyperlink ref="L65" r:id="rId34" display="http://finance.pnzreg.ru/docs/np/"/>
    <hyperlink ref="K66" r:id="rId35" display="http://asozd.samgd.ru/bills/?page=1&amp;search=1"/>
    <hyperlink ref="M68" r:id="rId36" display="http://ufo.ulntc.ru:8080/dokumenty/vneseniya-izmenenij-v-zakon-o-byudzhete/2018-god "/>
    <hyperlink ref="L74" r:id="rId37" display="https://depfin.admhmao.ru/otkrytyy-byudzhet/"/>
    <hyperlink ref="L75" r:id="rId38" display="не размещено"/>
    <hyperlink ref="K78" r:id="rId39" display="не размещено"/>
    <hyperlink ref="L78" r:id="rId40" display="не размещено"/>
    <hyperlink ref="M78" r:id="rId41" display="портал не работает"/>
    <hyperlink ref="L79" r:id="rId42" display="не размещено"/>
    <hyperlink ref="L84" r:id="rId43" display="не размещено"/>
    <hyperlink ref="K79" r:id="rId44" display="не размещено"/>
    <hyperlink ref="L86" r:id="rId45" display="размещено частично"/>
    <hyperlink ref="M86" r:id="rId46" display="не работает"/>
    <hyperlink ref="K86" r:id="rId47" display="не размещено"/>
    <hyperlink ref="L91" r:id="rId48" display="не размещено"/>
    <hyperlink ref="M91" r:id="rId49" display="не размещено"/>
    <hyperlink ref="K91" r:id="rId50" display="не размещено"/>
    <hyperlink ref="K92" r:id="rId51" display="не размещено"/>
    <hyperlink ref="M92" r:id="rId52" display="http://ebudget.primorsky.ru/Menu/Page/345 "/>
    <hyperlink ref="L93" r:id="rId53" display="https://minfin.khabkrai.ru/portal/Show/Category/184?page=1&amp;ItemId=497&amp;filterYear=2018 "/>
    <hyperlink ref="M93" r:id="rId54" display="https://minfin.khabkrai.ru/portal/Show/Category/184?page=1&amp;ItemId=497&amp;filterYear=2018 "/>
    <hyperlink ref="M95" r:id="rId55" display="не размещено"/>
    <hyperlink ref="M96" r:id="rId56" display="https://openbudget.sakhminfin.ru/Menu/Page/523"/>
    <hyperlink ref="L97" r:id="rId57" display="не размещено "/>
    <hyperlink ref="K97" r:id="rId58" display="не размещено"/>
    <hyperlink ref="K98" r:id="rId59" display="не размещено"/>
    <hyperlink ref="L98" r:id="rId60" display="не размещено"/>
    <hyperlink ref="M16" r:id="rId61" display="https://budget.mosreg.ru/byudzhet-dlya-grazhdan/izmeneniya-v-zakon-o-byudzhete-mo/#tab-id-4"/>
    <hyperlink ref="M31" r:id="rId62" display="http://budget.lenreg.ru/documents/?page=3&amp;sortOrder=&amp;type=&amp;sortName=&amp;sortDate="/>
    <hyperlink ref="L31" r:id="rId63" display="не размещено"/>
    <hyperlink ref="K31" r:id="rId64" display="не размещено"/>
    <hyperlink ref="K35" r:id="rId65" display="не содержатся"/>
    <hyperlink ref="L95" r:id="rId66" display="не размещено"/>
    <hyperlink ref="K44" r:id="rId67" display="не размещено"/>
    <hyperlink ref="L44" r:id="rId68" display="не размещено"/>
    <hyperlink ref="K47" r:id="rId69" display="не размещено"/>
    <hyperlink ref="L47" r:id="rId70" display="не размещено"/>
    <hyperlink ref="M47" r:id="rId71" display="не размещено"/>
    <hyperlink ref="K73" r:id="rId72" display="не размещено"/>
    <hyperlink ref="L73" r:id="rId73" display="не размещено"/>
    <hyperlink ref="M73" r:id="rId74" display="не размещено"/>
    <hyperlink ref="L13" r:id="rId75" display="не размещено"/>
    <hyperlink ref="K14" r:id="rId76" display="не размещено"/>
    <hyperlink ref="L14" r:id="rId77" display="не размещено"/>
    <hyperlink ref="L15" r:id="rId78" display="не размещено"/>
    <hyperlink ref="K15" r:id="rId79" display="не размещено"/>
    <hyperlink ref="M15" r:id="rId80" display="не размещено"/>
    <hyperlink ref="L88" r:id="rId81" display="не размещено"/>
    <hyperlink ref="M88" r:id="rId82" display="не размещено"/>
    <hyperlink ref="L90" r:id="rId83" display="не размещено"/>
    <hyperlink ref="L17" r:id="rId84" display="https://orel-region.ru/index.php?head=20&amp;part=25&amp;in=132 "/>
    <hyperlink ref="M22" r:id="rId85" display="не размещено"/>
    <hyperlink ref="M23" r:id="rId86" display="не размещено"/>
    <hyperlink ref="L30" r:id="rId87" display="https://minfin39.ru/budget/process/current/ "/>
    <hyperlink ref="L33" r:id="rId88" display="http://www.novkfo.ru/проекты_законов_об_областном_бюджете_с_материалами/2018/"/>
    <hyperlink ref="K16" r:id="rId89" display="выборочно"/>
    <hyperlink ref="K74" r:id="rId90" display="не размещено"/>
    <hyperlink ref="K77" r:id="rId91" display="выборочно"/>
    <hyperlink ref="K80" r:id="rId92" display="выборочно"/>
    <hyperlink ref="K81" r:id="rId93" display="не размещено"/>
    <hyperlink ref="K82" r:id="rId94" display="http://irzs.ru/sazd/?p=law "/>
    <hyperlink ref="K83" r:id="rId95" display="не размещено"/>
    <hyperlink ref="L83" r:id="rId96" display="не размещено"/>
    <hyperlink ref="K84" r:id="rId97" display="не размещено"/>
    <hyperlink ref="K85" r:id="rId98" display="не размещено"/>
    <hyperlink ref="L89" r:id="rId99" display="https://minfin.sakha.gov.ru/bjudzhet/zakony-o-bjudzhete/2018-2020-gg"/>
    <hyperlink ref="M89" r:id="rId100" display="не размещено"/>
    <hyperlink ref="K89" r:id="rId101" display="не размещено"/>
    <hyperlink ref="K90" r:id="rId102" display="не размещено"/>
    <hyperlink ref="K93" r:id="rId103" display="http://www.duma.khv.ru/?a=270100399 "/>
    <hyperlink ref="K94" r:id="rId104" display="не размещено"/>
    <hyperlink ref="K95" r:id="rId105" display="не размещено"/>
    <hyperlink ref="K96" r:id="rId106" display="не размещено"/>
    <hyperlink ref="K88" r:id="rId107" display="не размещено"/>
    <hyperlink ref="L80" r:id="rId108" display="http://fin22.ru/projects/p2018/"/>
    <hyperlink ref="L92" r:id="rId109" display="https://primorsky.ru/authorities/executive-agencies/departments/finance/laws.php"/>
    <hyperlink ref="M44" r:id="rId110" display="не размещено"/>
    <hyperlink ref="M61" r:id="rId111" display="не размещено"/>
    <hyperlink ref="M40" r:id="rId112" display="http://budget.rk.ifinmon.ru/dokumenty/zakon-o-byudzhete "/>
    <hyperlink ref="M33" r:id="rId113" display="выборочно"/>
    <hyperlink ref="K59" r:id="rId114" display="http://www.udmgossovet.ru/activity/law/schedule/materials/ "/>
    <hyperlink ref="M82" r:id="rId115" display="http://openbudget.gfu.ru/budget/law_project/"/>
    <hyperlink ref="L85" r:id="rId116" display="http://mf.omskportal.ru/ru/RegionalPublicAuthorities/executivelist/MF/otkrbudg/zakonoblbudg/2018-2020.html"/>
  </hyperlinks>
  <printOptions horizontalCentered="1"/>
  <pageMargins left="0.3937007874015748" right="0.3937007874015748" top="0.984251968503937" bottom="0.3937007874015748" header="0.31496062992125984" footer="0.2362204724409449"/>
  <pageSetup fitToHeight="0" fitToWidth="1" horizontalDpi="600" verticalDpi="600" orientation="landscape" paperSize="9" scale="68" r:id="rId117"/>
  <headerFooter>
    <oddFooter>&amp;C&amp;"Times New Roman,обычный"&amp;8&amp;A&amp;R&amp;P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123"/>
  <sheetViews>
    <sheetView zoomScaleSheetLayoutView="100" zoomScalePageLayoutView="0" workbookViewId="0" topLeftCell="A1">
      <pane ySplit="5" topLeftCell="A6" activePane="bottomLeft" state="frozen"/>
      <selection pane="topLeft" activeCell="A1" sqref="A1"/>
      <selection pane="bottomLeft" activeCell="J85" sqref="J85"/>
    </sheetView>
  </sheetViews>
  <sheetFormatPr defaultColWidth="8.8515625" defaultRowHeight="15"/>
  <cols>
    <col min="1" max="1" width="31.140625" style="3" customWidth="1"/>
    <col min="2" max="2" width="35.140625" style="3" customWidth="1"/>
    <col min="3" max="3" width="5.7109375" style="3" customWidth="1"/>
    <col min="4" max="6" width="4.7109375" style="3" customWidth="1"/>
    <col min="7" max="7" width="5.7109375" style="8" customWidth="1"/>
    <col min="8" max="8" width="14.57421875" style="3" customWidth="1"/>
    <col min="9" max="9" width="15.7109375" style="3" customWidth="1"/>
    <col min="10" max="10" width="19.8515625" style="10" customWidth="1"/>
    <col min="11" max="11" width="20.140625" style="10" customWidth="1"/>
    <col min="12" max="12" width="18.7109375" style="3" customWidth="1"/>
    <col min="13" max="16384" width="8.8515625" style="3" customWidth="1"/>
  </cols>
  <sheetData>
    <row r="1" spans="1:12" s="4" customFormat="1" ht="24.75" customHeight="1">
      <c r="A1" s="227" t="s">
        <v>139</v>
      </c>
      <c r="B1" s="228"/>
      <c r="C1" s="228"/>
      <c r="D1" s="228"/>
      <c r="E1" s="228"/>
      <c r="F1" s="228"/>
      <c r="G1" s="228"/>
      <c r="H1" s="228"/>
      <c r="I1" s="228"/>
      <c r="J1" s="228"/>
      <c r="K1" s="228"/>
      <c r="L1" s="229"/>
    </row>
    <row r="2" spans="1:12" s="4" customFormat="1" ht="33" customHeight="1">
      <c r="A2" s="177" t="s">
        <v>612</v>
      </c>
      <c r="B2" s="178"/>
      <c r="C2" s="178"/>
      <c r="D2" s="178"/>
      <c r="E2" s="178"/>
      <c r="F2" s="178"/>
      <c r="G2" s="178"/>
      <c r="H2" s="178"/>
      <c r="I2" s="178"/>
      <c r="J2" s="178"/>
      <c r="K2" s="178"/>
      <c r="L2" s="179"/>
    </row>
    <row r="3" spans="1:12" s="4" customFormat="1" ht="64.5" customHeight="1">
      <c r="A3" s="191" t="s">
        <v>102</v>
      </c>
      <c r="B3" s="23" t="s">
        <v>134</v>
      </c>
      <c r="C3" s="226" t="s">
        <v>129</v>
      </c>
      <c r="D3" s="226"/>
      <c r="E3" s="226"/>
      <c r="F3" s="226"/>
      <c r="G3" s="226"/>
      <c r="H3" s="191" t="s">
        <v>516</v>
      </c>
      <c r="I3" s="191" t="s">
        <v>515</v>
      </c>
      <c r="J3" s="191" t="s">
        <v>110</v>
      </c>
      <c r="K3" s="224" t="s">
        <v>95</v>
      </c>
      <c r="L3" s="212"/>
    </row>
    <row r="4" spans="1:12" s="4" customFormat="1" ht="22.5" customHeight="1">
      <c r="A4" s="191"/>
      <c r="B4" s="24" t="str">
        <f>' Методика (раздел 2)'!B26</f>
        <v>Да, размещаются</v>
      </c>
      <c r="C4" s="191" t="s">
        <v>98</v>
      </c>
      <c r="D4" s="191" t="s">
        <v>107</v>
      </c>
      <c r="E4" s="191" t="s">
        <v>108</v>
      </c>
      <c r="F4" s="191" t="s">
        <v>109</v>
      </c>
      <c r="G4" s="226" t="s">
        <v>103</v>
      </c>
      <c r="H4" s="191"/>
      <c r="I4" s="191"/>
      <c r="J4" s="191"/>
      <c r="K4" s="225" t="s">
        <v>370</v>
      </c>
      <c r="L4" s="225" t="s">
        <v>164</v>
      </c>
    </row>
    <row r="5" spans="1:12" s="14" customFormat="1" ht="39" customHeight="1">
      <c r="A5" s="191"/>
      <c r="B5" s="24" t="str">
        <f>' Методика (раздел 2)'!B27</f>
        <v>Нет, в установленные сроки не размещаются или размещаются в отдельных случаях</v>
      </c>
      <c r="C5" s="191"/>
      <c r="D5" s="191"/>
      <c r="E5" s="191"/>
      <c r="F5" s="191"/>
      <c r="G5" s="226"/>
      <c r="H5" s="191"/>
      <c r="I5" s="191"/>
      <c r="J5" s="191"/>
      <c r="K5" s="213"/>
      <c r="L5" s="213"/>
    </row>
    <row r="6" spans="1:13" ht="15" customHeight="1">
      <c r="A6" s="59" t="s">
        <v>0</v>
      </c>
      <c r="B6" s="59"/>
      <c r="C6" s="60"/>
      <c r="D6" s="60"/>
      <c r="E6" s="60"/>
      <c r="F6" s="60"/>
      <c r="G6" s="60"/>
      <c r="H6" s="60"/>
      <c r="I6" s="60"/>
      <c r="J6" s="60"/>
      <c r="K6" s="60"/>
      <c r="L6" s="60"/>
      <c r="M6" s="5"/>
    </row>
    <row r="7" spans="1:12" ht="15" customHeight="1">
      <c r="A7" s="162" t="s">
        <v>1</v>
      </c>
      <c r="B7" s="61" t="s">
        <v>119</v>
      </c>
      <c r="C7" s="62">
        <f>IF(B7=B$4,2,0)</f>
        <v>2</v>
      </c>
      <c r="D7" s="62"/>
      <c r="E7" s="62">
        <v>0.5</v>
      </c>
      <c r="F7" s="62"/>
      <c r="G7" s="63">
        <f>C7*(1-D7)*(1-E7)*(1-F7)</f>
        <v>1</v>
      </c>
      <c r="H7" s="163">
        <f>'Изменения в бюджет'!B6</f>
        <v>6</v>
      </c>
      <c r="I7" s="64">
        <v>6</v>
      </c>
      <c r="J7" s="75" t="s">
        <v>517</v>
      </c>
      <c r="K7" s="159" t="s">
        <v>181</v>
      </c>
      <c r="L7" s="111" t="s">
        <v>169</v>
      </c>
    </row>
    <row r="8" spans="1:12" ht="15" customHeight="1">
      <c r="A8" s="162" t="s">
        <v>2</v>
      </c>
      <c r="B8" s="61" t="s">
        <v>119</v>
      </c>
      <c r="C8" s="62">
        <f aca="true" t="shared" si="0" ref="C8:C71">IF(B8=B$4,2,0)</f>
        <v>2</v>
      </c>
      <c r="D8" s="62"/>
      <c r="E8" s="62"/>
      <c r="F8" s="62"/>
      <c r="G8" s="63">
        <f aca="true" t="shared" si="1" ref="G8:G71">C8*(1-D8)*(1-E8)*(1-F8)</f>
        <v>2</v>
      </c>
      <c r="H8" s="163">
        <f>'Изменения в бюджет'!B7</f>
        <v>5</v>
      </c>
      <c r="I8" s="64">
        <v>5</v>
      </c>
      <c r="J8" s="75"/>
      <c r="K8" s="159" t="s">
        <v>182</v>
      </c>
      <c r="L8" s="111" t="s">
        <v>169</v>
      </c>
    </row>
    <row r="9" spans="1:12" ht="15" customHeight="1">
      <c r="A9" s="162" t="s">
        <v>3</v>
      </c>
      <c r="B9" s="61" t="s">
        <v>118</v>
      </c>
      <c r="C9" s="62">
        <f t="shared" si="0"/>
        <v>0</v>
      </c>
      <c r="D9" s="62"/>
      <c r="E9" s="62"/>
      <c r="F9" s="62"/>
      <c r="G9" s="63">
        <f t="shared" si="1"/>
        <v>0</v>
      </c>
      <c r="H9" s="163">
        <f>'Изменения в бюджет'!B8</f>
        <v>5</v>
      </c>
      <c r="I9" s="64">
        <v>4</v>
      </c>
      <c r="J9" s="76" t="s">
        <v>518</v>
      </c>
      <c r="K9" s="74" t="s">
        <v>309</v>
      </c>
      <c r="L9" s="111" t="s">
        <v>169</v>
      </c>
    </row>
    <row r="10" spans="1:12" ht="15" customHeight="1">
      <c r="A10" s="162" t="s">
        <v>4</v>
      </c>
      <c r="B10" s="61" t="s">
        <v>119</v>
      </c>
      <c r="C10" s="62">
        <f t="shared" si="0"/>
        <v>2</v>
      </c>
      <c r="D10" s="62"/>
      <c r="E10" s="62"/>
      <c r="F10" s="62"/>
      <c r="G10" s="63">
        <f t="shared" si="1"/>
        <v>2</v>
      </c>
      <c r="H10" s="163">
        <f>'Изменения в бюджет'!B9</f>
        <v>5</v>
      </c>
      <c r="I10" s="64">
        <v>5</v>
      </c>
      <c r="J10" s="76"/>
      <c r="K10" s="74" t="s">
        <v>185</v>
      </c>
      <c r="L10" s="111" t="s">
        <v>169</v>
      </c>
    </row>
    <row r="11" spans="1:12" ht="15" customHeight="1">
      <c r="A11" s="162" t="s">
        <v>5</v>
      </c>
      <c r="B11" s="61" t="s">
        <v>118</v>
      </c>
      <c r="C11" s="62">
        <f t="shared" si="0"/>
        <v>0</v>
      </c>
      <c r="D11" s="62"/>
      <c r="E11" s="62"/>
      <c r="F11" s="62"/>
      <c r="G11" s="63">
        <f t="shared" si="1"/>
        <v>0</v>
      </c>
      <c r="H11" s="163">
        <f>'Изменения в бюджет'!B10</f>
        <v>9</v>
      </c>
      <c r="I11" s="64">
        <v>6</v>
      </c>
      <c r="J11" s="76" t="s">
        <v>519</v>
      </c>
      <c r="K11" s="159" t="s">
        <v>187</v>
      </c>
      <c r="L11" s="111" t="s">
        <v>169</v>
      </c>
    </row>
    <row r="12" spans="1:12" ht="15" customHeight="1">
      <c r="A12" s="162" t="s">
        <v>6</v>
      </c>
      <c r="B12" s="61" t="s">
        <v>119</v>
      </c>
      <c r="C12" s="62">
        <f t="shared" si="0"/>
        <v>2</v>
      </c>
      <c r="D12" s="62"/>
      <c r="E12" s="62"/>
      <c r="F12" s="62"/>
      <c r="G12" s="63">
        <f t="shared" si="1"/>
        <v>2</v>
      </c>
      <c r="H12" s="163">
        <f>'Изменения в бюджет'!B11</f>
        <v>1</v>
      </c>
      <c r="I12" s="64">
        <v>1</v>
      </c>
      <c r="J12" s="75"/>
      <c r="K12" s="139" t="s">
        <v>310</v>
      </c>
      <c r="L12" s="111" t="s">
        <v>169</v>
      </c>
    </row>
    <row r="13" spans="1:12" ht="15" customHeight="1">
      <c r="A13" s="162" t="s">
        <v>7</v>
      </c>
      <c r="B13" s="61" t="s">
        <v>119</v>
      </c>
      <c r="C13" s="62">
        <f t="shared" si="0"/>
        <v>2</v>
      </c>
      <c r="D13" s="62"/>
      <c r="E13" s="62"/>
      <c r="F13" s="62"/>
      <c r="G13" s="63">
        <f t="shared" si="1"/>
        <v>2</v>
      </c>
      <c r="H13" s="163">
        <f>'Изменения в бюджет'!B12</f>
        <v>8</v>
      </c>
      <c r="I13" s="64">
        <v>8</v>
      </c>
      <c r="J13" s="75"/>
      <c r="K13" s="159" t="s">
        <v>188</v>
      </c>
      <c r="L13" s="111" t="s">
        <v>169</v>
      </c>
    </row>
    <row r="14" spans="1:12" s="4" customFormat="1" ht="15" customHeight="1">
      <c r="A14" s="162" t="s">
        <v>8</v>
      </c>
      <c r="B14" s="61" t="s">
        <v>119</v>
      </c>
      <c r="C14" s="62">
        <f t="shared" si="0"/>
        <v>2</v>
      </c>
      <c r="D14" s="62"/>
      <c r="E14" s="62"/>
      <c r="F14" s="62"/>
      <c r="G14" s="63">
        <f t="shared" si="1"/>
        <v>2</v>
      </c>
      <c r="H14" s="163">
        <f>'Изменения в бюджет'!B13</f>
        <v>4</v>
      </c>
      <c r="I14" s="64">
        <v>4</v>
      </c>
      <c r="J14" s="75"/>
      <c r="K14" s="159" t="s">
        <v>189</v>
      </c>
      <c r="L14" s="111" t="s">
        <v>169</v>
      </c>
    </row>
    <row r="15" spans="1:12" s="4" customFormat="1" ht="15" customHeight="1">
      <c r="A15" s="162" t="s">
        <v>9</v>
      </c>
      <c r="B15" s="61" t="s">
        <v>118</v>
      </c>
      <c r="C15" s="62">
        <f t="shared" si="0"/>
        <v>0</v>
      </c>
      <c r="D15" s="62"/>
      <c r="E15" s="62"/>
      <c r="F15" s="62"/>
      <c r="G15" s="63">
        <f t="shared" si="1"/>
        <v>0</v>
      </c>
      <c r="H15" s="163">
        <f>'Изменения в бюджет'!B14</f>
        <v>6</v>
      </c>
      <c r="I15" s="64">
        <v>5</v>
      </c>
      <c r="J15" s="75" t="s">
        <v>520</v>
      </c>
      <c r="K15" s="67" t="s">
        <v>190</v>
      </c>
      <c r="L15" s="111" t="s">
        <v>169</v>
      </c>
    </row>
    <row r="16" spans="1:12" ht="15" customHeight="1">
      <c r="A16" s="162" t="s">
        <v>10</v>
      </c>
      <c r="B16" s="61" t="s">
        <v>119</v>
      </c>
      <c r="C16" s="62">
        <f t="shared" si="0"/>
        <v>2</v>
      </c>
      <c r="D16" s="62"/>
      <c r="E16" s="62"/>
      <c r="F16" s="62"/>
      <c r="G16" s="63">
        <f t="shared" si="1"/>
        <v>2</v>
      </c>
      <c r="H16" s="163">
        <f>'Изменения в бюджет'!B15</f>
        <v>5</v>
      </c>
      <c r="I16" s="64">
        <v>5</v>
      </c>
      <c r="J16" s="75"/>
      <c r="K16" s="75" t="s">
        <v>172</v>
      </c>
      <c r="L16" s="159" t="s">
        <v>176</v>
      </c>
    </row>
    <row r="17" spans="1:12" ht="15" customHeight="1">
      <c r="A17" s="162" t="s">
        <v>11</v>
      </c>
      <c r="B17" s="61" t="s">
        <v>118</v>
      </c>
      <c r="C17" s="62">
        <f t="shared" si="0"/>
        <v>0</v>
      </c>
      <c r="D17" s="62"/>
      <c r="E17" s="62"/>
      <c r="F17" s="62"/>
      <c r="G17" s="63">
        <f t="shared" si="1"/>
        <v>0</v>
      </c>
      <c r="H17" s="163">
        <f>'Изменения в бюджет'!B16</f>
        <v>10</v>
      </c>
      <c r="I17" s="64">
        <v>4</v>
      </c>
      <c r="J17" s="75" t="s">
        <v>521</v>
      </c>
      <c r="K17" s="159" t="s">
        <v>191</v>
      </c>
      <c r="L17" s="68" t="s">
        <v>172</v>
      </c>
    </row>
    <row r="18" spans="1:12" ht="15" customHeight="1">
      <c r="A18" s="162" t="s">
        <v>12</v>
      </c>
      <c r="B18" s="61" t="s">
        <v>119</v>
      </c>
      <c r="C18" s="62">
        <f t="shared" si="0"/>
        <v>2</v>
      </c>
      <c r="D18" s="62"/>
      <c r="E18" s="62"/>
      <c r="F18" s="62"/>
      <c r="G18" s="63">
        <f t="shared" si="1"/>
        <v>2</v>
      </c>
      <c r="H18" s="163">
        <f>'Изменения в бюджет'!B17</f>
        <v>9</v>
      </c>
      <c r="I18" s="164">
        <v>9</v>
      </c>
      <c r="J18" s="75"/>
      <c r="K18" s="159" t="s">
        <v>193</v>
      </c>
      <c r="L18" s="111" t="s">
        <v>169</v>
      </c>
    </row>
    <row r="19" spans="1:12" ht="15" customHeight="1">
      <c r="A19" s="162" t="s">
        <v>13</v>
      </c>
      <c r="B19" s="61" t="s">
        <v>119</v>
      </c>
      <c r="C19" s="62">
        <f t="shared" si="0"/>
        <v>2</v>
      </c>
      <c r="D19" s="62"/>
      <c r="E19" s="62">
        <v>0.5</v>
      </c>
      <c r="F19" s="62"/>
      <c r="G19" s="63">
        <f t="shared" si="1"/>
        <v>1</v>
      </c>
      <c r="H19" s="163">
        <f>'Изменения в бюджет'!B18</f>
        <v>4</v>
      </c>
      <c r="I19" s="64">
        <v>4</v>
      </c>
      <c r="J19" s="75" t="s">
        <v>460</v>
      </c>
      <c r="K19" s="159" t="s">
        <v>195</v>
      </c>
      <c r="L19" s="111" t="s">
        <v>169</v>
      </c>
    </row>
    <row r="20" spans="1:12" ht="15" customHeight="1">
      <c r="A20" s="162" t="s">
        <v>14</v>
      </c>
      <c r="B20" s="61" t="s">
        <v>119</v>
      </c>
      <c r="C20" s="62">
        <f t="shared" si="0"/>
        <v>2</v>
      </c>
      <c r="D20" s="62"/>
      <c r="E20" s="62"/>
      <c r="F20" s="62"/>
      <c r="G20" s="63">
        <f t="shared" si="1"/>
        <v>2</v>
      </c>
      <c r="H20" s="163">
        <f>'Изменения в бюджет'!B19</f>
        <v>5</v>
      </c>
      <c r="I20" s="64">
        <v>5</v>
      </c>
      <c r="J20" s="75"/>
      <c r="K20" s="159" t="s">
        <v>198</v>
      </c>
      <c r="L20" s="111" t="s">
        <v>169</v>
      </c>
    </row>
    <row r="21" spans="1:12" ht="15" customHeight="1">
      <c r="A21" s="162" t="s">
        <v>15</v>
      </c>
      <c r="B21" s="61" t="s">
        <v>119</v>
      </c>
      <c r="C21" s="62">
        <f t="shared" si="0"/>
        <v>2</v>
      </c>
      <c r="D21" s="62"/>
      <c r="E21" s="62"/>
      <c r="F21" s="62"/>
      <c r="G21" s="63">
        <f t="shared" si="1"/>
        <v>2</v>
      </c>
      <c r="H21" s="163">
        <f>'Изменения в бюджет'!B20</f>
        <v>5</v>
      </c>
      <c r="I21" s="64">
        <v>5</v>
      </c>
      <c r="J21" s="75"/>
      <c r="K21" s="75" t="s">
        <v>172</v>
      </c>
      <c r="L21" s="68" t="s">
        <v>312</v>
      </c>
    </row>
    <row r="22" spans="1:12" ht="15" customHeight="1">
      <c r="A22" s="162" t="s">
        <v>16</v>
      </c>
      <c r="B22" s="61" t="s">
        <v>119</v>
      </c>
      <c r="C22" s="62">
        <f t="shared" si="0"/>
        <v>2</v>
      </c>
      <c r="D22" s="62"/>
      <c r="E22" s="62"/>
      <c r="F22" s="62"/>
      <c r="G22" s="63">
        <f t="shared" si="1"/>
        <v>2</v>
      </c>
      <c r="H22" s="163">
        <f>'Изменения в бюджет'!B21</f>
        <v>2</v>
      </c>
      <c r="I22" s="64">
        <v>2</v>
      </c>
      <c r="J22" s="75"/>
      <c r="K22" s="159" t="s">
        <v>200</v>
      </c>
      <c r="L22" s="66" t="s">
        <v>172</v>
      </c>
    </row>
    <row r="23" spans="1:12" ht="15" customHeight="1">
      <c r="A23" s="162" t="s">
        <v>17</v>
      </c>
      <c r="B23" s="61" t="s">
        <v>119</v>
      </c>
      <c r="C23" s="62">
        <f t="shared" si="0"/>
        <v>2</v>
      </c>
      <c r="D23" s="62"/>
      <c r="E23" s="62"/>
      <c r="F23" s="62"/>
      <c r="G23" s="63">
        <f t="shared" si="1"/>
        <v>2</v>
      </c>
      <c r="H23" s="163">
        <f>'Изменения в бюджет'!B22</f>
        <v>5</v>
      </c>
      <c r="I23" s="64">
        <v>5</v>
      </c>
      <c r="J23" s="61" t="s">
        <v>553</v>
      </c>
      <c r="K23" s="159" t="s">
        <v>180</v>
      </c>
      <c r="L23" s="111" t="s">
        <v>172</v>
      </c>
    </row>
    <row r="24" spans="1:12" ht="15" customHeight="1">
      <c r="A24" s="162" t="s">
        <v>354</v>
      </c>
      <c r="B24" s="61" t="s">
        <v>357</v>
      </c>
      <c r="C24" s="144" t="s">
        <v>409</v>
      </c>
      <c r="D24" s="62"/>
      <c r="E24" s="62"/>
      <c r="F24" s="62"/>
      <c r="G24" s="144" t="s">
        <v>409</v>
      </c>
      <c r="H24" s="163">
        <f>'Изменения в бюджет'!B23</f>
        <v>0</v>
      </c>
      <c r="I24" s="104" t="s">
        <v>390</v>
      </c>
      <c r="J24" s="75"/>
      <c r="K24" s="104" t="s">
        <v>390</v>
      </c>
      <c r="L24" s="104" t="s">
        <v>390</v>
      </c>
    </row>
    <row r="25" spans="1:13" ht="15" customHeight="1">
      <c r="A25" s="59" t="s">
        <v>19</v>
      </c>
      <c r="B25" s="59"/>
      <c r="C25" s="60"/>
      <c r="D25" s="60"/>
      <c r="E25" s="60"/>
      <c r="F25" s="60"/>
      <c r="G25" s="60"/>
      <c r="H25" s="54"/>
      <c r="I25" s="60"/>
      <c r="J25" s="59"/>
      <c r="K25" s="59"/>
      <c r="L25" s="59"/>
      <c r="M25" s="5"/>
    </row>
    <row r="26" spans="1:12" ht="15" customHeight="1">
      <c r="A26" s="147" t="s">
        <v>20</v>
      </c>
      <c r="B26" s="61" t="s">
        <v>119</v>
      </c>
      <c r="C26" s="62">
        <f t="shared" si="0"/>
        <v>2</v>
      </c>
      <c r="D26" s="62"/>
      <c r="E26" s="62">
        <v>0.5</v>
      </c>
      <c r="F26" s="62"/>
      <c r="G26" s="63">
        <f t="shared" si="1"/>
        <v>1</v>
      </c>
      <c r="H26" s="148">
        <f>'Изменения в бюджет'!B25</f>
        <v>9</v>
      </c>
      <c r="I26" s="64">
        <v>9</v>
      </c>
      <c r="J26" s="75" t="s">
        <v>460</v>
      </c>
      <c r="K26" s="159" t="s">
        <v>313</v>
      </c>
      <c r="L26" s="111" t="s">
        <v>522</v>
      </c>
    </row>
    <row r="27" spans="1:12" ht="15" customHeight="1">
      <c r="A27" s="147" t="s">
        <v>21</v>
      </c>
      <c r="B27" s="61" t="s">
        <v>119</v>
      </c>
      <c r="C27" s="62">
        <f t="shared" si="0"/>
        <v>2</v>
      </c>
      <c r="D27" s="62"/>
      <c r="E27" s="62"/>
      <c r="F27" s="62"/>
      <c r="G27" s="63">
        <f t="shared" si="1"/>
        <v>2</v>
      </c>
      <c r="H27" s="148">
        <f>'Изменения в бюджет'!B26</f>
        <v>4</v>
      </c>
      <c r="I27" s="64">
        <v>4</v>
      </c>
      <c r="J27" s="76"/>
      <c r="K27" s="74" t="s">
        <v>270</v>
      </c>
      <c r="L27" s="112" t="s">
        <v>169</v>
      </c>
    </row>
    <row r="28" spans="1:12" ht="15" customHeight="1">
      <c r="A28" s="147" t="s">
        <v>22</v>
      </c>
      <c r="B28" s="61" t="s">
        <v>119</v>
      </c>
      <c r="C28" s="62">
        <f t="shared" si="0"/>
        <v>2</v>
      </c>
      <c r="D28" s="62"/>
      <c r="E28" s="62"/>
      <c r="F28" s="62"/>
      <c r="G28" s="63">
        <f t="shared" si="1"/>
        <v>2</v>
      </c>
      <c r="H28" s="148">
        <f>'Изменения в бюджет'!B27</f>
        <v>7</v>
      </c>
      <c r="I28" s="64">
        <v>7</v>
      </c>
      <c r="J28" s="76"/>
      <c r="K28" s="74" t="s">
        <v>314</v>
      </c>
      <c r="L28" s="112" t="s">
        <v>169</v>
      </c>
    </row>
    <row r="29" spans="1:12" ht="15" customHeight="1">
      <c r="A29" s="147" t="s">
        <v>23</v>
      </c>
      <c r="B29" s="61" t="s">
        <v>119</v>
      </c>
      <c r="C29" s="62">
        <f t="shared" si="0"/>
        <v>2</v>
      </c>
      <c r="D29" s="62"/>
      <c r="E29" s="62"/>
      <c r="F29" s="62"/>
      <c r="G29" s="63">
        <f t="shared" si="1"/>
        <v>2</v>
      </c>
      <c r="H29" s="148">
        <f>'Изменения в бюджет'!B28</f>
        <v>4</v>
      </c>
      <c r="I29" s="64">
        <v>4</v>
      </c>
      <c r="J29" s="76"/>
      <c r="K29" s="74" t="s">
        <v>206</v>
      </c>
      <c r="L29" s="112" t="s">
        <v>169</v>
      </c>
    </row>
    <row r="30" spans="1:12" ht="15" customHeight="1">
      <c r="A30" s="147" t="s">
        <v>24</v>
      </c>
      <c r="B30" s="61" t="s">
        <v>119</v>
      </c>
      <c r="C30" s="62">
        <f t="shared" si="0"/>
        <v>2</v>
      </c>
      <c r="D30" s="62"/>
      <c r="E30" s="62"/>
      <c r="F30" s="62"/>
      <c r="G30" s="63">
        <f t="shared" si="1"/>
        <v>2</v>
      </c>
      <c r="H30" s="148">
        <f>'Изменения в бюджет'!B29</f>
        <v>2</v>
      </c>
      <c r="I30" s="148">
        <v>2</v>
      </c>
      <c r="J30" s="75"/>
      <c r="K30" s="159" t="s">
        <v>316</v>
      </c>
      <c r="L30" s="112" t="s">
        <v>169</v>
      </c>
    </row>
    <row r="31" spans="1:12" ht="15" customHeight="1">
      <c r="A31" s="147" t="s">
        <v>25</v>
      </c>
      <c r="B31" s="61" t="s">
        <v>119</v>
      </c>
      <c r="C31" s="62">
        <f t="shared" si="0"/>
        <v>2</v>
      </c>
      <c r="D31" s="62"/>
      <c r="E31" s="62"/>
      <c r="F31" s="62"/>
      <c r="G31" s="63">
        <f t="shared" si="1"/>
        <v>2</v>
      </c>
      <c r="H31" s="148">
        <f>'Изменения в бюджет'!B30</f>
        <v>3</v>
      </c>
      <c r="I31" s="64">
        <v>3</v>
      </c>
      <c r="J31" s="61"/>
      <c r="K31" s="66" t="s">
        <v>317</v>
      </c>
      <c r="L31" s="66" t="s">
        <v>207</v>
      </c>
    </row>
    <row r="32" spans="1:12" s="4" customFormat="1" ht="15" customHeight="1">
      <c r="A32" s="147" t="s">
        <v>26</v>
      </c>
      <c r="B32" s="61" t="s">
        <v>119</v>
      </c>
      <c r="C32" s="62">
        <f t="shared" si="0"/>
        <v>2</v>
      </c>
      <c r="D32" s="62"/>
      <c r="E32" s="62">
        <v>0.5</v>
      </c>
      <c r="F32" s="62"/>
      <c r="G32" s="63">
        <f t="shared" si="1"/>
        <v>1</v>
      </c>
      <c r="H32" s="148">
        <f>'Изменения в бюджет'!B31</f>
        <v>3</v>
      </c>
      <c r="I32" s="64">
        <v>3</v>
      </c>
      <c r="J32" s="75" t="s">
        <v>460</v>
      </c>
      <c r="K32" s="66" t="s">
        <v>318</v>
      </c>
      <c r="L32" s="67" t="s">
        <v>172</v>
      </c>
    </row>
    <row r="33" spans="1:12" ht="15" customHeight="1">
      <c r="A33" s="147" t="s">
        <v>27</v>
      </c>
      <c r="B33" s="61" t="s">
        <v>119</v>
      </c>
      <c r="C33" s="62">
        <f t="shared" si="0"/>
        <v>2</v>
      </c>
      <c r="D33" s="62">
        <v>0.5</v>
      </c>
      <c r="E33" s="62"/>
      <c r="F33" s="62"/>
      <c r="G33" s="63">
        <f t="shared" si="1"/>
        <v>1</v>
      </c>
      <c r="H33" s="148">
        <f>'Изменения в бюджет'!B32</f>
        <v>12</v>
      </c>
      <c r="I33" s="64">
        <v>12</v>
      </c>
      <c r="J33" s="75" t="s">
        <v>420</v>
      </c>
      <c r="K33" s="74" t="s">
        <v>320</v>
      </c>
      <c r="L33" s="67" t="s">
        <v>523</v>
      </c>
    </row>
    <row r="34" spans="1:12" ht="15" customHeight="1">
      <c r="A34" s="147" t="s">
        <v>28</v>
      </c>
      <c r="B34" s="61" t="s">
        <v>118</v>
      </c>
      <c r="C34" s="62">
        <f t="shared" si="0"/>
        <v>0</v>
      </c>
      <c r="D34" s="62"/>
      <c r="E34" s="62"/>
      <c r="F34" s="62"/>
      <c r="G34" s="63">
        <f t="shared" si="1"/>
        <v>0</v>
      </c>
      <c r="H34" s="148">
        <f>'Изменения в бюджет'!B33</f>
        <v>5</v>
      </c>
      <c r="I34" s="64">
        <v>1</v>
      </c>
      <c r="J34" s="76" t="s">
        <v>609</v>
      </c>
      <c r="K34" s="74" t="s">
        <v>172</v>
      </c>
      <c r="L34" s="66" t="s">
        <v>524</v>
      </c>
    </row>
    <row r="35" spans="1:12" ht="15" customHeight="1">
      <c r="A35" s="147" t="s">
        <v>29</v>
      </c>
      <c r="B35" s="61" t="s">
        <v>119</v>
      </c>
      <c r="C35" s="62">
        <f t="shared" si="0"/>
        <v>2</v>
      </c>
      <c r="D35" s="62">
        <v>0.5</v>
      </c>
      <c r="E35" s="62"/>
      <c r="F35" s="62"/>
      <c r="G35" s="63">
        <f t="shared" si="1"/>
        <v>1</v>
      </c>
      <c r="H35" s="148">
        <f>'Изменения в бюджет'!B34</f>
        <v>1</v>
      </c>
      <c r="I35" s="64">
        <v>1</v>
      </c>
      <c r="J35" s="75" t="s">
        <v>562</v>
      </c>
      <c r="K35" s="159" t="s">
        <v>321</v>
      </c>
      <c r="L35" s="112" t="s">
        <v>169</v>
      </c>
    </row>
    <row r="36" spans="1:12" ht="15" customHeight="1">
      <c r="A36" s="147" t="s">
        <v>30</v>
      </c>
      <c r="B36" s="61" t="s">
        <v>119</v>
      </c>
      <c r="C36" s="62">
        <f t="shared" si="0"/>
        <v>2</v>
      </c>
      <c r="D36" s="62"/>
      <c r="E36" s="80"/>
      <c r="F36" s="62"/>
      <c r="G36" s="63">
        <f t="shared" si="1"/>
        <v>2</v>
      </c>
      <c r="H36" s="148">
        <f>'Изменения в бюджет'!B35</f>
        <v>7</v>
      </c>
      <c r="I36" s="64">
        <v>7</v>
      </c>
      <c r="J36" s="76"/>
      <c r="K36" s="67" t="s">
        <v>322</v>
      </c>
      <c r="L36" s="112" t="s">
        <v>169</v>
      </c>
    </row>
    <row r="37" spans="1:13" ht="15" customHeight="1">
      <c r="A37" s="59" t="s">
        <v>31</v>
      </c>
      <c r="B37" s="59"/>
      <c r="C37" s="60"/>
      <c r="D37" s="60"/>
      <c r="E37" s="60"/>
      <c r="F37" s="60"/>
      <c r="G37" s="60"/>
      <c r="H37" s="54"/>
      <c r="I37" s="60"/>
      <c r="J37" s="59"/>
      <c r="K37" s="59"/>
      <c r="L37" s="59"/>
      <c r="M37" s="5"/>
    </row>
    <row r="38" spans="1:12" ht="15" customHeight="1">
      <c r="A38" s="147" t="s">
        <v>32</v>
      </c>
      <c r="B38" s="75" t="s">
        <v>119</v>
      </c>
      <c r="C38" s="62">
        <f t="shared" si="0"/>
        <v>2</v>
      </c>
      <c r="D38" s="62"/>
      <c r="E38" s="62"/>
      <c r="F38" s="62"/>
      <c r="G38" s="63">
        <f t="shared" si="1"/>
        <v>2</v>
      </c>
      <c r="H38" s="148">
        <f>'Изменения в бюджет'!B37</f>
        <v>6</v>
      </c>
      <c r="I38" s="64">
        <v>6</v>
      </c>
      <c r="J38" s="84" t="s">
        <v>400</v>
      </c>
      <c r="K38" s="74" t="s">
        <v>215</v>
      </c>
      <c r="L38" s="111" t="s">
        <v>169</v>
      </c>
    </row>
    <row r="39" spans="1:12" ht="15" customHeight="1">
      <c r="A39" s="147" t="s">
        <v>33</v>
      </c>
      <c r="B39" s="61" t="s">
        <v>119</v>
      </c>
      <c r="C39" s="62">
        <f t="shared" si="0"/>
        <v>2</v>
      </c>
      <c r="D39" s="62"/>
      <c r="E39" s="62">
        <v>0.5</v>
      </c>
      <c r="F39" s="62"/>
      <c r="G39" s="63">
        <f t="shared" si="1"/>
        <v>1</v>
      </c>
      <c r="H39" s="148">
        <f>'Изменения в бюджет'!B38</f>
        <v>2</v>
      </c>
      <c r="I39" s="64">
        <v>2</v>
      </c>
      <c r="J39" s="84" t="s">
        <v>525</v>
      </c>
      <c r="K39" s="74" t="s">
        <v>216</v>
      </c>
      <c r="L39" s="111" t="s">
        <v>169</v>
      </c>
    </row>
    <row r="40" spans="1:12" ht="15" customHeight="1">
      <c r="A40" s="147" t="s">
        <v>100</v>
      </c>
      <c r="B40" s="61" t="s">
        <v>119</v>
      </c>
      <c r="C40" s="62">
        <f t="shared" si="0"/>
        <v>2</v>
      </c>
      <c r="D40" s="62"/>
      <c r="E40" s="62">
        <v>0.5</v>
      </c>
      <c r="F40" s="62"/>
      <c r="G40" s="63">
        <f t="shared" si="1"/>
        <v>1</v>
      </c>
      <c r="H40" s="148">
        <f>'Изменения в бюджет'!B39</f>
        <v>9</v>
      </c>
      <c r="I40" s="64">
        <v>9</v>
      </c>
      <c r="J40" s="85" t="s">
        <v>526</v>
      </c>
      <c r="K40" s="74" t="s">
        <v>324</v>
      </c>
      <c r="L40" s="111" t="s">
        <v>278</v>
      </c>
    </row>
    <row r="41" spans="1:12" ht="15" customHeight="1">
      <c r="A41" s="147" t="s">
        <v>34</v>
      </c>
      <c r="B41" s="61" t="s">
        <v>119</v>
      </c>
      <c r="C41" s="62">
        <f t="shared" si="0"/>
        <v>2</v>
      </c>
      <c r="D41" s="62"/>
      <c r="E41" s="62"/>
      <c r="F41" s="62"/>
      <c r="G41" s="63">
        <f t="shared" si="1"/>
        <v>2</v>
      </c>
      <c r="H41" s="148">
        <f>'Изменения в бюджет'!B40</f>
        <v>5</v>
      </c>
      <c r="I41" s="64">
        <v>5</v>
      </c>
      <c r="J41" s="86"/>
      <c r="K41" s="74" t="s">
        <v>325</v>
      </c>
      <c r="L41" s="111" t="s">
        <v>291</v>
      </c>
    </row>
    <row r="42" spans="1:12" ht="15" customHeight="1">
      <c r="A42" s="147" t="s">
        <v>35</v>
      </c>
      <c r="B42" s="61" t="s">
        <v>119</v>
      </c>
      <c r="C42" s="62">
        <f t="shared" si="0"/>
        <v>2</v>
      </c>
      <c r="D42" s="62"/>
      <c r="E42" s="62"/>
      <c r="F42" s="62"/>
      <c r="G42" s="63">
        <f t="shared" si="1"/>
        <v>2</v>
      </c>
      <c r="H42" s="148">
        <f>'Изменения в бюджет'!B41</f>
        <v>6</v>
      </c>
      <c r="I42" s="64">
        <v>6</v>
      </c>
      <c r="J42" s="86"/>
      <c r="K42" s="74" t="s">
        <v>217</v>
      </c>
      <c r="L42" s="111" t="s">
        <v>169</v>
      </c>
    </row>
    <row r="43" spans="1:12" ht="15" customHeight="1">
      <c r="A43" s="147" t="s">
        <v>36</v>
      </c>
      <c r="B43" s="61" t="s">
        <v>119</v>
      </c>
      <c r="C43" s="62">
        <f t="shared" si="0"/>
        <v>2</v>
      </c>
      <c r="D43" s="62"/>
      <c r="E43" s="62"/>
      <c r="F43" s="62"/>
      <c r="G43" s="63">
        <f t="shared" si="1"/>
        <v>2</v>
      </c>
      <c r="H43" s="148">
        <f>'Изменения в бюджет'!B42</f>
        <v>5</v>
      </c>
      <c r="I43" s="64">
        <v>5</v>
      </c>
      <c r="J43" s="86"/>
      <c r="K43" s="74" t="s">
        <v>281</v>
      </c>
      <c r="L43" s="111" t="s">
        <v>291</v>
      </c>
    </row>
    <row r="44" spans="1:12" s="4" customFormat="1" ht="15" customHeight="1">
      <c r="A44" s="147" t="s">
        <v>37</v>
      </c>
      <c r="B44" s="61" t="s">
        <v>118</v>
      </c>
      <c r="C44" s="62">
        <f t="shared" si="0"/>
        <v>0</v>
      </c>
      <c r="D44" s="63"/>
      <c r="E44" s="63"/>
      <c r="F44" s="63"/>
      <c r="G44" s="63">
        <f t="shared" si="1"/>
        <v>0</v>
      </c>
      <c r="H44" s="148">
        <f>'Изменения в бюджет'!B43</f>
        <v>6</v>
      </c>
      <c r="I44" s="64">
        <v>2</v>
      </c>
      <c r="J44" s="86" t="s">
        <v>554</v>
      </c>
      <c r="K44" s="66" t="s">
        <v>218</v>
      </c>
      <c r="L44" s="111" t="s">
        <v>527</v>
      </c>
    </row>
    <row r="45" spans="1:12" ht="15" customHeight="1">
      <c r="A45" s="147" t="s">
        <v>101</v>
      </c>
      <c r="B45" s="61" t="s">
        <v>119</v>
      </c>
      <c r="C45" s="62">
        <f t="shared" si="0"/>
        <v>2</v>
      </c>
      <c r="D45" s="62"/>
      <c r="E45" s="62">
        <v>0.5</v>
      </c>
      <c r="F45" s="62"/>
      <c r="G45" s="63">
        <f t="shared" si="1"/>
        <v>1</v>
      </c>
      <c r="H45" s="148">
        <f>'Изменения в бюджет'!B44</f>
        <v>2</v>
      </c>
      <c r="I45" s="64">
        <v>2</v>
      </c>
      <c r="J45" s="75" t="s">
        <v>460</v>
      </c>
      <c r="K45" s="159" t="s">
        <v>327</v>
      </c>
      <c r="L45" s="66" t="s">
        <v>221</v>
      </c>
    </row>
    <row r="46" spans="1:13" ht="15" customHeight="1">
      <c r="A46" s="59" t="s">
        <v>38</v>
      </c>
      <c r="B46" s="59"/>
      <c r="C46" s="60"/>
      <c r="D46" s="60"/>
      <c r="E46" s="60"/>
      <c r="F46" s="60"/>
      <c r="G46" s="60"/>
      <c r="H46" s="54"/>
      <c r="I46" s="60"/>
      <c r="J46" s="59"/>
      <c r="K46" s="59"/>
      <c r="L46" s="59"/>
      <c r="M46" s="5"/>
    </row>
    <row r="47" spans="1:12" ht="15" customHeight="1">
      <c r="A47" s="147" t="s">
        <v>39</v>
      </c>
      <c r="B47" s="61" t="s">
        <v>118</v>
      </c>
      <c r="C47" s="62">
        <f t="shared" si="0"/>
        <v>0</v>
      </c>
      <c r="D47" s="62"/>
      <c r="E47" s="62"/>
      <c r="F47" s="62"/>
      <c r="G47" s="63">
        <f t="shared" si="1"/>
        <v>0</v>
      </c>
      <c r="H47" s="148">
        <f>'Изменения в бюджет'!B46</f>
        <v>3</v>
      </c>
      <c r="I47" s="64">
        <v>1</v>
      </c>
      <c r="J47" s="86" t="s">
        <v>528</v>
      </c>
      <c r="K47" s="74" t="s">
        <v>328</v>
      </c>
      <c r="L47" s="66" t="s">
        <v>172</v>
      </c>
    </row>
    <row r="48" spans="1:12" ht="15" customHeight="1">
      <c r="A48" s="147" t="s">
        <v>40</v>
      </c>
      <c r="B48" s="61" t="s">
        <v>119</v>
      </c>
      <c r="C48" s="62">
        <f t="shared" si="0"/>
        <v>2</v>
      </c>
      <c r="D48" s="62"/>
      <c r="E48" s="62">
        <v>0.5</v>
      </c>
      <c r="F48" s="62"/>
      <c r="G48" s="63">
        <f t="shared" si="1"/>
        <v>1</v>
      </c>
      <c r="H48" s="148">
        <f>'Изменения в бюджет'!B47</f>
        <v>5</v>
      </c>
      <c r="I48" s="64">
        <v>5</v>
      </c>
      <c r="J48" s="86" t="s">
        <v>529</v>
      </c>
      <c r="K48" s="74" t="s">
        <v>225</v>
      </c>
      <c r="L48" s="66" t="s">
        <v>169</v>
      </c>
    </row>
    <row r="49" spans="1:12" ht="15" customHeight="1">
      <c r="A49" s="147" t="s">
        <v>41</v>
      </c>
      <c r="B49" s="61" t="s">
        <v>118</v>
      </c>
      <c r="C49" s="62">
        <f t="shared" si="0"/>
        <v>0</v>
      </c>
      <c r="D49" s="62"/>
      <c r="E49" s="62"/>
      <c r="F49" s="62"/>
      <c r="G49" s="63">
        <f t="shared" si="1"/>
        <v>0</v>
      </c>
      <c r="H49" s="148">
        <f>'Изменения в бюджет'!B48</f>
        <v>2</v>
      </c>
      <c r="I49" s="64">
        <v>0</v>
      </c>
      <c r="J49" s="86"/>
      <c r="K49" s="159" t="s">
        <v>531</v>
      </c>
      <c r="L49" s="5" t="s">
        <v>169</v>
      </c>
    </row>
    <row r="50" spans="1:12" ht="15" customHeight="1">
      <c r="A50" s="147" t="s">
        <v>42</v>
      </c>
      <c r="B50" s="75" t="s">
        <v>118</v>
      </c>
      <c r="C50" s="62">
        <f t="shared" si="0"/>
        <v>0</v>
      </c>
      <c r="D50" s="62"/>
      <c r="E50" s="62"/>
      <c r="F50" s="62"/>
      <c r="G50" s="63">
        <f t="shared" si="1"/>
        <v>0</v>
      </c>
      <c r="H50" s="148">
        <f>'Изменения в бюджет'!B49</f>
        <v>6</v>
      </c>
      <c r="I50" s="65">
        <v>0</v>
      </c>
      <c r="J50" s="86"/>
      <c r="K50" s="74" t="s">
        <v>530</v>
      </c>
      <c r="L50" s="66" t="s">
        <v>169</v>
      </c>
    </row>
    <row r="51" spans="1:12" s="4" customFormat="1" ht="15" customHeight="1">
      <c r="A51" s="147" t="s">
        <v>92</v>
      </c>
      <c r="B51" s="61" t="s">
        <v>118</v>
      </c>
      <c r="C51" s="62">
        <f t="shared" si="0"/>
        <v>0</v>
      </c>
      <c r="D51" s="62"/>
      <c r="E51" s="62"/>
      <c r="F51" s="62"/>
      <c r="G51" s="63">
        <f t="shared" si="1"/>
        <v>0</v>
      </c>
      <c r="H51" s="148">
        <f>'Изменения в бюджет'!B50</f>
        <v>8</v>
      </c>
      <c r="I51" s="64">
        <v>4</v>
      </c>
      <c r="J51" s="84" t="s">
        <v>555</v>
      </c>
      <c r="K51" s="66" t="s">
        <v>532</v>
      </c>
      <c r="L51" s="66" t="s">
        <v>169</v>
      </c>
    </row>
    <row r="52" spans="1:12" s="4" customFormat="1" ht="15" customHeight="1">
      <c r="A52" s="147" t="s">
        <v>43</v>
      </c>
      <c r="B52" s="61" t="s">
        <v>119</v>
      </c>
      <c r="C52" s="62">
        <f t="shared" si="0"/>
        <v>2</v>
      </c>
      <c r="D52" s="63"/>
      <c r="E52" s="63"/>
      <c r="F52" s="63"/>
      <c r="G52" s="63">
        <f t="shared" si="1"/>
        <v>2</v>
      </c>
      <c r="H52" s="148">
        <f>'Изменения в бюджет'!B51</f>
        <v>3</v>
      </c>
      <c r="I52" s="64">
        <v>3</v>
      </c>
      <c r="J52" s="86"/>
      <c r="K52" s="74" t="s">
        <v>329</v>
      </c>
      <c r="L52" s="66" t="s">
        <v>226</v>
      </c>
    </row>
    <row r="53" spans="1:12" ht="15" customHeight="1">
      <c r="A53" s="147" t="s">
        <v>44</v>
      </c>
      <c r="B53" s="61" t="s">
        <v>119</v>
      </c>
      <c r="C53" s="62">
        <f t="shared" si="0"/>
        <v>2</v>
      </c>
      <c r="D53" s="62"/>
      <c r="E53" s="62">
        <v>0.5</v>
      </c>
      <c r="F53" s="62"/>
      <c r="G53" s="63">
        <f t="shared" si="1"/>
        <v>1</v>
      </c>
      <c r="H53" s="148">
        <f>'Изменения в бюджет'!B52</f>
        <v>5</v>
      </c>
      <c r="I53" s="64">
        <v>5</v>
      </c>
      <c r="J53" s="86" t="s">
        <v>534</v>
      </c>
      <c r="K53" s="74" t="s">
        <v>533</v>
      </c>
      <c r="L53" s="66" t="s">
        <v>330</v>
      </c>
    </row>
    <row r="54" spans="1:13" ht="15" customHeight="1">
      <c r="A54" s="59" t="s">
        <v>45</v>
      </c>
      <c r="B54" s="59"/>
      <c r="C54" s="60"/>
      <c r="D54" s="60"/>
      <c r="E54" s="60"/>
      <c r="F54" s="60"/>
      <c r="G54" s="60"/>
      <c r="H54" s="54"/>
      <c r="I54" s="60"/>
      <c r="J54" s="59"/>
      <c r="K54" s="59"/>
      <c r="L54" s="59"/>
      <c r="M54" s="5"/>
    </row>
    <row r="55" spans="1:12" ht="15" customHeight="1">
      <c r="A55" s="147" t="s">
        <v>46</v>
      </c>
      <c r="B55" s="61" t="s">
        <v>119</v>
      </c>
      <c r="C55" s="62">
        <f t="shared" si="0"/>
        <v>2</v>
      </c>
      <c r="D55" s="62"/>
      <c r="E55" s="62"/>
      <c r="F55" s="62"/>
      <c r="G55" s="63">
        <f t="shared" si="1"/>
        <v>2</v>
      </c>
      <c r="H55" s="148">
        <f>'Изменения в бюджет'!B54</f>
        <v>4</v>
      </c>
      <c r="I55" s="65">
        <v>4</v>
      </c>
      <c r="J55" s="87"/>
      <c r="K55" s="74" t="s">
        <v>332</v>
      </c>
      <c r="L55" s="66" t="s">
        <v>169</v>
      </c>
    </row>
    <row r="56" spans="1:12" ht="15" customHeight="1">
      <c r="A56" s="147" t="s">
        <v>47</v>
      </c>
      <c r="B56" s="61" t="s">
        <v>118</v>
      </c>
      <c r="C56" s="62">
        <f t="shared" si="0"/>
        <v>0</v>
      </c>
      <c r="D56" s="62"/>
      <c r="E56" s="62"/>
      <c r="F56" s="62"/>
      <c r="G56" s="63">
        <f t="shared" si="1"/>
        <v>0</v>
      </c>
      <c r="H56" s="148">
        <f>'Изменения в бюджет'!B55</f>
        <v>4</v>
      </c>
      <c r="I56" s="64">
        <v>0</v>
      </c>
      <c r="J56" s="87"/>
      <c r="K56" s="74" t="s">
        <v>172</v>
      </c>
      <c r="L56" s="66" t="s">
        <v>169</v>
      </c>
    </row>
    <row r="57" spans="1:12" ht="15" customHeight="1">
      <c r="A57" s="147" t="s">
        <v>48</v>
      </c>
      <c r="B57" s="61" t="s">
        <v>119</v>
      </c>
      <c r="C57" s="62">
        <f t="shared" si="0"/>
        <v>2</v>
      </c>
      <c r="D57" s="62"/>
      <c r="E57" s="62"/>
      <c r="F57" s="62"/>
      <c r="G57" s="63">
        <f t="shared" si="1"/>
        <v>2</v>
      </c>
      <c r="H57" s="148">
        <f>'Изменения в бюджет'!B56</f>
        <v>8</v>
      </c>
      <c r="I57" s="64">
        <v>8</v>
      </c>
      <c r="J57" s="84"/>
      <c r="K57" s="74" t="s">
        <v>228</v>
      </c>
      <c r="L57" s="111" t="s">
        <v>169</v>
      </c>
    </row>
    <row r="58" spans="1:12" ht="15" customHeight="1">
      <c r="A58" s="147" t="s">
        <v>49</v>
      </c>
      <c r="B58" s="61" t="s">
        <v>119</v>
      </c>
      <c r="C58" s="62">
        <f t="shared" si="0"/>
        <v>2</v>
      </c>
      <c r="D58" s="62"/>
      <c r="E58" s="62"/>
      <c r="F58" s="62"/>
      <c r="G58" s="63">
        <f t="shared" si="1"/>
        <v>2</v>
      </c>
      <c r="H58" s="148">
        <f>'Изменения в бюджет'!B57</f>
        <v>4</v>
      </c>
      <c r="I58" s="64">
        <v>4</v>
      </c>
      <c r="J58" s="86"/>
      <c r="K58" s="74" t="s">
        <v>333</v>
      </c>
      <c r="L58" s="111" t="s">
        <v>169</v>
      </c>
    </row>
    <row r="59" spans="1:12" s="4" customFormat="1" ht="15" customHeight="1">
      <c r="A59" s="147" t="s">
        <v>50</v>
      </c>
      <c r="B59" s="61" t="s">
        <v>118</v>
      </c>
      <c r="C59" s="62">
        <f t="shared" si="0"/>
        <v>0</v>
      </c>
      <c r="D59" s="62"/>
      <c r="E59" s="62"/>
      <c r="F59" s="62"/>
      <c r="G59" s="63">
        <f>C59*(1-D59)*(1-E59)*(1-F59)</f>
        <v>0</v>
      </c>
      <c r="H59" s="148">
        <f>'Изменения в бюджет'!B58</f>
        <v>6</v>
      </c>
      <c r="I59" s="64">
        <v>0</v>
      </c>
      <c r="J59" s="87"/>
      <c r="K59" s="66" t="s">
        <v>172</v>
      </c>
      <c r="L59" s="111" t="s">
        <v>169</v>
      </c>
    </row>
    <row r="60" spans="1:12" ht="15" customHeight="1">
      <c r="A60" s="147" t="s">
        <v>51</v>
      </c>
      <c r="B60" s="61" t="s">
        <v>119</v>
      </c>
      <c r="C60" s="62">
        <f t="shared" si="0"/>
        <v>2</v>
      </c>
      <c r="D60" s="62"/>
      <c r="E60" s="62"/>
      <c r="F60" s="62"/>
      <c r="G60" s="63">
        <f>C60*(1-D60)*(1-E60)*(1-F60)</f>
        <v>2</v>
      </c>
      <c r="H60" s="148">
        <f>'Изменения в бюджет'!B59</f>
        <v>4</v>
      </c>
      <c r="I60" s="64">
        <v>4</v>
      </c>
      <c r="J60" s="86"/>
      <c r="K60" s="74" t="s">
        <v>568</v>
      </c>
      <c r="L60" s="66" t="s">
        <v>231</v>
      </c>
    </row>
    <row r="61" spans="1:12" ht="15" customHeight="1">
      <c r="A61" s="147" t="s">
        <v>52</v>
      </c>
      <c r="B61" s="61" t="s">
        <v>118</v>
      </c>
      <c r="C61" s="62">
        <f t="shared" si="0"/>
        <v>0</v>
      </c>
      <c r="D61" s="62"/>
      <c r="E61" s="62"/>
      <c r="F61" s="62"/>
      <c r="G61" s="63">
        <f t="shared" si="1"/>
        <v>0</v>
      </c>
      <c r="H61" s="148">
        <f>'Изменения в бюджет'!B60</f>
        <v>4</v>
      </c>
      <c r="I61" s="64">
        <v>2</v>
      </c>
      <c r="J61" s="86" t="s">
        <v>570</v>
      </c>
      <c r="K61" s="74" t="s">
        <v>233</v>
      </c>
      <c r="L61" s="111" t="s">
        <v>172</v>
      </c>
    </row>
    <row r="62" spans="1:12" s="4" customFormat="1" ht="15" customHeight="1">
      <c r="A62" s="147" t="s">
        <v>53</v>
      </c>
      <c r="B62" s="61" t="s">
        <v>119</v>
      </c>
      <c r="C62" s="62">
        <f t="shared" si="0"/>
        <v>2</v>
      </c>
      <c r="D62" s="62"/>
      <c r="E62" s="62"/>
      <c r="F62" s="62"/>
      <c r="G62" s="63">
        <f t="shared" si="1"/>
        <v>2</v>
      </c>
      <c r="H62" s="148">
        <f>'Изменения в бюджет'!B61</f>
        <v>5</v>
      </c>
      <c r="I62" s="64">
        <v>5</v>
      </c>
      <c r="J62" s="86" t="s">
        <v>571</v>
      </c>
      <c r="K62" s="66" t="s">
        <v>334</v>
      </c>
      <c r="L62" s="111" t="s">
        <v>169</v>
      </c>
    </row>
    <row r="63" spans="1:12" ht="15" customHeight="1">
      <c r="A63" s="147" t="s">
        <v>54</v>
      </c>
      <c r="B63" s="61" t="s">
        <v>119</v>
      </c>
      <c r="C63" s="62">
        <f t="shared" si="0"/>
        <v>2</v>
      </c>
      <c r="D63" s="62">
        <v>0.5</v>
      </c>
      <c r="E63" s="62"/>
      <c r="F63" s="62"/>
      <c r="G63" s="63">
        <f t="shared" si="1"/>
        <v>1</v>
      </c>
      <c r="H63" s="148">
        <f>'Изменения в бюджет'!B62</f>
        <v>10</v>
      </c>
      <c r="I63" s="148">
        <v>10</v>
      </c>
      <c r="J63" s="84" t="s">
        <v>578</v>
      </c>
      <c r="K63" s="134" t="s">
        <v>574</v>
      </c>
      <c r="L63" s="111" t="s">
        <v>172</v>
      </c>
    </row>
    <row r="64" spans="1:12" ht="15" customHeight="1">
      <c r="A64" s="147" t="s">
        <v>55</v>
      </c>
      <c r="B64" s="61" t="s">
        <v>119</v>
      </c>
      <c r="C64" s="62">
        <f t="shared" si="0"/>
        <v>2</v>
      </c>
      <c r="D64" s="62"/>
      <c r="E64" s="62"/>
      <c r="F64" s="62"/>
      <c r="G64" s="63">
        <f t="shared" si="1"/>
        <v>2</v>
      </c>
      <c r="H64" s="148">
        <f>'Изменения в бюджет'!B63</f>
        <v>4</v>
      </c>
      <c r="I64" s="148">
        <v>4</v>
      </c>
      <c r="J64" s="86"/>
      <c r="K64" s="74" t="s">
        <v>287</v>
      </c>
      <c r="L64" s="111" t="s">
        <v>427</v>
      </c>
    </row>
    <row r="65" spans="1:12" ht="15" customHeight="1">
      <c r="A65" s="147" t="s">
        <v>56</v>
      </c>
      <c r="B65" s="61" t="s">
        <v>119</v>
      </c>
      <c r="C65" s="62">
        <f t="shared" si="0"/>
        <v>2</v>
      </c>
      <c r="D65" s="62"/>
      <c r="E65" s="62"/>
      <c r="F65" s="62"/>
      <c r="G65" s="63">
        <f t="shared" si="1"/>
        <v>2</v>
      </c>
      <c r="H65" s="148">
        <f>'Изменения в бюджет'!B64</f>
        <v>9</v>
      </c>
      <c r="I65" s="64">
        <v>9</v>
      </c>
      <c r="J65" s="87"/>
      <c r="K65" s="74" t="s">
        <v>235</v>
      </c>
      <c r="L65" s="111" t="s">
        <v>169</v>
      </c>
    </row>
    <row r="66" spans="1:12" ht="15" customHeight="1">
      <c r="A66" s="147" t="s">
        <v>57</v>
      </c>
      <c r="B66" s="61" t="s">
        <v>118</v>
      </c>
      <c r="C66" s="62">
        <f t="shared" si="0"/>
        <v>0</v>
      </c>
      <c r="D66" s="62"/>
      <c r="E66" s="62"/>
      <c r="F66" s="62"/>
      <c r="G66" s="63">
        <f t="shared" si="1"/>
        <v>0</v>
      </c>
      <c r="H66" s="148">
        <f>'Изменения в бюджет'!B65</f>
        <v>10</v>
      </c>
      <c r="I66" s="64">
        <v>9</v>
      </c>
      <c r="J66" s="86" t="s">
        <v>557</v>
      </c>
      <c r="K66" s="74" t="s">
        <v>336</v>
      </c>
      <c r="L66" s="111" t="s">
        <v>172</v>
      </c>
    </row>
    <row r="67" spans="1:12" s="4" customFormat="1" ht="15" customHeight="1">
      <c r="A67" s="147" t="s">
        <v>58</v>
      </c>
      <c r="B67" s="61" t="s">
        <v>119</v>
      </c>
      <c r="C67" s="62">
        <f t="shared" si="0"/>
        <v>2</v>
      </c>
      <c r="D67" s="63"/>
      <c r="E67" s="63"/>
      <c r="F67" s="63"/>
      <c r="G67" s="63">
        <f t="shared" si="1"/>
        <v>2</v>
      </c>
      <c r="H67" s="148">
        <f>'Изменения в бюджет'!B66</f>
        <v>7</v>
      </c>
      <c r="I67" s="64">
        <v>7</v>
      </c>
      <c r="J67" s="88"/>
      <c r="K67" s="66" t="s">
        <v>238</v>
      </c>
      <c r="L67" s="111" t="s">
        <v>172</v>
      </c>
    </row>
    <row r="68" spans="1:12" ht="15" customHeight="1">
      <c r="A68" s="147" t="s">
        <v>59</v>
      </c>
      <c r="B68" s="61" t="s">
        <v>119</v>
      </c>
      <c r="C68" s="62">
        <f t="shared" si="0"/>
        <v>2</v>
      </c>
      <c r="D68" s="62"/>
      <c r="E68" s="62">
        <v>0.5</v>
      </c>
      <c r="F68" s="62"/>
      <c r="G68" s="63">
        <f t="shared" si="1"/>
        <v>1</v>
      </c>
      <c r="H68" s="148">
        <f>'Изменения в бюджет'!B67</f>
        <v>8</v>
      </c>
      <c r="I68" s="64">
        <v>8</v>
      </c>
      <c r="J68" s="75" t="s">
        <v>535</v>
      </c>
      <c r="K68" s="134" t="s">
        <v>172</v>
      </c>
      <c r="L68" s="111" t="s">
        <v>289</v>
      </c>
    </row>
    <row r="69" spans="1:13" ht="15" customHeight="1">
      <c r="A69" s="59" t="s">
        <v>60</v>
      </c>
      <c r="B69" s="59"/>
      <c r="C69" s="60"/>
      <c r="D69" s="60"/>
      <c r="E69" s="60"/>
      <c r="F69" s="60"/>
      <c r="G69" s="60"/>
      <c r="H69" s="54"/>
      <c r="I69" s="60"/>
      <c r="J69" s="59"/>
      <c r="K69" s="59"/>
      <c r="L69" s="59"/>
      <c r="M69" s="5"/>
    </row>
    <row r="70" spans="1:12" ht="15" customHeight="1">
      <c r="A70" s="147" t="s">
        <v>61</v>
      </c>
      <c r="B70" s="61" t="s">
        <v>119</v>
      </c>
      <c r="C70" s="62">
        <f t="shared" si="0"/>
        <v>2</v>
      </c>
      <c r="D70" s="62"/>
      <c r="E70" s="62"/>
      <c r="F70" s="62"/>
      <c r="G70" s="63">
        <f t="shared" si="1"/>
        <v>2</v>
      </c>
      <c r="H70" s="148">
        <f>'Изменения в бюджет'!B69</f>
        <v>4</v>
      </c>
      <c r="I70" s="64">
        <v>4</v>
      </c>
      <c r="J70" s="76"/>
      <c r="K70" s="74" t="s">
        <v>248</v>
      </c>
      <c r="L70" s="111" t="s">
        <v>169</v>
      </c>
    </row>
    <row r="71" spans="1:12" ht="15" customHeight="1">
      <c r="A71" s="147" t="s">
        <v>62</v>
      </c>
      <c r="B71" s="61" t="s">
        <v>119</v>
      </c>
      <c r="C71" s="62">
        <f t="shared" si="0"/>
        <v>2</v>
      </c>
      <c r="D71" s="62"/>
      <c r="E71" s="62"/>
      <c r="F71" s="62"/>
      <c r="G71" s="63">
        <f t="shared" si="1"/>
        <v>2</v>
      </c>
      <c r="H71" s="148">
        <f>'Изменения в бюджет'!B70</f>
        <v>4</v>
      </c>
      <c r="I71" s="64">
        <v>4</v>
      </c>
      <c r="J71" s="76"/>
      <c r="K71" s="74" t="s">
        <v>337</v>
      </c>
      <c r="L71" s="111" t="s">
        <v>291</v>
      </c>
    </row>
    <row r="72" spans="1:12" s="4" customFormat="1" ht="15" customHeight="1">
      <c r="A72" s="147" t="s">
        <v>63</v>
      </c>
      <c r="B72" s="61" t="s">
        <v>119</v>
      </c>
      <c r="C72" s="62">
        <f aca="true" t="shared" si="2" ref="C72:C98">IF(B72=B$4,2,0)</f>
        <v>2</v>
      </c>
      <c r="D72" s="62"/>
      <c r="E72" s="62"/>
      <c r="F72" s="62"/>
      <c r="G72" s="63">
        <f aca="true" t="shared" si="3" ref="G72:G98">C72*(1-D72)*(1-E72)*(1-F72)</f>
        <v>2</v>
      </c>
      <c r="H72" s="148">
        <f>'Изменения в бюджет'!B71</f>
        <v>2</v>
      </c>
      <c r="I72" s="64">
        <v>2</v>
      </c>
      <c r="J72" s="61"/>
      <c r="K72" s="66" t="s">
        <v>239</v>
      </c>
      <c r="L72" s="111" t="s">
        <v>169</v>
      </c>
    </row>
    <row r="73" spans="1:12" ht="15" customHeight="1">
      <c r="A73" s="147" t="s">
        <v>64</v>
      </c>
      <c r="B73" s="61" t="s">
        <v>118</v>
      </c>
      <c r="C73" s="62">
        <f t="shared" si="2"/>
        <v>0</v>
      </c>
      <c r="D73" s="62"/>
      <c r="E73" s="62"/>
      <c r="F73" s="62"/>
      <c r="G73" s="63">
        <f t="shared" si="3"/>
        <v>0</v>
      </c>
      <c r="H73" s="148">
        <f>'Изменения в бюджет'!B72</f>
        <v>10</v>
      </c>
      <c r="I73" s="64">
        <v>9</v>
      </c>
      <c r="J73" s="76" t="s">
        <v>556</v>
      </c>
      <c r="K73" s="74" t="s">
        <v>241</v>
      </c>
      <c r="L73" s="111" t="s">
        <v>291</v>
      </c>
    </row>
    <row r="74" spans="1:12" s="4" customFormat="1" ht="15" customHeight="1">
      <c r="A74" s="61" t="s">
        <v>65</v>
      </c>
      <c r="B74" s="61" t="s">
        <v>119</v>
      </c>
      <c r="C74" s="62">
        <f t="shared" si="2"/>
        <v>2</v>
      </c>
      <c r="D74" s="62"/>
      <c r="E74" s="62">
        <v>0.5</v>
      </c>
      <c r="F74" s="63"/>
      <c r="G74" s="63">
        <f t="shared" si="3"/>
        <v>1</v>
      </c>
      <c r="H74" s="148">
        <f>'Изменения в бюджет'!B73</f>
        <v>4</v>
      </c>
      <c r="I74" s="64">
        <v>4</v>
      </c>
      <c r="J74" s="86" t="s">
        <v>536</v>
      </c>
      <c r="K74" s="66" t="s">
        <v>240</v>
      </c>
      <c r="L74" s="111" t="s">
        <v>169</v>
      </c>
    </row>
    <row r="75" spans="1:12" ht="15" customHeight="1">
      <c r="A75" s="147" t="s">
        <v>66</v>
      </c>
      <c r="B75" s="61" t="s">
        <v>119</v>
      </c>
      <c r="C75" s="62">
        <f t="shared" si="2"/>
        <v>2</v>
      </c>
      <c r="D75" s="62"/>
      <c r="E75" s="62">
        <v>0.5</v>
      </c>
      <c r="F75" s="62"/>
      <c r="G75" s="63">
        <f t="shared" si="3"/>
        <v>1</v>
      </c>
      <c r="H75" s="148">
        <f>'Изменения в бюджет'!B74</f>
        <v>4</v>
      </c>
      <c r="I75" s="64">
        <v>4</v>
      </c>
      <c r="J75" s="76" t="s">
        <v>537</v>
      </c>
      <c r="K75" s="74" t="s">
        <v>251</v>
      </c>
      <c r="L75" s="111" t="s">
        <v>291</v>
      </c>
    </row>
    <row r="76" spans="1:13" ht="15" customHeight="1">
      <c r="A76" s="59" t="s">
        <v>67</v>
      </c>
      <c r="B76" s="59"/>
      <c r="C76" s="60"/>
      <c r="D76" s="60"/>
      <c r="E76" s="60"/>
      <c r="F76" s="60"/>
      <c r="G76" s="60"/>
      <c r="H76" s="54"/>
      <c r="I76" s="60"/>
      <c r="J76" s="59"/>
      <c r="K76" s="59"/>
      <c r="L76" s="59"/>
      <c r="M76" s="5"/>
    </row>
    <row r="77" spans="1:12" ht="15" customHeight="1">
      <c r="A77" s="147" t="s">
        <v>68</v>
      </c>
      <c r="B77" s="61" t="s">
        <v>119</v>
      </c>
      <c r="C77" s="62">
        <f t="shared" si="2"/>
        <v>2</v>
      </c>
      <c r="D77" s="62">
        <v>0.5</v>
      </c>
      <c r="E77" s="62"/>
      <c r="F77" s="62"/>
      <c r="G77" s="63">
        <f t="shared" si="3"/>
        <v>1</v>
      </c>
      <c r="H77" s="148">
        <f>'Изменения в бюджет'!B76</f>
        <v>3</v>
      </c>
      <c r="I77" s="64">
        <v>3</v>
      </c>
      <c r="J77" s="86" t="s">
        <v>539</v>
      </c>
      <c r="K77" s="134" t="s">
        <v>538</v>
      </c>
      <c r="L77" s="111" t="s">
        <v>172</v>
      </c>
    </row>
    <row r="78" spans="1:12" ht="15" customHeight="1">
      <c r="A78" s="147" t="s">
        <v>70</v>
      </c>
      <c r="B78" s="61" t="s">
        <v>118</v>
      </c>
      <c r="C78" s="62">
        <f t="shared" si="2"/>
        <v>0</v>
      </c>
      <c r="D78" s="62"/>
      <c r="E78" s="62"/>
      <c r="F78" s="62"/>
      <c r="G78" s="63">
        <f t="shared" si="3"/>
        <v>0</v>
      </c>
      <c r="H78" s="148">
        <f>'Изменения в бюджет'!B77</f>
        <v>6</v>
      </c>
      <c r="I78" s="64">
        <v>5</v>
      </c>
      <c r="J78" s="86" t="s">
        <v>583</v>
      </c>
      <c r="K78" s="134" t="s">
        <v>338</v>
      </c>
      <c r="L78" s="134" t="s">
        <v>294</v>
      </c>
    </row>
    <row r="79" spans="1:12" ht="15" customHeight="1">
      <c r="A79" s="147" t="s">
        <v>71</v>
      </c>
      <c r="B79" s="61" t="s">
        <v>118</v>
      </c>
      <c r="C79" s="62">
        <f t="shared" si="2"/>
        <v>0</v>
      </c>
      <c r="D79" s="62"/>
      <c r="E79" s="62"/>
      <c r="F79" s="62"/>
      <c r="G79" s="63">
        <f t="shared" si="3"/>
        <v>0</v>
      </c>
      <c r="H79" s="148">
        <f>'Изменения в бюджет'!B78</f>
        <v>3</v>
      </c>
      <c r="I79" s="64">
        <v>2</v>
      </c>
      <c r="J79" s="122" t="s">
        <v>540</v>
      </c>
      <c r="K79" s="74" t="s">
        <v>339</v>
      </c>
      <c r="L79" s="111" t="s">
        <v>169</v>
      </c>
    </row>
    <row r="80" spans="1:12" ht="15" customHeight="1">
      <c r="A80" s="147" t="s">
        <v>72</v>
      </c>
      <c r="B80" s="61" t="s">
        <v>119</v>
      </c>
      <c r="C80" s="62">
        <f t="shared" si="2"/>
        <v>2</v>
      </c>
      <c r="D80" s="62"/>
      <c r="E80" s="62"/>
      <c r="F80" s="62"/>
      <c r="G80" s="63">
        <f t="shared" si="3"/>
        <v>2</v>
      </c>
      <c r="H80" s="148">
        <f>'Изменения в бюджет'!B79</f>
        <v>3</v>
      </c>
      <c r="I80" s="64">
        <v>3</v>
      </c>
      <c r="J80" s="87"/>
      <c r="K80" s="74" t="s">
        <v>253</v>
      </c>
      <c r="L80" s="111" t="s">
        <v>169</v>
      </c>
    </row>
    <row r="81" spans="1:12" ht="15" customHeight="1">
      <c r="A81" s="147" t="s">
        <v>74</v>
      </c>
      <c r="B81" s="61" t="s">
        <v>119</v>
      </c>
      <c r="C81" s="62">
        <f t="shared" si="2"/>
        <v>2</v>
      </c>
      <c r="D81" s="62"/>
      <c r="E81" s="62"/>
      <c r="F81" s="62"/>
      <c r="G81" s="63">
        <f t="shared" si="3"/>
        <v>2</v>
      </c>
      <c r="H81" s="148">
        <f>'Изменения в бюджет'!B80</f>
        <v>3</v>
      </c>
      <c r="I81" s="64">
        <v>3</v>
      </c>
      <c r="J81" s="86"/>
      <c r="K81" s="74" t="s">
        <v>242</v>
      </c>
      <c r="L81" s="111" t="s">
        <v>169</v>
      </c>
    </row>
    <row r="82" spans="1:12" ht="15" customHeight="1">
      <c r="A82" s="147" t="s">
        <v>75</v>
      </c>
      <c r="B82" s="61" t="s">
        <v>119</v>
      </c>
      <c r="C82" s="62">
        <f t="shared" si="2"/>
        <v>2</v>
      </c>
      <c r="D82" s="62"/>
      <c r="E82" s="62"/>
      <c r="F82" s="62"/>
      <c r="G82" s="63">
        <f t="shared" si="3"/>
        <v>2</v>
      </c>
      <c r="H82" s="148">
        <f>'Изменения в бюджет'!B81</f>
        <v>3</v>
      </c>
      <c r="I82" s="64">
        <v>3</v>
      </c>
      <c r="J82" s="86"/>
      <c r="K82" s="111" t="s">
        <v>541</v>
      </c>
      <c r="L82" s="67" t="s">
        <v>243</v>
      </c>
    </row>
    <row r="83" spans="1:12" s="4" customFormat="1" ht="15" customHeight="1">
      <c r="A83" s="147" t="s">
        <v>76</v>
      </c>
      <c r="B83" s="61" t="s">
        <v>119</v>
      </c>
      <c r="C83" s="62">
        <f t="shared" si="2"/>
        <v>2</v>
      </c>
      <c r="D83" s="62"/>
      <c r="E83" s="62">
        <v>0.5</v>
      </c>
      <c r="F83" s="62"/>
      <c r="G83" s="63">
        <f t="shared" si="3"/>
        <v>1</v>
      </c>
      <c r="H83" s="148">
        <f>'Изменения в бюджет'!B82</f>
        <v>8</v>
      </c>
      <c r="I83" s="64">
        <v>8</v>
      </c>
      <c r="J83" s="86" t="s">
        <v>542</v>
      </c>
      <c r="K83" s="66" t="s">
        <v>340</v>
      </c>
      <c r="L83" s="111" t="s">
        <v>169</v>
      </c>
    </row>
    <row r="84" spans="1:12" ht="15" customHeight="1">
      <c r="A84" s="147" t="s">
        <v>77</v>
      </c>
      <c r="B84" s="61" t="s">
        <v>119</v>
      </c>
      <c r="C84" s="62">
        <f t="shared" si="2"/>
        <v>2</v>
      </c>
      <c r="D84" s="62"/>
      <c r="E84" s="62">
        <v>0.5</v>
      </c>
      <c r="F84" s="62"/>
      <c r="G84" s="63">
        <f t="shared" si="3"/>
        <v>1</v>
      </c>
      <c r="H84" s="148">
        <f>'Изменения в бюджет'!B83</f>
        <v>5</v>
      </c>
      <c r="I84" s="64">
        <v>5</v>
      </c>
      <c r="J84" s="86" t="s">
        <v>543</v>
      </c>
      <c r="K84" s="74" t="s">
        <v>297</v>
      </c>
      <c r="L84" s="111" t="s">
        <v>169</v>
      </c>
    </row>
    <row r="85" spans="1:12" s="4" customFormat="1" ht="15" customHeight="1">
      <c r="A85" s="147" t="s">
        <v>78</v>
      </c>
      <c r="B85" s="75" t="s">
        <v>119</v>
      </c>
      <c r="C85" s="62">
        <f t="shared" si="2"/>
        <v>2</v>
      </c>
      <c r="D85" s="62"/>
      <c r="E85" s="62"/>
      <c r="F85" s="63"/>
      <c r="G85" s="63">
        <f t="shared" si="3"/>
        <v>2</v>
      </c>
      <c r="H85" s="148">
        <f>'Изменения в бюджет'!B84</f>
        <v>5</v>
      </c>
      <c r="I85" s="64">
        <v>5</v>
      </c>
      <c r="J85" s="61" t="s">
        <v>615</v>
      </c>
      <c r="K85" s="66" t="s">
        <v>254</v>
      </c>
      <c r="L85" s="66" t="s">
        <v>544</v>
      </c>
    </row>
    <row r="86" spans="1:12" ht="15" customHeight="1">
      <c r="A86" s="147" t="s">
        <v>79</v>
      </c>
      <c r="B86" s="61" t="s">
        <v>118</v>
      </c>
      <c r="C86" s="62">
        <f t="shared" si="2"/>
        <v>0</v>
      </c>
      <c r="D86" s="62"/>
      <c r="E86" s="62"/>
      <c r="F86" s="62"/>
      <c r="G86" s="63">
        <f t="shared" si="3"/>
        <v>0</v>
      </c>
      <c r="H86" s="148">
        <f>'Изменения в бюджет'!B85</f>
        <v>9</v>
      </c>
      <c r="I86" s="64">
        <v>8</v>
      </c>
      <c r="J86" s="86" t="s">
        <v>546</v>
      </c>
      <c r="K86" s="68" t="s">
        <v>545</v>
      </c>
      <c r="L86" s="134" t="s">
        <v>294</v>
      </c>
    </row>
    <row r="87" spans="1:13" ht="15" customHeight="1">
      <c r="A87" s="59" t="s">
        <v>80</v>
      </c>
      <c r="B87" s="59"/>
      <c r="C87" s="60"/>
      <c r="D87" s="60"/>
      <c r="E87" s="60"/>
      <c r="F87" s="60"/>
      <c r="G87" s="60"/>
      <c r="H87" s="54"/>
      <c r="I87" s="60"/>
      <c r="J87" s="59"/>
      <c r="K87" s="59"/>
      <c r="L87" s="59"/>
      <c r="M87" s="5"/>
    </row>
    <row r="88" spans="1:12" ht="15" customHeight="1">
      <c r="A88" s="147" t="s">
        <v>69</v>
      </c>
      <c r="B88" s="61" t="s">
        <v>119</v>
      </c>
      <c r="C88" s="62">
        <f>IF(B88=B$4,2,0)</f>
        <v>2</v>
      </c>
      <c r="D88" s="62">
        <v>0.5</v>
      </c>
      <c r="E88" s="62">
        <v>0.5</v>
      </c>
      <c r="F88" s="62"/>
      <c r="G88" s="63">
        <f>C88*(1-D88)*(1-E88)*(1-F88)</f>
        <v>0.5</v>
      </c>
      <c r="H88" s="148">
        <f>'Изменения в бюджет'!B87</f>
        <v>7</v>
      </c>
      <c r="I88" s="64">
        <v>7</v>
      </c>
      <c r="J88" s="75" t="s">
        <v>548</v>
      </c>
      <c r="K88" s="74" t="s">
        <v>547</v>
      </c>
      <c r="L88" s="111" t="s">
        <v>342</v>
      </c>
    </row>
    <row r="89" spans="1:12" ht="15" customHeight="1">
      <c r="A89" s="147" t="s">
        <v>81</v>
      </c>
      <c r="B89" s="61" t="s">
        <v>119</v>
      </c>
      <c r="C89" s="62">
        <f>IF(B89=B$4,2,0)</f>
        <v>2</v>
      </c>
      <c r="D89" s="62"/>
      <c r="E89" s="62"/>
      <c r="F89" s="62"/>
      <c r="G89" s="63">
        <f>C89*(1-D89)*(1-E89)*(1-F89)</f>
        <v>2</v>
      </c>
      <c r="H89" s="148">
        <f>'Изменения в бюджет'!B88</f>
        <v>4</v>
      </c>
      <c r="I89" s="64">
        <v>4</v>
      </c>
      <c r="J89" s="76"/>
      <c r="K89" s="74" t="s">
        <v>300</v>
      </c>
      <c r="L89" s="111" t="s">
        <v>597</v>
      </c>
    </row>
    <row r="90" spans="1:12" ht="15" customHeight="1">
      <c r="A90" s="147" t="s">
        <v>73</v>
      </c>
      <c r="B90" s="61" t="s">
        <v>119</v>
      </c>
      <c r="C90" s="62">
        <f>IF(B90=B$4,2,0)</f>
        <v>2</v>
      </c>
      <c r="D90" s="62"/>
      <c r="E90" s="62">
        <v>0.5</v>
      </c>
      <c r="F90" s="62"/>
      <c r="G90" s="63">
        <f>C90*(1-D90)*(1-E90)*(1-F90)</f>
        <v>1</v>
      </c>
      <c r="H90" s="148">
        <f>'Изменения в бюджет'!B89</f>
        <v>5</v>
      </c>
      <c r="I90" s="64">
        <v>5</v>
      </c>
      <c r="J90" s="86" t="s">
        <v>601</v>
      </c>
      <c r="K90" s="74" t="s">
        <v>599</v>
      </c>
      <c r="L90" s="111" t="s">
        <v>169</v>
      </c>
    </row>
    <row r="91" spans="1:12" ht="15" customHeight="1">
      <c r="A91" s="147" t="s">
        <v>82</v>
      </c>
      <c r="B91" s="61" t="s">
        <v>119</v>
      </c>
      <c r="C91" s="62">
        <f t="shared" si="2"/>
        <v>2</v>
      </c>
      <c r="D91" s="62"/>
      <c r="E91" s="62"/>
      <c r="F91" s="62"/>
      <c r="G91" s="63">
        <f t="shared" si="3"/>
        <v>2</v>
      </c>
      <c r="H91" s="148">
        <f>'Изменения в бюджет'!B90</f>
        <v>7</v>
      </c>
      <c r="I91" s="64">
        <v>7</v>
      </c>
      <c r="J91" s="86"/>
      <c r="K91" s="67" t="s">
        <v>343</v>
      </c>
      <c r="L91" s="111" t="s">
        <v>291</v>
      </c>
    </row>
    <row r="92" spans="1:12" ht="15" customHeight="1">
      <c r="A92" s="147" t="s">
        <v>83</v>
      </c>
      <c r="B92" s="61" t="s">
        <v>119</v>
      </c>
      <c r="C92" s="62">
        <f t="shared" si="2"/>
        <v>2</v>
      </c>
      <c r="D92" s="62">
        <v>0.5</v>
      </c>
      <c r="E92" s="62"/>
      <c r="F92" s="62"/>
      <c r="G92" s="63">
        <f t="shared" si="3"/>
        <v>1</v>
      </c>
      <c r="H92" s="148">
        <f>'Изменения в бюджет'!B91</f>
        <v>5</v>
      </c>
      <c r="I92" s="64">
        <v>5</v>
      </c>
      <c r="J92" s="84" t="s">
        <v>549</v>
      </c>
      <c r="K92" s="111" t="s">
        <v>302</v>
      </c>
      <c r="L92" s="66" t="s">
        <v>245</v>
      </c>
    </row>
    <row r="93" spans="1:12" ht="15" customHeight="1">
      <c r="A93" s="147" t="s">
        <v>84</v>
      </c>
      <c r="B93" s="61" t="s">
        <v>119</v>
      </c>
      <c r="C93" s="62">
        <f t="shared" si="2"/>
        <v>2</v>
      </c>
      <c r="D93" s="62"/>
      <c r="E93" s="62">
        <v>0.5</v>
      </c>
      <c r="F93" s="62"/>
      <c r="G93" s="63">
        <f t="shared" si="3"/>
        <v>1</v>
      </c>
      <c r="H93" s="148">
        <f>'Изменения в бюджет'!B92</f>
        <v>5</v>
      </c>
      <c r="I93" s="64">
        <v>5</v>
      </c>
      <c r="J93" s="86" t="s">
        <v>550</v>
      </c>
      <c r="K93" s="74" t="s">
        <v>255</v>
      </c>
      <c r="L93" s="111" t="s">
        <v>169</v>
      </c>
    </row>
    <row r="94" spans="1:12" ht="15" customHeight="1">
      <c r="A94" s="147" t="s">
        <v>85</v>
      </c>
      <c r="B94" s="61" t="s">
        <v>119</v>
      </c>
      <c r="C94" s="62">
        <f t="shared" si="2"/>
        <v>2</v>
      </c>
      <c r="D94" s="62"/>
      <c r="E94" s="62">
        <v>0.5</v>
      </c>
      <c r="F94" s="62"/>
      <c r="G94" s="63">
        <f t="shared" si="3"/>
        <v>1</v>
      </c>
      <c r="H94" s="148">
        <f>'Изменения в бюджет'!B93</f>
        <v>10</v>
      </c>
      <c r="I94" s="64">
        <v>10</v>
      </c>
      <c r="J94" s="86" t="s">
        <v>551</v>
      </c>
      <c r="K94" s="74" t="s">
        <v>246</v>
      </c>
      <c r="L94" s="111" t="s">
        <v>169</v>
      </c>
    </row>
    <row r="95" spans="1:12" ht="15" customHeight="1">
      <c r="A95" s="147" t="s">
        <v>86</v>
      </c>
      <c r="B95" s="75" t="s">
        <v>118</v>
      </c>
      <c r="C95" s="62">
        <f t="shared" si="2"/>
        <v>0</v>
      </c>
      <c r="D95" s="62"/>
      <c r="E95" s="62"/>
      <c r="F95" s="62"/>
      <c r="G95" s="63">
        <f t="shared" si="3"/>
        <v>0</v>
      </c>
      <c r="H95" s="148">
        <f>'Изменения в бюджет'!B94</f>
        <v>4</v>
      </c>
      <c r="I95" s="65">
        <v>0</v>
      </c>
      <c r="J95" s="84"/>
      <c r="K95" s="68" t="s">
        <v>172</v>
      </c>
      <c r="L95" s="68" t="s">
        <v>172</v>
      </c>
    </row>
    <row r="96" spans="1:12" ht="15" customHeight="1">
      <c r="A96" s="147" t="s">
        <v>87</v>
      </c>
      <c r="B96" s="61" t="s">
        <v>119</v>
      </c>
      <c r="C96" s="62">
        <f t="shared" si="2"/>
        <v>2</v>
      </c>
      <c r="D96" s="62"/>
      <c r="E96" s="62"/>
      <c r="F96" s="62"/>
      <c r="G96" s="63">
        <f t="shared" si="3"/>
        <v>2</v>
      </c>
      <c r="H96" s="148">
        <f>'Изменения в бюджет'!B95</f>
        <v>8</v>
      </c>
      <c r="I96" s="64">
        <v>8</v>
      </c>
      <c r="J96" s="84"/>
      <c r="K96" s="68" t="s">
        <v>179</v>
      </c>
      <c r="L96" s="68" t="s">
        <v>258</v>
      </c>
    </row>
    <row r="97" spans="1:12" s="4" customFormat="1" ht="15" customHeight="1">
      <c r="A97" s="147" t="s">
        <v>88</v>
      </c>
      <c r="B97" s="61" t="s">
        <v>118</v>
      </c>
      <c r="C97" s="62">
        <f t="shared" si="2"/>
        <v>0</v>
      </c>
      <c r="D97" s="62"/>
      <c r="E97" s="62"/>
      <c r="F97" s="62"/>
      <c r="G97" s="63">
        <f t="shared" si="3"/>
        <v>0</v>
      </c>
      <c r="H97" s="148">
        <f>'Изменения в бюджет'!B96</f>
        <v>8</v>
      </c>
      <c r="I97" s="64">
        <v>7</v>
      </c>
      <c r="J97" s="84" t="s">
        <v>552</v>
      </c>
      <c r="K97" s="66" t="s">
        <v>247</v>
      </c>
      <c r="L97" s="111" t="s">
        <v>169</v>
      </c>
    </row>
    <row r="98" spans="1:12" ht="15" customHeight="1">
      <c r="A98" s="147" t="s">
        <v>89</v>
      </c>
      <c r="B98" s="61" t="s">
        <v>118</v>
      </c>
      <c r="C98" s="62">
        <f t="shared" si="2"/>
        <v>0</v>
      </c>
      <c r="D98" s="62"/>
      <c r="E98" s="62"/>
      <c r="F98" s="62"/>
      <c r="G98" s="63">
        <f t="shared" si="3"/>
        <v>0</v>
      </c>
      <c r="H98" s="148">
        <f>'Изменения в бюджет'!B97</f>
        <v>3</v>
      </c>
      <c r="I98" s="148">
        <v>0</v>
      </c>
      <c r="J98" s="68"/>
      <c r="K98" s="68" t="s">
        <v>172</v>
      </c>
      <c r="L98" s="111" t="s">
        <v>169</v>
      </c>
    </row>
    <row r="99" spans="1:12" ht="29.25" customHeight="1">
      <c r="A99" s="222" t="s">
        <v>356</v>
      </c>
      <c r="B99" s="223"/>
      <c r="C99" s="223"/>
      <c r="D99" s="223"/>
      <c r="E99" s="223"/>
      <c r="F99" s="223"/>
      <c r="G99" s="223"/>
      <c r="H99" s="223"/>
      <c r="I99" s="223"/>
      <c r="J99" s="223"/>
      <c r="K99" s="223"/>
      <c r="L99" s="223"/>
    </row>
    <row r="105" spans="1:11" ht="12">
      <c r="A105" s="6"/>
      <c r="B105" s="6"/>
      <c r="C105" s="6"/>
      <c r="D105" s="6"/>
      <c r="E105" s="6"/>
      <c r="F105" s="6"/>
      <c r="G105" s="7"/>
      <c r="H105" s="6"/>
      <c r="I105" s="6"/>
      <c r="J105" s="9"/>
      <c r="K105" s="9"/>
    </row>
    <row r="109" spans="1:11" ht="12">
      <c r="A109" s="6"/>
      <c r="B109" s="6"/>
      <c r="C109" s="6"/>
      <c r="D109" s="6"/>
      <c r="E109" s="6"/>
      <c r="F109" s="6"/>
      <c r="G109" s="7"/>
      <c r="H109" s="6"/>
      <c r="I109" s="6"/>
      <c r="J109" s="9"/>
      <c r="K109" s="9"/>
    </row>
    <row r="112" spans="1:11" ht="12">
      <c r="A112" s="6"/>
      <c r="B112" s="6"/>
      <c r="C112" s="6"/>
      <c r="D112" s="6"/>
      <c r="E112" s="6"/>
      <c r="F112" s="6"/>
      <c r="G112" s="7"/>
      <c r="H112" s="6"/>
      <c r="I112" s="6"/>
      <c r="J112" s="9"/>
      <c r="K112" s="9"/>
    </row>
    <row r="116" spans="1:11" ht="12">
      <c r="A116" s="6"/>
      <c r="B116" s="6"/>
      <c r="C116" s="6"/>
      <c r="D116" s="6"/>
      <c r="E116" s="6"/>
      <c r="F116" s="6"/>
      <c r="G116" s="7"/>
      <c r="H116" s="6"/>
      <c r="I116" s="6"/>
      <c r="J116" s="9"/>
      <c r="K116" s="9"/>
    </row>
    <row r="119" spans="1:11" ht="12">
      <c r="A119" s="6"/>
      <c r="B119" s="6"/>
      <c r="C119" s="6"/>
      <c r="D119" s="6"/>
      <c r="E119" s="6"/>
      <c r="F119" s="6"/>
      <c r="G119" s="7"/>
      <c r="H119" s="6"/>
      <c r="I119" s="6"/>
      <c r="J119" s="9"/>
      <c r="K119" s="9"/>
    </row>
    <row r="123" spans="1:11" ht="12">
      <c r="A123" s="6"/>
      <c r="B123" s="6"/>
      <c r="C123" s="6"/>
      <c r="D123" s="6"/>
      <c r="E123" s="6"/>
      <c r="F123" s="6"/>
      <c r="G123" s="7"/>
      <c r="H123" s="6"/>
      <c r="I123" s="6"/>
      <c r="J123" s="9"/>
      <c r="K123" s="9"/>
    </row>
  </sheetData>
  <sheetProtection/>
  <autoFilter ref="A6:L99"/>
  <mergeCells count="16">
    <mergeCell ref="A1:L1"/>
    <mergeCell ref="A3:A5"/>
    <mergeCell ref="C3:G3"/>
    <mergeCell ref="H3:H5"/>
    <mergeCell ref="I3:I5"/>
    <mergeCell ref="J3:J5"/>
    <mergeCell ref="A2:L2"/>
    <mergeCell ref="C4:C5"/>
    <mergeCell ref="D4:D5"/>
    <mergeCell ref="A99:L99"/>
    <mergeCell ref="K3:L3"/>
    <mergeCell ref="K4:K5"/>
    <mergeCell ref="L4:L5"/>
    <mergeCell ref="E4:E5"/>
    <mergeCell ref="F4:F5"/>
    <mergeCell ref="G4:G5"/>
  </mergeCells>
  <dataValidations count="3">
    <dataValidation type="list" allowBlank="1" showInputMessage="1" showErrorMessage="1" sqref="J6:L6">
      <formula1>'2.4'!#REF!</formula1>
    </dataValidation>
    <dataValidation type="list" allowBlank="1" showInputMessage="1" showErrorMessage="1" sqref="B6:G6">
      <formula1>$B$5:$B$5</formula1>
    </dataValidation>
    <dataValidation type="list" allowBlank="1" showInputMessage="1" showErrorMessage="1" sqref="B7:B23 B25:B98">
      <formula1>$B$4:$B$5</formula1>
    </dataValidation>
  </dataValidations>
  <hyperlinks>
    <hyperlink ref="K8" r:id="rId1" display="http://bryanskoblfin.ru/Show/Category/10?ItemId=4"/>
    <hyperlink ref="K10" r:id="rId2" display="http://www.gfu.vrn.ru/regulatory/normativnye-pravovye-akty/zakony-voronezhskoy-oblasti-/zakony-voronezhskoy-oblasti-ob-oblastnom-byudzhete.php"/>
    <hyperlink ref="K11" r:id="rId3" display="http://df.ivanovoobl.ru/regionalnye-finansy/zakon-ob-oblastnom-byudzhete/zakony-o-vnesenii-izmeneniy-v-zakon-o-byudzhete/"/>
    <hyperlink ref="K13" r:id="rId4" display="http://depfin.adm44.ru/Budget/Zakon/zakon18/index.aspx"/>
    <hyperlink ref="K14" r:id="rId5" display="https://adm.rkursk.ru/index.php?id=693"/>
    <hyperlink ref="L16" r:id="rId6" display="http://budget.mosreg.ru/byudzhet-dlya-grazhdan/izmeneniya-v-zakon-o-byudzhete-mo/"/>
    <hyperlink ref="K17" r:id="rId7" display="http://orel-region.ru/index.php?head=20&amp;part=25&amp;in=131"/>
    <hyperlink ref="K18" r:id="rId8" display="https://minfin.ryazangov.ru/documents/documents_RO/zakony-ob-oblastnom-byudzhete-ryazanskoy-oblasti/index.php"/>
    <hyperlink ref="K19" r:id="rId9" display="http://www.finsmol.ru/zbudget/a0oAgwRSSXRf"/>
    <hyperlink ref="K20" r:id="rId10" display="http://fin.tmbreg.ru/6347/2010/8511.html"/>
    <hyperlink ref="K23" r:id="rId11" display="http://www.yarregion.ru/depts/depfin/tmpPages/docs.aspx"/>
    <hyperlink ref="K28" r:id="rId12" display="https://dvinaland.ru/budget/zakon/"/>
    <hyperlink ref="K29" r:id="rId13" display="http://df.gov35.ru/otkrytyy-byudzhet/zakony-ob-oblastnom-byudzhete/2018/"/>
    <hyperlink ref="L34" r:id="rId14" display="выборочно"/>
    <hyperlink ref="K38" r:id="rId15" display="http://www.minfin01-maykop.ru/Show/Category/7?ItemId=55"/>
    <hyperlink ref="K39" r:id="rId16" display="http://minfin.kalmregion.ru/deyatelnost/byudzhet-respubliki-kalmykiya/"/>
    <hyperlink ref="K42" r:id="rId17" display="https://minfin.astrobl.ru/site-page/zakony-o-byudzhete-ao"/>
    <hyperlink ref="K44" r:id="rId18" display="http://www.minfin.donland.ru/docs/s/4"/>
    <hyperlink ref="L45" r:id="rId19" display="http://ob.sev.gov.ru/dokumenty/izmeneniya-v-budzhet/2018-2020"/>
    <hyperlink ref="K48" r:id="rId20" display="https://www.mfri.ru/index.php/open-budget/vnesenie-izmenenij-v-zakon-o-byudzhete"/>
    <hyperlink ref="K53" r:id="rId21" display="http://www.mfsk.ru/law/z_sk"/>
    <hyperlink ref="K57" r:id="rId22" display="http://www.minfinrm.ru/norm-akty-new/zakony/norm-prav-akty/budget-2018/"/>
    <hyperlink ref="K67" r:id="rId23" display="http://saratov.gov.ru/gov/auth/minfin/bud_sar_obl/2018/Law/"/>
    <hyperlink ref="K70" r:id="rId24" display="http://www.finupr.kurganobl.ru/index.php?test=bud18"/>
    <hyperlink ref="K81" r:id="rId25" display="http://minfin.krskstate.ru/openbudget/law"/>
    <hyperlink ref="K7" r:id="rId26" display="http://beldepfin.ru/byudzhet/byudzhet-2018-2020/"/>
    <hyperlink ref="K9" r:id="rId27" display="https://dtf.avo.ru/normativnye-pravovye-akty-vladimirskoj-oblasti/ "/>
    <hyperlink ref="K12" r:id="rId28" display="http://admoblkaluga.ru/main/work/finances/budget/20182020.php "/>
    <hyperlink ref="L17" r:id="rId29" display="не размещено"/>
    <hyperlink ref="L22" r:id="rId30" display="не размещено"/>
    <hyperlink ref="K22" r:id="rId31" display="https://minfin.tularegion.ru/documents/?SECTION=1579"/>
    <hyperlink ref="L23" r:id="rId32" display="не размещено"/>
    <hyperlink ref="K26" r:id="rId33" display="http://minfin.karelia.ru/2018-2020-gody/ "/>
    <hyperlink ref="L26" r:id="rId34" display="выборочно"/>
    <hyperlink ref="K27" r:id="rId35" display="http://minfin.rkomi.ru/minfin_rkomi/minfin_rbudj/budjet/ "/>
    <hyperlink ref="L31" r:id="rId36" display="http://budget.lenreg.ru/documents/?page=3&amp;sortOrder=&amp;type=&amp;sortName=&amp;sortDate="/>
    <hyperlink ref="K32" r:id="rId37" display="http://minfin.gov-murman.ru/open-budget/regional_budget/law_of_budget/ "/>
    <hyperlink ref="L32" r:id="rId38" display="не размещено"/>
    <hyperlink ref="L33" r:id="rId39" display="выборочно"/>
    <hyperlink ref="K33" r:id="rId40" display="http://www.novkfo.ru/принятые_законы_об_областном_бюджете_с_изменениями/2018/"/>
    <hyperlink ref="K34" r:id="rId41" display="не размещено"/>
    <hyperlink ref="K35" r:id="rId42" display="https://комфинспб.рф/budget/process/timeline"/>
    <hyperlink ref="K36" r:id="rId43" display="http://dfei.adm-nao.ru/zakony-o-byudzhete/ "/>
    <hyperlink ref="K45" r:id="rId44" display="http://depfin.sev.gov.ru:49400/нпа-закон-о-бюджете-2018/"/>
    <hyperlink ref="L47" r:id="rId45" display="не размещено"/>
    <hyperlink ref="K49" r:id="rId46" display="не размещено"/>
    <hyperlink ref="K50" r:id="rId47" display="http://minfin09.ru/category/2018-%D0%B3%D0%BE%D0%B4/"/>
    <hyperlink ref="K51" r:id="rId48" display="выборочно"/>
    <hyperlink ref="K52" r:id="rId49" display="http://www.minfinchr.ru/respublikanskij-byudzhet/zakon-chechenskoj-respubliki-o-respublikanskom-byudzhete-s-prilozheniyami-v-aktualnoj-redaktsii "/>
    <hyperlink ref="L53" r:id="rId50" display="http://openbudsk.ru/vnesenie-izm18/vnesenie18/ "/>
    <hyperlink ref="K56" r:id="rId51" display="не размещено"/>
    <hyperlink ref="K59" r:id="rId52" display="не размещено"/>
    <hyperlink ref="K62" r:id="rId53" display="http://minfin.kirov.ru/otkrytyy-byudzhet/dlya-spetsialistov/oblastnoy-byudzhet/byudzhet-2018-2020-normativnye-dokumenty/ "/>
    <hyperlink ref="K64" r:id="rId54" display="http://minfin.orb.ru/закон-об-областном-бюджете/"/>
    <hyperlink ref="K66" r:id="rId55" display="http://minfin-samara.ru/2018-2020/ "/>
    <hyperlink ref="K68" r:id="rId56" display="не размещено"/>
    <hyperlink ref="L68" r:id="rId57" display="http://ufo.ulntc.ru:8080/dokumenty/vneseniya-izmenenij-v-zakon-o-byudzhete/2018-god "/>
    <hyperlink ref="K71" r:id="rId58" display="http://minfin.midural.ru/document/category/20#document_list "/>
    <hyperlink ref="K77" r:id="rId59" display="https://minfin-altai.ru/deyatelnost/proekt-byudzheta-zakony-o-byudzhete-zakony-ob-ispolnenii-byudzheta/2018-2020/zakon-o-byudzhete.php"/>
    <hyperlink ref="L77" r:id="rId60" display="не размещено"/>
    <hyperlink ref="K78" r:id="rId61" display="http://www.minfintuva.ru/zakony-o-vnesenii-izmenenij-v-zakon-o-respublikanskom-byudzhete/ "/>
    <hyperlink ref="L85" r:id="rId62" display="http://budget.omsk.ifinmon.ru/napravleniya/o-byudzhete/dokumenty/zakon-ob-oblastnom-byudzhete/2018#adv_fdbe1c74d5d709e15c9c79d7514e85fe "/>
    <hyperlink ref="L88" r:id="rId63" display="http://budget.govrb.ru/ebudget/Show/Category/15?ItemId=233 "/>
    <hyperlink ref="K91" r:id="rId64" display="https://minfin.kamgov.ru/budzet-2018?page=1"/>
    <hyperlink ref="L95" r:id="rId65" display="не размещено"/>
    <hyperlink ref="K95" r:id="rId66" display="не размещено"/>
    <hyperlink ref="K98" r:id="rId67" display="не размещено"/>
    <hyperlink ref="K15" r:id="rId68" display="http://ufin48.ru/Show/Category/63?ItemId=47&amp;headingId=3"/>
    <hyperlink ref="L63" r:id="rId69" display="не размещено"/>
    <hyperlink ref="L61" r:id="rId70" display="не размещено"/>
    <hyperlink ref="K40" r:id="rId71" display="https://minfin.rk.gov.ru/ru/structure/245"/>
    <hyperlink ref="K41" r:id="rId72" display="https://minfinkubani.ru/budget_execution/budget_law/"/>
    <hyperlink ref="K43" r:id="rId73" display="https://volgafin.volgograd.ru/norms/acts/7359/"/>
    <hyperlink ref="K47" r:id="rId74" display="http://minfinrd.ru/svedeniya_ob_ispolzovanii_vydelyaemykh_byudzhetnykh_sredstv"/>
    <hyperlink ref="K58" r:id="rId75" display="http://minfin.tatarstan.ru/rus/byudzhet-2018.htm"/>
    <hyperlink ref="K73" r:id="rId76" display="http://www.minfin74.ru/mBudget/law/"/>
    <hyperlink ref="K74" r:id="rId77" display="https://depfin.admhmao.ru/otkrytyy-byudzhet/"/>
    <hyperlink ref="K75" r:id="rId78" display="http://www.yamalfin.ru/index.php?option=com_content&amp;view=category&amp;id=142:2017-11-01-12-23-56&amp;Itemid=118&amp;layout=default"/>
    <hyperlink ref="K79" r:id="rId79" display="https://r-19.ru/authorities/ministry-of-finance-of-the-republic-of-khakassia/docs/5518/"/>
    <hyperlink ref="L82" r:id="rId80" display="http://openbudget.gfu.ru/budget/law/"/>
    <hyperlink ref="K83" r:id="rId81" display="https://www.ofukem.ru/budget/regional-budget-2018-2020/"/>
    <hyperlink ref="K84" r:id="rId82" display="http://mfnso.nso.ru/page/3278"/>
    <hyperlink ref="L92" r:id="rId83" display="http://ebudget.primorsky.ru/Menu/Page/346"/>
    <hyperlink ref="K93" r:id="rId84" display="https://minfin.khabkrai.ru/portal/Show/Category/34?page=1&amp;ItemId=227&amp;filterYear=2018"/>
    <hyperlink ref="K94" r:id="rId85" display="http://www.fin.amurobl.ru/normativnye-dokumenty.php?SECTION_ID=96"/>
    <hyperlink ref="K97" r:id="rId86" display="http://www.eao.ru/isp-vlast/finansovoe-upravlenie-pravitelstva/byudzhet/"/>
  </hyperlinks>
  <printOptions horizontalCentered="1"/>
  <pageMargins left="0.3937007874015748" right="0.3937007874015748" top="0.984251968503937" bottom="0.3937007874015748" header="0.31496062992125984" footer="0.2362204724409449"/>
  <pageSetup fitToHeight="0" fitToWidth="1" horizontalDpi="600" verticalDpi="600" orientation="landscape" paperSize="9" scale="66" r:id="rId87"/>
  <headerFooter>
    <oddFooter>&amp;C&amp;"Times New Roman,обычный"&amp;8&amp;A&amp;R&amp;P</oddFooter>
  </headerFooter>
  <rowBreaks count="1" manualBreakCount="1">
    <brk id="45" max="12" man="1"/>
  </rowBreaks>
</worksheet>
</file>

<file path=xl/worksheets/sheet9.xml><?xml version="1.0" encoding="utf-8"?>
<worksheet xmlns="http://schemas.openxmlformats.org/spreadsheetml/2006/main" xmlns:r="http://schemas.openxmlformats.org/officeDocument/2006/relationships">
  <sheetPr>
    <pageSetUpPr fitToPage="1"/>
  </sheetPr>
  <dimension ref="A1:M123"/>
  <sheetViews>
    <sheetView zoomScaleSheetLayoutView="100" zoomScalePageLayoutView="0" workbookViewId="0" topLeftCell="A1">
      <pane ySplit="5" topLeftCell="A6" activePane="bottomLeft" state="frozen"/>
      <selection pane="topLeft" activeCell="A1" sqref="A1"/>
      <selection pane="bottomLeft" activeCell="A7" sqref="A7"/>
    </sheetView>
  </sheetViews>
  <sheetFormatPr defaultColWidth="8.8515625" defaultRowHeight="15"/>
  <cols>
    <col min="1" max="1" width="31.421875" style="3" customWidth="1"/>
    <col min="2" max="2" width="35.57421875" style="3" customWidth="1"/>
    <col min="3" max="3" width="5.7109375" style="3" customWidth="1"/>
    <col min="4" max="6" width="4.7109375" style="3" customWidth="1"/>
    <col min="7" max="7" width="5.7109375" style="8" customWidth="1"/>
    <col min="8" max="8" width="15.00390625" style="8" customWidth="1"/>
    <col min="9" max="9" width="21.57421875" style="10" customWidth="1"/>
    <col min="10" max="10" width="20.7109375" style="10" customWidth="1"/>
    <col min="11" max="11" width="20.7109375" style="119" customWidth="1"/>
    <col min="12" max="12" width="8.8515625" style="105" customWidth="1"/>
    <col min="13" max="16384" width="8.8515625" style="3" customWidth="1"/>
  </cols>
  <sheetData>
    <row r="1" spans="1:12" s="4" customFormat="1" ht="24.75" customHeight="1">
      <c r="A1" s="227" t="s">
        <v>140</v>
      </c>
      <c r="B1" s="228"/>
      <c r="C1" s="228"/>
      <c r="D1" s="228"/>
      <c r="E1" s="228"/>
      <c r="F1" s="228"/>
      <c r="G1" s="228"/>
      <c r="H1" s="228"/>
      <c r="I1" s="228"/>
      <c r="J1" s="228"/>
      <c r="K1" s="229"/>
      <c r="L1" s="106"/>
    </row>
    <row r="2" spans="1:12" s="4" customFormat="1" ht="37.5" customHeight="1">
      <c r="A2" s="177" t="s">
        <v>613</v>
      </c>
      <c r="B2" s="178"/>
      <c r="C2" s="178"/>
      <c r="D2" s="178"/>
      <c r="E2" s="178"/>
      <c r="F2" s="178"/>
      <c r="G2" s="178"/>
      <c r="H2" s="178"/>
      <c r="I2" s="178"/>
      <c r="J2" s="178"/>
      <c r="K2" s="179"/>
      <c r="L2" s="106"/>
    </row>
    <row r="3" spans="1:12" s="4" customFormat="1" ht="75" customHeight="1">
      <c r="A3" s="191" t="s">
        <v>102</v>
      </c>
      <c r="B3" s="23" t="s">
        <v>135</v>
      </c>
      <c r="C3" s="226" t="s">
        <v>130</v>
      </c>
      <c r="D3" s="226"/>
      <c r="E3" s="226"/>
      <c r="F3" s="226"/>
      <c r="G3" s="226"/>
      <c r="H3" s="225" t="s">
        <v>563</v>
      </c>
      <c r="I3" s="225" t="s">
        <v>110</v>
      </c>
      <c r="J3" s="224" t="s">
        <v>95</v>
      </c>
      <c r="K3" s="212"/>
      <c r="L3" s="106"/>
    </row>
    <row r="4" spans="1:12" s="4" customFormat="1" ht="26.25" customHeight="1">
      <c r="A4" s="191"/>
      <c r="B4" s="24" t="str">
        <f>' Методика (раздел 2)'!B32</f>
        <v>Да, размещается</v>
      </c>
      <c r="C4" s="191" t="s">
        <v>98</v>
      </c>
      <c r="D4" s="191" t="s">
        <v>107</v>
      </c>
      <c r="E4" s="191" t="s">
        <v>108</v>
      </c>
      <c r="F4" s="191" t="s">
        <v>109</v>
      </c>
      <c r="G4" s="226" t="s">
        <v>103</v>
      </c>
      <c r="H4" s="230"/>
      <c r="I4" s="230"/>
      <c r="J4" s="225" t="s">
        <v>370</v>
      </c>
      <c r="K4" s="225" t="s">
        <v>164</v>
      </c>
      <c r="L4" s="106"/>
    </row>
    <row r="5" spans="1:12" s="14" customFormat="1" ht="37.5" customHeight="1">
      <c r="A5" s="191"/>
      <c r="B5" s="24" t="str">
        <f>' Методика (раздел 2)'!B33</f>
        <v>Нет, в установленные сроки не размещается или размещается в отдельных случаях</v>
      </c>
      <c r="C5" s="191"/>
      <c r="D5" s="191"/>
      <c r="E5" s="191"/>
      <c r="F5" s="191"/>
      <c r="G5" s="226"/>
      <c r="H5" s="190"/>
      <c r="I5" s="190"/>
      <c r="J5" s="213"/>
      <c r="K5" s="213"/>
      <c r="L5" s="145"/>
    </row>
    <row r="6" spans="1:13" ht="15" customHeight="1">
      <c r="A6" s="59" t="s">
        <v>0</v>
      </c>
      <c r="B6" s="59"/>
      <c r="C6" s="60"/>
      <c r="D6" s="60"/>
      <c r="E6" s="60"/>
      <c r="F6" s="60"/>
      <c r="G6" s="60"/>
      <c r="H6" s="60"/>
      <c r="I6" s="60"/>
      <c r="J6" s="60"/>
      <c r="K6" s="60"/>
      <c r="M6" s="5"/>
    </row>
    <row r="7" spans="1:11" ht="15" customHeight="1">
      <c r="A7" s="162" t="s">
        <v>1</v>
      </c>
      <c r="B7" s="61" t="s">
        <v>166</v>
      </c>
      <c r="C7" s="62">
        <f>IF(B7=B$4,2,0)</f>
        <v>2</v>
      </c>
      <c r="D7" s="62"/>
      <c r="E7" s="62">
        <v>0.5</v>
      </c>
      <c r="F7" s="62"/>
      <c r="G7" s="63">
        <f>C7*(1-D7)*(1-E7)*(1-F7)</f>
        <v>1</v>
      </c>
      <c r="H7" s="55">
        <v>43448</v>
      </c>
      <c r="I7" s="61" t="s">
        <v>558</v>
      </c>
      <c r="J7" s="159" t="s">
        <v>181</v>
      </c>
      <c r="K7" s="111" t="s">
        <v>169</v>
      </c>
    </row>
    <row r="8" spans="1:11" ht="15" customHeight="1">
      <c r="A8" s="162" t="s">
        <v>2</v>
      </c>
      <c r="B8" s="61" t="s">
        <v>166</v>
      </c>
      <c r="C8" s="62">
        <f aca="true" t="shared" si="0" ref="C8:C23">IF(B8=B$4,2,0)</f>
        <v>2</v>
      </c>
      <c r="D8" s="62"/>
      <c r="E8" s="62"/>
      <c r="F8" s="62"/>
      <c r="G8" s="63">
        <f aca="true" t="shared" si="1" ref="G8:G71">C8*(1-D8)*(1-E8)*(1-F8)</f>
        <v>2</v>
      </c>
      <c r="H8" s="55">
        <v>43455</v>
      </c>
      <c r="I8" s="61"/>
      <c r="J8" s="159" t="s">
        <v>182</v>
      </c>
      <c r="K8" s="111" t="s">
        <v>169</v>
      </c>
    </row>
    <row r="9" spans="1:11" ht="15" customHeight="1">
      <c r="A9" s="162" t="s">
        <v>3</v>
      </c>
      <c r="B9" s="61" t="s">
        <v>166</v>
      </c>
      <c r="C9" s="62">
        <f t="shared" si="0"/>
        <v>2</v>
      </c>
      <c r="D9" s="62"/>
      <c r="E9" s="62"/>
      <c r="F9" s="62"/>
      <c r="G9" s="63">
        <f t="shared" si="1"/>
        <v>2</v>
      </c>
      <c r="H9" s="55">
        <v>43425</v>
      </c>
      <c r="I9" s="61"/>
      <c r="J9" s="74" t="s">
        <v>309</v>
      </c>
      <c r="K9" s="111" t="s">
        <v>169</v>
      </c>
    </row>
    <row r="10" spans="1:11" ht="15" customHeight="1">
      <c r="A10" s="162" t="s">
        <v>4</v>
      </c>
      <c r="B10" s="61" t="s">
        <v>166</v>
      </c>
      <c r="C10" s="62">
        <f t="shared" si="0"/>
        <v>2</v>
      </c>
      <c r="D10" s="62"/>
      <c r="E10" s="62"/>
      <c r="F10" s="62"/>
      <c r="G10" s="63">
        <f t="shared" si="1"/>
        <v>2</v>
      </c>
      <c r="H10" s="55">
        <v>43430</v>
      </c>
      <c r="I10" s="76"/>
      <c r="J10" s="74" t="s">
        <v>185</v>
      </c>
      <c r="K10" s="111" t="s">
        <v>169</v>
      </c>
    </row>
    <row r="11" spans="1:11" ht="15" customHeight="1">
      <c r="A11" s="162" t="s">
        <v>5</v>
      </c>
      <c r="B11" s="61" t="s">
        <v>166</v>
      </c>
      <c r="C11" s="62">
        <f t="shared" si="0"/>
        <v>2</v>
      </c>
      <c r="D11" s="62"/>
      <c r="E11" s="62"/>
      <c r="F11" s="62"/>
      <c r="G11" s="63">
        <f t="shared" si="1"/>
        <v>2</v>
      </c>
      <c r="H11" s="55">
        <v>43454</v>
      </c>
      <c r="I11" s="61"/>
      <c r="J11" s="66" t="s">
        <v>210</v>
      </c>
      <c r="K11" s="111" t="s">
        <v>169</v>
      </c>
    </row>
    <row r="12" spans="1:11" ht="15" customHeight="1">
      <c r="A12" s="162" t="s">
        <v>6</v>
      </c>
      <c r="B12" s="61" t="s">
        <v>166</v>
      </c>
      <c r="C12" s="62">
        <f t="shared" si="0"/>
        <v>2</v>
      </c>
      <c r="D12" s="62"/>
      <c r="E12" s="62"/>
      <c r="F12" s="62"/>
      <c r="G12" s="63">
        <f t="shared" si="1"/>
        <v>2</v>
      </c>
      <c r="H12" s="55">
        <v>43440</v>
      </c>
      <c r="I12" s="75"/>
      <c r="J12" s="139" t="s">
        <v>310</v>
      </c>
      <c r="K12" s="111" t="s">
        <v>169</v>
      </c>
    </row>
    <row r="13" spans="1:12" s="4" customFormat="1" ht="15" customHeight="1">
      <c r="A13" s="162" t="s">
        <v>7</v>
      </c>
      <c r="B13" s="61" t="s">
        <v>166</v>
      </c>
      <c r="C13" s="62">
        <f t="shared" si="0"/>
        <v>2</v>
      </c>
      <c r="D13" s="62"/>
      <c r="E13" s="62"/>
      <c r="F13" s="62"/>
      <c r="G13" s="63">
        <f t="shared" si="1"/>
        <v>2</v>
      </c>
      <c r="H13" s="55">
        <v>43458</v>
      </c>
      <c r="I13" s="75"/>
      <c r="J13" s="159" t="s">
        <v>188</v>
      </c>
      <c r="K13" s="111" t="s">
        <v>169</v>
      </c>
      <c r="L13" s="106"/>
    </row>
    <row r="14" spans="1:12" s="4" customFormat="1" ht="15" customHeight="1">
      <c r="A14" s="162" t="s">
        <v>8</v>
      </c>
      <c r="B14" s="61" t="s">
        <v>166</v>
      </c>
      <c r="C14" s="62">
        <f t="shared" si="0"/>
        <v>2</v>
      </c>
      <c r="D14" s="62"/>
      <c r="E14" s="62"/>
      <c r="F14" s="62"/>
      <c r="G14" s="63">
        <f t="shared" si="1"/>
        <v>2</v>
      </c>
      <c r="H14" s="55">
        <v>43438</v>
      </c>
      <c r="I14" s="61"/>
      <c r="J14" s="159" t="s">
        <v>189</v>
      </c>
      <c r="K14" s="111" t="s">
        <v>169</v>
      </c>
      <c r="L14" s="106"/>
    </row>
    <row r="15" spans="1:12" s="4" customFormat="1" ht="15" customHeight="1">
      <c r="A15" s="162" t="s">
        <v>9</v>
      </c>
      <c r="B15" s="61" t="s">
        <v>167</v>
      </c>
      <c r="C15" s="62">
        <f t="shared" si="0"/>
        <v>0</v>
      </c>
      <c r="D15" s="62"/>
      <c r="E15" s="62"/>
      <c r="F15" s="62"/>
      <c r="G15" s="63">
        <f t="shared" si="1"/>
        <v>0</v>
      </c>
      <c r="H15" s="55">
        <v>43453</v>
      </c>
      <c r="I15" s="61"/>
      <c r="J15" s="159" t="s">
        <v>172</v>
      </c>
      <c r="K15" s="111" t="s">
        <v>169</v>
      </c>
      <c r="L15" s="106"/>
    </row>
    <row r="16" spans="1:11" ht="15" customHeight="1">
      <c r="A16" s="162" t="s">
        <v>10</v>
      </c>
      <c r="B16" s="61" t="s">
        <v>166</v>
      </c>
      <c r="C16" s="62">
        <f t="shared" si="0"/>
        <v>2</v>
      </c>
      <c r="D16" s="62"/>
      <c r="E16" s="62"/>
      <c r="F16" s="62"/>
      <c r="G16" s="63">
        <f t="shared" si="1"/>
        <v>2</v>
      </c>
      <c r="H16" s="55">
        <v>43452</v>
      </c>
      <c r="I16" s="75"/>
      <c r="J16" s="75" t="s">
        <v>172</v>
      </c>
      <c r="K16" s="159" t="s">
        <v>176</v>
      </c>
    </row>
    <row r="17" spans="1:11" ht="15" customHeight="1">
      <c r="A17" s="162" t="s">
        <v>11</v>
      </c>
      <c r="B17" s="61" t="s">
        <v>166</v>
      </c>
      <c r="C17" s="62">
        <f t="shared" si="0"/>
        <v>2</v>
      </c>
      <c r="D17" s="62"/>
      <c r="E17" s="62"/>
      <c r="F17" s="62"/>
      <c r="G17" s="63">
        <f t="shared" si="1"/>
        <v>2</v>
      </c>
      <c r="H17" s="55">
        <v>43455</v>
      </c>
      <c r="I17" s="61"/>
      <c r="J17" s="66" t="s">
        <v>191</v>
      </c>
      <c r="K17" s="68" t="s">
        <v>172</v>
      </c>
    </row>
    <row r="18" spans="1:11" ht="15" customHeight="1">
      <c r="A18" s="162" t="s">
        <v>12</v>
      </c>
      <c r="B18" s="61" t="s">
        <v>166</v>
      </c>
      <c r="C18" s="62">
        <f t="shared" si="0"/>
        <v>2</v>
      </c>
      <c r="D18" s="62"/>
      <c r="E18" s="62"/>
      <c r="F18" s="62"/>
      <c r="G18" s="63">
        <f t="shared" si="1"/>
        <v>2</v>
      </c>
      <c r="H18" s="55">
        <v>43455</v>
      </c>
      <c r="I18" s="61"/>
      <c r="J18" s="66" t="s">
        <v>193</v>
      </c>
      <c r="K18" s="111" t="s">
        <v>169</v>
      </c>
    </row>
    <row r="19" spans="1:11" ht="15" customHeight="1">
      <c r="A19" s="162" t="s">
        <v>13</v>
      </c>
      <c r="B19" s="61" t="s">
        <v>166</v>
      </c>
      <c r="C19" s="62">
        <f t="shared" si="0"/>
        <v>2</v>
      </c>
      <c r="D19" s="62"/>
      <c r="E19" s="62">
        <v>0.5</v>
      </c>
      <c r="F19" s="62"/>
      <c r="G19" s="63">
        <f t="shared" si="1"/>
        <v>1</v>
      </c>
      <c r="H19" s="55">
        <v>43454</v>
      </c>
      <c r="I19" s="75" t="s">
        <v>559</v>
      </c>
      <c r="J19" s="159" t="s">
        <v>195</v>
      </c>
      <c r="K19" s="111" t="s">
        <v>169</v>
      </c>
    </row>
    <row r="20" spans="1:11" ht="15" customHeight="1">
      <c r="A20" s="162" t="s">
        <v>14</v>
      </c>
      <c r="B20" s="61" t="s">
        <v>166</v>
      </c>
      <c r="C20" s="62">
        <f t="shared" si="0"/>
        <v>2</v>
      </c>
      <c r="D20" s="62"/>
      <c r="E20" s="62"/>
      <c r="F20" s="62"/>
      <c r="G20" s="63">
        <f t="shared" si="1"/>
        <v>2</v>
      </c>
      <c r="H20" s="55">
        <v>43455</v>
      </c>
      <c r="I20" s="61"/>
      <c r="J20" s="66" t="s">
        <v>198</v>
      </c>
      <c r="K20" s="111" t="s">
        <v>169</v>
      </c>
    </row>
    <row r="21" spans="1:11" ht="15" customHeight="1">
      <c r="A21" s="162" t="s">
        <v>15</v>
      </c>
      <c r="B21" s="61" t="s">
        <v>167</v>
      </c>
      <c r="C21" s="62">
        <f t="shared" si="0"/>
        <v>0</v>
      </c>
      <c r="D21" s="62"/>
      <c r="E21" s="62">
        <v>0.5</v>
      </c>
      <c r="F21" s="62"/>
      <c r="G21" s="63">
        <f t="shared" si="1"/>
        <v>0</v>
      </c>
      <c r="H21" s="55">
        <v>43432</v>
      </c>
      <c r="I21" s="61" t="s">
        <v>588</v>
      </c>
      <c r="J21" s="75" t="s">
        <v>172</v>
      </c>
      <c r="K21" s="68" t="s">
        <v>312</v>
      </c>
    </row>
    <row r="22" spans="1:11" ht="15" customHeight="1">
      <c r="A22" s="162" t="s">
        <v>16</v>
      </c>
      <c r="B22" s="61" t="s">
        <v>167</v>
      </c>
      <c r="C22" s="62">
        <f t="shared" si="0"/>
        <v>0</v>
      </c>
      <c r="D22" s="62"/>
      <c r="E22" s="62"/>
      <c r="F22" s="62"/>
      <c r="G22" s="63">
        <f t="shared" si="1"/>
        <v>0</v>
      </c>
      <c r="H22" s="55">
        <v>43433</v>
      </c>
      <c r="I22" s="61"/>
      <c r="J22" s="159" t="s">
        <v>172</v>
      </c>
      <c r="K22" s="66" t="s">
        <v>172</v>
      </c>
    </row>
    <row r="23" spans="1:11" ht="15" customHeight="1">
      <c r="A23" s="162" t="s">
        <v>17</v>
      </c>
      <c r="B23" s="61" t="s">
        <v>166</v>
      </c>
      <c r="C23" s="62">
        <f t="shared" si="0"/>
        <v>2</v>
      </c>
      <c r="D23" s="62"/>
      <c r="E23" s="62"/>
      <c r="F23" s="62"/>
      <c r="G23" s="63">
        <f>C23*(1-D23)*(1-E23)*(1-F23)</f>
        <v>2</v>
      </c>
      <c r="H23" s="55">
        <v>43453</v>
      </c>
      <c r="I23" s="61"/>
      <c r="J23" s="159" t="s">
        <v>180</v>
      </c>
      <c r="K23" s="111" t="s">
        <v>172</v>
      </c>
    </row>
    <row r="24" spans="1:11" ht="15" customHeight="1">
      <c r="A24" s="162" t="s">
        <v>354</v>
      </c>
      <c r="B24" s="61" t="s">
        <v>357</v>
      </c>
      <c r="C24" s="144" t="s">
        <v>409</v>
      </c>
      <c r="D24" s="62"/>
      <c r="E24" s="62"/>
      <c r="F24" s="62"/>
      <c r="G24" s="144" t="s">
        <v>409</v>
      </c>
      <c r="H24" s="144" t="s">
        <v>390</v>
      </c>
      <c r="I24" s="61"/>
      <c r="J24" s="104" t="s">
        <v>390</v>
      </c>
      <c r="K24" s="104" t="s">
        <v>390</v>
      </c>
    </row>
    <row r="25" spans="1:13" ht="15" customHeight="1">
      <c r="A25" s="59" t="s">
        <v>19</v>
      </c>
      <c r="B25" s="59"/>
      <c r="C25" s="60"/>
      <c r="D25" s="60"/>
      <c r="E25" s="60"/>
      <c r="F25" s="60"/>
      <c r="G25" s="60"/>
      <c r="H25" s="60"/>
      <c r="I25" s="59"/>
      <c r="J25" s="59"/>
      <c r="K25" s="59"/>
      <c r="M25" s="5"/>
    </row>
    <row r="26" spans="1:11" ht="15" customHeight="1">
      <c r="A26" s="162" t="s">
        <v>20</v>
      </c>
      <c r="B26" s="61" t="s">
        <v>166</v>
      </c>
      <c r="C26" s="62">
        <f>IF(B26=B$4,2,0)</f>
        <v>2</v>
      </c>
      <c r="D26" s="62"/>
      <c r="E26" s="62"/>
      <c r="F26" s="62"/>
      <c r="G26" s="63">
        <f t="shared" si="1"/>
        <v>2</v>
      </c>
      <c r="H26" s="55">
        <v>43455</v>
      </c>
      <c r="I26" s="75"/>
      <c r="J26" s="159" t="s">
        <v>313</v>
      </c>
      <c r="K26" s="111" t="s">
        <v>172</v>
      </c>
    </row>
    <row r="27" spans="1:11" ht="15" customHeight="1">
      <c r="A27" s="162" t="s">
        <v>21</v>
      </c>
      <c r="B27" s="61" t="s">
        <v>166</v>
      </c>
      <c r="C27" s="62">
        <f aca="true" t="shared" si="2" ref="C27:C34">IF(B27=B$4,2,0)</f>
        <v>2</v>
      </c>
      <c r="D27" s="62"/>
      <c r="E27" s="62"/>
      <c r="F27" s="62"/>
      <c r="G27" s="63">
        <f t="shared" si="1"/>
        <v>2</v>
      </c>
      <c r="H27" s="55">
        <v>43399</v>
      </c>
      <c r="I27" s="76"/>
      <c r="J27" s="74" t="s">
        <v>270</v>
      </c>
      <c r="K27" s="112" t="s">
        <v>169</v>
      </c>
    </row>
    <row r="28" spans="1:11" ht="15" customHeight="1">
      <c r="A28" s="162" t="s">
        <v>22</v>
      </c>
      <c r="B28" s="61" t="s">
        <v>166</v>
      </c>
      <c r="C28" s="62">
        <f t="shared" si="2"/>
        <v>2</v>
      </c>
      <c r="D28" s="62"/>
      <c r="E28" s="62"/>
      <c r="F28" s="62"/>
      <c r="G28" s="63">
        <f t="shared" si="1"/>
        <v>2</v>
      </c>
      <c r="H28" s="55">
        <v>43448</v>
      </c>
      <c r="I28" s="76"/>
      <c r="J28" s="74" t="s">
        <v>314</v>
      </c>
      <c r="K28" s="112" t="s">
        <v>169</v>
      </c>
    </row>
    <row r="29" spans="1:11" ht="15" customHeight="1">
      <c r="A29" s="162" t="s">
        <v>23</v>
      </c>
      <c r="B29" s="61" t="s">
        <v>166</v>
      </c>
      <c r="C29" s="62">
        <f t="shared" si="2"/>
        <v>2</v>
      </c>
      <c r="D29" s="62"/>
      <c r="E29" s="62"/>
      <c r="F29" s="62"/>
      <c r="G29" s="63">
        <f t="shared" si="1"/>
        <v>2</v>
      </c>
      <c r="H29" s="55">
        <v>43460</v>
      </c>
      <c r="I29" s="61"/>
      <c r="J29" s="74" t="s">
        <v>206</v>
      </c>
      <c r="K29" s="112" t="s">
        <v>169</v>
      </c>
    </row>
    <row r="30" spans="1:11" ht="15" customHeight="1">
      <c r="A30" s="162" t="s">
        <v>24</v>
      </c>
      <c r="B30" s="61" t="s">
        <v>166</v>
      </c>
      <c r="C30" s="62">
        <f t="shared" si="2"/>
        <v>2</v>
      </c>
      <c r="D30" s="62"/>
      <c r="E30" s="62"/>
      <c r="F30" s="62"/>
      <c r="G30" s="63">
        <f t="shared" si="1"/>
        <v>2</v>
      </c>
      <c r="H30" s="55">
        <v>43416</v>
      </c>
      <c r="I30" s="75"/>
      <c r="J30" s="159" t="s">
        <v>316</v>
      </c>
      <c r="K30" s="112" t="s">
        <v>169</v>
      </c>
    </row>
    <row r="31" spans="1:11" ht="15" customHeight="1">
      <c r="A31" s="162" t="s">
        <v>25</v>
      </c>
      <c r="B31" s="61" t="s">
        <v>166</v>
      </c>
      <c r="C31" s="62">
        <f t="shared" si="2"/>
        <v>2</v>
      </c>
      <c r="D31" s="62"/>
      <c r="E31" s="62"/>
      <c r="F31" s="62"/>
      <c r="G31" s="63">
        <f t="shared" si="1"/>
        <v>2</v>
      </c>
      <c r="H31" s="55">
        <v>43413</v>
      </c>
      <c r="I31" s="61"/>
      <c r="J31" s="66" t="s">
        <v>560</v>
      </c>
      <c r="K31" s="66" t="s">
        <v>207</v>
      </c>
    </row>
    <row r="32" spans="1:12" s="4" customFormat="1" ht="15" customHeight="1">
      <c r="A32" s="162" t="s">
        <v>26</v>
      </c>
      <c r="B32" s="61" t="s">
        <v>166</v>
      </c>
      <c r="C32" s="62">
        <f t="shared" si="2"/>
        <v>2</v>
      </c>
      <c r="D32" s="62"/>
      <c r="E32" s="62"/>
      <c r="F32" s="62"/>
      <c r="G32" s="63">
        <f t="shared" si="1"/>
        <v>2</v>
      </c>
      <c r="H32" s="55">
        <v>43433</v>
      </c>
      <c r="I32" s="61"/>
      <c r="J32" s="66" t="s">
        <v>318</v>
      </c>
      <c r="K32" s="67" t="s">
        <v>172</v>
      </c>
      <c r="L32" s="106"/>
    </row>
    <row r="33" spans="1:11" ht="15" customHeight="1">
      <c r="A33" s="162" t="s">
        <v>27</v>
      </c>
      <c r="B33" s="61" t="s">
        <v>166</v>
      </c>
      <c r="C33" s="62">
        <f t="shared" si="2"/>
        <v>2</v>
      </c>
      <c r="D33" s="62">
        <v>0.5</v>
      </c>
      <c r="E33" s="62"/>
      <c r="F33" s="62"/>
      <c r="G33" s="63">
        <f t="shared" si="1"/>
        <v>1</v>
      </c>
      <c r="H33" s="55">
        <v>43458</v>
      </c>
      <c r="I33" s="61" t="s">
        <v>565</v>
      </c>
      <c r="J33" s="74" t="s">
        <v>320</v>
      </c>
      <c r="K33" s="67" t="s">
        <v>607</v>
      </c>
    </row>
    <row r="34" spans="1:11" ht="15" customHeight="1">
      <c r="A34" s="162" t="s">
        <v>28</v>
      </c>
      <c r="B34" s="61" t="s">
        <v>167</v>
      </c>
      <c r="C34" s="62">
        <f t="shared" si="2"/>
        <v>0</v>
      </c>
      <c r="D34" s="62"/>
      <c r="E34" s="62"/>
      <c r="F34" s="62"/>
      <c r="G34" s="63">
        <f t="shared" si="1"/>
        <v>0</v>
      </c>
      <c r="H34" s="55">
        <v>43462</v>
      </c>
      <c r="I34" s="61"/>
      <c r="J34" s="74" t="s">
        <v>172</v>
      </c>
      <c r="K34" s="66" t="s">
        <v>172</v>
      </c>
    </row>
    <row r="35" spans="1:12" ht="15" customHeight="1">
      <c r="A35" s="162" t="s">
        <v>29</v>
      </c>
      <c r="B35" s="61" t="s">
        <v>166</v>
      </c>
      <c r="C35" s="62">
        <f>IF(B35=B$4,2,0)</f>
        <v>2</v>
      </c>
      <c r="D35" s="62">
        <v>0.5</v>
      </c>
      <c r="E35" s="62"/>
      <c r="F35" s="62"/>
      <c r="G35" s="63">
        <f t="shared" si="1"/>
        <v>1</v>
      </c>
      <c r="H35" s="55">
        <v>43412</v>
      </c>
      <c r="I35" s="61" t="s">
        <v>608</v>
      </c>
      <c r="J35" s="159" t="s">
        <v>561</v>
      </c>
      <c r="K35" s="112" t="s">
        <v>169</v>
      </c>
      <c r="L35" s="120"/>
    </row>
    <row r="36" spans="1:12" ht="15" customHeight="1">
      <c r="A36" s="162" t="s">
        <v>30</v>
      </c>
      <c r="B36" s="61" t="s">
        <v>166</v>
      </c>
      <c r="C36" s="62">
        <f>IF(B36=B$4,2,0)</f>
        <v>2</v>
      </c>
      <c r="D36" s="62"/>
      <c r="E36" s="62"/>
      <c r="F36" s="62"/>
      <c r="G36" s="63">
        <f t="shared" si="1"/>
        <v>2</v>
      </c>
      <c r="H36" s="55">
        <v>43452</v>
      </c>
      <c r="I36" s="76"/>
      <c r="J36" s="67" t="s">
        <v>322</v>
      </c>
      <c r="K36" s="112" t="s">
        <v>169</v>
      </c>
      <c r="L36" s="120"/>
    </row>
    <row r="37" spans="1:13" ht="15" customHeight="1">
      <c r="A37" s="59" t="s">
        <v>31</v>
      </c>
      <c r="B37" s="59"/>
      <c r="C37" s="60"/>
      <c r="D37" s="60"/>
      <c r="E37" s="60"/>
      <c r="F37" s="60"/>
      <c r="G37" s="60"/>
      <c r="H37" s="60"/>
      <c r="I37" s="59"/>
      <c r="J37" s="59"/>
      <c r="K37" s="59"/>
      <c r="L37" s="120"/>
      <c r="M37" s="5"/>
    </row>
    <row r="38" spans="1:12" ht="15" customHeight="1">
      <c r="A38" s="162" t="s">
        <v>32</v>
      </c>
      <c r="B38" s="75" t="s">
        <v>166</v>
      </c>
      <c r="C38" s="62">
        <f>IF(B38=B$4,2,0)</f>
        <v>2</v>
      </c>
      <c r="D38" s="62"/>
      <c r="E38" s="62"/>
      <c r="F38" s="62"/>
      <c r="G38" s="63">
        <f t="shared" si="1"/>
        <v>2</v>
      </c>
      <c r="H38" s="55">
        <v>43462</v>
      </c>
      <c r="I38" s="86"/>
      <c r="J38" s="74" t="s">
        <v>323</v>
      </c>
      <c r="K38" s="111" t="s">
        <v>169</v>
      </c>
      <c r="L38" s="120"/>
    </row>
    <row r="39" spans="1:12" ht="15" customHeight="1">
      <c r="A39" s="162" t="s">
        <v>33</v>
      </c>
      <c r="B39" s="61" t="s">
        <v>167</v>
      </c>
      <c r="C39" s="62">
        <f aca="true" t="shared" si="3" ref="C39:C44">IF(B39=B$4,2,0)</f>
        <v>0</v>
      </c>
      <c r="D39" s="62"/>
      <c r="E39" s="62">
        <v>0.5</v>
      </c>
      <c r="F39" s="62"/>
      <c r="G39" s="63">
        <f t="shared" si="1"/>
        <v>0</v>
      </c>
      <c r="H39" s="55">
        <v>43452</v>
      </c>
      <c r="I39" s="61" t="s">
        <v>619</v>
      </c>
      <c r="J39" s="74" t="s">
        <v>216</v>
      </c>
      <c r="K39" s="111" t="s">
        <v>169</v>
      </c>
      <c r="L39" s="166"/>
    </row>
    <row r="40" spans="1:12" ht="15" customHeight="1">
      <c r="A40" s="162" t="s">
        <v>100</v>
      </c>
      <c r="B40" s="61" t="s">
        <v>166</v>
      </c>
      <c r="C40" s="62">
        <f t="shared" si="3"/>
        <v>2</v>
      </c>
      <c r="D40" s="62"/>
      <c r="E40" s="62"/>
      <c r="F40" s="62"/>
      <c r="G40" s="63">
        <f t="shared" si="1"/>
        <v>2</v>
      </c>
      <c r="H40" s="55">
        <v>43451</v>
      </c>
      <c r="I40" s="61" t="s">
        <v>614</v>
      </c>
      <c r="J40" s="74" t="s">
        <v>277</v>
      </c>
      <c r="K40" s="111" t="s">
        <v>564</v>
      </c>
      <c r="L40" s="120"/>
    </row>
    <row r="41" spans="1:12" ht="15" customHeight="1">
      <c r="A41" s="162" t="s">
        <v>34</v>
      </c>
      <c r="B41" s="61" t="s">
        <v>166</v>
      </c>
      <c r="C41" s="62">
        <f t="shared" si="3"/>
        <v>2</v>
      </c>
      <c r="D41" s="62"/>
      <c r="E41" s="62"/>
      <c r="F41" s="62"/>
      <c r="G41" s="63">
        <f t="shared" si="1"/>
        <v>2</v>
      </c>
      <c r="H41" s="55">
        <v>43432</v>
      </c>
      <c r="I41" s="87"/>
      <c r="J41" s="74" t="s">
        <v>325</v>
      </c>
      <c r="K41" s="111" t="s">
        <v>172</v>
      </c>
      <c r="L41" s="107"/>
    </row>
    <row r="42" spans="1:12" ht="15" customHeight="1">
      <c r="A42" s="162" t="s">
        <v>35</v>
      </c>
      <c r="B42" s="61" t="s">
        <v>166</v>
      </c>
      <c r="C42" s="62">
        <f t="shared" si="3"/>
        <v>2</v>
      </c>
      <c r="D42" s="62"/>
      <c r="E42" s="62">
        <v>0.5</v>
      </c>
      <c r="F42" s="62"/>
      <c r="G42" s="63">
        <f t="shared" si="1"/>
        <v>1</v>
      </c>
      <c r="H42" s="55">
        <v>43452</v>
      </c>
      <c r="I42" s="61" t="s">
        <v>558</v>
      </c>
      <c r="J42" s="74" t="s">
        <v>217</v>
      </c>
      <c r="K42" s="111" t="s">
        <v>169</v>
      </c>
      <c r="L42" s="107"/>
    </row>
    <row r="43" spans="1:12" ht="15" customHeight="1">
      <c r="A43" s="162" t="s">
        <v>36</v>
      </c>
      <c r="B43" s="61" t="s">
        <v>167</v>
      </c>
      <c r="C43" s="62">
        <f t="shared" si="3"/>
        <v>0</v>
      </c>
      <c r="D43" s="62"/>
      <c r="E43" s="62"/>
      <c r="F43" s="62"/>
      <c r="G43" s="63">
        <f t="shared" si="1"/>
        <v>0</v>
      </c>
      <c r="H43" s="55">
        <v>43424</v>
      </c>
      <c r="I43" s="86" t="s">
        <v>589</v>
      </c>
      <c r="J43" s="74" t="s">
        <v>281</v>
      </c>
      <c r="K43" s="111" t="s">
        <v>172</v>
      </c>
      <c r="L43" s="109"/>
    </row>
    <row r="44" spans="1:12" s="4" customFormat="1" ht="15" customHeight="1">
      <c r="A44" s="162" t="s">
        <v>37</v>
      </c>
      <c r="B44" s="61" t="s">
        <v>166</v>
      </c>
      <c r="C44" s="62">
        <f t="shared" si="3"/>
        <v>2</v>
      </c>
      <c r="D44" s="63"/>
      <c r="E44" s="63"/>
      <c r="F44" s="62"/>
      <c r="G44" s="63">
        <f>C44*(1-D44)*(1-E44)*(1-F44)</f>
        <v>2</v>
      </c>
      <c r="H44" s="55">
        <v>43454</v>
      </c>
      <c r="I44" s="86"/>
      <c r="J44" s="66" t="s">
        <v>218</v>
      </c>
      <c r="K44" s="111" t="s">
        <v>172</v>
      </c>
      <c r="L44" s="114"/>
    </row>
    <row r="45" spans="1:12" ht="15" customHeight="1">
      <c r="A45" s="162" t="s">
        <v>101</v>
      </c>
      <c r="B45" s="61" t="s">
        <v>166</v>
      </c>
      <c r="C45" s="62">
        <f>IF(B45=B$4,2,0)</f>
        <v>2</v>
      </c>
      <c r="D45" s="62"/>
      <c r="E45" s="62">
        <v>0.5</v>
      </c>
      <c r="F45" s="62"/>
      <c r="G45" s="63">
        <f t="shared" si="1"/>
        <v>1</v>
      </c>
      <c r="H45" s="55">
        <v>43392</v>
      </c>
      <c r="I45" s="75" t="s">
        <v>566</v>
      </c>
      <c r="J45" s="159" t="s">
        <v>172</v>
      </c>
      <c r="K45" s="66" t="s">
        <v>221</v>
      </c>
      <c r="L45" s="109"/>
    </row>
    <row r="46" spans="1:13" ht="15" customHeight="1">
      <c r="A46" s="59" t="s">
        <v>38</v>
      </c>
      <c r="B46" s="59"/>
      <c r="C46" s="60"/>
      <c r="D46" s="60"/>
      <c r="E46" s="60"/>
      <c r="F46" s="60"/>
      <c r="G46" s="60"/>
      <c r="H46" s="60"/>
      <c r="I46" s="59"/>
      <c r="J46" s="59"/>
      <c r="K46" s="59"/>
      <c r="M46" s="5"/>
    </row>
    <row r="47" spans="1:12" ht="15" customHeight="1">
      <c r="A47" s="162" t="s">
        <v>39</v>
      </c>
      <c r="B47" s="61" t="s">
        <v>167</v>
      </c>
      <c r="C47" s="62">
        <f aca="true" t="shared" si="4" ref="C47:C52">IF(B47=B$4,2,0)</f>
        <v>0</v>
      </c>
      <c r="D47" s="62"/>
      <c r="E47" s="62">
        <v>0.5</v>
      </c>
      <c r="F47" s="62"/>
      <c r="G47" s="63">
        <f t="shared" si="1"/>
        <v>0</v>
      </c>
      <c r="H47" s="55">
        <v>43433</v>
      </c>
      <c r="I47" s="86" t="s">
        <v>590</v>
      </c>
      <c r="J47" s="74" t="s">
        <v>328</v>
      </c>
      <c r="K47" s="66" t="s">
        <v>172</v>
      </c>
      <c r="L47" s="110"/>
    </row>
    <row r="48" spans="1:12" ht="15" customHeight="1">
      <c r="A48" s="162" t="s">
        <v>40</v>
      </c>
      <c r="B48" s="61" t="s">
        <v>167</v>
      </c>
      <c r="C48" s="62">
        <f t="shared" si="4"/>
        <v>0</v>
      </c>
      <c r="D48" s="62"/>
      <c r="E48" s="62"/>
      <c r="F48" s="62"/>
      <c r="G48" s="63">
        <f t="shared" si="1"/>
        <v>0</v>
      </c>
      <c r="H48" s="55">
        <v>43463</v>
      </c>
      <c r="I48" s="76" t="s">
        <v>567</v>
      </c>
      <c r="J48" s="74" t="s">
        <v>225</v>
      </c>
      <c r="K48" s="66" t="s">
        <v>169</v>
      </c>
      <c r="L48" s="107"/>
    </row>
    <row r="49" spans="1:12" ht="15" customHeight="1">
      <c r="A49" s="162" t="s">
        <v>41</v>
      </c>
      <c r="B49" s="61" t="s">
        <v>167</v>
      </c>
      <c r="C49" s="62">
        <f t="shared" si="4"/>
        <v>0</v>
      </c>
      <c r="D49" s="62"/>
      <c r="E49" s="62"/>
      <c r="F49" s="62"/>
      <c r="G49" s="63">
        <f t="shared" si="1"/>
        <v>0</v>
      </c>
      <c r="H49" s="55">
        <v>43463</v>
      </c>
      <c r="I49" s="86"/>
      <c r="J49" s="159" t="s">
        <v>172</v>
      </c>
      <c r="K49" s="66" t="s">
        <v>172</v>
      </c>
      <c r="L49" s="107"/>
    </row>
    <row r="50" spans="1:12" ht="15" customHeight="1">
      <c r="A50" s="162" t="s">
        <v>42</v>
      </c>
      <c r="B50" s="61" t="s">
        <v>167</v>
      </c>
      <c r="C50" s="62">
        <f t="shared" si="4"/>
        <v>0</v>
      </c>
      <c r="D50" s="62"/>
      <c r="E50" s="62"/>
      <c r="F50" s="62"/>
      <c r="G50" s="63">
        <f t="shared" si="1"/>
        <v>0</v>
      </c>
      <c r="H50" s="55">
        <v>43463</v>
      </c>
      <c r="I50" s="76"/>
      <c r="J50" s="74" t="s">
        <v>172</v>
      </c>
      <c r="K50" s="66" t="s">
        <v>169</v>
      </c>
      <c r="L50" s="107"/>
    </row>
    <row r="51" spans="1:12" s="4" customFormat="1" ht="15" customHeight="1">
      <c r="A51" s="162" t="s">
        <v>92</v>
      </c>
      <c r="B51" s="61" t="s">
        <v>167</v>
      </c>
      <c r="C51" s="62">
        <f t="shared" si="4"/>
        <v>0</v>
      </c>
      <c r="D51" s="62"/>
      <c r="E51" s="62"/>
      <c r="F51" s="62"/>
      <c r="G51" s="63">
        <f t="shared" si="1"/>
        <v>0</v>
      </c>
      <c r="H51" s="55">
        <v>43459</v>
      </c>
      <c r="I51" s="61"/>
      <c r="J51" s="66" t="s">
        <v>172</v>
      </c>
      <c r="K51" s="66" t="s">
        <v>169</v>
      </c>
      <c r="L51" s="107"/>
    </row>
    <row r="52" spans="1:12" s="4" customFormat="1" ht="15" customHeight="1">
      <c r="A52" s="162" t="s">
        <v>43</v>
      </c>
      <c r="B52" s="61" t="s">
        <v>167</v>
      </c>
      <c r="C52" s="62">
        <f t="shared" si="4"/>
        <v>0</v>
      </c>
      <c r="D52" s="63"/>
      <c r="E52" s="63"/>
      <c r="F52" s="62"/>
      <c r="G52" s="63">
        <f t="shared" si="1"/>
        <v>0</v>
      </c>
      <c r="H52" s="55">
        <v>43454</v>
      </c>
      <c r="I52" s="61"/>
      <c r="J52" s="74" t="s">
        <v>172</v>
      </c>
      <c r="K52" s="66" t="s">
        <v>172</v>
      </c>
      <c r="L52" s="108"/>
    </row>
    <row r="53" spans="1:12" ht="15" customHeight="1">
      <c r="A53" s="162" t="s">
        <v>44</v>
      </c>
      <c r="B53" s="61" t="s">
        <v>166</v>
      </c>
      <c r="C53" s="62">
        <f>IF(B53=B$4,2,0)</f>
        <v>2</v>
      </c>
      <c r="D53" s="62"/>
      <c r="E53" s="62">
        <v>0.5</v>
      </c>
      <c r="F53" s="62"/>
      <c r="G53" s="63">
        <f t="shared" si="1"/>
        <v>1</v>
      </c>
      <c r="H53" s="55">
        <v>43438</v>
      </c>
      <c r="I53" s="61" t="s">
        <v>558</v>
      </c>
      <c r="J53" s="74" t="s">
        <v>172</v>
      </c>
      <c r="K53" s="66" t="s">
        <v>331</v>
      </c>
      <c r="L53" s="107"/>
    </row>
    <row r="54" spans="1:13" ht="15" customHeight="1">
      <c r="A54" s="59" t="s">
        <v>45</v>
      </c>
      <c r="B54" s="59"/>
      <c r="C54" s="60"/>
      <c r="D54" s="60"/>
      <c r="E54" s="60"/>
      <c r="F54" s="60"/>
      <c r="G54" s="60"/>
      <c r="H54" s="60"/>
      <c r="I54" s="59"/>
      <c r="J54" s="59"/>
      <c r="K54" s="59"/>
      <c r="M54" s="5"/>
    </row>
    <row r="55" spans="1:12" ht="15" customHeight="1">
      <c r="A55" s="162" t="s">
        <v>46</v>
      </c>
      <c r="B55" s="61" t="s">
        <v>166</v>
      </c>
      <c r="C55" s="62">
        <f>IF(B55=B$4,2,0)</f>
        <v>2</v>
      </c>
      <c r="D55" s="62"/>
      <c r="E55" s="62"/>
      <c r="F55" s="62"/>
      <c r="G55" s="63">
        <f t="shared" si="1"/>
        <v>2</v>
      </c>
      <c r="H55" s="55">
        <v>43458</v>
      </c>
      <c r="I55" s="61"/>
      <c r="J55" s="74" t="s">
        <v>222</v>
      </c>
      <c r="K55" s="66" t="s">
        <v>169</v>
      </c>
      <c r="L55" s="110"/>
    </row>
    <row r="56" spans="1:12" ht="15" customHeight="1">
      <c r="A56" s="162" t="s">
        <v>47</v>
      </c>
      <c r="B56" s="61" t="s">
        <v>167</v>
      </c>
      <c r="C56" s="62">
        <f aca="true" t="shared" si="5" ref="C56:C68">IF(B56=B$4,2,0)</f>
        <v>0</v>
      </c>
      <c r="D56" s="62"/>
      <c r="E56" s="62"/>
      <c r="F56" s="62"/>
      <c r="G56" s="63">
        <f t="shared" si="1"/>
        <v>0</v>
      </c>
      <c r="H56" s="55">
        <v>43455</v>
      </c>
      <c r="I56" s="87"/>
      <c r="J56" s="74" t="s">
        <v>172</v>
      </c>
      <c r="K56" s="66" t="s">
        <v>169</v>
      </c>
      <c r="L56" s="107"/>
    </row>
    <row r="57" spans="1:12" ht="15" customHeight="1">
      <c r="A57" s="162" t="s">
        <v>48</v>
      </c>
      <c r="B57" s="61" t="s">
        <v>167</v>
      </c>
      <c r="C57" s="62">
        <f t="shared" si="5"/>
        <v>0</v>
      </c>
      <c r="D57" s="62"/>
      <c r="E57" s="62"/>
      <c r="F57" s="62"/>
      <c r="G57" s="63">
        <f t="shared" si="1"/>
        <v>0</v>
      </c>
      <c r="H57" s="55">
        <v>43460</v>
      </c>
      <c r="I57" s="86"/>
      <c r="J57" s="74" t="s">
        <v>172</v>
      </c>
      <c r="K57" s="111" t="s">
        <v>169</v>
      </c>
      <c r="L57" s="107"/>
    </row>
    <row r="58" spans="1:12" ht="15" customHeight="1">
      <c r="A58" s="162" t="s">
        <v>49</v>
      </c>
      <c r="B58" s="61" t="s">
        <v>167</v>
      </c>
      <c r="C58" s="62">
        <f t="shared" si="5"/>
        <v>0</v>
      </c>
      <c r="D58" s="62"/>
      <c r="E58" s="62"/>
      <c r="F58" s="62"/>
      <c r="G58" s="63">
        <f t="shared" si="1"/>
        <v>0</v>
      </c>
      <c r="H58" s="55">
        <v>43453</v>
      </c>
      <c r="I58" s="86"/>
      <c r="J58" s="74" t="s">
        <v>172</v>
      </c>
      <c r="K58" s="111" t="s">
        <v>169</v>
      </c>
      <c r="L58" s="107"/>
    </row>
    <row r="59" spans="1:12" s="4" customFormat="1" ht="15" customHeight="1">
      <c r="A59" s="162" t="s">
        <v>50</v>
      </c>
      <c r="B59" s="61" t="s">
        <v>167</v>
      </c>
      <c r="C59" s="62">
        <f t="shared" si="5"/>
        <v>0</v>
      </c>
      <c r="D59" s="62"/>
      <c r="E59" s="62"/>
      <c r="F59" s="62"/>
      <c r="G59" s="63">
        <f t="shared" si="1"/>
        <v>0</v>
      </c>
      <c r="H59" s="55">
        <v>43453</v>
      </c>
      <c r="I59" s="87"/>
      <c r="J59" s="66" t="s">
        <v>172</v>
      </c>
      <c r="K59" s="111" t="s">
        <v>169</v>
      </c>
      <c r="L59" s="107"/>
    </row>
    <row r="60" spans="1:12" ht="15" customHeight="1">
      <c r="A60" s="162" t="s">
        <v>51</v>
      </c>
      <c r="B60" s="61" t="s">
        <v>166</v>
      </c>
      <c r="C60" s="62">
        <f t="shared" si="5"/>
        <v>2</v>
      </c>
      <c r="D60" s="62"/>
      <c r="E60" s="62"/>
      <c r="F60" s="62"/>
      <c r="G60" s="63">
        <f t="shared" si="1"/>
        <v>2</v>
      </c>
      <c r="H60" s="55">
        <v>43452</v>
      </c>
      <c r="I60" s="86"/>
      <c r="J60" s="74" t="s">
        <v>172</v>
      </c>
      <c r="K60" s="66" t="s">
        <v>232</v>
      </c>
      <c r="L60" s="107"/>
    </row>
    <row r="61" spans="1:12" ht="15" customHeight="1">
      <c r="A61" s="162" t="s">
        <v>52</v>
      </c>
      <c r="B61" s="61" t="s">
        <v>166</v>
      </c>
      <c r="C61" s="62">
        <f t="shared" si="5"/>
        <v>2</v>
      </c>
      <c r="D61" s="62"/>
      <c r="E61" s="62">
        <v>0.5</v>
      </c>
      <c r="F61" s="62"/>
      <c r="G61" s="63">
        <f t="shared" si="1"/>
        <v>1</v>
      </c>
      <c r="H61" s="55">
        <v>43367</v>
      </c>
      <c r="I61" s="61" t="s">
        <v>558</v>
      </c>
      <c r="J61" s="74" t="s">
        <v>233</v>
      </c>
      <c r="K61" s="111" t="s">
        <v>172</v>
      </c>
      <c r="L61" s="107"/>
    </row>
    <row r="62" spans="1:12" s="4" customFormat="1" ht="15" customHeight="1">
      <c r="A62" s="162" t="s">
        <v>53</v>
      </c>
      <c r="B62" s="61" t="s">
        <v>166</v>
      </c>
      <c r="C62" s="62">
        <f t="shared" si="5"/>
        <v>2</v>
      </c>
      <c r="D62" s="62">
        <v>0.5</v>
      </c>
      <c r="E62" s="62">
        <v>0.5</v>
      </c>
      <c r="F62" s="62"/>
      <c r="G62" s="63">
        <f t="shared" si="1"/>
        <v>0.5</v>
      </c>
      <c r="H62" s="55">
        <v>43452</v>
      </c>
      <c r="I62" s="86" t="s">
        <v>573</v>
      </c>
      <c r="J62" s="66" t="s">
        <v>334</v>
      </c>
      <c r="K62" s="111" t="s">
        <v>169</v>
      </c>
      <c r="L62" s="115"/>
    </row>
    <row r="63" spans="1:12" ht="15" customHeight="1">
      <c r="A63" s="162" t="s">
        <v>54</v>
      </c>
      <c r="B63" s="61" t="s">
        <v>166</v>
      </c>
      <c r="C63" s="62">
        <f t="shared" si="5"/>
        <v>2</v>
      </c>
      <c r="D63" s="62">
        <v>0.5</v>
      </c>
      <c r="E63" s="62"/>
      <c r="F63" s="62"/>
      <c r="G63" s="63">
        <f t="shared" si="1"/>
        <v>1</v>
      </c>
      <c r="H63" s="55">
        <v>43455</v>
      </c>
      <c r="I63" s="84" t="s">
        <v>578</v>
      </c>
      <c r="J63" s="134" t="s">
        <v>172</v>
      </c>
      <c r="K63" s="111" t="s">
        <v>172</v>
      </c>
      <c r="L63" s="110"/>
    </row>
    <row r="64" spans="1:12" ht="15" customHeight="1">
      <c r="A64" s="162" t="s">
        <v>55</v>
      </c>
      <c r="B64" s="61" t="s">
        <v>167</v>
      </c>
      <c r="C64" s="62">
        <f t="shared" si="5"/>
        <v>0</v>
      </c>
      <c r="D64" s="62"/>
      <c r="E64" s="62"/>
      <c r="F64" s="62"/>
      <c r="G64" s="63">
        <f t="shared" si="1"/>
        <v>0</v>
      </c>
      <c r="H64" s="55">
        <v>43453</v>
      </c>
      <c r="I64" s="86" t="s">
        <v>579</v>
      </c>
      <c r="J64" s="74" t="s">
        <v>287</v>
      </c>
      <c r="K64" s="111" t="s">
        <v>427</v>
      </c>
      <c r="L64" s="107"/>
    </row>
    <row r="65" spans="1:12" ht="15" customHeight="1">
      <c r="A65" s="162" t="s">
        <v>56</v>
      </c>
      <c r="B65" s="61" t="s">
        <v>166</v>
      </c>
      <c r="C65" s="62">
        <f t="shared" si="5"/>
        <v>2</v>
      </c>
      <c r="D65" s="62"/>
      <c r="E65" s="62">
        <v>0.5</v>
      </c>
      <c r="F65" s="62"/>
      <c r="G65" s="63">
        <f t="shared" si="1"/>
        <v>1</v>
      </c>
      <c r="H65" s="55">
        <v>43455</v>
      </c>
      <c r="I65" s="86" t="s">
        <v>591</v>
      </c>
      <c r="J65" s="74" t="s">
        <v>335</v>
      </c>
      <c r="K65" s="111" t="s">
        <v>169</v>
      </c>
      <c r="L65" s="107"/>
    </row>
    <row r="66" spans="1:12" ht="15" customHeight="1">
      <c r="A66" s="162" t="s">
        <v>57</v>
      </c>
      <c r="B66" s="61" t="s">
        <v>167</v>
      </c>
      <c r="C66" s="62">
        <f t="shared" si="5"/>
        <v>0</v>
      </c>
      <c r="D66" s="62"/>
      <c r="E66" s="62"/>
      <c r="F66" s="62"/>
      <c r="G66" s="63">
        <f t="shared" si="1"/>
        <v>0</v>
      </c>
      <c r="H66" s="55">
        <v>43423</v>
      </c>
      <c r="I66" s="87"/>
      <c r="J66" s="74" t="s">
        <v>172</v>
      </c>
      <c r="K66" s="111" t="s">
        <v>172</v>
      </c>
      <c r="L66" s="107"/>
    </row>
    <row r="67" spans="1:12" s="4" customFormat="1" ht="15" customHeight="1">
      <c r="A67" s="162" t="s">
        <v>58</v>
      </c>
      <c r="B67" s="61" t="s">
        <v>166</v>
      </c>
      <c r="C67" s="62">
        <f t="shared" si="5"/>
        <v>2</v>
      </c>
      <c r="D67" s="63"/>
      <c r="E67" s="63"/>
      <c r="F67" s="63"/>
      <c r="G67" s="63">
        <f t="shared" si="1"/>
        <v>2</v>
      </c>
      <c r="H67" s="55">
        <v>43446</v>
      </c>
      <c r="I67" s="61"/>
      <c r="J67" s="66" t="s">
        <v>238</v>
      </c>
      <c r="K67" s="111" t="s">
        <v>172</v>
      </c>
      <c r="L67" s="107"/>
    </row>
    <row r="68" spans="1:12" ht="15" customHeight="1">
      <c r="A68" s="162" t="s">
        <v>59</v>
      </c>
      <c r="B68" s="61" t="s">
        <v>166</v>
      </c>
      <c r="C68" s="62">
        <f t="shared" si="5"/>
        <v>2</v>
      </c>
      <c r="D68" s="62"/>
      <c r="E68" s="62"/>
      <c r="F68" s="62"/>
      <c r="G68" s="63">
        <f t="shared" si="1"/>
        <v>2</v>
      </c>
      <c r="H68" s="55">
        <v>43447</v>
      </c>
      <c r="I68" s="86" t="s">
        <v>592</v>
      </c>
      <c r="J68" s="134" t="s">
        <v>172</v>
      </c>
      <c r="K68" s="111" t="s">
        <v>289</v>
      </c>
      <c r="L68" s="107"/>
    </row>
    <row r="69" spans="1:13" ht="15" customHeight="1">
      <c r="A69" s="59" t="s">
        <v>60</v>
      </c>
      <c r="B69" s="59"/>
      <c r="C69" s="60"/>
      <c r="D69" s="60"/>
      <c r="E69" s="60"/>
      <c r="F69" s="60"/>
      <c r="G69" s="60"/>
      <c r="H69" s="60"/>
      <c r="I69" s="59"/>
      <c r="J69" s="59"/>
      <c r="K69" s="59"/>
      <c r="M69" s="5"/>
    </row>
    <row r="70" spans="1:12" ht="15" customHeight="1">
      <c r="A70" s="162" t="s">
        <v>61</v>
      </c>
      <c r="B70" s="61" t="s">
        <v>167</v>
      </c>
      <c r="C70" s="62">
        <f aca="true" t="shared" si="6" ref="C70:C75">IF(B70=B$4,2,0)</f>
        <v>0</v>
      </c>
      <c r="D70" s="62"/>
      <c r="E70" s="62"/>
      <c r="F70" s="62"/>
      <c r="G70" s="63">
        <f t="shared" si="1"/>
        <v>0</v>
      </c>
      <c r="H70" s="55">
        <v>43403</v>
      </c>
      <c r="I70" s="76"/>
      <c r="J70" s="74" t="s">
        <v>172</v>
      </c>
      <c r="K70" s="118" t="s">
        <v>169</v>
      </c>
      <c r="L70" s="107"/>
    </row>
    <row r="71" spans="1:12" ht="15" customHeight="1">
      <c r="A71" s="162" t="s">
        <v>62</v>
      </c>
      <c r="B71" s="61" t="s">
        <v>166</v>
      </c>
      <c r="C71" s="62">
        <f t="shared" si="6"/>
        <v>2</v>
      </c>
      <c r="D71" s="62"/>
      <c r="E71" s="62"/>
      <c r="F71" s="62"/>
      <c r="G71" s="63">
        <f t="shared" si="1"/>
        <v>2</v>
      </c>
      <c r="H71" s="55">
        <v>43410</v>
      </c>
      <c r="I71" s="76"/>
      <c r="J71" s="74" t="s">
        <v>337</v>
      </c>
      <c r="K71" s="111" t="s">
        <v>172</v>
      </c>
      <c r="L71" s="107"/>
    </row>
    <row r="72" spans="1:12" s="4" customFormat="1" ht="15" customHeight="1">
      <c r="A72" s="162" t="s">
        <v>63</v>
      </c>
      <c r="B72" s="61" t="s">
        <v>166</v>
      </c>
      <c r="C72" s="62">
        <f t="shared" si="6"/>
        <v>2</v>
      </c>
      <c r="D72" s="62"/>
      <c r="E72" s="62"/>
      <c r="F72" s="62"/>
      <c r="G72" s="63">
        <f aca="true" t="shared" si="7" ref="G72:G98">C72*(1-D72)*(1-E72)*(1-F72)</f>
        <v>2</v>
      </c>
      <c r="H72" s="55">
        <v>43398</v>
      </c>
      <c r="I72" s="61"/>
      <c r="J72" s="66" t="s">
        <v>239</v>
      </c>
      <c r="K72" s="111" t="s">
        <v>169</v>
      </c>
      <c r="L72" s="107"/>
    </row>
    <row r="73" spans="1:12" ht="15" customHeight="1">
      <c r="A73" s="162" t="s">
        <v>64</v>
      </c>
      <c r="B73" s="61" t="s">
        <v>166</v>
      </c>
      <c r="C73" s="62">
        <f t="shared" si="6"/>
        <v>2</v>
      </c>
      <c r="D73" s="62"/>
      <c r="E73" s="62"/>
      <c r="F73" s="62"/>
      <c r="G73" s="63">
        <f t="shared" si="7"/>
        <v>2</v>
      </c>
      <c r="H73" s="55">
        <v>43454</v>
      </c>
      <c r="I73" s="61"/>
      <c r="J73" s="74" t="s">
        <v>241</v>
      </c>
      <c r="K73" s="118" t="s">
        <v>172</v>
      </c>
      <c r="L73" s="107"/>
    </row>
    <row r="74" spans="1:12" s="4" customFormat="1" ht="15" customHeight="1">
      <c r="A74" s="61" t="s">
        <v>65</v>
      </c>
      <c r="B74" s="61" t="s">
        <v>166</v>
      </c>
      <c r="C74" s="62">
        <f t="shared" si="6"/>
        <v>2</v>
      </c>
      <c r="D74" s="63"/>
      <c r="E74" s="63"/>
      <c r="F74" s="63"/>
      <c r="G74" s="63">
        <f t="shared" si="7"/>
        <v>2</v>
      </c>
      <c r="H74" s="55">
        <v>43390</v>
      </c>
      <c r="I74" s="61"/>
      <c r="J74" s="66" t="s">
        <v>240</v>
      </c>
      <c r="K74" s="118" t="s">
        <v>169</v>
      </c>
      <c r="L74" s="107"/>
    </row>
    <row r="75" spans="1:12" ht="15" customHeight="1">
      <c r="A75" s="162" t="s">
        <v>66</v>
      </c>
      <c r="B75" s="61" t="s">
        <v>166</v>
      </c>
      <c r="C75" s="62">
        <f t="shared" si="6"/>
        <v>2</v>
      </c>
      <c r="D75" s="62"/>
      <c r="E75" s="62">
        <v>0.5</v>
      </c>
      <c r="F75" s="62"/>
      <c r="G75" s="63">
        <f t="shared" si="7"/>
        <v>1</v>
      </c>
      <c r="H75" s="55">
        <v>43454</v>
      </c>
      <c r="I75" s="76" t="s">
        <v>580</v>
      </c>
      <c r="J75" s="74" t="s">
        <v>251</v>
      </c>
      <c r="K75" s="111" t="s">
        <v>172</v>
      </c>
      <c r="L75" s="107"/>
    </row>
    <row r="76" spans="1:13" ht="15" customHeight="1">
      <c r="A76" s="59" t="s">
        <v>67</v>
      </c>
      <c r="B76" s="59"/>
      <c r="C76" s="60"/>
      <c r="D76" s="60"/>
      <c r="E76" s="60"/>
      <c r="F76" s="60"/>
      <c r="G76" s="60"/>
      <c r="H76" s="60"/>
      <c r="I76" s="59"/>
      <c r="J76" s="59"/>
      <c r="K76" s="59"/>
      <c r="M76" s="5"/>
    </row>
    <row r="77" spans="1:12" ht="15" customHeight="1">
      <c r="A77" s="162" t="s">
        <v>68</v>
      </c>
      <c r="B77" s="61" t="s">
        <v>167</v>
      </c>
      <c r="C77" s="62">
        <f>IF(B77=B$4,2,0)</f>
        <v>0</v>
      </c>
      <c r="D77" s="62"/>
      <c r="E77" s="62"/>
      <c r="F77" s="62"/>
      <c r="G77" s="63">
        <f t="shared" si="7"/>
        <v>0</v>
      </c>
      <c r="H77" s="55">
        <v>43458</v>
      </c>
      <c r="I77" s="86" t="s">
        <v>581</v>
      </c>
      <c r="J77" s="134" t="s">
        <v>538</v>
      </c>
      <c r="K77" s="111" t="s">
        <v>172</v>
      </c>
      <c r="L77" s="107"/>
    </row>
    <row r="78" spans="1:12" ht="15" customHeight="1">
      <c r="A78" s="162" t="s">
        <v>70</v>
      </c>
      <c r="B78" s="61" t="s">
        <v>167</v>
      </c>
      <c r="C78" s="62">
        <f aca="true" t="shared" si="8" ref="C78:C85">IF(B78=B$4,2,0)</f>
        <v>0</v>
      </c>
      <c r="D78" s="62"/>
      <c r="E78" s="62"/>
      <c r="F78" s="62"/>
      <c r="G78" s="63">
        <f t="shared" si="7"/>
        <v>0</v>
      </c>
      <c r="H78" s="55">
        <v>43453</v>
      </c>
      <c r="I78" s="89"/>
      <c r="J78" s="134" t="s">
        <v>582</v>
      </c>
      <c r="K78" s="134" t="s">
        <v>294</v>
      </c>
      <c r="L78" s="107"/>
    </row>
    <row r="79" spans="1:12" ht="15" customHeight="1">
      <c r="A79" s="162" t="s">
        <v>71</v>
      </c>
      <c r="B79" s="61" t="s">
        <v>167</v>
      </c>
      <c r="C79" s="62">
        <f t="shared" si="8"/>
        <v>0</v>
      </c>
      <c r="D79" s="62">
        <v>0.5</v>
      </c>
      <c r="E79" s="62"/>
      <c r="F79" s="62"/>
      <c r="G79" s="63">
        <f t="shared" si="7"/>
        <v>0</v>
      </c>
      <c r="H79" s="55">
        <v>43390</v>
      </c>
      <c r="I79" s="122"/>
      <c r="J79" s="74" t="s">
        <v>339</v>
      </c>
      <c r="K79" s="111" t="s">
        <v>169</v>
      </c>
      <c r="L79" s="107"/>
    </row>
    <row r="80" spans="1:12" ht="15" customHeight="1">
      <c r="A80" s="162" t="s">
        <v>72</v>
      </c>
      <c r="B80" s="61" t="s">
        <v>166</v>
      </c>
      <c r="C80" s="62">
        <f t="shared" si="8"/>
        <v>2</v>
      </c>
      <c r="D80" s="62"/>
      <c r="E80" s="62"/>
      <c r="F80" s="62"/>
      <c r="G80" s="63">
        <f t="shared" si="7"/>
        <v>2</v>
      </c>
      <c r="H80" s="55">
        <v>43404</v>
      </c>
      <c r="I80" s="86" t="s">
        <v>587</v>
      </c>
      <c r="J80" s="74" t="s">
        <v>253</v>
      </c>
      <c r="K80" s="111" t="s">
        <v>169</v>
      </c>
      <c r="L80" s="107"/>
    </row>
    <row r="81" spans="1:12" ht="15" customHeight="1">
      <c r="A81" s="162" t="s">
        <v>74</v>
      </c>
      <c r="B81" s="61" t="s">
        <v>166</v>
      </c>
      <c r="C81" s="62">
        <f t="shared" si="8"/>
        <v>2</v>
      </c>
      <c r="D81" s="62"/>
      <c r="E81" s="62"/>
      <c r="F81" s="62"/>
      <c r="G81" s="63">
        <f t="shared" si="7"/>
        <v>2</v>
      </c>
      <c r="H81" s="55">
        <v>43384</v>
      </c>
      <c r="I81" s="61"/>
      <c r="J81" s="74" t="s">
        <v>242</v>
      </c>
      <c r="K81" s="111" t="s">
        <v>169</v>
      </c>
      <c r="L81" s="107"/>
    </row>
    <row r="82" spans="1:12" ht="15" customHeight="1">
      <c r="A82" s="162" t="s">
        <v>75</v>
      </c>
      <c r="B82" s="61" t="s">
        <v>166</v>
      </c>
      <c r="C82" s="62">
        <f t="shared" si="8"/>
        <v>2</v>
      </c>
      <c r="D82" s="62"/>
      <c r="E82" s="62"/>
      <c r="F82" s="62"/>
      <c r="G82" s="63">
        <f t="shared" si="7"/>
        <v>2</v>
      </c>
      <c r="H82" s="55">
        <v>43391</v>
      </c>
      <c r="I82" s="86"/>
      <c r="J82" s="111" t="s">
        <v>541</v>
      </c>
      <c r="K82" s="67" t="s">
        <v>243</v>
      </c>
      <c r="L82" s="107"/>
    </row>
    <row r="83" spans="1:12" s="4" customFormat="1" ht="15" customHeight="1">
      <c r="A83" s="162" t="s">
        <v>76</v>
      </c>
      <c r="B83" s="61" t="s">
        <v>166</v>
      </c>
      <c r="C83" s="62">
        <f t="shared" si="8"/>
        <v>2</v>
      </c>
      <c r="D83" s="62"/>
      <c r="E83" s="62"/>
      <c r="F83" s="62">
        <v>0.5</v>
      </c>
      <c r="G83" s="63">
        <f t="shared" si="7"/>
        <v>1</v>
      </c>
      <c r="H83" s="55">
        <v>43455</v>
      </c>
      <c r="I83" s="61" t="s">
        <v>593</v>
      </c>
      <c r="J83" s="68" t="s">
        <v>340</v>
      </c>
      <c r="K83" s="111" t="s">
        <v>169</v>
      </c>
      <c r="L83" s="107"/>
    </row>
    <row r="84" spans="1:12" ht="15" customHeight="1">
      <c r="A84" s="162" t="s">
        <v>77</v>
      </c>
      <c r="B84" s="61" t="s">
        <v>166</v>
      </c>
      <c r="C84" s="62">
        <f t="shared" si="8"/>
        <v>2</v>
      </c>
      <c r="D84" s="62"/>
      <c r="E84" s="62"/>
      <c r="F84" s="62"/>
      <c r="G84" s="63">
        <f t="shared" si="7"/>
        <v>2</v>
      </c>
      <c r="H84" s="55">
        <v>43455</v>
      </c>
      <c r="I84" s="61"/>
      <c r="J84" s="68" t="s">
        <v>297</v>
      </c>
      <c r="K84" s="111" t="s">
        <v>169</v>
      </c>
      <c r="L84" s="107"/>
    </row>
    <row r="85" spans="1:12" s="4" customFormat="1" ht="15" customHeight="1">
      <c r="A85" s="162" t="s">
        <v>78</v>
      </c>
      <c r="B85" s="61" t="s">
        <v>166</v>
      </c>
      <c r="C85" s="62">
        <f t="shared" si="8"/>
        <v>2</v>
      </c>
      <c r="D85" s="62"/>
      <c r="E85" s="63"/>
      <c r="F85" s="63"/>
      <c r="G85" s="63">
        <f t="shared" si="7"/>
        <v>2</v>
      </c>
      <c r="H85" s="55">
        <v>43514</v>
      </c>
      <c r="I85" s="61" t="s">
        <v>615</v>
      </c>
      <c r="J85" s="66" t="s">
        <v>254</v>
      </c>
      <c r="K85" s="66" t="s">
        <v>341</v>
      </c>
      <c r="L85" s="107"/>
    </row>
    <row r="86" spans="1:12" ht="15" customHeight="1">
      <c r="A86" s="162" t="s">
        <v>79</v>
      </c>
      <c r="B86" s="61" t="s">
        <v>167</v>
      </c>
      <c r="C86" s="62">
        <f>IF(B86=B$4,2,0)</f>
        <v>0</v>
      </c>
      <c r="D86" s="62"/>
      <c r="E86" s="62"/>
      <c r="F86" s="62"/>
      <c r="G86" s="63">
        <f t="shared" si="7"/>
        <v>0</v>
      </c>
      <c r="H86" s="55">
        <v>43463</v>
      </c>
      <c r="I86" s="84"/>
      <c r="J86" s="68" t="s">
        <v>545</v>
      </c>
      <c r="K86" s="68" t="s">
        <v>294</v>
      </c>
      <c r="L86" s="107"/>
    </row>
    <row r="87" spans="1:13" ht="15" customHeight="1">
      <c r="A87" s="59" t="s">
        <v>80</v>
      </c>
      <c r="B87" s="59"/>
      <c r="C87" s="60"/>
      <c r="D87" s="60"/>
      <c r="E87" s="60"/>
      <c r="F87" s="60"/>
      <c r="G87" s="60"/>
      <c r="H87" s="60"/>
      <c r="I87" s="59"/>
      <c r="J87" s="59"/>
      <c r="K87" s="59"/>
      <c r="M87" s="5"/>
    </row>
    <row r="88" spans="1:12" ht="15" customHeight="1">
      <c r="A88" s="162" t="s">
        <v>69</v>
      </c>
      <c r="B88" s="61" t="s">
        <v>166</v>
      </c>
      <c r="C88" s="62">
        <f>IF(B88=B$4,2,0)</f>
        <v>2</v>
      </c>
      <c r="D88" s="62"/>
      <c r="E88" s="62"/>
      <c r="F88" s="62"/>
      <c r="G88" s="63">
        <f>C88*(1-D88)*(1-E88)*(1-F88)</f>
        <v>2</v>
      </c>
      <c r="H88" s="55">
        <v>43453</v>
      </c>
      <c r="I88" s="84" t="s">
        <v>596</v>
      </c>
      <c r="J88" s="74" t="s">
        <v>594</v>
      </c>
      <c r="K88" s="111" t="s">
        <v>595</v>
      </c>
      <c r="L88" s="107"/>
    </row>
    <row r="89" spans="1:12" ht="15" customHeight="1">
      <c r="A89" s="162" t="s">
        <v>81</v>
      </c>
      <c r="B89" s="61" t="s">
        <v>166</v>
      </c>
      <c r="C89" s="62">
        <f>IF(B89=B$4,2,0)</f>
        <v>2</v>
      </c>
      <c r="D89" s="62">
        <v>0.5</v>
      </c>
      <c r="E89" s="62"/>
      <c r="F89" s="62"/>
      <c r="G89" s="63">
        <f>C89*(1-D89)*(1-E89)*(1-F89)</f>
        <v>1</v>
      </c>
      <c r="H89" s="55">
        <v>43391</v>
      </c>
      <c r="I89" s="76" t="s">
        <v>598</v>
      </c>
      <c r="J89" s="74" t="s">
        <v>300</v>
      </c>
      <c r="K89" s="111" t="s">
        <v>597</v>
      </c>
      <c r="L89" s="116"/>
    </row>
    <row r="90" spans="1:12" ht="15" customHeight="1">
      <c r="A90" s="162" t="s">
        <v>73</v>
      </c>
      <c r="B90" s="61" t="s">
        <v>166</v>
      </c>
      <c r="C90" s="62">
        <f>IF(B90=B$4,2,0)</f>
        <v>2</v>
      </c>
      <c r="D90" s="62">
        <v>0.5</v>
      </c>
      <c r="E90" s="62"/>
      <c r="F90" s="62"/>
      <c r="G90" s="63">
        <f>C90*(1-D90)*(1-E90)*(1-F90)</f>
        <v>1</v>
      </c>
      <c r="H90" s="55">
        <v>43453</v>
      </c>
      <c r="I90" s="86" t="s">
        <v>600</v>
      </c>
      <c r="J90" s="74" t="s">
        <v>599</v>
      </c>
      <c r="K90" s="111" t="s">
        <v>169</v>
      </c>
      <c r="L90" s="110"/>
    </row>
    <row r="91" spans="1:12" ht="15" customHeight="1">
      <c r="A91" s="162" t="s">
        <v>82</v>
      </c>
      <c r="B91" s="61" t="s">
        <v>166</v>
      </c>
      <c r="C91" s="62">
        <f aca="true" t="shared" si="9" ref="C91:C98">IF(B91=B$4,2,0)</f>
        <v>2</v>
      </c>
      <c r="D91" s="62"/>
      <c r="E91" s="62"/>
      <c r="F91" s="62"/>
      <c r="G91" s="63">
        <f t="shared" si="7"/>
        <v>2</v>
      </c>
      <c r="H91" s="55">
        <v>43452</v>
      </c>
      <c r="I91" s="67" t="s">
        <v>604</v>
      </c>
      <c r="J91" s="67" t="s">
        <v>343</v>
      </c>
      <c r="K91" s="111" t="s">
        <v>603</v>
      </c>
      <c r="L91" s="117"/>
    </row>
    <row r="92" spans="1:12" ht="15" customHeight="1">
      <c r="A92" s="162" t="s">
        <v>83</v>
      </c>
      <c r="B92" s="61" t="s">
        <v>166</v>
      </c>
      <c r="C92" s="62">
        <f t="shared" si="9"/>
        <v>2</v>
      </c>
      <c r="D92" s="62"/>
      <c r="E92" s="62"/>
      <c r="F92" s="62"/>
      <c r="G92" s="63">
        <f t="shared" si="7"/>
        <v>2</v>
      </c>
      <c r="H92" s="55">
        <v>43454</v>
      </c>
      <c r="I92" s="61"/>
      <c r="J92" s="111" t="s">
        <v>605</v>
      </c>
      <c r="K92" s="66" t="s">
        <v>245</v>
      </c>
      <c r="L92" s="116"/>
    </row>
    <row r="93" spans="1:12" ht="15" customHeight="1">
      <c r="A93" s="162" t="s">
        <v>84</v>
      </c>
      <c r="B93" s="61" t="s">
        <v>166</v>
      </c>
      <c r="C93" s="62">
        <f t="shared" si="9"/>
        <v>2</v>
      </c>
      <c r="D93" s="62"/>
      <c r="E93" s="62"/>
      <c r="F93" s="62"/>
      <c r="G93" s="63">
        <f t="shared" si="7"/>
        <v>2</v>
      </c>
      <c r="H93" s="55">
        <v>43425</v>
      </c>
      <c r="I93" s="68"/>
      <c r="J93" s="74" t="s">
        <v>255</v>
      </c>
      <c r="K93" s="111" t="s">
        <v>169</v>
      </c>
      <c r="L93" s="116"/>
    </row>
    <row r="94" spans="1:12" ht="15" customHeight="1">
      <c r="A94" s="162" t="s">
        <v>85</v>
      </c>
      <c r="B94" s="61" t="s">
        <v>166</v>
      </c>
      <c r="C94" s="62">
        <f t="shared" si="9"/>
        <v>2</v>
      </c>
      <c r="D94" s="62"/>
      <c r="E94" s="62">
        <v>0.5</v>
      </c>
      <c r="F94" s="62"/>
      <c r="G94" s="63">
        <f t="shared" si="7"/>
        <v>1</v>
      </c>
      <c r="H94" s="55">
        <v>43455</v>
      </c>
      <c r="I94" s="68" t="s">
        <v>618</v>
      </c>
      <c r="J94" s="74" t="s">
        <v>246</v>
      </c>
      <c r="K94" s="111" t="s">
        <v>169</v>
      </c>
      <c r="L94" s="167"/>
    </row>
    <row r="95" spans="1:12" ht="15" customHeight="1">
      <c r="A95" s="162" t="s">
        <v>86</v>
      </c>
      <c r="B95" s="61" t="s">
        <v>167</v>
      </c>
      <c r="C95" s="62">
        <f t="shared" si="9"/>
        <v>0</v>
      </c>
      <c r="D95" s="62"/>
      <c r="E95" s="62"/>
      <c r="F95" s="62"/>
      <c r="G95" s="63">
        <f t="shared" si="7"/>
        <v>0</v>
      </c>
      <c r="H95" s="55">
        <v>43460</v>
      </c>
      <c r="I95" s="76"/>
      <c r="J95" s="68" t="s">
        <v>172</v>
      </c>
      <c r="K95" s="68" t="s">
        <v>172</v>
      </c>
      <c r="L95" s="116"/>
    </row>
    <row r="96" spans="1:12" ht="15" customHeight="1">
      <c r="A96" s="162" t="s">
        <v>87</v>
      </c>
      <c r="B96" s="61" t="s">
        <v>166</v>
      </c>
      <c r="C96" s="62">
        <f t="shared" si="9"/>
        <v>2</v>
      </c>
      <c r="D96" s="62"/>
      <c r="E96" s="62"/>
      <c r="F96" s="62"/>
      <c r="G96" s="63">
        <f t="shared" si="7"/>
        <v>2</v>
      </c>
      <c r="H96" s="55">
        <v>43454</v>
      </c>
      <c r="I96" s="61"/>
      <c r="J96" s="68" t="s">
        <v>606</v>
      </c>
      <c r="K96" s="68" t="s">
        <v>344</v>
      </c>
      <c r="L96" s="116"/>
    </row>
    <row r="97" spans="1:12" s="4" customFormat="1" ht="15" customHeight="1">
      <c r="A97" s="162" t="s">
        <v>88</v>
      </c>
      <c r="B97" s="61" t="s">
        <v>167</v>
      </c>
      <c r="C97" s="62">
        <f t="shared" si="9"/>
        <v>0</v>
      </c>
      <c r="D97" s="62"/>
      <c r="E97" s="62"/>
      <c r="F97" s="62"/>
      <c r="G97" s="63">
        <f t="shared" si="7"/>
        <v>0</v>
      </c>
      <c r="H97" s="168">
        <v>43451</v>
      </c>
      <c r="I97" s="68"/>
      <c r="J97" s="66" t="s">
        <v>172</v>
      </c>
      <c r="K97" s="111" t="s">
        <v>169</v>
      </c>
      <c r="L97" s="116"/>
    </row>
    <row r="98" spans="1:12" ht="15" customHeight="1">
      <c r="A98" s="162" t="s">
        <v>89</v>
      </c>
      <c r="B98" s="61" t="s">
        <v>167</v>
      </c>
      <c r="C98" s="62">
        <f t="shared" si="9"/>
        <v>0</v>
      </c>
      <c r="D98" s="62"/>
      <c r="E98" s="62"/>
      <c r="F98" s="62"/>
      <c r="G98" s="63">
        <f t="shared" si="7"/>
        <v>0</v>
      </c>
      <c r="H98" s="55">
        <v>43455</v>
      </c>
      <c r="I98" s="68"/>
      <c r="J98" s="68" t="s">
        <v>172</v>
      </c>
      <c r="K98" s="111" t="s">
        <v>169</v>
      </c>
      <c r="L98" s="116"/>
    </row>
    <row r="99" spans="1:11" ht="27.75" customHeight="1">
      <c r="A99" s="222" t="s">
        <v>356</v>
      </c>
      <c r="B99" s="223"/>
      <c r="C99" s="223"/>
      <c r="D99" s="223"/>
      <c r="E99" s="223"/>
      <c r="F99" s="223"/>
      <c r="G99" s="223"/>
      <c r="H99" s="223"/>
      <c r="I99" s="223"/>
      <c r="J99" s="223"/>
      <c r="K99" s="231"/>
    </row>
    <row r="105" spans="1:10" ht="12">
      <c r="A105" s="6"/>
      <c r="B105" s="6"/>
      <c r="C105" s="6"/>
      <c r="D105" s="6"/>
      <c r="E105" s="6"/>
      <c r="F105" s="6"/>
      <c r="G105" s="7"/>
      <c r="H105" s="7"/>
      <c r="I105" s="9"/>
      <c r="J105" s="9"/>
    </row>
    <row r="109" spans="1:10" ht="12">
      <c r="A109" s="6"/>
      <c r="B109" s="6"/>
      <c r="C109" s="6"/>
      <c r="D109" s="6"/>
      <c r="E109" s="6"/>
      <c r="F109" s="6"/>
      <c r="G109" s="7"/>
      <c r="H109" s="7"/>
      <c r="I109" s="9"/>
      <c r="J109" s="9"/>
    </row>
    <row r="112" spans="1:10" ht="12">
      <c r="A112" s="6"/>
      <c r="B112" s="6"/>
      <c r="C112" s="6"/>
      <c r="D112" s="6"/>
      <c r="E112" s="6"/>
      <c r="F112" s="6"/>
      <c r="G112" s="7"/>
      <c r="H112" s="7"/>
      <c r="I112" s="9"/>
      <c r="J112" s="9"/>
    </row>
    <row r="116" spans="1:10" ht="12">
      <c r="A116" s="6"/>
      <c r="B116" s="6"/>
      <c r="C116" s="6"/>
      <c r="D116" s="6"/>
      <c r="E116" s="6"/>
      <c r="F116" s="6"/>
      <c r="G116" s="7"/>
      <c r="H116" s="7"/>
      <c r="I116" s="9"/>
      <c r="J116" s="9"/>
    </row>
    <row r="119" spans="1:10" ht="12">
      <c r="A119" s="6"/>
      <c r="B119" s="6"/>
      <c r="C119" s="6"/>
      <c r="D119" s="6"/>
      <c r="E119" s="6"/>
      <c r="F119" s="6"/>
      <c r="G119" s="7"/>
      <c r="H119" s="7"/>
      <c r="I119" s="9"/>
      <c r="J119" s="9"/>
    </row>
    <row r="123" spans="1:10" ht="12">
      <c r="A123" s="6"/>
      <c r="B123" s="6"/>
      <c r="C123" s="6"/>
      <c r="D123" s="6"/>
      <c r="E123" s="6"/>
      <c r="F123" s="6"/>
      <c r="G123" s="7"/>
      <c r="H123" s="7"/>
      <c r="I123" s="9"/>
      <c r="J123" s="9"/>
    </row>
  </sheetData>
  <sheetProtection/>
  <autoFilter ref="A6:K98"/>
  <mergeCells count="15">
    <mergeCell ref="A99:K99"/>
    <mergeCell ref="A2:K2"/>
    <mergeCell ref="A1:K1"/>
    <mergeCell ref="A3:A5"/>
    <mergeCell ref="C3:G3"/>
    <mergeCell ref="I3:I5"/>
    <mergeCell ref="C4:C5"/>
    <mergeCell ref="D4:D5"/>
    <mergeCell ref="H3:H5"/>
    <mergeCell ref="J3:K3"/>
    <mergeCell ref="J4:J5"/>
    <mergeCell ref="K4:K5"/>
    <mergeCell ref="E4:E5"/>
    <mergeCell ref="F4:F5"/>
    <mergeCell ref="G4:G5"/>
  </mergeCells>
  <dataValidations count="3">
    <dataValidation type="list" allowBlank="1" showInputMessage="1" showErrorMessage="1" sqref="B6:H6">
      <formula1>$B$5:$B$5</formula1>
    </dataValidation>
    <dataValidation type="list" allowBlank="1" showInputMessage="1" showErrorMessage="1" sqref="I6:K6">
      <formula1>'2.5'!#REF!</formula1>
    </dataValidation>
    <dataValidation type="list" allowBlank="1" showInputMessage="1" showErrorMessage="1" sqref="B7:B23 B25:B98">
      <formula1>$B$4:$B$5</formula1>
    </dataValidation>
  </dataValidations>
  <hyperlinks>
    <hyperlink ref="J17" r:id="rId1" display="http://orel-region.ru/index.php?head=20&amp;part=25&amp;in=131"/>
    <hyperlink ref="J18" r:id="rId2" display="https://minfin.ryazangov.ru/documents/documents_RO/zakony-ob-oblastnom-byudzhete-ryazanskoy-oblasti/index.php"/>
    <hyperlink ref="J11" r:id="rId3" display="http://df.ivanovoobl.ru/regionalnye-finansy/zakon-ob-oblastnom-byudzhete/"/>
    <hyperlink ref="J20" r:id="rId4" display="http://fin.tmbreg.ru/6347/2010/8511.html"/>
    <hyperlink ref="J48" r:id="rId5" display="https://www.mfri.ru/index.php/open-budget/vnesenie-izmenenij-v-zakon-o-byudzhete"/>
    <hyperlink ref="J55" r:id="rId6" display="https://minfin.bashkortostan.ru/activity/?SECTION_ID=14655"/>
    <hyperlink ref="J67" r:id="rId7" display="http://saratov.gov.ru/gov/auth/minfin/bud_sar_obl/2018/Law/"/>
    <hyperlink ref="J7" r:id="rId8" display="http://beldepfin.ru/byudzhet/byudzhet-2018-2020/"/>
    <hyperlink ref="J8" r:id="rId9" display="http://bryanskoblfin.ru/Show/Category/10?ItemId=4"/>
    <hyperlink ref="J9" r:id="rId10" display="https://dtf.avo.ru/normativnye-pravovye-akty-vladimirskoj-oblasti/ "/>
    <hyperlink ref="J10" r:id="rId11" display="http://www.gfu.vrn.ru/regulatory/normativnye-pravovye-akty/zakony-voronezhskoy-oblasti-/zakony-voronezhskoy-oblasti-ob-oblastnom-byudzhete.php"/>
    <hyperlink ref="J12" r:id="rId12" display="http://admoblkaluga.ru/main/work/finances/budget/20182020.php "/>
    <hyperlink ref="J13" r:id="rId13" display="http://depfin.adm44.ru/Budget/Zakon/zakon18/index.aspx"/>
    <hyperlink ref="J14" r:id="rId14" display="https://adm.rkursk.ru/index.php?id=693"/>
    <hyperlink ref="K16" r:id="rId15" display="http://budget.mosreg.ru/byudzhet-dlya-grazhdan/izmeneniya-v-zakon-o-byudzhete-mo/"/>
    <hyperlink ref="K17" r:id="rId16" display="не размещено"/>
    <hyperlink ref="J19" r:id="rId17" display="http://www.finsmol.ru/zbudget/a0oAgwRSSXRf"/>
    <hyperlink ref="K22" r:id="rId18" display="не размещено"/>
    <hyperlink ref="J22" r:id="rId19" display="не размещено"/>
    <hyperlink ref="K23" r:id="rId20" display="не размещено"/>
    <hyperlink ref="J23" r:id="rId21" display="http://www.yarregion.ru/depts/depfin/tmpPages/docs.aspx"/>
    <hyperlink ref="J26" r:id="rId22" display="http://minfin.karelia.ru/2018-2020-gody/ "/>
    <hyperlink ref="J27" r:id="rId23" display="http://minfin.rkomi.ru/minfin_rkomi/minfin_rbudj/budjet/ "/>
    <hyperlink ref="J28" r:id="rId24" display="https://dvinaland.ru/budget/zakon/"/>
    <hyperlink ref="J29" r:id="rId25" display="http://df.gov35.ru/otkrytyy-byudzhet/zakony-ob-oblastnom-byudzhete/2018/"/>
    <hyperlink ref="K31" r:id="rId26" display="http://budget.lenreg.ru/documents/?page=3&amp;sortOrder=&amp;type=&amp;sortName=&amp;sortDate="/>
    <hyperlink ref="J32" r:id="rId27" display="http://minfin.gov-murman.ru/open-budget/regional_budget/law_of_budget/ "/>
    <hyperlink ref="K32" r:id="rId28" display="не размещено"/>
    <hyperlink ref="J33" r:id="rId29" display="http://www.novkfo.ru/принятые_законы_об_областном_бюджете_с_изменениями/2018/"/>
    <hyperlink ref="K34" r:id="rId30" display="не размещено"/>
    <hyperlink ref="J34" r:id="rId31" display="не размещено"/>
    <hyperlink ref="J36" r:id="rId32" display="http://dfei.adm-nao.ru/zakony-o-byudzhete/ "/>
    <hyperlink ref="J38" r:id="rId33" display="http://www.minfin01-maykop.ru/Show/Category/7?ItemId=55 "/>
    <hyperlink ref="J39" r:id="rId34" display="http://minfin.kalmregion.ru/deyatelnost/byudzhet-respubliki-kalmykiya/"/>
    <hyperlink ref="J40" r:id="rId35" display="https://minfin.rk.gov.ru/ru/structure/245 "/>
    <hyperlink ref="J42" r:id="rId36" display="https://minfin.astrobl.ru/site-page/zakony-o-byudzhete-ao"/>
    <hyperlink ref="K45" r:id="rId37" display="http://ob.sev.gov.ru/dokumenty/izmeneniya-v-budzhet/2018-2020"/>
    <hyperlink ref="J45" r:id="rId38" display="не размещено"/>
    <hyperlink ref="K47" r:id="rId39" display="не размещено"/>
    <hyperlink ref="J49" r:id="rId40" display="не размещено"/>
    <hyperlink ref="K49" r:id="rId41" display="не размещено"/>
    <hyperlink ref="J51" r:id="rId42" display="не размещено"/>
    <hyperlink ref="J52" r:id="rId43" display="не размещено"/>
    <hyperlink ref="J53" r:id="rId44" display="не размещено"/>
    <hyperlink ref="J56" r:id="rId45" display="не размещено"/>
    <hyperlink ref="J57" r:id="rId46" display="не размещено"/>
    <hyperlink ref="J58" r:id="rId47" display="не размещено"/>
    <hyperlink ref="K61" r:id="rId48" display="не размещено"/>
    <hyperlink ref="J62" r:id="rId49" display="http://minfin.kirov.ru/otkrytyy-byudzhet/dlya-spetsialistov/oblastnoy-byudzhet/byudzhet-2018-2020-normativnye-dokumenty/ "/>
    <hyperlink ref="J63" r:id="rId50" display="не размещено"/>
    <hyperlink ref="K63" r:id="rId51" display="не размещено"/>
    <hyperlink ref="J64" r:id="rId52" display="http://minfin.orb.ru/закон-об-областном-бюджете/"/>
    <hyperlink ref="J65" r:id="rId53" display="http://finance.pnzreg.ru/docs/bpo/aktualnye-redaktsii-zakona/ "/>
    <hyperlink ref="J66" r:id="rId54" display="не размещено"/>
    <hyperlink ref="J68" r:id="rId55" display="не размещено"/>
    <hyperlink ref="K68" r:id="rId56" display="http://ufo.ulntc.ru:8080/dokumenty/vneseniya-izmenenij-v-zakon-o-byudzhete/2018-god "/>
    <hyperlink ref="J70" r:id="rId57" display="не размещено"/>
    <hyperlink ref="J71" r:id="rId58" display="http://minfin.midural.ru/document/category/20#document_list "/>
    <hyperlink ref="K77" r:id="rId59" display="не размещено"/>
    <hyperlink ref="J81" r:id="rId60" display="http://minfin.krskstate.ru/openbudget/law"/>
    <hyperlink ref="K85" r:id="rId61" display="http://budget.omsk.ifinmon.ru/napravleniya/o-byudzhete/dokumenty/zakon-ob-oblastnom-byudzhete/2018#adv_fdbe1c74d5d709e15c9c79d7514e85fe "/>
    <hyperlink ref="K96" r:id="rId62" display="https://openbudget.sakhminfin.ru/Menu/Page/523 "/>
    <hyperlink ref="J96" r:id="rId63" display="отсылка на СП"/>
    <hyperlink ref="J97" r:id="rId64" display="не размещено"/>
    <hyperlink ref="J98" r:id="rId65" display="не размещено"/>
    <hyperlink ref="J15" r:id="rId66" display="http://ufin48.ru/Show/Category/63?ItemId=47&amp;headingId=3"/>
    <hyperlink ref="K21" r:id="rId67" display="http://portal.tverfin.ru/Show/Category/5?page=1&amp;ItemId=271&amp;filterYear=2018"/>
    <hyperlink ref="K26" r:id="rId68" display="выборочно"/>
    <hyperlink ref="J41" r:id="rId69" display="https://minfinkubani.ru/budget_execution/budget_law/"/>
    <hyperlink ref="J43" r:id="rId70" display="https://volgafin.volgograd.ru/norms/acts/7359/"/>
    <hyperlink ref="J47" r:id="rId71" display="http://minfinrd.ru/svedeniya_ob_ispolzovanii_vydelyaemykh_byudzhetnykh_sredstv"/>
    <hyperlink ref="K53" r:id="rId72" display="http://openbudsk.ru/aktualnaya-versiya-zakona-stavropolskogo-kraya-o-byudzhete-stavropolskogo-kraya-na-2018-god-i-planov/"/>
    <hyperlink ref="K60" r:id="rId73" display="http://budget.cap.ru/Menu/Page/610"/>
    <hyperlink ref="K71" r:id="rId74" display="http://info.mfural.ru/ebudget/Menu/Page/1"/>
    <hyperlink ref="J72" r:id="rId75" display="https://admtyumen.ru/ogv_ru/finance/finance/bugjet.htm"/>
    <hyperlink ref="J73" r:id="rId76" display="http://www.minfin74.ru/mBudget/law/"/>
    <hyperlink ref="J74" r:id="rId77" display="https://depfin.admhmao.ru/otkrytyy-byudzhet/"/>
    <hyperlink ref="K73" r:id="rId78" display="http://open.minfin74.ru/budget/370457626"/>
    <hyperlink ref="J75" r:id="rId79" display="http://www.yamalfin.ru/index.php?option=com_content&amp;view=category&amp;id=142:2017-11-01-12-23-56&amp;Itemid=118&amp;layout=default"/>
    <hyperlink ref="K75" r:id="rId80" display="http://feaweb.yamalfin.ru/bdg/zakon-o-byudzhete/prioritetnye-napravleniya-byudzhetnoj-politiki-yanao"/>
    <hyperlink ref="J79" r:id="rId81" display="https://r-19.ru/authorities/ministry-of-finance-of-the-republic-of-khakassia/docs/5518/"/>
    <hyperlink ref="J80" r:id="rId82" display="http://fin22.ru/bud/z2018/"/>
    <hyperlink ref="J83" r:id="rId83" display="https://www.ofukem.ru/budget/regional-budget-2018-2020/"/>
    <hyperlink ref="J84" r:id="rId84" display="http://mfnso.nso.ru/page/3278"/>
    <hyperlink ref="K86" r:id="rId85" display="http://open.findep.org/"/>
    <hyperlink ref="J89" r:id="rId86" display="https://minfin.sakha.gov.ru/bjudzhet/zakony-o-bjudzhete/2018-2020-gg"/>
    <hyperlink ref="K89" r:id="rId87" display="http://budget.sakha.gov.ru/ebudget/Menu/Page/317"/>
    <hyperlink ref="J90" r:id="rId88" display="http://xn--h1aakfb4b.xn--80aaaac8algcbgbck3fl0q.xn--p1ai/byudjet/konsolidirovannyy-kraevoy-byudjet/zakony/"/>
    <hyperlink ref="K92" r:id="rId89" display="http://ebudget.primorsky.ru/Menu/Page/346"/>
    <hyperlink ref="J93" r:id="rId90" display="https://minfin.khabkrai.ru/portal/Show/Category/34?page=1&amp;ItemId=227&amp;filterYear=2018"/>
    <hyperlink ref="J94" r:id="rId91" display="http://www.fin.amurobl.ru/normativnye-dokumenty.php?SECTION_ID=96"/>
    <hyperlink ref="J95" r:id="rId92" display="https://minfin.49gov.ru/documents/?doc_type=2"/>
    <hyperlink ref="K95" r:id="rId93" display="http://iis.minfin.49gov.ru/ebudget/Menu/Page/84"/>
    <hyperlink ref="K40" r:id="rId94" display="http://budget.rk.ifinmon.ru/dokumenty/zakon-o-byudzhete"/>
  </hyperlinks>
  <printOptions horizontalCentered="1"/>
  <pageMargins left="0.3937007874015748" right="0.3937007874015748" top="0.984251968503937" bottom="0.3937007874015748" header="0.31496062992125984" footer="0.2362204724409449"/>
  <pageSetup fitToHeight="0" fitToWidth="1" horizontalDpi="600" verticalDpi="600" orientation="landscape" paperSize="9" scale="66" r:id="rId95"/>
  <headerFooter>
    <oddFooter>&amp;C&amp;"Times New Roman,обычный"&amp;8&amp;A&amp;R&amp;P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Тимофеева Ольга Ивановна</dc:creator>
  <cp:keywords/>
  <dc:description/>
  <cp:lastModifiedBy>Тимофеева Ольга Ивановна</cp:lastModifiedBy>
  <cp:lastPrinted>2019-03-13T12:20:56Z</cp:lastPrinted>
  <dcterms:created xsi:type="dcterms:W3CDTF">2019-03-10T09:01:35Z</dcterms:created>
  <dcterms:modified xsi:type="dcterms:W3CDTF">2019-03-17T07:51:32Z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