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НИФИ\2020_Рейтинг\10_Рейтинг 2020\"/>
    </mc:Choice>
  </mc:AlternateContent>
  <xr:revisionPtr revIDLastSave="0" documentId="13_ncr:1_{B4B2E460-E391-41C9-A341-F3498E0AD78D}" xr6:coauthVersionLast="46" xr6:coauthVersionMax="46" xr10:uidLastSave="{00000000-0000-0000-0000-000000000000}"/>
  <bookViews>
    <workbookView xWindow="-110" yWindow="-110" windowWidth="19420" windowHeight="10420" tabRatio="602" activeTab="1" xr2:uid="{00000000-000D-0000-FFFF-FFFF00000000}"/>
  </bookViews>
  <sheets>
    <sheet name="Рейтинг (раздел 9)" sheetId="74" r:id="rId1"/>
    <sheet name="Оценка (раздел 9)" sheetId="66" r:id="rId2"/>
    <sheet name="Методика" sheetId="63" r:id="rId3"/>
    <sheet name="9.1" sheetId="64" r:id="rId4"/>
    <sheet name="9.2" sheetId="72" r:id="rId5"/>
  </sheets>
  <externalReferences>
    <externalReference r:id="rId6"/>
    <externalReference r:id="rId7"/>
  </externalReferences>
  <definedNames>
    <definedName name="_Hlk39003695" localSheetId="2">Методика!$B$16</definedName>
    <definedName name="_Toc262691" localSheetId="2">Методика!#REF!</definedName>
    <definedName name="_Toc32672482" localSheetId="2">Методика!$B$4</definedName>
    <definedName name="_xlnm._FilterDatabase" localSheetId="3" hidden="1">'9.1'!$A$6:$V$98</definedName>
    <definedName name="_xlnm._FilterDatabase" localSheetId="4" hidden="1">'9.2'!$A$6:$P$98</definedName>
    <definedName name="Выбор_1.1">'[1]1.1'!$C$5:$C$8</definedName>
    <definedName name="Выбор_8.1">'[2]Показатель 8.1'!$C$5:$C$8</definedName>
    <definedName name="_xlnm.Print_Titles" localSheetId="3">'9.1'!$A:$A,'9.1'!$3:$5</definedName>
    <definedName name="_xlnm.Print_Titles" localSheetId="4">'9.2'!$A:$A,'9.2'!$1:$1</definedName>
    <definedName name="_xlnm.Print_Titles" localSheetId="2">Методика!$2:$3</definedName>
    <definedName name="_xlnm.Print_Titles" localSheetId="1">'Оценка (раздел 9)'!$A:$A,'Оценка (раздел 9)'!$3:$4</definedName>
    <definedName name="_xlnm.Print_Titles" localSheetId="0">'Рейтинг (раздел 9)'!$A:$A,'Рейтинг (раздел 9)'!$3:$4</definedName>
    <definedName name="Коэфициент">[2]Параметры!$C$3:$C$4</definedName>
    <definedName name="_xlnm.Print_Area" localSheetId="3">'9.1'!$A$3:$V$98</definedName>
    <definedName name="_xlnm.Print_Area" localSheetId="4">'9.2'!$A$1:$P$98</definedName>
    <definedName name="_xlnm.Print_Area" localSheetId="2">Методика!$A$1:$E$26</definedName>
    <definedName name="_xlnm.Print_Area" localSheetId="1">'Оценка (раздел 9)'!$A$1:$E$98</definedName>
    <definedName name="_xlnm.Print_Area" localSheetId="0">'Рейтинг (раздел 9)'!$A$1:$E$95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4" l="1"/>
  <c r="E3" i="74"/>
  <c r="D3" i="74"/>
  <c r="G90" i="64"/>
  <c r="G89" i="64"/>
  <c r="G98" i="64"/>
  <c r="G97" i="64"/>
  <c r="G96" i="64"/>
  <c r="G95" i="64"/>
  <c r="G94" i="64"/>
  <c r="G93" i="64"/>
  <c r="G92" i="64"/>
  <c r="G91" i="64"/>
  <c r="G88" i="64"/>
  <c r="G86" i="64"/>
  <c r="G85" i="64"/>
  <c r="G84" i="64"/>
  <c r="G83" i="64"/>
  <c r="G82" i="64"/>
  <c r="G81" i="64"/>
  <c r="G80" i="64"/>
  <c r="G79" i="64"/>
  <c r="G78" i="64"/>
  <c r="G77" i="64"/>
  <c r="G75" i="64"/>
  <c r="G74" i="64"/>
  <c r="G73" i="64"/>
  <c r="G72" i="64"/>
  <c r="G71" i="64"/>
  <c r="G70" i="64"/>
  <c r="G68" i="64"/>
  <c r="G67" i="64"/>
  <c r="G66" i="64"/>
  <c r="G65" i="64"/>
  <c r="G64" i="64"/>
  <c r="G63" i="64"/>
  <c r="G62" i="64"/>
  <c r="G61" i="64"/>
  <c r="G60" i="64"/>
  <c r="G59" i="64"/>
  <c r="G58" i="64"/>
  <c r="G57" i="64"/>
  <c r="G56" i="64"/>
  <c r="G55" i="64"/>
  <c r="G53" i="64"/>
  <c r="G52" i="64"/>
  <c r="G51" i="64"/>
  <c r="G50" i="64"/>
  <c r="G49" i="64"/>
  <c r="G48" i="64"/>
  <c r="G47" i="64"/>
  <c r="G45" i="64"/>
  <c r="G44" i="64"/>
  <c r="G43" i="64"/>
  <c r="G42" i="64"/>
  <c r="G41" i="64"/>
  <c r="G40" i="64"/>
  <c r="G39" i="64"/>
  <c r="G38" i="64"/>
  <c r="G36" i="64"/>
  <c r="G35" i="64"/>
  <c r="G34" i="64"/>
  <c r="G33" i="64"/>
  <c r="G32" i="64"/>
  <c r="G31" i="64"/>
  <c r="G30" i="64"/>
  <c r="G29" i="64"/>
  <c r="G28" i="64"/>
  <c r="G27" i="64"/>
  <c r="G26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G7" i="64"/>
  <c r="E3" i="66"/>
  <c r="B5" i="72"/>
  <c r="B4" i="72"/>
  <c r="C11" i="72" s="1"/>
  <c r="F11" i="72" s="1"/>
  <c r="E7" i="74" s="1"/>
  <c r="B5" i="64"/>
  <c r="B4" i="64"/>
  <c r="C58" i="64" s="1"/>
  <c r="F58" i="64" s="1"/>
  <c r="D79" i="74" s="1"/>
  <c r="D3" i="66"/>
  <c r="C5" i="66"/>
  <c r="C98" i="72"/>
  <c r="F98" i="72" s="1"/>
  <c r="E95" i="74" s="1"/>
  <c r="C97" i="72"/>
  <c r="F97" i="72" s="1"/>
  <c r="E94" i="74" s="1"/>
  <c r="C93" i="72"/>
  <c r="F93" i="72" s="1"/>
  <c r="E20" i="74" s="1"/>
  <c r="C89" i="72"/>
  <c r="F89" i="72" s="1"/>
  <c r="C85" i="72"/>
  <c r="F85" i="72"/>
  <c r="E89" i="74" s="1"/>
  <c r="C95" i="72"/>
  <c r="F95" i="72" s="1"/>
  <c r="E93" i="74" s="1"/>
  <c r="C91" i="72"/>
  <c r="F91" i="72"/>
  <c r="E19" i="74" s="1"/>
  <c r="C83" i="72"/>
  <c r="F83" i="72" s="1"/>
  <c r="C79" i="72"/>
  <c r="F79" i="72"/>
  <c r="E54" i="74" s="1"/>
  <c r="C74" i="72"/>
  <c r="F74" i="72" s="1"/>
  <c r="C71" i="72"/>
  <c r="F71" i="72"/>
  <c r="E44" i="74" s="1"/>
  <c r="C66" i="72"/>
  <c r="F66" i="72" s="1"/>
  <c r="E84" i="74" s="1"/>
  <c r="C64" i="72"/>
  <c r="F64" i="72"/>
  <c r="E23" i="74" s="1"/>
  <c r="E64" i="66"/>
  <c r="C60" i="72"/>
  <c r="F60" i="72" s="1"/>
  <c r="E14" i="74" s="1"/>
  <c r="C52" i="72"/>
  <c r="F52" i="72"/>
  <c r="E76" i="74" s="1"/>
  <c r="C48" i="72"/>
  <c r="F48" i="72" s="1"/>
  <c r="E73" i="74" s="1"/>
  <c r="C43" i="72"/>
  <c r="F43" i="72"/>
  <c r="E70" i="74" s="1"/>
  <c r="C39" i="72"/>
  <c r="F39" i="72" s="1"/>
  <c r="E68" i="74" s="1"/>
  <c r="C34" i="72"/>
  <c r="F34" i="72"/>
  <c r="C31" i="72"/>
  <c r="F31" i="72" s="1"/>
  <c r="C23" i="72"/>
  <c r="F23" i="72"/>
  <c r="E65" i="74" s="1"/>
  <c r="C88" i="72"/>
  <c r="F88" i="72" s="1"/>
  <c r="E51" i="74" s="1"/>
  <c r="C84" i="72"/>
  <c r="F84" i="72"/>
  <c r="E50" i="74" s="1"/>
  <c r="C47" i="72"/>
  <c r="F47" i="72" s="1"/>
  <c r="C44" i="72"/>
  <c r="F44" i="72"/>
  <c r="C41" i="72"/>
  <c r="F41" i="72" s="1"/>
  <c r="E12" i="74" s="1"/>
  <c r="C32" i="72"/>
  <c r="F32" i="72"/>
  <c r="E10" i="74" s="1"/>
  <c r="C26" i="72"/>
  <c r="F26" i="72" s="1"/>
  <c r="E30" i="74" s="1"/>
  <c r="C18" i="72"/>
  <c r="F18" i="72"/>
  <c r="C15" i="72"/>
  <c r="F15" i="72" s="1"/>
  <c r="E60" i="74" s="1"/>
  <c r="C96" i="72"/>
  <c r="F96" i="72"/>
  <c r="E21" i="74" s="1"/>
  <c r="C94" i="72"/>
  <c r="F94" i="72" s="1"/>
  <c r="E52" i="74" s="1"/>
  <c r="C78" i="72"/>
  <c r="F78" i="72"/>
  <c r="E88" i="74" s="1"/>
  <c r="C75" i="72"/>
  <c r="F75" i="72" s="1"/>
  <c r="C68" i="72"/>
  <c r="F68" i="72"/>
  <c r="E85" i="74" s="1"/>
  <c r="C65" i="72"/>
  <c r="F65" i="72" s="1"/>
  <c r="C58" i="72"/>
  <c r="F58" i="72"/>
  <c r="E79" i="74" s="1"/>
  <c r="C51" i="72"/>
  <c r="F51" i="72" s="1"/>
  <c r="C49" i="72"/>
  <c r="F49" i="72" s="1"/>
  <c r="E40" i="74" s="1"/>
  <c r="C40" i="74" s="1"/>
  <c r="B40" i="74" s="1"/>
  <c r="C45" i="72"/>
  <c r="F45" i="72"/>
  <c r="E71" i="74" s="1"/>
  <c r="C17" i="72"/>
  <c r="F17" i="72" s="1"/>
  <c r="E61" i="74" s="1"/>
  <c r="C14" i="72"/>
  <c r="F14" i="72"/>
  <c r="E27" i="74" s="1"/>
  <c r="C8" i="72"/>
  <c r="F8" i="72" s="1"/>
  <c r="C92" i="72"/>
  <c r="F92" i="72"/>
  <c r="E92" i="74" s="1"/>
  <c r="C82" i="72"/>
  <c r="F82" i="72" s="1"/>
  <c r="E48" i="74" s="1"/>
  <c r="C80" i="72"/>
  <c r="F80" i="72"/>
  <c r="C77" i="72"/>
  <c r="F77" i="72" s="1"/>
  <c r="E16" i="74" s="1"/>
  <c r="C73" i="72"/>
  <c r="F73" i="72"/>
  <c r="E87" i="74" s="1"/>
  <c r="C70" i="72"/>
  <c r="F70" i="72" s="1"/>
  <c r="E43" i="74" s="1"/>
  <c r="C67" i="72"/>
  <c r="F67" i="72"/>
  <c r="E15" i="74" s="1"/>
  <c r="C62" i="72"/>
  <c r="F62" i="72" s="1"/>
  <c r="E82" i="74" s="1"/>
  <c r="C59" i="72"/>
  <c r="F59" i="72"/>
  <c r="C57" i="72"/>
  <c r="F57" i="72" s="1"/>
  <c r="E78" i="74" s="1"/>
  <c r="C56" i="72"/>
  <c r="F56" i="72"/>
  <c r="C53" i="72"/>
  <c r="F53" i="72"/>
  <c r="E41" i="74" s="1"/>
  <c r="C50" i="72"/>
  <c r="F50" i="72" s="1"/>
  <c r="E74" i="74" s="1"/>
  <c r="C38" i="72"/>
  <c r="F38" i="72"/>
  <c r="E37" i="74" s="1"/>
  <c r="E38" i="66"/>
  <c r="C35" i="72"/>
  <c r="F35" i="72" s="1"/>
  <c r="C29" i="72"/>
  <c r="F29" i="72"/>
  <c r="C22" i="72"/>
  <c r="F22" i="72"/>
  <c r="E29" i="74" s="1"/>
  <c r="C20" i="72"/>
  <c r="F20" i="72" s="1"/>
  <c r="C13" i="72"/>
  <c r="F13" i="72"/>
  <c r="E59" i="74" s="1"/>
  <c r="C10" i="72"/>
  <c r="F10" i="72" s="1"/>
  <c r="E58" i="74" s="1"/>
  <c r="C7" i="72"/>
  <c r="F7" i="72"/>
  <c r="E56" i="74" s="1"/>
  <c r="C90" i="72"/>
  <c r="F90" i="72" s="1"/>
  <c r="E91" i="74" s="1"/>
  <c r="C86" i="72"/>
  <c r="F86" i="72"/>
  <c r="E90" i="74" s="1"/>
  <c r="C81" i="72"/>
  <c r="F81" i="72" s="1"/>
  <c r="E17" i="74" s="1"/>
  <c r="C72" i="72"/>
  <c r="F72" i="72"/>
  <c r="E86" i="74" s="1"/>
  <c r="C63" i="72"/>
  <c r="F63" i="72" s="1"/>
  <c r="E83" i="74" s="1"/>
  <c r="C61" i="72"/>
  <c r="F61" i="72"/>
  <c r="E81" i="74" s="1"/>
  <c r="C55" i="72"/>
  <c r="F55" i="72" s="1"/>
  <c r="E13" i="74" s="1"/>
  <c r="C42" i="72"/>
  <c r="F42" i="72"/>
  <c r="E69" i="74" s="1"/>
  <c r="C40" i="72"/>
  <c r="F40" i="72" s="1"/>
  <c r="E38" i="74" s="1"/>
  <c r="C36" i="72"/>
  <c r="F36" i="72"/>
  <c r="E36" i="74" s="1"/>
  <c r="C33" i="72"/>
  <c r="F33" i="72" s="1"/>
  <c r="C30" i="72"/>
  <c r="F30" i="72"/>
  <c r="E33" i="74" s="1"/>
  <c r="C28" i="72"/>
  <c r="F28" i="72" s="1"/>
  <c r="C27" i="72"/>
  <c r="F27" i="72"/>
  <c r="E31" i="74" s="1"/>
  <c r="C24" i="72"/>
  <c r="F24" i="72" s="1"/>
  <c r="C21" i="72"/>
  <c r="F21" i="72" s="1"/>
  <c r="E64" i="74" s="1"/>
  <c r="C19" i="72"/>
  <c r="F19" i="72"/>
  <c r="E28" i="74" s="1"/>
  <c r="C16" i="72"/>
  <c r="F16" i="72" s="1"/>
  <c r="C12" i="72"/>
  <c r="F12" i="72"/>
  <c r="C9" i="72"/>
  <c r="F9" i="72"/>
  <c r="E25" i="74" s="1"/>
  <c r="C61" i="64"/>
  <c r="F61" i="64" s="1"/>
  <c r="D81" i="74" s="1"/>
  <c r="C81" i="74" s="1"/>
  <c r="B81" i="74" s="1"/>
  <c r="C18" i="64"/>
  <c r="F18" i="64" s="1"/>
  <c r="D62" i="74" s="1"/>
  <c r="C83" i="64"/>
  <c r="F83" i="64"/>
  <c r="D49" i="74" s="1"/>
  <c r="C97" i="64"/>
  <c r="F97" i="64" s="1"/>
  <c r="D94" i="74" s="1"/>
  <c r="C94" i="74" s="1"/>
  <c r="B94" i="74" s="1"/>
  <c r="C43" i="64"/>
  <c r="F43" i="64"/>
  <c r="C88" i="64"/>
  <c r="F88" i="64" s="1"/>
  <c r="D51" i="74" s="1"/>
  <c r="C51" i="74" s="1"/>
  <c r="B51" i="74" s="1"/>
  <c r="C92" i="64"/>
  <c r="F92" i="64" s="1"/>
  <c r="D92" i="74" s="1"/>
  <c r="C92" i="74" s="1"/>
  <c r="B92" i="74" s="1"/>
  <c r="C38" i="64"/>
  <c r="F38" i="64" s="1"/>
  <c r="D37" i="74" s="1"/>
  <c r="C37" i="74" s="1"/>
  <c r="B37" i="74" s="1"/>
  <c r="C93" i="64"/>
  <c r="F93" i="64"/>
  <c r="D20" i="74" s="1"/>
  <c r="C20" i="74" s="1"/>
  <c r="B20" i="74" s="1"/>
  <c r="C60" i="64"/>
  <c r="F60" i="64" s="1"/>
  <c r="D14" i="74" s="1"/>
  <c r="C14" i="74" s="1"/>
  <c r="B14" i="74" s="1"/>
  <c r="C80" i="64"/>
  <c r="F80" i="64"/>
  <c r="D47" i="74" s="1"/>
  <c r="C86" i="64"/>
  <c r="F86" i="64" s="1"/>
  <c r="D90" i="74" s="1"/>
  <c r="C90" i="74" s="1"/>
  <c r="B90" i="74" s="1"/>
  <c r="C48" i="64"/>
  <c r="F48" i="64"/>
  <c r="D73" i="74" s="1"/>
  <c r="C73" i="74" s="1"/>
  <c r="B73" i="74" s="1"/>
  <c r="C79" i="64"/>
  <c r="F79" i="64" s="1"/>
  <c r="D54" i="74" s="1"/>
  <c r="C54" i="74" s="1"/>
  <c r="B54" i="74" s="1"/>
  <c r="C23" i="64"/>
  <c r="F23" i="64"/>
  <c r="D65" i="74" s="1"/>
  <c r="C65" i="74" s="1"/>
  <c r="B65" i="74" s="1"/>
  <c r="C98" i="64"/>
  <c r="F98" i="64" s="1"/>
  <c r="D95" i="74" s="1"/>
  <c r="C31" i="64"/>
  <c r="F31" i="64"/>
  <c r="D34" i="74" s="1"/>
  <c r="C91" i="64"/>
  <c r="F91" i="64" s="1"/>
  <c r="D19" i="74" s="1"/>
  <c r="C19" i="74" s="1"/>
  <c r="B19" i="74" s="1"/>
  <c r="D58" i="66"/>
  <c r="C45" i="64"/>
  <c r="F45" i="64" s="1"/>
  <c r="D71" i="74" s="1"/>
  <c r="C71" i="74" s="1"/>
  <c r="B71" i="74" s="1"/>
  <c r="C12" i="64"/>
  <c r="F12" i="64" s="1"/>
  <c r="D26" i="74" s="1"/>
  <c r="C16" i="64"/>
  <c r="F16" i="64" s="1"/>
  <c r="D8" i="74" s="1"/>
  <c r="C39" i="64"/>
  <c r="F39" i="64"/>
  <c r="D68" i="74" s="1"/>
  <c r="C74" i="64"/>
  <c r="F74" i="64" s="1"/>
  <c r="D45" i="74" s="1"/>
  <c r="C56" i="64"/>
  <c r="F56" i="64"/>
  <c r="D77" i="74" s="1"/>
  <c r="C75" i="64"/>
  <c r="F75" i="64" s="1"/>
  <c r="D46" i="74" s="1"/>
  <c r="C62" i="64"/>
  <c r="F62" i="64"/>
  <c r="D82" i="74" s="1"/>
  <c r="C90" i="64"/>
  <c r="F90" i="64" s="1"/>
  <c r="C35" i="64"/>
  <c r="F35" i="64"/>
  <c r="D35" i="74" s="1"/>
  <c r="C28" i="64"/>
  <c r="F28" i="64" s="1"/>
  <c r="D32" i="74" s="1"/>
  <c r="C9" i="64"/>
  <c r="F9" i="64"/>
  <c r="D25" i="74" s="1"/>
  <c r="C25" i="74" s="1"/>
  <c r="B25" i="74" s="1"/>
  <c r="C44" i="64"/>
  <c r="F44" i="64" s="1"/>
  <c r="D39" i="74" s="1"/>
  <c r="C32" i="64"/>
  <c r="F32" i="64"/>
  <c r="D10" i="74" s="1"/>
  <c r="C41" i="64"/>
  <c r="F41" i="64" s="1"/>
  <c r="D12" i="74" s="1"/>
  <c r="C12" i="74" s="1"/>
  <c r="B12" i="74" s="1"/>
  <c r="C78" i="64"/>
  <c r="F78" i="64"/>
  <c r="D88" i="74" s="1"/>
  <c r="C77" i="64"/>
  <c r="F77" i="64" s="1"/>
  <c r="D16" i="74" s="1"/>
  <c r="C8" i="64"/>
  <c r="F8" i="64"/>
  <c r="D57" i="74" s="1"/>
  <c r="C20" i="64"/>
  <c r="F20" i="64" s="1"/>
  <c r="C47" i="64"/>
  <c r="F47" i="64"/>
  <c r="D72" i="74" s="1"/>
  <c r="C96" i="64"/>
  <c r="F96" i="64" s="1"/>
  <c r="D21" i="74" s="1"/>
  <c r="C21" i="74" s="1"/>
  <c r="B21" i="74" s="1"/>
  <c r="C15" i="64"/>
  <c r="F15" i="64"/>
  <c r="D60" i="74" s="1"/>
  <c r="C50" i="64"/>
  <c r="F50" i="64" s="1"/>
  <c r="D74" i="74" s="1"/>
  <c r="C74" i="74" s="1"/>
  <c r="B74" i="74" s="1"/>
  <c r="C71" i="64"/>
  <c r="F71" i="64"/>
  <c r="D44" i="74" s="1"/>
  <c r="C44" i="74" s="1"/>
  <c r="B44" i="74" s="1"/>
  <c r="C65" i="64"/>
  <c r="F65" i="64" s="1"/>
  <c r="D42" i="74" s="1"/>
  <c r="C13" i="64"/>
  <c r="F13" i="64"/>
  <c r="D59" i="74" s="1"/>
  <c r="C59" i="74" s="1"/>
  <c r="B59" i="74" s="1"/>
  <c r="C57" i="64"/>
  <c r="F57" i="64" s="1"/>
  <c r="D78" i="74" s="1"/>
  <c r="C78" i="74" s="1"/>
  <c r="B78" i="74" s="1"/>
  <c r="C66" i="64"/>
  <c r="F66" i="64"/>
  <c r="D84" i="74" s="1"/>
  <c r="C59" i="64"/>
  <c r="F59" i="64" s="1"/>
  <c r="D80" i="74" s="1"/>
  <c r="C85" i="64"/>
  <c r="F85" i="64"/>
  <c r="D89" i="74" s="1"/>
  <c r="C89" i="74" s="1"/>
  <c r="B89" i="74" s="1"/>
  <c r="C51" i="64"/>
  <c r="F51" i="64" s="1"/>
  <c r="D75" i="74" s="1"/>
  <c r="C52" i="64"/>
  <c r="F52" i="64"/>
  <c r="D76" i="74" s="1"/>
  <c r="C21" i="64"/>
  <c r="F21" i="64" s="1"/>
  <c r="D64" i="74" s="1"/>
  <c r="C64" i="74" s="1"/>
  <c r="B64" i="74" s="1"/>
  <c r="C27" i="64"/>
  <c r="F27" i="64"/>
  <c r="D31" i="74" s="1"/>
  <c r="C24" i="64"/>
  <c r="F24" i="64" s="1"/>
  <c r="D66" i="74" s="1"/>
  <c r="C49" i="64"/>
  <c r="F49" i="64"/>
  <c r="D40" i="74" s="1"/>
  <c r="C30" i="64"/>
  <c r="F30" i="64" s="1"/>
  <c r="D33" i="74" s="1"/>
  <c r="C72" i="64"/>
  <c r="F72" i="64"/>
  <c r="D86" i="74" s="1"/>
  <c r="C86" i="74" s="1"/>
  <c r="B86" i="74" s="1"/>
  <c r="C19" i="64"/>
  <c r="F19" i="64" s="1"/>
  <c r="D28" i="74" s="1"/>
  <c r="C28" i="74" s="1"/>
  <c r="B28" i="74" s="1"/>
  <c r="C64" i="64"/>
  <c r="F64" i="64"/>
  <c r="D23" i="74" s="1"/>
  <c r="C23" i="74" s="1"/>
  <c r="B23" i="74" s="1"/>
  <c r="C84" i="64"/>
  <c r="F84" i="64" s="1"/>
  <c r="D50" i="74" s="1"/>
  <c r="C50" i="74" s="1"/>
  <c r="B50" i="74" s="1"/>
  <c r="C22" i="64"/>
  <c r="F22" i="64"/>
  <c r="D29" i="74" s="1"/>
  <c r="C29" i="74" s="1"/>
  <c r="B29" i="74" s="1"/>
  <c r="C14" i="64"/>
  <c r="F14" i="64" s="1"/>
  <c r="D27" i="74" s="1"/>
  <c r="C27" i="74" s="1"/>
  <c r="B27" i="74" s="1"/>
  <c r="C33" i="64"/>
  <c r="F33" i="64"/>
  <c r="D11" i="74" s="1"/>
  <c r="C42" i="64"/>
  <c r="F42" i="64" s="1"/>
  <c r="D69" i="74" s="1"/>
  <c r="C69" i="74" s="1"/>
  <c r="B69" i="74" s="1"/>
  <c r="C34" i="64"/>
  <c r="F34" i="64"/>
  <c r="D67" i="74" s="1"/>
  <c r="C40" i="64"/>
  <c r="F40" i="64" s="1"/>
  <c r="D38" i="74" s="1"/>
  <c r="C38" i="74" s="1"/>
  <c r="B38" i="74" s="1"/>
  <c r="C36" i="64"/>
  <c r="F36" i="64"/>
  <c r="D36" i="74" s="1"/>
  <c r="C36" i="74" s="1"/>
  <c r="B36" i="74" s="1"/>
  <c r="C95" i="64"/>
  <c r="F95" i="64" s="1"/>
  <c r="D93" i="74" s="1"/>
  <c r="C93" i="74" s="1"/>
  <c r="B93" i="74" s="1"/>
  <c r="C11" i="64"/>
  <c r="F11" i="64"/>
  <c r="D7" i="74" s="1"/>
  <c r="C7" i="74" s="1"/>
  <c r="B7" i="74" s="1"/>
  <c r="C82" i="64"/>
  <c r="F82" i="64" s="1"/>
  <c r="D48" i="74" s="1"/>
  <c r="C48" i="74" s="1"/>
  <c r="B48" i="74" s="1"/>
  <c r="C53" i="64"/>
  <c r="F53" i="64"/>
  <c r="D41" i="74" s="1"/>
  <c r="C41" i="74" s="1"/>
  <c r="B41" i="74" s="1"/>
  <c r="C73" i="64"/>
  <c r="F73" i="64" s="1"/>
  <c r="D87" i="74" s="1"/>
  <c r="C87" i="74" s="1"/>
  <c r="B87" i="74" s="1"/>
  <c r="C70" i="64"/>
  <c r="F70" i="64"/>
  <c r="D43" i="74" s="1"/>
  <c r="C43" i="74" s="1"/>
  <c r="B43" i="74" s="1"/>
  <c r="C55" i="64"/>
  <c r="F55" i="64" s="1"/>
  <c r="D13" i="74" s="1"/>
  <c r="C13" i="74" s="1"/>
  <c r="B13" i="74" s="1"/>
  <c r="C81" i="64"/>
  <c r="F81" i="64"/>
  <c r="D17" i="74" s="1"/>
  <c r="C7" i="64"/>
  <c r="F7" i="64" s="1"/>
  <c r="D56" i="74" s="1"/>
  <c r="C56" i="74" s="1"/>
  <c r="B56" i="74" s="1"/>
  <c r="C26" i="64"/>
  <c r="F26" i="64"/>
  <c r="D30" i="74" s="1"/>
  <c r="C94" i="64"/>
  <c r="F94" i="64" s="1"/>
  <c r="D52" i="74" s="1"/>
  <c r="C52" i="74" s="1"/>
  <c r="B52" i="74" s="1"/>
  <c r="D85" i="66"/>
  <c r="D56" i="66"/>
  <c r="E72" i="66"/>
  <c r="E23" i="66"/>
  <c r="E85" i="66"/>
  <c r="E9" i="66"/>
  <c r="E95" i="66"/>
  <c r="E60" i="66"/>
  <c r="E82" i="66"/>
  <c r="C82" i="66" s="1"/>
  <c r="B82" i="66" s="1"/>
  <c r="E22" i="66"/>
  <c r="E30" i="66"/>
  <c r="E92" i="66"/>
  <c r="E62" i="66"/>
  <c r="E68" i="66"/>
  <c r="E32" i="66"/>
  <c r="C32" i="66" s="1"/>
  <c r="B32" i="66" s="1"/>
  <c r="E71" i="66"/>
  <c r="E21" i="66"/>
  <c r="C21" i="66" s="1"/>
  <c r="B21" i="66" s="1"/>
  <c r="E27" i="66"/>
  <c r="E55" i="66"/>
  <c r="E7" i="66"/>
  <c r="E13" i="66"/>
  <c r="E53" i="66"/>
  <c r="E73" i="66"/>
  <c r="E94" i="66"/>
  <c r="E11" i="66"/>
  <c r="E52" i="66"/>
  <c r="C52" i="66" s="1"/>
  <c r="B52" i="66" s="1"/>
  <c r="E67" i="66"/>
  <c r="E66" i="66"/>
  <c r="E93" i="66"/>
  <c r="E36" i="66"/>
  <c r="E14" i="66"/>
  <c r="E86" i="66"/>
  <c r="E42" i="66"/>
  <c r="E61" i="66"/>
  <c r="E10" i="66"/>
  <c r="E50" i="66"/>
  <c r="E45" i="66"/>
  <c r="E96" i="66"/>
  <c r="E84" i="66"/>
  <c r="C84" i="66" s="1"/>
  <c r="B84" i="66" s="1"/>
  <c r="E48" i="66"/>
  <c r="E79" i="66"/>
  <c r="E91" i="66"/>
  <c r="C91" i="66"/>
  <c r="B91" i="66" s="1"/>
  <c r="E19" i="66"/>
  <c r="E40" i="66"/>
  <c r="E63" i="66"/>
  <c r="E90" i="66"/>
  <c r="E57" i="66"/>
  <c r="E70" i="66"/>
  <c r="E17" i="66"/>
  <c r="E58" i="66"/>
  <c r="C58" i="66" s="1"/>
  <c r="B58" i="66" s="1"/>
  <c r="E15" i="66"/>
  <c r="C15" i="66"/>
  <c r="B15" i="66" s="1"/>
  <c r="E41" i="66"/>
  <c r="E88" i="66"/>
  <c r="E39" i="66"/>
  <c r="E97" i="66"/>
  <c r="D15" i="66"/>
  <c r="D21" i="66"/>
  <c r="D11" i="66"/>
  <c r="C11" i="66" s="1"/>
  <c r="B11" i="66" s="1"/>
  <c r="D64" i="66"/>
  <c r="C64" i="66" s="1"/>
  <c r="B64" i="66" s="1"/>
  <c r="D70" i="66"/>
  <c r="D27" i="66"/>
  <c r="C27" i="66"/>
  <c r="B27" i="66" s="1"/>
  <c r="D39" i="66"/>
  <c r="C39" i="66" s="1"/>
  <c r="B39" i="66" s="1"/>
  <c r="D23" i="66"/>
  <c r="D32" i="66"/>
  <c r="D8" i="66"/>
  <c r="D72" i="66"/>
  <c r="C72" i="66" s="1"/>
  <c r="B72" i="66" s="1"/>
  <c r="D16" i="66"/>
  <c r="D44" i="66"/>
  <c r="D34" i="66"/>
  <c r="D48" i="66"/>
  <c r="C48" i="66" s="1"/>
  <c r="B48" i="66" s="1"/>
  <c r="D18" i="66"/>
  <c r="D49" i="66"/>
  <c r="D47" i="66"/>
  <c r="D61" i="66"/>
  <c r="C61" i="66" s="1"/>
  <c r="B61" i="66" s="1"/>
  <c r="D52" i="66"/>
  <c r="D91" i="66"/>
  <c r="D80" i="66"/>
  <c r="D36" i="66"/>
  <c r="D42" i="66"/>
  <c r="C42" i="66" s="1"/>
  <c r="B42" i="66" s="1"/>
  <c r="D59" i="66"/>
  <c r="D78" i="66"/>
  <c r="D7" i="66"/>
  <c r="D82" i="66"/>
  <c r="D84" i="66"/>
  <c r="D24" i="66"/>
  <c r="D65" i="66"/>
  <c r="D81" i="66"/>
  <c r="D73" i="66"/>
  <c r="C73" i="66"/>
  <c r="B73" i="66" s="1"/>
  <c r="D30" i="66"/>
  <c r="C30" i="66" s="1"/>
  <c r="B30" i="66" s="1"/>
  <c r="D71" i="66"/>
  <c r="C71" i="66"/>
  <c r="B71" i="66" s="1"/>
  <c r="D96" i="66"/>
  <c r="C96" i="66" s="1"/>
  <c r="B96" i="66" s="1"/>
  <c r="D62" i="66"/>
  <c r="C62" i="66"/>
  <c r="B62" i="66" s="1"/>
  <c r="D74" i="66"/>
  <c r="D94" i="66"/>
  <c r="C94" i="66" s="1"/>
  <c r="B94" i="66" s="1"/>
  <c r="D95" i="66"/>
  <c r="C95" i="66" s="1"/>
  <c r="B95" i="66" s="1"/>
  <c r="D14" i="66"/>
  <c r="C14" i="66"/>
  <c r="B14" i="66" s="1"/>
  <c r="D57" i="66"/>
  <c r="C57" i="66" s="1"/>
  <c r="B57" i="66" s="1"/>
  <c r="D77" i="66"/>
  <c r="D28" i="66"/>
  <c r="D98" i="66"/>
  <c r="D35" i="66"/>
  <c r="D13" i="66"/>
  <c r="C13" i="66" s="1"/>
  <c r="B13" i="66" s="1"/>
  <c r="D22" i="66"/>
  <c r="D45" i="66"/>
  <c r="C45" i="66" s="1"/>
  <c r="B45" i="66" s="1"/>
  <c r="D33" i="66"/>
  <c r="D66" i="66"/>
  <c r="C66" i="66" s="1"/>
  <c r="B66" i="66" s="1"/>
  <c r="D9" i="66"/>
  <c r="C9" i="66" s="1"/>
  <c r="B9" i="66" s="1"/>
  <c r="D12" i="66"/>
  <c r="D26" i="66"/>
  <c r="D41" i="66"/>
  <c r="C41" i="66" s="1"/>
  <c r="B41" i="66" s="1"/>
  <c r="D60" i="66"/>
  <c r="C60" i="66" s="1"/>
  <c r="B60" i="66" s="1"/>
  <c r="D38" i="66"/>
  <c r="C38" i="66" s="1"/>
  <c r="B38" i="66" s="1"/>
  <c r="D88" i="66"/>
  <c r="C88" i="66" s="1"/>
  <c r="B88" i="66" s="1"/>
  <c r="D83" i="66"/>
  <c r="D79" i="66"/>
  <c r="C79" i="66" s="1"/>
  <c r="B79" i="66" s="1"/>
  <c r="C22" i="66"/>
  <c r="B22" i="66" s="1"/>
  <c r="C23" i="66"/>
  <c r="B23" i="66"/>
  <c r="C36" i="66"/>
  <c r="B36" i="66"/>
  <c r="C70" i="66"/>
  <c r="B70" i="66"/>
  <c r="C7" i="66"/>
  <c r="B7" i="66"/>
  <c r="C33" i="74"/>
  <c r="B33" i="74" s="1"/>
  <c r="C79" i="74"/>
  <c r="B79" i="74" s="1"/>
  <c r="C84" i="74"/>
  <c r="B84" i="74"/>
  <c r="C78" i="66" l="1"/>
  <c r="B78" i="66" s="1"/>
  <c r="C49" i="66"/>
  <c r="B49" i="66" s="1"/>
  <c r="C34" i="74"/>
  <c r="B34" i="74" s="1"/>
  <c r="E26" i="74"/>
  <c r="E12" i="66"/>
  <c r="C12" i="66" s="1"/>
  <c r="B12" i="66" s="1"/>
  <c r="E9" i="74"/>
  <c r="E29" i="66"/>
  <c r="E34" i="74"/>
  <c r="E31" i="66"/>
  <c r="E45" i="74"/>
  <c r="C45" i="74" s="1"/>
  <c r="B45" i="74" s="1"/>
  <c r="E74" i="66"/>
  <c r="C74" i="66" s="1"/>
  <c r="B74" i="66" s="1"/>
  <c r="D92" i="66"/>
  <c r="C92" i="66" s="1"/>
  <c r="B92" i="66" s="1"/>
  <c r="D97" i="66"/>
  <c r="C97" i="66" s="1"/>
  <c r="B97" i="66" s="1"/>
  <c r="D75" i="66"/>
  <c r="C47" i="66"/>
  <c r="B47" i="66" s="1"/>
  <c r="D19" i="66"/>
  <c r="C19" i="66" s="1"/>
  <c r="B19" i="66" s="1"/>
  <c r="E43" i="66"/>
  <c r="E49" i="66"/>
  <c r="C85" i="66"/>
  <c r="B85" i="66" s="1"/>
  <c r="C16" i="74"/>
  <c r="B16" i="74" s="1"/>
  <c r="D91" i="74"/>
  <c r="C91" i="74" s="1"/>
  <c r="B91" i="74" s="1"/>
  <c r="D90" i="66"/>
  <c r="C90" i="66" s="1"/>
  <c r="B90" i="66" s="1"/>
  <c r="E32" i="74"/>
  <c r="C32" i="74" s="1"/>
  <c r="B32" i="74" s="1"/>
  <c r="E28" i="66"/>
  <c r="C28" i="66" s="1"/>
  <c r="B28" i="66" s="1"/>
  <c r="E63" i="74"/>
  <c r="E20" i="66"/>
  <c r="E77" i="74"/>
  <c r="E56" i="66"/>
  <c r="C56" i="66" s="1"/>
  <c r="B56" i="66" s="1"/>
  <c r="E47" i="74"/>
  <c r="C47" i="74" s="1"/>
  <c r="B47" i="74" s="1"/>
  <c r="E80" i="66"/>
  <c r="C80" i="66" s="1"/>
  <c r="B80" i="66" s="1"/>
  <c r="E75" i="74"/>
  <c r="E51" i="66"/>
  <c r="E67" i="74"/>
  <c r="C67" i="74" s="1"/>
  <c r="B67" i="74" s="1"/>
  <c r="E34" i="66"/>
  <c r="C34" i="66" s="1"/>
  <c r="B34" i="66" s="1"/>
  <c r="E18" i="74"/>
  <c r="E89" i="66"/>
  <c r="E11" i="74"/>
  <c r="E33" i="66"/>
  <c r="C33" i="66" s="1"/>
  <c r="B33" i="66" s="1"/>
  <c r="E80" i="74"/>
  <c r="E59" i="66"/>
  <c r="C59" i="66" s="1"/>
  <c r="B59" i="66" s="1"/>
  <c r="E42" i="74"/>
  <c r="C42" i="74" s="1"/>
  <c r="B42" i="74" s="1"/>
  <c r="E65" i="66"/>
  <c r="C65" i="66" s="1"/>
  <c r="B65" i="66" s="1"/>
  <c r="E39" i="74"/>
  <c r="E44" i="66"/>
  <c r="C44" i="66" s="1"/>
  <c r="B44" i="66" s="1"/>
  <c r="D93" i="66"/>
  <c r="C93" i="66" s="1"/>
  <c r="B93" i="66" s="1"/>
  <c r="D86" i="66"/>
  <c r="C86" i="66" s="1"/>
  <c r="B86" i="66" s="1"/>
  <c r="D53" i="66"/>
  <c r="C53" i="66" s="1"/>
  <c r="B53" i="66" s="1"/>
  <c r="D55" i="66"/>
  <c r="C55" i="66" s="1"/>
  <c r="B55" i="66" s="1"/>
  <c r="D51" i="66"/>
  <c r="D40" i="66"/>
  <c r="C40" i="66" s="1"/>
  <c r="B40" i="66" s="1"/>
  <c r="E26" i="66"/>
  <c r="C26" i="66" s="1"/>
  <c r="B26" i="66" s="1"/>
  <c r="E81" i="66"/>
  <c r="C81" i="66" s="1"/>
  <c r="B81" i="66" s="1"/>
  <c r="C17" i="74"/>
  <c r="B17" i="74" s="1"/>
  <c r="D63" i="74"/>
  <c r="C63" i="74" s="1"/>
  <c r="B63" i="74" s="1"/>
  <c r="D20" i="66"/>
  <c r="C20" i="66" s="1"/>
  <c r="B20" i="66" s="1"/>
  <c r="C95" i="74"/>
  <c r="B95" i="74" s="1"/>
  <c r="D70" i="74"/>
  <c r="C70" i="74" s="1"/>
  <c r="B70" i="74" s="1"/>
  <c r="D43" i="66"/>
  <c r="C43" i="66" s="1"/>
  <c r="B43" i="66" s="1"/>
  <c r="E8" i="74"/>
  <c r="C8" i="74" s="1"/>
  <c r="B8" i="74" s="1"/>
  <c r="E16" i="66"/>
  <c r="C16" i="66" s="1"/>
  <c r="B16" i="66" s="1"/>
  <c r="E66" i="74"/>
  <c r="C66" i="74" s="1"/>
  <c r="B66" i="74" s="1"/>
  <c r="E24" i="66"/>
  <c r="C24" i="66" s="1"/>
  <c r="B24" i="66" s="1"/>
  <c r="E35" i="74"/>
  <c r="E35" i="66"/>
  <c r="C35" i="66" s="1"/>
  <c r="B35" i="66" s="1"/>
  <c r="E57" i="74"/>
  <c r="E8" i="66"/>
  <c r="C8" i="66" s="1"/>
  <c r="B8" i="66" s="1"/>
  <c r="E62" i="74"/>
  <c r="E18" i="66"/>
  <c r="C18" i="66" s="1"/>
  <c r="B18" i="66" s="1"/>
  <c r="E72" i="74"/>
  <c r="C72" i="74" s="1"/>
  <c r="B72" i="74" s="1"/>
  <c r="E47" i="66"/>
  <c r="C75" i="74"/>
  <c r="B75" i="74" s="1"/>
  <c r="C46" i="74"/>
  <c r="B46" i="74" s="1"/>
  <c r="D31" i="66"/>
  <c r="C31" i="66" s="1"/>
  <c r="B31" i="66" s="1"/>
  <c r="D50" i="66"/>
  <c r="C50" i="66" s="1"/>
  <c r="B50" i="66" s="1"/>
  <c r="E77" i="66"/>
  <c r="C77" i="66" s="1"/>
  <c r="B77" i="66" s="1"/>
  <c r="E98" i="66"/>
  <c r="C98" i="66" s="1"/>
  <c r="B98" i="66" s="1"/>
  <c r="E78" i="66"/>
  <c r="C30" i="74"/>
  <c r="B30" i="74" s="1"/>
  <c r="C80" i="74"/>
  <c r="B80" i="74" s="1"/>
  <c r="C39" i="74"/>
  <c r="B39" i="74" s="1"/>
  <c r="C26" i="74"/>
  <c r="B26" i="74" s="1"/>
  <c r="C62" i="74"/>
  <c r="B62" i="74" s="1"/>
  <c r="E46" i="74"/>
  <c r="E75" i="66"/>
  <c r="E49" i="74"/>
  <c r="C49" i="74" s="1"/>
  <c r="B49" i="74" s="1"/>
  <c r="E83" i="66"/>
  <c r="C83" i="66" s="1"/>
  <c r="B83" i="66" s="1"/>
  <c r="C11" i="74"/>
  <c r="B11" i="74" s="1"/>
  <c r="C31" i="74"/>
  <c r="B31" i="74" s="1"/>
  <c r="C76" i="74"/>
  <c r="B76" i="74" s="1"/>
  <c r="C60" i="74"/>
  <c r="B60" i="74" s="1"/>
  <c r="C57" i="74"/>
  <c r="B57" i="74" s="1"/>
  <c r="C88" i="74"/>
  <c r="B88" i="74" s="1"/>
  <c r="C10" i="74"/>
  <c r="B10" i="74" s="1"/>
  <c r="C35" i="74"/>
  <c r="B35" i="74" s="1"/>
  <c r="C82" i="74"/>
  <c r="B82" i="74" s="1"/>
  <c r="C77" i="74"/>
  <c r="B77" i="74" s="1"/>
  <c r="C68" i="74"/>
  <c r="B68" i="74" s="1"/>
  <c r="C29" i="64"/>
  <c r="F29" i="64" s="1"/>
  <c r="C68" i="64"/>
  <c r="F68" i="64" s="1"/>
  <c r="C10" i="64"/>
  <c r="F10" i="64" s="1"/>
  <c r="C17" i="64"/>
  <c r="F17" i="64" s="1"/>
  <c r="C67" i="64"/>
  <c r="F67" i="64" s="1"/>
  <c r="C89" i="64"/>
  <c r="F89" i="64" s="1"/>
  <c r="C63" i="64"/>
  <c r="F63" i="64" s="1"/>
  <c r="D9" i="74" l="1"/>
  <c r="C9" i="74" s="1"/>
  <c r="B9" i="74" s="1"/>
  <c r="D29" i="66"/>
  <c r="C29" i="66" s="1"/>
  <c r="B29" i="66" s="1"/>
  <c r="C75" i="66"/>
  <c r="B75" i="66" s="1"/>
  <c r="D18" i="74"/>
  <c r="C18" i="74" s="1"/>
  <c r="B18" i="74" s="1"/>
  <c r="D89" i="66"/>
  <c r="C89" i="66" s="1"/>
  <c r="B89" i="66" s="1"/>
  <c r="D61" i="74"/>
  <c r="C61" i="74" s="1"/>
  <c r="B61" i="74" s="1"/>
  <c r="D17" i="66"/>
  <c r="C17" i="66" s="1"/>
  <c r="B17" i="66" s="1"/>
  <c r="D85" i="74"/>
  <c r="C85" i="74" s="1"/>
  <c r="B85" i="74" s="1"/>
  <c r="D68" i="66"/>
  <c r="C68" i="66" s="1"/>
  <c r="B68" i="66" s="1"/>
  <c r="D15" i="74"/>
  <c r="C15" i="74" s="1"/>
  <c r="B15" i="74" s="1"/>
  <c r="D67" i="66"/>
  <c r="C67" i="66" s="1"/>
  <c r="B67" i="66" s="1"/>
  <c r="D83" i="74"/>
  <c r="C83" i="74" s="1"/>
  <c r="B83" i="74" s="1"/>
  <c r="D63" i="66"/>
  <c r="C63" i="66" s="1"/>
  <c r="B63" i="66" s="1"/>
  <c r="D58" i="74"/>
  <c r="C58" i="74" s="1"/>
  <c r="B58" i="74" s="1"/>
  <c r="D10" i="66"/>
  <c r="C10" i="66" s="1"/>
  <c r="B10" i="66" s="1"/>
  <c r="C51" i="66"/>
  <c r="B51" i="66" s="1"/>
</calcChain>
</file>

<file path=xl/sharedStrings.xml><?xml version="1.0" encoding="utf-8"?>
<sst xmlns="http://schemas.openxmlformats.org/spreadsheetml/2006/main" count="2680" uniqueCount="417">
  <si>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</si>
  <si>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</si>
  <si>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</si>
  <si>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</si>
  <si>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</si>
  <si>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</si>
  <si>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</si>
  <si>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</si>
  <si>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</si>
  <si>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</si>
  <si>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</si>
  <si>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</si>
  <si>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</si>
  <si>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</si>
  <si>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</si>
  <si>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</si>
  <si>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</si>
  <si>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</si>
  <si>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</si>
  <si>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</si>
  <si>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</si>
  <si>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</si>
  <si>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</si>
  <si>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</si>
  <si>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</si>
  <si>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</si>
  <si>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</si>
  <si>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</si>
  <si>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</si>
  <si>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</si>
  <si>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</si>
  <si>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</si>
  <si>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</si>
  <si>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</si>
  <si>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</si>
  <si>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</si>
  <si>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</si>
  <si>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</si>
  <si>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</si>
  <si>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</si>
  <si>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</si>
  <si>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</si>
  <si>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</si>
  <si>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</si>
  <si>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</si>
  <si>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</si>
  <si>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</si>
  <si>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</si>
  <si>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</si>
  <si>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</si>
  <si>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</si>
  <si>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</si>
  <si>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</si>
  <si>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</si>
  <si>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</si>
  <si>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</si>
  <si>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</si>
  <si>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</si>
  <si>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</si>
  <si>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</si>
  <si>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</si>
  <si>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</si>
  <si>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</si>
  <si>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</si>
  <si>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</si>
  <si>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</si>
  <si>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</si>
  <si>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</si>
  <si>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</si>
  <si>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</si>
  <si>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</si>
  <si>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</si>
  <si>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</si>
  <si>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</si>
  <si>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</si>
  <si>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</si>
  <si>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</si>
  <si>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</si>
  <si>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</si>
  <si>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</si>
  <si>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</si>
  <si>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</si>
  <si>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</si>
  <si>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</si>
  <si>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</si>
  <si>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</si>
  <si>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</si>
  <si>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</si>
  <si>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Ссылка на источник данных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</si>
  <si>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</si>
  <si>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</si>
  <si>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</si>
  <si>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</si>
  <si>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http://minfin.ryazangov.ru/department/ob_sov/</t>
  </si>
  <si>
    <t>http://www.finsmol.ru/council</t>
  </si>
  <si>
    <t>http://findep.mos.ru/</t>
  </si>
  <si>
    <t>http://www.minfinrm.ru/pub-sovet/</t>
  </si>
  <si>
    <t>http://mfin.permkrai.ru/sow/osminfin/2015/</t>
  </si>
  <si>
    <t>http://www.finupr.kurganobl.ru/index.php?test=obsovet</t>
  </si>
  <si>
    <t>http://fin22.ru/opinion/ob-sovet/</t>
  </si>
  <si>
    <t>http://xn--h1aakfb4b.xn--80aaaac8algcbgbck3fl0q.xn--p1ai/</t>
  </si>
  <si>
    <t>http://minfin.krskstate.ru/social</t>
  </si>
  <si>
    <t>http://primorsky.ru/authorities/executive-agencies/departments/finance/</t>
  </si>
  <si>
    <t>http://minfin.tatarstan.ru/rus/obshchestvenniy-sovet.htm</t>
  </si>
  <si>
    <t>http://www.pravitelstvokbr.ru/oigv/minfin/obshchestvennyy_sovet.php</t>
  </si>
  <si>
    <t>состав участников</t>
  </si>
  <si>
    <t>о составе участников</t>
  </si>
  <si>
    <t>регламент работы</t>
  </si>
  <si>
    <t>Соблюдение ограничений, установленных законодательством, к составу совета</t>
  </si>
  <si>
    <t>в том числе наличие в нем сведений:</t>
  </si>
  <si>
    <t>обсуждаемые вопросы</t>
  </si>
  <si>
    <t>принятые решения</t>
  </si>
  <si>
    <t>ФИО лица, подписавшего документ</t>
  </si>
  <si>
    <t>http://чукотка.рф/power/administrative_setting/Dep_fin_ecom/</t>
  </si>
  <si>
    <t>дата и место проведения заседания</t>
  </si>
  <si>
    <t>http://www.kamgov.ru/minfin/sostav-obsestvennogo-soveta-pri-ministerstve-finansov-kamcatskogo-kraa</t>
  </si>
  <si>
    <t>http://mf.omskportal.ru/ru/RegionalPublicAuthorities/executivelist/MF/obshsovet.html</t>
  </si>
  <si>
    <t>http://www.minfin01-maykop.ru/Menu/Page/170</t>
  </si>
  <si>
    <t>http://www.minfinkubani.ru/about/advisory_bodies/public_council/index.php</t>
  </si>
  <si>
    <t>https://minfin.astrobl.ru/site-page/obshchestvennyy-sovet</t>
  </si>
  <si>
    <t>http://www.minfinchr.ru/obshchestvennyj-sovet-pri-ministerstve</t>
  </si>
  <si>
    <t>http://www.mfur.ru/activities/ob_sovet/</t>
  </si>
  <si>
    <t>http://www.minfin.kirov.ru/o-departamente-finansov/public_counciil/</t>
  </si>
  <si>
    <t>http://minfin.karelia.ru/obcshestvennyj-sovet/</t>
  </si>
  <si>
    <t>http://minfin.49gov.ru/depart/coordinating/; http://minfin.49gov.ru/documents/?doc_type=11</t>
  </si>
  <si>
    <t>Да</t>
  </si>
  <si>
    <t>Нет</t>
  </si>
  <si>
    <t>Нет данных</t>
  </si>
  <si>
    <t>Соблюдение требований к открытости работы Общественного совета, созданного при финансовом органе</t>
  </si>
  <si>
    <r>
      <t>Справочно: формат проведенных заседаний</t>
    </r>
    <r>
      <rPr>
        <i/>
        <sz val="9"/>
        <rFont val="Times New Roman"/>
        <family val="1"/>
        <charset val="204"/>
      </rPr>
      <t xml:space="preserve"> </t>
    </r>
  </si>
  <si>
    <t>http://ufin48.ru/Menu/Page/1; http://www.admlip.ru/economy/finances/</t>
  </si>
  <si>
    <t>http://www.yarregion.ru/depts/depfin/tmpPages/activities.aspx; http://narod.yarregion.ru/service/obschestvennye-sovety/spisok-sovetov/departament-finansov/</t>
  </si>
  <si>
    <t>Комментарий к оценке показателя</t>
  </si>
  <si>
    <t>http://minfin.orb.ru/%d0%be%d0%b1%d1%89%d0%b5%d1%81%d1%82%d0%b2%d0%b5%d0%bd%d0%bd%d1%8b%d0%b9-%d1%81%d0%be%d0%b2%d0%b5%d1%82/</t>
  </si>
  <si>
    <t>http://www.depfin.admhmao.ru/koordinatsionnye-i-soveshchatelnye-organy/</t>
  </si>
  <si>
    <t>https://minfin.khabkrai.ru/portal/Menu/Page/468</t>
  </si>
  <si>
    <t>http://openbudget.sakhminfin.ru/Menu/Page/393</t>
  </si>
  <si>
    <t>http://minfin.kalmregion.ru/deyatelnost/obshchestvennyy-sovet/</t>
  </si>
  <si>
    <t>Заседание</t>
  </si>
  <si>
    <t xml:space="preserve"> Да</t>
  </si>
  <si>
    <t>Дата</t>
  </si>
  <si>
    <t>http://adm.rkursk.ru/index.php?id=405</t>
  </si>
  <si>
    <t>http://minfin-samara.ru/ekspertno-konsultativnyj-sovet-obshh/</t>
  </si>
  <si>
    <t>Нет, сведения о работе Общественного совета не являются общедоступными, или общедоступны только отдельные сведения, или работа Общественного совета не организована</t>
  </si>
  <si>
    <t>http://dtf.avo.ru/obsestvennyj-sovet</t>
  </si>
  <si>
    <t>http://www.tverfin.ru/obshchestvennyy-sovet/pravovye-osnovy/index.php</t>
  </si>
  <si>
    <t>http://minfin.e-dag.ru/o-nas/koordinatsionnye-i-soveshchatelnye-organy</t>
  </si>
  <si>
    <t>9.1</t>
  </si>
  <si>
    <t>9.2</t>
  </si>
  <si>
    <t>Да, процедуры формирования Общественного совета являются публичными и открытыми</t>
  </si>
  <si>
    <t>Нет, процедуры формирования Общественного совета не являются публичными и открытыми</t>
  </si>
  <si>
    <t>Исходные данные и оценка показателя 9.2. "Являются ли процедуры формирования Общественного совета при финансовом органе субъекта РФ публичными и открытыми?"</t>
  </si>
  <si>
    <t>Оценка показателя 9.2</t>
  </si>
  <si>
    <t>Заседание, заочное заседание</t>
  </si>
  <si>
    <t>К1</t>
  </si>
  <si>
    <t>К2</t>
  </si>
  <si>
    <t>Соблюдение требований к содержанию итогового документа (протокола)</t>
  </si>
  <si>
    <t>http://mef.mosreg.ru/ov/obschestvennyy_sovet</t>
  </si>
  <si>
    <t>http://www.mfsk.ru/main/id9/obschestv-sovet/deyat</t>
  </si>
  <si>
    <t xml:space="preserve">Нет </t>
  </si>
  <si>
    <t>http://www.ob.sev.gov.ru/dokumenty/obshchestvennyj-sovet</t>
  </si>
  <si>
    <t>https://or71.ru/discover/open_ministry/787064/?PAGE=OS</t>
  </si>
  <si>
    <t>г. Севастополь</t>
  </si>
  <si>
    <t>Максимальный балл</t>
  </si>
  <si>
    <t>баллов</t>
  </si>
  <si>
    <t>%</t>
  </si>
  <si>
    <t>Единица измерения</t>
  </si>
  <si>
    <t>Наименование субъекта                                               Российской Федерации</t>
  </si>
  <si>
    <t>9.2. Являются ли процедуры формирования Общественного совета при финансовом органе субъекта РФ публичными и открытыми?</t>
  </si>
  <si>
    <t>9.1. Организована ли работа Общественного совета, созданного при финансовом органе субъекта РФ, и являются ли сведения о его работе общедоступными?</t>
  </si>
  <si>
    <t>% от максимального количества баллов по разделу 9</t>
  </si>
  <si>
    <t>Итого баллов по разделу 9</t>
  </si>
  <si>
    <t>Заочное голосование</t>
  </si>
  <si>
    <t>Заседание, заочное голосование</t>
  </si>
  <si>
    <t>Да (по полугодиям)</t>
  </si>
  <si>
    <t>Нет (закон)</t>
  </si>
  <si>
    <t>Оценка показателя 9.1</t>
  </si>
  <si>
    <t>http://mf.nnov.ru/index.php?option=com_k2&amp;view=itemlist&amp;layout=category&amp;task=category&amp;id=181&amp;Itemid=561</t>
  </si>
  <si>
    <t>http://finance.pnzreg.ru/about/obsovet/</t>
  </si>
  <si>
    <t>https://minfin.rk.gov.ru/ru/structure/251</t>
  </si>
  <si>
    <t>http://mfnso.nso.ru/page/2198</t>
  </si>
  <si>
    <t>https://fincom.gov.spb.ru/committees/about/public-council/1/1</t>
  </si>
  <si>
    <t>http://dfei.adm-nao.ru/obshaya-informaciya/informaciya-o-koordinacionnyh-soveshatelnyh-ekspertnyh-organah-sozdann/</t>
  </si>
  <si>
    <t>http://beldepfin.ru/dokumenty/vse-dokumenty/?rb=94&amp;order=creation_date_desc</t>
  </si>
  <si>
    <t>http://bryanskoblfin.ru/Show/Category/35?ItemId=91</t>
  </si>
  <si>
    <t>http://admoblkaluga.ru/sub/finan/sovet/</t>
  </si>
  <si>
    <t>http://depfin.adm44.ru/info/sovorg/infkororg/</t>
  </si>
  <si>
    <t>https://www.tverfin.ru/obshchestvennyy-sovet/spravochnaya-informatsiya-o-deyatelnosti/</t>
  </si>
  <si>
    <t>https://dvinaland.ru/gov/iogv/minfin/public_council/</t>
  </si>
  <si>
    <t>https://minfin.gov-murman.ru/activities/public_council/oos_work/</t>
  </si>
  <si>
    <t>http://dfei.adm-nao.ru/obshaya-informaciya/informaciya-o-koordinacionnyh-soveshatelnyh-ekspertnyh-organah-sozdann/obshestvennyj-sovet/</t>
  </si>
  <si>
    <t>https://minfinkubani.ru/about/advisory_bodies/public_council/delpublic_council.php</t>
  </si>
  <si>
    <t>http://pravitelstvo.kbr.ru/oigv/minfin/obshchestvennyy_sovet.php</t>
  </si>
  <si>
    <t>https://minfin.bashkortostan.ru/activity/2971/?filter_d_section=17&amp;nav-documents=page-1</t>
  </si>
  <si>
    <t>http://minfin.orb.ru/%D0%BE%D0%B1%D1%89%D0%B5%D1%81%D1%82%D0%B2%D0%B5%D0%BD%D0%BD%D1%8B%D0%B9-%D1%81%D0%BE%D0%B2%D0%B5%D1%82/</t>
  </si>
  <si>
    <t>https://depfin.admhmao.ru/koordinatsionnye-i-soveshchatelnye-organy/obshchestvennyy-sovet-pri-departamente-finansov-khanty-mansiyskogo-avtonomnogo-okruga-yugry/</t>
  </si>
  <si>
    <t>http://egov-buryatia.ru/minfin/activities/obshchestvennyy-sovet-pri-ministerstve-finansov-respubliki-buryatiya/</t>
  </si>
  <si>
    <t>https://minfin.sakha.gov.ru/obschestvennyj-sovet-pri-ministerstve-finansov-rsja11</t>
  </si>
  <si>
    <t>https://openbudget.sakhminfin.ru/Menu/Page/535</t>
  </si>
  <si>
    <t>Заочное заседание</t>
  </si>
  <si>
    <t>http://mari-el.gov.ru/minfin/SitePages/Obsovet.aspx</t>
  </si>
  <si>
    <t>https://fin.tmbreg.ru/6228/7517.html</t>
  </si>
  <si>
    <t>https://minfin.bashkortostan.ru/about/2/</t>
  </si>
  <si>
    <t>https://www.minfin-altai.ru/about/missions/obshchestvennyy-sovet/</t>
  </si>
  <si>
    <t>https://minfin.rtyva.ru/node/6503/</t>
  </si>
  <si>
    <t>https://saratov.gov.ru/gov/auth/minfin/sovet/</t>
  </si>
  <si>
    <t>https://minfin.gov39.ru/open-ministry/council/</t>
  </si>
  <si>
    <t>В целях оценки показателя учитывается наличие на официальном сайте финансового органа следующих сведений:</t>
  </si>
  <si>
    <t>2) Сведения о составе Общественного совета с указанием фамилии, имени и отчества, места работы и должности либо социального статуса каждого его члена.</t>
  </si>
  <si>
    <t>3) Регламент (порядок) работы Общественного совета.</t>
  </si>
  <si>
    <t>№ п/п</t>
  </si>
  <si>
    <t>Вопросы и варианты ответов</t>
  </si>
  <si>
    <t>Баллы</t>
  </si>
  <si>
    <t>Понижающие коэффициенты</t>
  </si>
  <si>
    <t xml:space="preserve">5) Итоговые документы (протоколы), принятые по результатам заседаний Общественного совета. В составе итогового документа (протокола) в обязательном порядке должны быть указаны: а) дата и место проведения заседания; б) состав участников; в) обсуждаемые вопросы; г) принятые решения; д) фамилия и инициалы лица, подписавшего документ (председателя Общественного совета или иного уполномоченного лица). При наличии приложений к итоговому документу (протоколу) они также должны быть размещены на сайте. Итоговые документы (протоколы), принятые по результатам заседаний Общественного совета, рекомендуется размещать в графическом формате. Протоколы, которые не содержат сведений о лице, их подписавшем, не учитываются в целях оценки показателя. </t>
  </si>
  <si>
    <t>Для того, чтобы считаться общедоступными, протоколы заседаний Общественного совета должны быть размещены в открытом доступе в течение месяца со дня проведения заседания. В случае если указанное требование не выполняется, оценка показателя принимает значение 0 баллов.</t>
  </si>
  <si>
    <t>Да, работа Общественного совета организована, и сведения о его работе являются общедоступными</t>
  </si>
  <si>
    <t>Под публичными и открытыми процедурами формирования Общественного совета для целей составления рейтинга понимаются такие процедуры, которые предусматривают:</t>
  </si>
  <si>
    <t>https://mef.mosreg.ru/ov/obschestvennyy-sovet?utm_referrer=https%3A%2F%2Fmef.mosreg.ru%2Fov%2Fobschestvennyy-sovet%2Fplany-raboty-soveta%2F29-11-2019-10-18-29-plan-raboty-obshchestvennogo-soveta-pri-ministerst</t>
  </si>
  <si>
    <t>-</t>
  </si>
  <si>
    <t>Нет (частично)</t>
  </si>
  <si>
    <t>http://depfin.adm44.ru/info/sovorg/</t>
  </si>
  <si>
    <t>https://orel-region.ru/index.php?head=6&amp;part=73&amp;unit=3&amp;op=45&amp;in=12</t>
  </si>
  <si>
    <t>https://orel-region.ru/index.php?head=6&amp;part=73&amp;unit=3&amp;op=45&amp;in=11</t>
  </si>
  <si>
    <t>https://minfin.rkomi.ru/o-ministerstve-finansov/obshchestvennyy-sovet</t>
  </si>
  <si>
    <t>https://df.gov35.ru/deyatelnost/obshchestvennyy-sovet/sostav-obshchestvennogo-soveta.php</t>
  </si>
  <si>
    <t>http://finance.lenobl.ru/ru/o-komitete/komissii-i-sovety/public_board/</t>
  </si>
  <si>
    <t>https://minfin.novreg.ru/obschestvennyy-sovet.html</t>
  </si>
  <si>
    <t>http://finance.pskov.ru/ob-upravlenii/obshchestvennyy-sovet-pri-komitete-po-finansam-pskovskoy-oblasti</t>
  </si>
  <si>
    <t>http://volgafin.volgograd.ru/coordination/list/obshchestvennyy-sovet-pri-komitete-finansov/</t>
  </si>
  <si>
    <t>https://www.mfri.ru/index.php/obshchestvennyj-sovet</t>
  </si>
  <si>
    <t>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</t>
  </si>
  <si>
    <t>http://minfin.alania.gov.ru/about/publiccouncil</t>
  </si>
  <si>
    <t>http://www.mfsk.ru/main/id9/obschestv-sovet</t>
  </si>
  <si>
    <t>Исходные данные и оценка показателя 9.1 " Организована ли работа Общественного совета, созданного при финансовом органе субъекта РФ, и являются ли сведения о его работе общедоступными?"</t>
  </si>
  <si>
    <t>http://minfin.cap.ru/nizhnee-menyu/obschestvennij-sovet/</t>
  </si>
  <si>
    <t>http://ufo.ulntc.ru/index.php?mgf=sovet/plan&amp;slep=net ; http://ufo.ulntc.ru:8080/dokumenty/obshchestvennoe-uchastie</t>
  </si>
  <si>
    <t>https://minfin.midural.ru/document/category/94#document_list</t>
  </si>
  <si>
    <t>https://www.yamalfin.ru/index.php?option=com_content&amp;view=section&amp;id=27&amp;Itemid=97</t>
  </si>
  <si>
    <t>https://r-19.ru/authorities/ministry-of-finance-of-the-republic-of-khakassia/common/3001/</t>
  </si>
  <si>
    <t>https://www.ofukem.ru/about/public-council/the-order-of-formation/</t>
  </si>
  <si>
    <t>http://ob.fin.amurobl.ru/obshchestvennoye_uchastiye/obshchestvennyy_sovet</t>
  </si>
  <si>
    <t>http://ob.fin.amurobl.ru/obshchestvennoye_uchastiye/obshchestvennyy_sovet/poryadok_formirovaniya</t>
  </si>
  <si>
    <t>http://www.eao.ru/isp-vlast/finansovoe-upravlenie-pravitelstva/</t>
  </si>
  <si>
    <t>http://chaogov.ru/vlast/organy-vlasti/depfin/obshchestvennye-sovety/</t>
  </si>
  <si>
    <t>http://minfin.49gov.ru/depart/coordinating/</t>
  </si>
  <si>
    <t>план работы на 2020 год</t>
  </si>
  <si>
    <t>http://beldepfin.ru/dokumenty/vse-dokumenty/deyatelnost-obshestvennogo-soveta-pri-departa2020/</t>
  </si>
  <si>
    <t>https://dtf.avo.ru/obsestvennyj-sovet</t>
  </si>
  <si>
    <t>http://adm.rkursk.ru/index.php?id=1635</t>
  </si>
  <si>
    <t>https://fin.tmbreg.ru/6228/7517/9592.html</t>
  </si>
  <si>
    <t>https://www.yarregion.ru/depts/depfin/tmpPages/activities.aspx</t>
  </si>
  <si>
    <t>https://minfin.midural.ru/document/category/97#document_list</t>
  </si>
  <si>
    <t>http://openbudget.gfu.ru/openbudget/obshchestvennoe-uchastie/obshchestvennyy-sovet/deyatelnost/</t>
  </si>
  <si>
    <t>https://www.ofukem.ru/about/public-council/the-work-plans-of-the-public-council/</t>
  </si>
  <si>
    <t>https://depfin.tomsk.gov.ru/koordinatsionnye-soveschatelnye-organy</t>
  </si>
  <si>
    <t>https://www.kamgov.ru/minfin/plan-raboty-soveta</t>
  </si>
  <si>
    <t>https://minfin.donland.ru/about/1820/</t>
  </si>
  <si>
    <t>Заседание заочное</t>
  </si>
  <si>
    <t>Заседание, видеоконференция</t>
  </si>
  <si>
    <t>Заочное заседание, заседание</t>
  </si>
  <si>
    <t>Онлайн заседание</t>
  </si>
  <si>
    <t>https://minfin.rk.gov.ru/ru/structure/2020_01_29_09_11_protokoly_zasedanii_2020</t>
  </si>
  <si>
    <t>Заседание, опрос с 30.06 по 07.07</t>
  </si>
  <si>
    <t>https://www.minfinrm.ru/pub-sovet/</t>
  </si>
  <si>
    <t>Заседание, Видео-конференц-связь</t>
  </si>
  <si>
    <t>Дистанционно (видеоконференция)</t>
  </si>
  <si>
    <t>http://df.ivanovoobl.ru/departament/obshchestvennyy-sovet/informatsiya-ob-obshchestvennom-sovete/</t>
  </si>
  <si>
    <t>https://depfin.admtyumen.ru/OIGV/depfin/about/sovet.htm</t>
  </si>
  <si>
    <t>https://or71.ru/discover/open_ministry/787064/?PAGE=OS/</t>
  </si>
  <si>
    <r>
      <t>Раздел 1.</t>
    </r>
    <r>
      <rPr>
        <b/>
        <sz val="7"/>
        <color indexed="8"/>
        <rFont val="Times New Roman"/>
        <family val="1"/>
        <charset val="204"/>
      </rPr>
      <t xml:space="preserve">    </t>
    </r>
    <r>
      <rPr>
        <b/>
        <sz val="11"/>
        <color indexed="8"/>
        <rFont val="Times New Roman"/>
        <family val="1"/>
        <charset val="204"/>
      </rPr>
      <t>Организация работы общественного совета</t>
    </r>
  </si>
  <si>
    <t>Показатели раздела оценивают организацию работы общественных советов, созданных при финансовых органах субъектов Российской Федерации. В целях оценки показателей раздела учитываются сведения, размещенные на официальном сайте финансового органа субъекта Российской Федерации, а при его отсутствии – в разделе (на странице) финансового органа на официальном сайте исполнительных органов субъекта Российской Федерации (далее по тексту раздела – официальный сайт финансового органа). Сведения, размещенные на специализированном портале, предназначенном для размещения бюджетных данных для граждан, в целях оценки показателя не учитываются.</t>
  </si>
  <si>
    <t xml:space="preserve">Организована ли работа Общественного совета, созданного при финансовом органе субъекта Российской Федерации, и являются ли сведения о его работе общедоступными? </t>
  </si>
  <si>
    <t xml:space="preserve">Общественные советы при исполнительных органах государственной власти субъектов Российской Федерации в качестве субъектов общественного контроля предусмотрены Федеральным законом от 21 июля 2014 г. № 212-ФЗ «Об основах общественного контроля в Российской Федерации». </t>
  </si>
  <si>
    <t>1) Порядок формирования Общественного совета, созданного при финансовом органе субъекта Российской Федерации (далее – Общественный совет).</t>
  </si>
  <si>
    <t xml:space="preserve">4) План работы Общественного совета на 2020 год, подписанный уполномоченными лицами. План работы общественного совета рекомендуется размещать в графическом формате. Проект плана или план, который не содержит сведений о лицах (лице), его подписавшем, не учитывается в целях оценки показателя. Для того, чтобы считаться общедоступным, план работы Общественного совета должен быть размещен в открытом доступе до 1 марта 2020 года; для нового состава Общественного совета – в течение одного месяца после утверждения нового состава Общественного совета, но не позднее 1 октября 2020 г. </t>
  </si>
  <si>
    <t>В случае если не соблюдаются ограничения, установленные Федеральным законом от 21 июля 2014 г. № 212-ФЗ «Об основах общественного контроля в Российской Федерации» в отношении лиц, которые могут быть членами общественных советов при исполнительных органах государственной власти субъектов Российской Федерации, оценка показателя принимает значение 0 баллов.</t>
  </si>
  <si>
    <t xml:space="preserve">В случае, если в течение I квартала 2020 года не проведено ни одного заседания Общественного совета или если в течение II полугодия 2020 года проведено менее двух заседаний Общественного совета, его работа в целях составления рейтинга не рассматривается как организованная, и оценка показателя принимает значение 0 баллов. </t>
  </si>
  <si>
    <t>Являются ли процедуры формирования Общественного совета при финансовом органе субъекта Российской Федерации публичными и открытыми?</t>
  </si>
  <si>
    <r>
      <t>1)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1"/>
        <color indexed="8"/>
        <rFont val="Times New Roman"/>
        <family val="1"/>
        <charset val="204"/>
      </rPr>
      <t>установленные до начала формирования Общественного совета требования (критерии отбора) к кандидатурам в члены Общественного совета;</t>
    </r>
  </si>
  <si>
    <r>
      <t>2)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1"/>
        <color indexed="8"/>
        <rFont val="Times New Roman"/>
        <family val="1"/>
        <charset val="204"/>
      </rPr>
      <t>установленный правовым актом порядок формирования состава Общественного совета на конкурсной основе из числа независимых от органов государственной власти субъекта Российской Федерации экспертов, представителей заинтересованных общественных организаций и иных лиц;</t>
    </r>
  </si>
  <si>
    <r>
      <t>3)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1"/>
        <color indexed="8"/>
        <rFont val="Times New Roman"/>
        <family val="1"/>
        <charset val="204"/>
      </rPr>
      <t>общедоступность информации о порядке формирования состава Общественного совета, процедуре его формирования, в том числе о поступивших заявках кандидатов в члены Общественного совета и результатах конкурсного отбора, подтверждаемых протоколом конкурсной комиссии.</t>
    </r>
  </si>
  <si>
    <t>Показатель оценивается на основе сведений о порядке и процедуре формирования действующего на момент проведения мониторинга состава Общественного совета, размещенных на официальном сайте финансового органа. Если положения, установленные в правовом акте о порядке формирования Общественного совета, не находят свое подтверждение на практике (в открытом доступе отсутствуют сведения о процедуре формирования действующего состава общественного совета, в том числе о поступивших заявках кандидатов и результатах конкурсного отбора, подтверждаемых протоколом конкурсной комиссии), оценка показателя принимает значение 0 баллов.</t>
  </si>
  <si>
    <t>План работы общественного совета на 2020 год по ссылке не размещен.</t>
  </si>
  <si>
    <t>Заочное заседание, заочное обсуждение</t>
  </si>
  <si>
    <t>в том числе наличие в установленные сроки надлежащей практики сведений:</t>
  </si>
  <si>
    <t>Нет (в установленные сроки надлежащей практики)</t>
  </si>
  <si>
    <t>http://df.ivanovoobl.ru/departament/obshchestvennyy-sovet/</t>
  </si>
  <si>
    <t>Не указана дата подписания плана, рекомендуется размещать документ в графическом формате.</t>
  </si>
  <si>
    <t>Отсутствует в открытом доступе регламент работы общественного совета.</t>
  </si>
  <si>
    <t>https://minfin.tatarstan.ru/obshchestvenniy-sovet.htm</t>
  </si>
  <si>
    <t>План работы на 2020 год содержится в составе протокола от 31.12.2020 (К1).</t>
  </si>
  <si>
    <t>В состав совета входит главный эксперт отдела Администрации Губерантора и Правительства области, относится к должности государственной гражданской службы Ульяновской области. Сведения о работе общественного совета размещены в разделе "Документы" (К1).</t>
  </si>
  <si>
    <t>https://www.minfin74.ru/mAbout/advisory/</t>
  </si>
  <si>
    <t>Нет (указано только постановление)</t>
  </si>
  <si>
    <t>https://minfin74.ru/mAbout/advisory/</t>
  </si>
  <si>
    <t>https://www.govvrn.ru/koordinacionnye-sovety13</t>
  </si>
  <si>
    <t>г. Санкт-Петербург</t>
  </si>
  <si>
    <t xml:space="preserve">г. Москва </t>
  </si>
  <si>
    <t>Кемеровская область - Кузбасс</t>
  </si>
  <si>
    <t>Сведения о сроке полномочий общественного совета</t>
  </si>
  <si>
    <t>Установленный в правовом акте срок полномочий совета, лет</t>
  </si>
  <si>
    <t>3 года</t>
  </si>
  <si>
    <t>2 года</t>
  </si>
  <si>
    <t>5 лет</t>
  </si>
  <si>
    <t>3-5 лет</t>
  </si>
  <si>
    <t>4 года</t>
  </si>
  <si>
    <t>Ссылка о составе совета не открывается.</t>
  </si>
  <si>
    <t>уведомления о формировании нового состава общественного совета</t>
  </si>
  <si>
    <t>сведения о результатах отбора (протокол конкурсной комиссии)</t>
  </si>
  <si>
    <t>Дата утверждения действующего состава совета (без учета исключения или ввода отдельных членов совета)</t>
  </si>
  <si>
    <t>Совет не образован</t>
  </si>
  <si>
    <t>Да (решение совета об одобрении кандидатур)</t>
  </si>
  <si>
    <t>1 год</t>
  </si>
  <si>
    <t>Не установлен</t>
  </si>
  <si>
    <t>Истек</t>
  </si>
  <si>
    <t>Правомочен</t>
  </si>
  <si>
    <t>09.09.2015 (новая редакция)</t>
  </si>
  <si>
    <t>Правовым актом установлен порядок формирования совета на конкурсной основе</t>
  </si>
  <si>
    <t>Установлены до начала формирования совета требования (критерии отбора) к кандидатурам в члены совета</t>
  </si>
  <si>
    <t>10.05.2018 (новая редакция)</t>
  </si>
  <si>
    <t>Да (постановление)</t>
  </si>
  <si>
    <t>сведения о кандидатах в члены общественного совета</t>
  </si>
  <si>
    <t>Сведения об общественном совете не размещены, работа совета в 2020 г. не организована. Проблема связана, в том числе, с переходом на новый сайт, в первом полугодии часть сведений была представлена в открытом доступе.</t>
  </si>
  <si>
    <t>нет данных</t>
  </si>
  <si>
    <t>Предусмотрена ротация не реже 1 раза в 2 года.</t>
  </si>
  <si>
    <t>Отсутствует протокол конкурсной комиссии, опубликовано только распоряжение со ссылкой на протокол.</t>
  </si>
  <si>
    <t>Нет (только распоряжение)</t>
  </si>
  <si>
    <t>2 года (не менее)</t>
  </si>
  <si>
    <t>Размещение в открытом доступе сведений о процедуре формирования общественного совета, срок полномочий которого не истек:</t>
  </si>
  <si>
    <t xml:space="preserve">Нет данных </t>
  </si>
  <si>
    <t>Заседание-голосование</t>
  </si>
  <si>
    <t>2 года (ротация)</t>
  </si>
  <si>
    <t>Нет (только приказ)</t>
  </si>
  <si>
    <t>Сведения о кандидатах содержатся в приказе об утверждении состава совета.</t>
  </si>
  <si>
    <t xml:space="preserve">Не размещено Положение о совете, только изменения. </t>
  </si>
  <si>
    <t>Сведения об общественном совете размещены на портале "Открытый бюджет" в разделе "Документы" (К1).</t>
  </si>
  <si>
    <t>Срок полномочий, критерии отбора установлены постановлением Правительства.</t>
  </si>
  <si>
    <t>Да (для нового члена совета)</t>
  </si>
  <si>
    <t>Критерии отбора и порядок формирования на конкурсной основе установлен постановлением Правительства края №259 от 12.07.2019, в Положении о совете отсутствуют.</t>
  </si>
  <si>
    <t>Для совета, образованного в 2020 году, сведения о конкурсных процедурах в открытом доступе отсутствуют.</t>
  </si>
  <si>
    <t>Критерии отбора, порядок формирования на конкурсной основе, срок полномочий установлен постановлением Правительства области, в Положении о совете отсутствуют.</t>
  </si>
  <si>
    <t>Сведения об образовании общественного совета на сайте финансового органа отсутствуют.</t>
  </si>
  <si>
    <t xml:space="preserve"> </t>
  </si>
  <si>
    <t>Да (частично)</t>
  </si>
  <si>
    <t>Сведения о кандидате, который не включен в состав совета по результатам отбора, отсутствуют.</t>
  </si>
  <si>
    <t>Заседание, дистанционный формат</t>
  </si>
  <si>
    <t>Протоколы заседаний размещены после установленного срока (после 11.12.2020 г.).</t>
  </si>
  <si>
    <t>Нет (сведения не обновлены)</t>
  </si>
  <si>
    <t>Нет сведений о месте работы или социальном статусе членов нового состава общественного совета (утвержден в 2020 г.). Работа общественного совета в 2020 г. не организована или сведения об этом не размещены в открытом доступе.</t>
  </si>
  <si>
    <t>Работа общественного совета в 2020 г. не организована или сведения об этом не размещены в открытом доступе.</t>
  </si>
  <si>
    <t>Сведения о создании общественного совета в открытом доступе отсутствуют.</t>
  </si>
  <si>
    <t>План работы общественного совета размещен после 08.06.2020, включает только мероприятия на январь 2020 г. Заседания во II полугодии не проводились или протоколы не размещены в открытом доступе в установленный срок.</t>
  </si>
  <si>
    <t>В январе 2020 г. проведены конкурсные процедуры по формированию нового состава совета, однако по состоянию на 24.12.2020 размещены сведения о составе совета, срок полномочий которого истек. Не размещен документ, которым утвержден новый состав общественного совета.</t>
  </si>
  <si>
    <t>План работы размещен без подписи. Заседания во II полугодии не проводились или протоколы не размещены в открытом доступе в установленный срок.</t>
  </si>
  <si>
    <t>Не размещен регламент работы общественного совета, размещены только изменения к нему. План работы на 2020 год размещен после 30.03.2020. Протокол от 19.02.2020 не содержит подписи уполномоченного лица. Заседания во II полугодии не проводились или не размещены в открытом доступе в установленный срок.</t>
  </si>
  <si>
    <t>Во II полугодии 2020 г. заседания общественного совета не проводились или протоколы не размещены в открытом доступе в установленный срок.</t>
  </si>
  <si>
    <t>В состав совета входит начальник отдела финансового органа. Работа общественного совета в 2020 г. не организована или сведения об этом не размещены в открытом доступе.</t>
  </si>
  <si>
    <t>Нет сведений о месте работы или социальном статусе членов общественного совета. Работа общественного совета в 2020 г. не организована или сведения об этом в открытом доступе отсутствуют.</t>
  </si>
  <si>
    <t>I полугодие</t>
  </si>
  <si>
    <t>II полугодие</t>
  </si>
  <si>
    <t>Количество проведенных заседаний и размещенных в открытом доступе в установленный срок протоколов, принятых по итогам этих заседаний</t>
  </si>
  <si>
    <t>Мониторинг и оценка показателя проведены в период с 24.03.2020 г. по 03.02.2021 г.</t>
  </si>
  <si>
    <t>Мониторинг и оценка показателей раздела проведены в период с 24.03.2020 г. по 03.02.2021 г.</t>
  </si>
  <si>
    <t xml:space="preserve">Мониторинг и оценка показателя проведены в период с 15.07.2020 г. по 03.02.2021 г. </t>
  </si>
  <si>
    <t>Правомочен (с 04.02.2021)</t>
  </si>
  <si>
    <t>План работы на 2020 год и протокол от 30.01.2020 опубликованы в формате djvu (редко встречается, требуется специальная программа для открытия файла), рекомендуется использовать распространенные форматы. Заседания во II полугодии не проводились или протоколы не размещены в открытом доступе в установленный срок.</t>
  </si>
  <si>
    <t xml:space="preserve">Поиск по баннеру в левой части экрана или через функцию поиска в карте сайта. </t>
  </si>
  <si>
    <t>План содержится в протоколе № 1 (К1), содержит 2 вопроса. Во II полугодии проведено только одно заседание или протколы не размещены в открытом доступе в установленный срок.</t>
  </si>
  <si>
    <t>В I полугодии 2020 г. заседания общественного совета не проводились или протоколы не размещены в открытом доступе в установленный срок.</t>
  </si>
  <si>
    <t>План работы размещен без подписи.</t>
  </si>
  <si>
    <t>Во II полугодии 2020 г. проведено только одно заседание общественного совета или протоколы не размещены в открытом доступе в установленный срок.</t>
  </si>
  <si>
    <t>План работы совета на 2020 год размещен после установленного срока (20.03.2020), протокол заседания 24.12.2020 г. размещен после установленного срока. Во II полугодии проведено только одно заседание или протоколы не размещены в открытом доступе в установленный срок.</t>
  </si>
  <si>
    <t xml:space="preserve">Не соблюдается хронологическая последовательность размещения протоколов (К1). </t>
  </si>
  <si>
    <t>Учтен план, сформированный внось образованным составом общественного совета.</t>
  </si>
  <si>
    <t>Да (распоряжение)</t>
  </si>
  <si>
    <t>Да (процедура не прописана)</t>
  </si>
  <si>
    <t>Да (в составе протокола)</t>
  </si>
  <si>
    <t>Да (согласование со стороны Общественной палаты)</t>
  </si>
  <si>
    <t xml:space="preserve">Процедуры конкурсного отбора в Положении не прописаны (см. п.4.10), необходимо внести изменения, иначе показатель оцениваться не будет. </t>
  </si>
  <si>
    <t>Да (приказ)</t>
  </si>
  <si>
    <t>Да (в составе приказа)</t>
  </si>
  <si>
    <t>Да (информация о рассмотрении комиссией и распоряжение)</t>
  </si>
  <si>
    <t>Отсутствует протокол конкурсной комиссии, опубликовано только распоряжение со ссылкой на рассмотрение конкурсной комиссией.</t>
  </si>
  <si>
    <t>http://openbudget.gfu.ru/openbudget/obshchestvennoe-uchastie/obshchestvennyy-sovet/o-sovete/</t>
  </si>
  <si>
    <t>По конкурсу отобрано 3 члена совета. Сведения размещены в составе данных за 2020 год.</t>
  </si>
  <si>
    <t xml:space="preserve">Отсутствует протокол конкурсной комиссии, опубликован только приказ об утверждении состава совета. Процедуры конкурсного отбора в Положении не прописаны (см. п.4.8), необходимо внести изменения, иначе показатель оцениваться не будет. </t>
  </si>
  <si>
    <t>Да (фамилии)</t>
  </si>
  <si>
    <t>http://admoblkaluga.ru/sub/finan/sovet/sostav.php</t>
  </si>
  <si>
    <t>Да (решение Общественной палаты)</t>
  </si>
  <si>
    <t>Да (2019)</t>
  </si>
  <si>
    <t>Да (2014)</t>
  </si>
  <si>
    <t>Да (2017)</t>
  </si>
  <si>
    <t>Да (2018)</t>
  </si>
  <si>
    <t xml:space="preserve">Нет данных о результатах отбора в 2018 г. </t>
  </si>
  <si>
    <t>Срок полномочий совета истек, уведомление о формировании нового состава общественного совета в открытом доступе отсутствует.</t>
  </si>
  <si>
    <t>Да (2020)</t>
  </si>
  <si>
    <t>Сведения о кандидатах в члены общественного совета и результатах отбора в открытом доступе отсутствуют.</t>
  </si>
  <si>
    <t>Сведения о кандидатах в члены общественного совета и результатах отбора в открытом доступе отсутствуют. Совет формируется в порядке очередности поступления заявок.</t>
  </si>
  <si>
    <t>Сведения о кандидатах в члены общественного совета и результатах отбора в открытом доступе отсутствуют. Ссылка "Состав общественного совета" не открывается.</t>
  </si>
  <si>
    <t>Нет (только распоряжение об утверждении состава совета)</t>
  </si>
  <si>
    <t>Сведения о кандидатах в члены общественного совета и результатах отбора в открытом доступе отсутствуют. Процедура конкурсного отбора не прописана в Положении.</t>
  </si>
  <si>
    <t xml:space="preserve">Сведения о кандидатах в члены общественного совета и результатах отбора в открытом доступе отсутствуют. </t>
  </si>
  <si>
    <t xml:space="preserve">В открытом доступе отсутствует Положение о Совете. Сведения о кандидатах в члены общественного совета и результатах отбора в открытом доступе отсутствуют. </t>
  </si>
  <si>
    <t>Да (указано количество заявок)</t>
  </si>
  <si>
    <t>Процедуры конкурсного отбора в Положении не прописаны (см. раздел 4), необходимо внести изменения, иначе показатель оцениваться не будет. Размещена информация только об общем количестве поступивших заявок, других сведений о какндидататх нет, рекомендуется указывать значимые для конкурсного отбора сведения о кандидатах.</t>
  </si>
  <si>
    <t>В составе протокола указаны фамилия и инициалы кандидатов в члены совета, других сведений о кандидатах нет, рекомендуется указывать значимые для конкурсного отбора сведения о кандидатах.</t>
  </si>
  <si>
    <t>Сведения о кандидатах содержатся в составе выписки из протокола Общественной палаты области.</t>
  </si>
  <si>
    <t xml:space="preserve">Процедуры конкурсного отбора в Положении не прописаны, необходимо внести изменения, иначе показатель оцениваться не будет. 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</si>
  <si>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</si>
  <si>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</si>
  <si>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</si>
  <si>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</si>
  <si>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</si>
  <si>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r>
      <t xml:space="preserve">Результаты оценки уровня открытости бюджетных данных субъектов Российской Федерации по разделу 9 "Организация работы общественного совета" за 2020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</si>
  <si>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 xml:space="preserve">Результаты оценки уровня открытости бюджетных данных субъектов Российской Федерации по разделу 9 "Организация работы общественного совета" за 2020 год </t>
  </si>
  <si>
    <t>АНКЕТА ДЛЯ СОСТАВЛЕНИЯ РЕЙТИНГА СУБЪЕКТОВ РОССИЙСКОЙ ФЕДЕРАЦИИ ПО УРОВНЮ ОТКРЫТОСТИ БЮДЖЕТНЫХ ДАННЫХ В 2020 ГОДУ  (в ред. от 18.05.2020)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</si>
</sst>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Courier New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4" fillId="0" borderId="0"/>
    <xf numFmtId="0" fontId="15" fillId="0" borderId="0" applyNumberFormat="0" applyFill="0" applyBorder="0" applyAlignment="0" applyProtection="0"/>
    <xf numFmtId="0" fontId="2" fillId="0" borderId="0"/>
    <xf numFmtId="0" fontId="3" fillId="0" borderId="0"/>
  </cellStyleXfs>
  <cellXfs count="154">
    <xf numFmtId="0" fontId="0" fillId="0" borderId="0" xfId="0"/>
    <xf numFmtId="0" fontId="17" fillId="0" borderId="0" xfId="0" applyFont="1"/>
    <xf numFmtId="0" fontId="18" fillId="0" borderId="0" xfId="0" applyFont="1"/>
    <xf numFmtId="0" fontId="16" fillId="0" borderId="0" xfId="0" applyFont="1"/>
    <xf numFmtId="0" fontId="0" fillId="0" borderId="0" xfId="0" applyFill="1"/>
    <xf numFmtId="0" fontId="15" fillId="0" borderId="0" xfId="2"/>
    <xf numFmtId="0" fontId="19" fillId="0" borderId="0" xfId="0" applyFont="1"/>
    <xf numFmtId="4" fontId="19" fillId="0" borderId="0" xfId="0" applyNumberFormat="1" applyFont="1"/>
    <xf numFmtId="0" fontId="0" fillId="0" borderId="0" xfId="0"/>
    <xf numFmtId="49" fontId="0" fillId="0" borderId="0" xfId="0" applyNumberFormat="1"/>
    <xf numFmtId="0" fontId="16" fillId="0" borderId="0" xfId="0" applyFont="1" applyFill="1"/>
    <xf numFmtId="0" fontId="20" fillId="0" borderId="0" xfId="0" applyFont="1"/>
    <xf numFmtId="0" fontId="21" fillId="0" borderId="0" xfId="0" applyFont="1"/>
    <xf numFmtId="0" fontId="18" fillId="0" borderId="0" xfId="0" applyFont="1" applyFill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2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left" vertical="center"/>
    </xf>
    <xf numFmtId="2" fontId="7" fillId="0" borderId="1" xfId="2" applyNumberFormat="1" applyFont="1" applyBorder="1" applyAlignment="1">
      <alignment horizontal="left" vertical="center"/>
    </xf>
    <xf numFmtId="2" fontId="7" fillId="0" borderId="1" xfId="2" applyNumberFormat="1" applyFont="1" applyFill="1" applyBorder="1" applyAlignment="1">
      <alignment horizontal="left" vertical="center"/>
    </xf>
    <xf numFmtId="2" fontId="7" fillId="2" borderId="1" xfId="2" applyNumberFormat="1" applyFont="1" applyFill="1" applyBorder="1" applyAlignment="1">
      <alignment horizontal="left" vertical="center"/>
    </xf>
    <xf numFmtId="2" fontId="7" fillId="0" borderId="1" xfId="2" applyNumberFormat="1" applyFont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2" xfId="3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left" vertical="center"/>
    </xf>
    <xf numFmtId="0" fontId="19" fillId="4" borderId="0" xfId="0" applyFont="1" applyFill="1"/>
    <xf numFmtId="0" fontId="19" fillId="2" borderId="0" xfId="0" applyFont="1" applyFill="1"/>
    <xf numFmtId="0" fontId="7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vertical="center" wrapText="1"/>
    </xf>
    <xf numFmtId="0" fontId="24" fillId="0" borderId="4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8" fillId="0" borderId="5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16" fillId="2" borderId="0" xfId="0" applyFont="1" applyFill="1"/>
    <xf numFmtId="14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165" fontId="31" fillId="0" borderId="6" xfId="0" applyNumberFormat="1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2" applyFont="1" applyAlignment="1">
      <alignment horizontal="left"/>
    </xf>
    <xf numFmtId="0" fontId="32" fillId="2" borderId="0" xfId="0" applyFont="1" applyFill="1" applyAlignment="1">
      <alignment horizontal="left"/>
    </xf>
    <xf numFmtId="0" fontId="32" fillId="0" borderId="6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5" fillId="0" borderId="2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49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">
    <cellStyle name="Îáű÷íűé_ÂŰŐÎÄ" xfId="1" xr:uid="{00000000-0005-0000-0000-000000000000}"/>
    <cellStyle name="Гиперссылка" xfId="2" builtinId="8"/>
    <cellStyle name="Обычный" xfId="0" builtinId="0"/>
    <cellStyle name="Обычный 2" xfId="3" xr:uid="{00000000-0005-0000-0000-000003000000}"/>
    <cellStyle name="Обычн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pravitelstvo.kbr.ru/oigv/minfin/obshchestvennyy_sovet.php" TargetMode="External"/><Relationship Id="rId18" Type="http://schemas.openxmlformats.org/officeDocument/2006/relationships/hyperlink" Target="http://minfin-samara.ru/ekspertno-konsultativnyj-sovet-obshh/" TargetMode="External"/><Relationship Id="rId26" Type="http://schemas.openxmlformats.org/officeDocument/2006/relationships/hyperlink" Target="http://openbudget.gfu.ru/openbudget/obshchestvennoe-uchastie/obshchestvennyy-sovet/deyatelnost/" TargetMode="External"/><Relationship Id="rId39" Type="http://schemas.openxmlformats.org/officeDocument/2006/relationships/hyperlink" Target="http://minfin.karelia.ru/obcshestvennyj-sovet/" TargetMode="External"/><Relationship Id="rId21" Type="http://schemas.openxmlformats.org/officeDocument/2006/relationships/hyperlink" Target="https://depfin.admhmao.ru/koordinatsionnye-i-soveshchatelnye-organy/obshchestvennyy-sovet-pri-departamente-finansov-khanty-mansiyskogo-avtonomnogo-okruga-yugry/" TargetMode="External"/><Relationship Id="rId34" Type="http://schemas.openxmlformats.org/officeDocument/2006/relationships/hyperlink" Target="http://bryanskoblfin.ru/Show/Category/35?ItemId=91" TargetMode="External"/><Relationship Id="rId42" Type="http://schemas.openxmlformats.org/officeDocument/2006/relationships/hyperlink" Target="http://www.mfsk.ru/main/id9/obschestv-sovet/deyat" TargetMode="External"/><Relationship Id="rId47" Type="http://schemas.openxmlformats.org/officeDocument/2006/relationships/hyperlink" Target="http://mf.omskportal.ru/ru/RegionalPublicAuthorities/executivelist/MF/obshsovet.html" TargetMode="External"/><Relationship Id="rId50" Type="http://schemas.openxmlformats.org/officeDocument/2006/relationships/hyperlink" Target="http://www.ob.sev.gov.ru/dokumenty/obshchestvennyj-sovet" TargetMode="External"/><Relationship Id="rId55" Type="http://schemas.openxmlformats.org/officeDocument/2006/relationships/hyperlink" Target="http://beldepfin.ru/dokumenty/vse-dokumenty/deyatelnost-obshestvennogo-soveta-pri-departa2020/" TargetMode="External"/><Relationship Id="rId63" Type="http://schemas.openxmlformats.org/officeDocument/2006/relationships/hyperlink" Target="http://volgafin.volgograd.ru/coordination/list/obshchestvennyy-sovet-pri-komitete-finansov/" TargetMode="External"/><Relationship Id="rId68" Type="http://schemas.openxmlformats.org/officeDocument/2006/relationships/hyperlink" Target="https://www.minfinrm.ru/pub-sovet/" TargetMode="External"/><Relationship Id="rId76" Type="http://schemas.openxmlformats.org/officeDocument/2006/relationships/hyperlink" Target="https://r-19.ru/authorities/ministry-of-finance-of-the-republic-of-khakassia/common/3001/" TargetMode="External"/><Relationship Id="rId84" Type="http://schemas.openxmlformats.org/officeDocument/2006/relationships/hyperlink" Target="http://df.ivanovoobl.ru/departament/obshchestvennyy-sovet/" TargetMode="External"/><Relationship Id="rId7" Type="http://schemas.openxmlformats.org/officeDocument/2006/relationships/hyperlink" Target="http://findep.mos.ru/" TargetMode="External"/><Relationship Id="rId71" Type="http://schemas.openxmlformats.org/officeDocument/2006/relationships/hyperlink" Target="http://mf.nnov.ru/index.php?option=com_k2&amp;view=itemlist&amp;layout=category&amp;task=category&amp;id=181&amp;Itemid=561" TargetMode="External"/><Relationship Id="rId2" Type="http://schemas.openxmlformats.org/officeDocument/2006/relationships/hyperlink" Target="http://admoblkaluga.ru/sub/finan/sovet/" TargetMode="External"/><Relationship Id="rId16" Type="http://schemas.openxmlformats.org/officeDocument/2006/relationships/hyperlink" Target="http://mari-el.gov.ru/minfin/SitePages/Obsovet.aspx" TargetMode="External"/><Relationship Id="rId29" Type="http://schemas.openxmlformats.org/officeDocument/2006/relationships/hyperlink" Target="http://chaogov.ru/vlast/organy-vlasti/depfin/obshchestvennye-sovety/" TargetMode="External"/><Relationship Id="rId11" Type="http://schemas.openxmlformats.org/officeDocument/2006/relationships/hyperlink" Target="https://fincom.gov.spb.ru/committees/about/public-council/1/1" TargetMode="External"/><Relationship Id="rId2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32" Type="http://schemas.openxmlformats.org/officeDocument/2006/relationships/hyperlink" Target="https://www.yarregion.ru/depts/depfin/tmpPages/activities.aspx" TargetMode="External"/><Relationship Id="rId37" Type="http://schemas.openxmlformats.org/officeDocument/2006/relationships/hyperlink" Target="https://minfinkubani.ru/about/advisory_bodies/public_council/delpublic_council.php" TargetMode="External"/><Relationship Id="rId40" Type="http://schemas.openxmlformats.org/officeDocument/2006/relationships/hyperlink" Target="http://www.minfin01-maykop.ru/Menu/Page/170" TargetMode="External"/><Relationship Id="rId45" Type="http://schemas.openxmlformats.org/officeDocument/2006/relationships/hyperlink" Target="https://minfin.rtyva.ru/node/6503/" TargetMode="External"/><Relationship Id="rId53" Type="http://schemas.openxmlformats.org/officeDocument/2006/relationships/hyperlink" Target="https://openbudget.sakhminfin.ru/Menu/Page/535" TargetMode="External"/><Relationship Id="rId58" Type="http://schemas.openxmlformats.org/officeDocument/2006/relationships/hyperlink" Target="https://orel-region.ru/index.php?head=6&amp;part=73&amp;unit=3&amp;op=45&amp;in=12" TargetMode="External"/><Relationship Id="rId66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74" Type="http://schemas.openxmlformats.org/officeDocument/2006/relationships/hyperlink" Target="https://www.yamalfin.ru/index.php?option=com_content&amp;view=section&amp;id=27&amp;Itemid=97" TargetMode="External"/><Relationship Id="rId79" Type="http://schemas.openxmlformats.org/officeDocument/2006/relationships/hyperlink" Target="https://www.kamgov.ru/minfin/plan-raboty-soveta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://www.finsmol.ru/council" TargetMode="External"/><Relationship Id="rId61" Type="http://schemas.openxmlformats.org/officeDocument/2006/relationships/hyperlink" Target="http://finance.lenobl.ru/ru/o-komitete/komissii-i-sovety/public_board/" TargetMode="External"/><Relationship Id="rId82" Type="http://schemas.openxmlformats.org/officeDocument/2006/relationships/hyperlink" Target="https://www.minfin74.ru/mAbout/advisory/" TargetMode="External"/><Relationship Id="rId19" Type="http://schemas.openxmlformats.org/officeDocument/2006/relationships/hyperlink" Target="https://minfin.midural.ru/document/category/97" TargetMode="External"/><Relationship Id="rId4" Type="http://schemas.openxmlformats.org/officeDocument/2006/relationships/hyperlink" Target="http://minfin.ryazangov.ru/department/ob_sov/" TargetMode="External"/><Relationship Id="rId9" Type="http://schemas.openxmlformats.org/officeDocument/2006/relationships/hyperlink" Target="https://minfin.gov39.ru/open-ministry/council/" TargetMode="External"/><Relationship Id="rId14" Type="http://schemas.openxmlformats.org/officeDocument/2006/relationships/hyperlink" Target="http://minfin.alania.gov.ru/about/publiccouncil" TargetMode="External"/><Relationship Id="rId22" Type="http://schemas.openxmlformats.org/officeDocument/2006/relationships/hyperlink" Target="http://egov-buryatia.ru/minfin/activities/obshchestvennyy-sovet-pri-ministerstve-finansov-respubliki-buryatiya/" TargetMode="External"/><Relationship Id="rId27" Type="http://schemas.openxmlformats.org/officeDocument/2006/relationships/hyperlink" Target="http://primorsky.ru/authorities/executive-agencies/departments/finance/" TargetMode="External"/><Relationship Id="rId30" Type="http://schemas.openxmlformats.org/officeDocument/2006/relationships/hyperlink" Target="http://minfin.49gov.ru/depart/coordinating/" TargetMode="External"/><Relationship Id="rId35" Type="http://schemas.openxmlformats.org/officeDocument/2006/relationships/hyperlink" Target="https://minfin.astrobl.ru/site-page/obshchestvennyy-sovet" TargetMode="External"/><Relationship Id="rId43" Type="http://schemas.openxmlformats.org/officeDocument/2006/relationships/hyperlink" Target="http://www.minfin.kirov.ru/o-departamente-finansov/public_counciil/" TargetMode="External"/><Relationship Id="rId48" Type="http://schemas.openxmlformats.org/officeDocument/2006/relationships/hyperlink" Target="https://minfin.sakha.gov.ru/obschestvennyj-sovet-pri-ministerstve-finansov-rsja11" TargetMode="External"/><Relationship Id="rId56" Type="http://schemas.openxmlformats.org/officeDocument/2006/relationships/hyperlink" Target="https://saratov.gov.ru/gov/auth/minfin/sovet/" TargetMode="External"/><Relationship Id="rId64" Type="http://schemas.openxmlformats.org/officeDocument/2006/relationships/hyperlink" Target="https://minfin.donland.ru/about/1820/" TargetMode="External"/><Relationship Id="rId69" Type="http://schemas.openxmlformats.org/officeDocument/2006/relationships/hyperlink" Target="http://www.mfur.ru/activities/ob_sovet/" TargetMode="External"/><Relationship Id="rId77" Type="http://schemas.openxmlformats.org/officeDocument/2006/relationships/hyperlink" Target="http://mfnso.nso.ru/page/2198" TargetMode="External"/><Relationship Id="rId8" Type="http://schemas.openxmlformats.org/officeDocument/2006/relationships/hyperlink" Target="https://dvinaland.ru/gov/iogv/minfin/public_council/" TargetMode="External"/><Relationship Id="rId51" Type="http://schemas.openxmlformats.org/officeDocument/2006/relationships/hyperlink" Target="https://www.tverfin.ru/obshchestvennyy-sovet/spravochnaya-informatsiya-o-deyatelnosti/" TargetMode="External"/><Relationship Id="rId72" Type="http://schemas.openxmlformats.org/officeDocument/2006/relationships/hyperlink" Target="http://finance.pnzreg.ru/about/obsovet/" TargetMode="External"/><Relationship Id="rId80" Type="http://schemas.openxmlformats.org/officeDocument/2006/relationships/hyperlink" Target="https://minfin.khabkrai.ru/portal/Menu/Page/468" TargetMode="External"/><Relationship Id="rId85" Type="http://schemas.openxmlformats.org/officeDocument/2006/relationships/hyperlink" Target="https://minfin.tatarstan.ru/obshchestvenniy-sovet.htm" TargetMode="External"/><Relationship Id="rId3" Type="http://schemas.openxmlformats.org/officeDocument/2006/relationships/hyperlink" Target="http://adm.rkursk.ru/index.php?id=1635" TargetMode="External"/><Relationship Id="rId12" Type="http://schemas.openxmlformats.org/officeDocument/2006/relationships/hyperlink" Target="http://dfei.adm-nao.ru/obshaya-informaciya/informaciya-o-koordinacionnyh-soveshatelnyh-ekspertnyh-organah-sozdann/obshestvennyj-sovet/" TargetMode="External"/><Relationship Id="rId17" Type="http://schemas.openxmlformats.org/officeDocument/2006/relationships/hyperlink" Target="http://mfin.permkrai.ru/sow/osminfin/2015/" TargetMode="External"/><Relationship Id="rId25" Type="http://schemas.openxmlformats.org/officeDocument/2006/relationships/hyperlink" Target="http://minfin.krskstate.ru/social" TargetMode="External"/><Relationship Id="rId33" Type="http://schemas.openxmlformats.org/officeDocument/2006/relationships/hyperlink" Target="http://depfin.adm44.ru/info/sovorg/infkororg/" TargetMode="External"/><Relationship Id="rId38" Type="http://schemas.openxmlformats.org/officeDocument/2006/relationships/hyperlink" Target="http://ufin48.ru/Menu/Page/1" TargetMode="External"/><Relationship Id="rId46" Type="http://schemas.openxmlformats.org/officeDocument/2006/relationships/hyperlink" Target="https://www.ofukem.ru/about/public-council/the-work-plans-of-the-public-council/" TargetMode="External"/><Relationship Id="rId59" Type="http://schemas.openxmlformats.org/officeDocument/2006/relationships/hyperlink" Target="https://minfin.rkomi.ru/o-ministerstve-finansov/obshchestvennyy-sovet" TargetMode="External"/><Relationship Id="rId67" Type="http://schemas.openxmlformats.org/officeDocument/2006/relationships/hyperlink" Target="http://www.minfinchr.ru/obshchestvennyj-sovet-pri-ministerstve" TargetMode="External"/><Relationship Id="rId20" Type="http://schemas.openxmlformats.org/officeDocument/2006/relationships/hyperlink" Target="https://depfin.admtyumen.ru/OIGV/depfin/about/sovet.htm" TargetMode="External"/><Relationship Id="rId41" Type="http://schemas.openxmlformats.org/officeDocument/2006/relationships/hyperlink" Target="http://minfin.e-dag.ru/o-nas/koordinatsionnye-i-soveshchatelnye-organy" TargetMode="External"/><Relationship Id="rId54" Type="http://schemas.openxmlformats.org/officeDocument/2006/relationships/hyperlink" Target="https://or71.ru/discover/open_ministry/787064/?PAGE=OS" TargetMode="External"/><Relationship Id="rId62" Type="http://schemas.openxmlformats.org/officeDocument/2006/relationships/hyperlink" Target="https://minfin.novreg.ru/obschestvennyy-sovet.html" TargetMode="External"/><Relationship Id="rId70" Type="http://schemas.openxmlformats.org/officeDocument/2006/relationships/hyperlink" Target="http://minfin.cap.ru/nizhnee-menyu/obschestvennij-sovet/" TargetMode="External"/><Relationship Id="rId75" Type="http://schemas.openxmlformats.org/officeDocument/2006/relationships/hyperlink" Target="https://www.minfin-altai.ru/about/missions/obshchestvennyy-sovet/" TargetMode="External"/><Relationship Id="rId83" Type="http://schemas.openxmlformats.org/officeDocument/2006/relationships/hyperlink" Target="https://www.govvrn.ru/koordinacionnye-sovety13" TargetMode="External"/><Relationship Id="rId1" Type="http://schemas.openxmlformats.org/officeDocument/2006/relationships/hyperlink" Target="https://dtf.avo.ru/obsestvennyj-sovet" TargetMode="External"/><Relationship Id="rId6" Type="http://schemas.openxmlformats.org/officeDocument/2006/relationships/hyperlink" Target="https://fin.tmbreg.ru/6228/7517/9592.html" TargetMode="External"/><Relationship Id="rId15" Type="http://schemas.openxmlformats.org/officeDocument/2006/relationships/hyperlink" Target="https://minfin.bashkortostan.ru/activity/2971/?filter_d_section=17&amp;nav-documents=page-1" TargetMode="External"/><Relationship Id="rId23" Type="http://schemas.openxmlformats.org/officeDocument/2006/relationships/hyperlink" Target="http://fin22.ru/opinion/ob-sovet/" TargetMode="External"/><Relationship Id="rId28" Type="http://schemas.openxmlformats.org/officeDocument/2006/relationships/hyperlink" Target="http://ob.fin.amurobl.ru/obshchestvennoye_uchastiye/obshchestvennyy_sovet" TargetMode="External"/><Relationship Id="rId36" Type="http://schemas.openxmlformats.org/officeDocument/2006/relationships/hyperlink" Target="http://ufo.ulntc.ru/index.php?mgf=sovet&amp;slep=net" TargetMode="External"/><Relationship Id="rId49" Type="http://schemas.openxmlformats.org/officeDocument/2006/relationships/hyperlink" Target="https://minfin.rk.gov.ru/ru/structure/2020_01_29_09_11_protokoly_zasedanii_2020" TargetMode="External"/><Relationship Id="rId57" Type="http://schemas.openxmlformats.org/officeDocument/2006/relationships/hyperlink" Target="https://mef.mosreg.ru/ov/obschestvennyy-sovet?utm_referrer=https%3A%2F%2Fmef.mosreg.ru%2Fov%2Fobschestvennyy-sovet%2Fplany-raboty-soveta%2F29-11-2019-10-18-29-plan-raboty-obshchestvennogo-soveta-pri-ministerst" TargetMode="External"/><Relationship Id="rId10" Type="http://schemas.openxmlformats.org/officeDocument/2006/relationships/hyperlink" Target="https://minfin.gov-murman.ru/activities/public_council/oos_work/" TargetMode="External"/><Relationship Id="rId31" Type="http://schemas.openxmlformats.org/officeDocument/2006/relationships/hyperlink" Target="http://finance.pskov.ru/ob-upravlenii/obshchestvennyy-sovet-pri-komitete-po-finansam-pskovskoy-oblasti" TargetMode="External"/><Relationship Id="rId44" Type="http://schemas.openxmlformats.org/officeDocument/2006/relationships/hyperlink" Target="http://minfin.orb.ru/%D0%BE%D0%B1%D1%89%D0%B5%D1%81%D1%82%D0%B2%D0%B5%D0%BD%D0%BD%D1%8B%D0%B9-%D1%81%D0%BE%D0%B2%D0%B5%D1%82/" TargetMode="External"/><Relationship Id="rId52" Type="http://schemas.openxmlformats.org/officeDocument/2006/relationships/hyperlink" Target="http://minfin.kalmregion.ru/deyatelnost/obshchestvennyy-sovet/" TargetMode="External"/><Relationship Id="rId60" Type="http://schemas.openxmlformats.org/officeDocument/2006/relationships/hyperlink" Target="https://df.gov35.ru/deyatelnost/obshchestvennyy-sovet/sostav-obshchestvennogo-soveta.php" TargetMode="External"/><Relationship Id="rId65" Type="http://schemas.openxmlformats.org/officeDocument/2006/relationships/hyperlink" Target="https://www.mfri.ru/index.php/obshchestvennyj-sovet" TargetMode="External"/><Relationship Id="rId73" Type="http://schemas.openxmlformats.org/officeDocument/2006/relationships/hyperlink" Target="http://www.finupr.kurganobl.ru/index.php?test=obsovet" TargetMode="External"/><Relationship Id="rId78" Type="http://schemas.openxmlformats.org/officeDocument/2006/relationships/hyperlink" Target="https://depfin.tomsk.gov.ru/koordinatsionnye-soveschatelnye-organy" TargetMode="External"/><Relationship Id="rId81" Type="http://schemas.openxmlformats.org/officeDocument/2006/relationships/hyperlink" Target="http://www.eao.ru/isp-vlast/finansovoe-upravlenie-pravitelstva/" TargetMode="External"/><Relationship Id="rId86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verfin.ru/obshchestvennyy-sovet/pravovye-osnovy/index.php" TargetMode="External"/><Relationship Id="rId18" Type="http://schemas.openxmlformats.org/officeDocument/2006/relationships/hyperlink" Target="https://minfin.gov-murman.ru/activities/public_council/oos_work/" TargetMode="External"/><Relationship Id="rId26" Type="http://schemas.openxmlformats.org/officeDocument/2006/relationships/hyperlink" Target="http://mf.nnov.ru/index.php?option=com_k2&amp;view=itemlist&amp;layout=category&amp;task=category&amp;id=181&amp;Itemid=561" TargetMode="External"/><Relationship Id="rId39" Type="http://schemas.openxmlformats.org/officeDocument/2006/relationships/hyperlink" Target="http://&#1095;&#1091;&#1082;&#1086;&#1090;&#1082;&#1072;.&#1088;&#1092;/power/administrative_setting/Dep_fin_ecom/" TargetMode="External"/><Relationship Id="rId21" Type="http://schemas.openxmlformats.org/officeDocument/2006/relationships/hyperlink" Target="http://www.pravitelstvokbr.ru/oigv/minfin/obshchestvennyy_sovet.php" TargetMode="External"/><Relationship Id="rId34" Type="http://schemas.openxmlformats.org/officeDocument/2006/relationships/hyperlink" Target="http://fin22.ru/opinion/ob-sovet/" TargetMode="External"/><Relationship Id="rId42" Type="http://schemas.openxmlformats.org/officeDocument/2006/relationships/hyperlink" Target="https://saratov.gov.ru/gov/auth/minfin/sovet/" TargetMode="External"/><Relationship Id="rId47" Type="http://schemas.openxmlformats.org/officeDocument/2006/relationships/hyperlink" Target="http://www.minfin01-maykop.ru/Menu/Page/170" TargetMode="External"/><Relationship Id="rId50" Type="http://schemas.openxmlformats.org/officeDocument/2006/relationships/hyperlink" Target="http://www.mfur.ru/activities/ob_sovet/" TargetMode="External"/><Relationship Id="rId55" Type="http://schemas.openxmlformats.org/officeDocument/2006/relationships/hyperlink" Target="https://minfin.rk.gov.ru/ru/structure/251" TargetMode="External"/><Relationship Id="rId63" Type="http://schemas.openxmlformats.org/officeDocument/2006/relationships/hyperlink" Target="https://df.gov35.ru/deyatelnost/obshchestvennyy-sovet/sostav-obshchestvennogo-soveta.php" TargetMode="External"/><Relationship Id="rId68" Type="http://schemas.openxmlformats.org/officeDocument/2006/relationships/hyperlink" Target="https://minfin.donland.ru/about/1820/" TargetMode="External"/><Relationship Id="rId76" Type="http://schemas.openxmlformats.org/officeDocument/2006/relationships/hyperlink" Target="https://r-19.ru/authorities/ministry-of-finance-of-the-republic-of-khakassia/common/3001/" TargetMode="External"/><Relationship Id="rId84" Type="http://schemas.openxmlformats.org/officeDocument/2006/relationships/hyperlink" Target="http://admoblkaluga.ru/sub/finan/sovet/sostav.php" TargetMode="External"/><Relationship Id="rId7" Type="http://schemas.openxmlformats.org/officeDocument/2006/relationships/hyperlink" Target="http://findep.mos.ru/" TargetMode="External"/><Relationship Id="rId71" Type="http://schemas.openxmlformats.org/officeDocument/2006/relationships/hyperlink" Target="http://minfin.alania.gov.ru/about/publiccouncil" TargetMode="External"/><Relationship Id="rId2" Type="http://schemas.openxmlformats.org/officeDocument/2006/relationships/hyperlink" Target="http://dtf.avo.ru/obsestvennyj-sovet" TargetMode="External"/><Relationship Id="rId16" Type="http://schemas.openxmlformats.org/officeDocument/2006/relationships/hyperlink" Target="https://or71.ru/discover/open_ministry/787064/?PAGE=OS/" TargetMode="External"/><Relationship Id="rId29" Type="http://schemas.openxmlformats.org/officeDocument/2006/relationships/hyperlink" Target="http://www.finupr.kurganobl.ru/index.php?test=obsovet" TargetMode="External"/><Relationship Id="rId11" Type="http://schemas.openxmlformats.org/officeDocument/2006/relationships/hyperlink" Target="http://ufin48.ru/Menu/Page/1" TargetMode="External"/><Relationship Id="rId24" Type="http://schemas.openxmlformats.org/officeDocument/2006/relationships/hyperlink" Target="http://www.minfinrm.ru/pub-sovet/" TargetMode="External"/><Relationship Id="rId32" Type="http://schemas.openxmlformats.org/officeDocument/2006/relationships/hyperlink" Target="https://www.yamalfin.ru/index.php?option=com_content&amp;view=section&amp;id=27&amp;Itemid=97" TargetMode="External"/><Relationship Id="rId37" Type="http://schemas.openxmlformats.org/officeDocument/2006/relationships/hyperlink" Target="http://openbudget.gfu.ru/openbudget/obshchestvennoe-uchastie/obshchestvennyy-sovet/o-sovete/" TargetMode="External"/><Relationship Id="rId40" Type="http://schemas.openxmlformats.org/officeDocument/2006/relationships/hyperlink" Target="http://minfin.tatarstan.ru/rus/obshchestvenniy-sovet.htm" TargetMode="External"/><Relationship Id="rId45" Type="http://schemas.openxmlformats.org/officeDocument/2006/relationships/hyperlink" Target="https://www.minfin-altai.ru/about/missions/obshchestvennyy-sovet/" TargetMode="External"/><Relationship Id="rId53" Type="http://schemas.openxmlformats.org/officeDocument/2006/relationships/hyperlink" Target="https://minfin.sakha.gov.ru/obschestvennyj-sovet-pri-ministerstve-finansov-rsja11" TargetMode="External"/><Relationship Id="rId58" Type="http://schemas.openxmlformats.org/officeDocument/2006/relationships/hyperlink" Target="http://mfnso.nso.ru/page/2198" TargetMode="External"/><Relationship Id="rId66" Type="http://schemas.openxmlformats.org/officeDocument/2006/relationships/hyperlink" Target="http://finance.pskov.ru/ob-upravlenii/obshchestvennyy-sovet-pri-komitete-po-finansam-pskovskoy-oblasti" TargetMode="External"/><Relationship Id="rId74" Type="http://schemas.openxmlformats.org/officeDocument/2006/relationships/hyperlink" Target="https://minfin.midural.ru/document/category/94" TargetMode="External"/><Relationship Id="rId79" Type="http://schemas.openxmlformats.org/officeDocument/2006/relationships/hyperlink" Target="http://ob.fin.amurobl.ru/obshchestvennoye_uchastiye/obshchestvennyy_sovet/poryadok_formirovaniya" TargetMode="External"/><Relationship Id="rId5" Type="http://schemas.openxmlformats.org/officeDocument/2006/relationships/hyperlink" Target="http://www.finsmol.ru/council" TargetMode="External"/><Relationship Id="rId61" Type="http://schemas.openxmlformats.org/officeDocument/2006/relationships/hyperlink" Target="https://minfin.rkomi.ru/o-ministerstve-finansov/obshchestvennyy-sovet" TargetMode="External"/><Relationship Id="rId82" Type="http://schemas.openxmlformats.org/officeDocument/2006/relationships/hyperlink" Target="https://depfin.admtyumen.ru/OIGV/depfin/about/sovet.htm" TargetMode="External"/><Relationship Id="rId19" Type="http://schemas.openxmlformats.org/officeDocument/2006/relationships/hyperlink" Target="https://fincom.gov.spb.ru/committees/about/public-council/1/1" TargetMode="External"/><Relationship Id="rId4" Type="http://schemas.openxmlformats.org/officeDocument/2006/relationships/hyperlink" Target="http://minfin.ryazangov.ru/department/ob_sov/" TargetMode="External"/><Relationship Id="rId9" Type="http://schemas.openxmlformats.org/officeDocument/2006/relationships/hyperlink" Target="http://narod.yarregion.ru/service/obschestvennye-sovety/spisok-sovetov/departament-finansov/" TargetMode="External"/><Relationship Id="rId14" Type="http://schemas.openxmlformats.org/officeDocument/2006/relationships/hyperlink" Target="http://depfin.adm44.ru/info/sovorg/" TargetMode="External"/><Relationship Id="rId22" Type="http://schemas.openxmlformats.org/officeDocument/2006/relationships/hyperlink" Target="https://minfin.bashkortostan.ru/about/2/" TargetMode="External"/><Relationship Id="rId27" Type="http://schemas.openxmlformats.org/officeDocument/2006/relationships/hyperlink" Target="http://finance.pnzreg.ru/about/obsovet/" TargetMode="External"/><Relationship Id="rId30" Type="http://schemas.openxmlformats.org/officeDocument/2006/relationships/hyperlink" Target="https://minfin74.ru/mAbout/advisory/" TargetMode="External"/><Relationship Id="rId35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" TargetMode="External"/><Relationship Id="rId43" Type="http://schemas.openxmlformats.org/officeDocument/2006/relationships/hyperlink" Target="https://minfin.astrobl.ru/site-page/obshchestvennyy-sovet" TargetMode="External"/><Relationship Id="rId48" Type="http://schemas.openxmlformats.org/officeDocument/2006/relationships/hyperlink" Target="http://minfin.e-dag.ru/o-nas/koordinatsionnye-i-soveshchatelnye-organy" TargetMode="External"/><Relationship Id="rId56" Type="http://schemas.openxmlformats.org/officeDocument/2006/relationships/hyperlink" Target="http://www.ob.sev.gov.ru/dokumenty/obshchestvennyj-sovet" TargetMode="External"/><Relationship Id="rId64" Type="http://schemas.openxmlformats.org/officeDocument/2006/relationships/hyperlink" Target="http://finance.lenobl.ru/ru/o-komitete/komissii-i-sovety/public_board/" TargetMode="External"/><Relationship Id="rId69" Type="http://schemas.openxmlformats.org/officeDocument/2006/relationships/hyperlink" Target="https://www.mfri.ru/index.php/obshchestvennyj-sovet" TargetMode="External"/><Relationship Id="rId77" Type="http://schemas.openxmlformats.org/officeDocument/2006/relationships/hyperlink" Target="https://www.ofukem.ru/about/public-council/the-order-of-formation/" TargetMode="External"/><Relationship Id="rId8" Type="http://schemas.openxmlformats.org/officeDocument/2006/relationships/hyperlink" Target="http://mef.mosreg.ru/ov/obschestvennyy_sovet" TargetMode="External"/><Relationship Id="rId51" Type="http://schemas.openxmlformats.org/officeDocument/2006/relationships/hyperlink" Target="http://www.minfin.kirov.ru/o-departamente-finansov/public_counciil/" TargetMode="External"/><Relationship Id="rId72" Type="http://schemas.openxmlformats.org/officeDocument/2006/relationships/hyperlink" Target="http://www.mfsk.ru/main/id9/obschestv-sovet" TargetMode="External"/><Relationship Id="rId80" Type="http://schemas.openxmlformats.org/officeDocument/2006/relationships/hyperlink" Target="http://www.eao.ru/isp-vlast/finansovoe-upravlenie-pravitelstva/" TargetMode="External"/><Relationship Id="rId85" Type="http://schemas.openxmlformats.org/officeDocument/2006/relationships/hyperlink" Target="http://minfin.orb.ru/%d0%be%d0%b1%d1%89%d0%b5%d1%81%d1%82%d0%b2%d0%b5%d0%bd%d0%bd%d1%8b%d0%b9-%d1%81%d0%be%d0%b2%d0%b5%d1%82/" TargetMode="External"/><Relationship Id="rId3" Type="http://schemas.openxmlformats.org/officeDocument/2006/relationships/hyperlink" Target="http://adm.rkursk.ru/index.php?id=405" TargetMode="External"/><Relationship Id="rId12" Type="http://schemas.openxmlformats.org/officeDocument/2006/relationships/hyperlink" Target="http://df.ivanovoobl.ru/departament/obshchestvennyy-sovet/informatsiya-ob-obshchestvennom-sovete/" TargetMode="External"/><Relationship Id="rId17" Type="http://schemas.openxmlformats.org/officeDocument/2006/relationships/hyperlink" Target="https://minfin.gov39.ru/open-ministry/council/" TargetMode="External"/><Relationship Id="rId25" Type="http://schemas.openxmlformats.org/officeDocument/2006/relationships/hyperlink" Target="http://mfin.permkrai.ru/sow/osminfin/2015/" TargetMode="External"/><Relationship Id="rId33" Type="http://schemas.openxmlformats.org/officeDocument/2006/relationships/hyperlink" Target="http://egov-buryatia.ru/minfin/activities/obshchestvennyy-sovet-pri-ministerstve-finansov-respubliki-buryatiya/" TargetMode="External"/><Relationship Id="rId38" Type="http://schemas.openxmlformats.org/officeDocument/2006/relationships/hyperlink" Target="http://primorsky.ru/authorities/executive-agencies/departments/finance/" TargetMode="External"/><Relationship Id="rId46" Type="http://schemas.openxmlformats.org/officeDocument/2006/relationships/hyperlink" Target="http://minfin.karelia.ru/obcshestvennyj-sovet/" TargetMode="External"/><Relationship Id="rId59" Type="http://schemas.openxmlformats.org/officeDocument/2006/relationships/hyperlink" Target="https://minfin.khabkrai.ru/portal/Menu/Page/468" TargetMode="External"/><Relationship Id="rId67" Type="http://schemas.openxmlformats.org/officeDocument/2006/relationships/hyperlink" Target="http://volgafin.volgograd.ru/coordination/list/obshchestvennyy-sovet-pri-komitete-finansov/" TargetMode="External"/><Relationship Id="rId20" Type="http://schemas.openxmlformats.org/officeDocument/2006/relationships/hyperlink" Target="http://dfei.adm-nao.ru/obshaya-informaciya/informaciya-o-koordinacionnyh-soveshatelnyh-ekspertnyh-organah-sozdann/" TargetMode="External"/><Relationship Id="rId41" Type="http://schemas.openxmlformats.org/officeDocument/2006/relationships/hyperlink" Target="http://minfin.49gov.ru/depart/coordinating/" TargetMode="External"/><Relationship Id="rId54" Type="http://schemas.openxmlformats.org/officeDocument/2006/relationships/hyperlink" Target="http://www.kamgov.ru/minfin/sostav-obsestvennogo-soveta-pri-ministerstve-finansov-kamcatskogo-kraa" TargetMode="External"/><Relationship Id="rId62" Type="http://schemas.openxmlformats.org/officeDocument/2006/relationships/hyperlink" Target="https://dvinaland.ru/gov/iogv/minfin/public_council/" TargetMode="External"/><Relationship Id="rId70" Type="http://schemas.openxmlformats.org/officeDocument/2006/relationships/hyperlink" Target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TargetMode="External"/><Relationship Id="rId75" Type="http://schemas.openxmlformats.org/officeDocument/2006/relationships/hyperlink" Target="https://minfin.rtyva.ru/node/6503/" TargetMode="External"/><Relationship Id="rId83" Type="http://schemas.openxmlformats.org/officeDocument/2006/relationships/hyperlink" Target="https://www.govvrn.ru/koordinacionnye-sovety13" TargetMode="External"/><Relationship Id="rId1" Type="http://schemas.openxmlformats.org/officeDocument/2006/relationships/hyperlink" Target="http://beldepfin.ru/dokumenty/vse-dokumenty/?rb=94&amp;order=creation_date_desc" TargetMode="External"/><Relationship Id="rId6" Type="http://schemas.openxmlformats.org/officeDocument/2006/relationships/hyperlink" Target="https://fin.tmbreg.ru/6228/7517.html" TargetMode="External"/><Relationship Id="rId15" Type="http://schemas.openxmlformats.org/officeDocument/2006/relationships/hyperlink" Target="https://orel-region.ru/index.php?head=6&amp;part=73&amp;unit=3&amp;op=45&amp;in=11" TargetMode="External"/><Relationship Id="rId23" Type="http://schemas.openxmlformats.org/officeDocument/2006/relationships/hyperlink" Target="http://mari-el.gov.ru/minfin/SitePages/Obsovet.aspx" TargetMode="External"/><Relationship Id="rId28" Type="http://schemas.openxmlformats.org/officeDocument/2006/relationships/hyperlink" Target="http://minfin-samara.ru/ekspertno-konsultativnyj-sovet-obshh/" TargetMode="External"/><Relationship Id="rId36" Type="http://schemas.openxmlformats.org/officeDocument/2006/relationships/hyperlink" Target="http://minfin.krskstate.ru/social" TargetMode="External"/><Relationship Id="rId49" Type="http://schemas.openxmlformats.org/officeDocument/2006/relationships/hyperlink" Target="http://www.minfinchr.ru/obshchestvennyj-sovet-pri-ministerstve" TargetMode="External"/><Relationship Id="rId57" Type="http://schemas.openxmlformats.org/officeDocument/2006/relationships/hyperlink" Target="http://minfin.kalmregion.ru/deyatelnost/obshchestvennyy-sovet/" TargetMode="External"/><Relationship Id="rId10" Type="http://schemas.openxmlformats.org/officeDocument/2006/relationships/hyperlink" Target="http://bryanskoblfin.ru/Show/Category/35?ItemId=91" TargetMode="External"/><Relationship Id="rId31" Type="http://schemas.openxmlformats.org/officeDocument/2006/relationships/hyperlink" Target="http://www.depfin.admhmao.ru/koordinatsionnye-i-soveshchatelnye-organy/" TargetMode="External"/><Relationship Id="rId44" Type="http://schemas.openxmlformats.org/officeDocument/2006/relationships/hyperlink" Target="http://www.minfinkubani.ru/about/advisory_bodies/public_council/index.php" TargetMode="External"/><Relationship Id="rId52" Type="http://schemas.openxmlformats.org/officeDocument/2006/relationships/hyperlink" Target="http://mf.omskportal.ru/ru/RegionalPublicAuthorities/executivelist/MF/obshsovet.html" TargetMode="External"/><Relationship Id="rId60" Type="http://schemas.openxmlformats.org/officeDocument/2006/relationships/hyperlink" Target="http://openbudget.sakhminfin.ru/Menu/Page/393" TargetMode="External"/><Relationship Id="rId65" Type="http://schemas.openxmlformats.org/officeDocument/2006/relationships/hyperlink" Target="https://minfin.novreg.ru/obschestvennyy-sovet.html" TargetMode="External"/><Relationship Id="rId73" Type="http://schemas.openxmlformats.org/officeDocument/2006/relationships/hyperlink" Target="http://ufo.ulntc.ru/index.php?mgf=sovet&amp;slep=net" TargetMode="External"/><Relationship Id="rId78" Type="http://schemas.openxmlformats.org/officeDocument/2006/relationships/hyperlink" Target="https://depfin.tomsk.gov.ru/koordinatsionnye-soveschatelnye-organy" TargetMode="External"/><Relationship Id="rId81" Type="http://schemas.openxmlformats.org/officeDocument/2006/relationships/hyperlink" Target="http://minfin.cap.ru/nizhnee-menyu/obschestvennij-sovet/" TargetMode="External"/><Relationship Id="rId86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7"/>
  <sheetViews>
    <sheetView zoomScaleNormal="100" zoomScalePageLayoutView="80" workbookViewId="0">
      <pane ySplit="3" topLeftCell="A4" activePane="bottomLeft" state="frozen"/>
      <selection pane="bottomLeft" activeCell="A5" sqref="A5"/>
    </sheetView>
  </sheetViews>
  <sheetFormatPr defaultColWidth="9.1796875" defaultRowHeight="14.5" x14ac:dyDescent="0.35"/>
  <cols>
    <col min="1" max="1" width="33.453125" style="16" customWidth="1"/>
    <col min="2" max="3" width="15.7265625" style="16" customWidth="1"/>
    <col min="4" max="5" width="20.7265625" style="16" customWidth="1"/>
    <col min="6" max="16384" width="9.1796875" style="16"/>
  </cols>
  <sheetData>
    <row r="1" spans="1:5" ht="29" customHeight="1" x14ac:dyDescent="0.35">
      <c r="A1" s="129" t="s">
        <v>415</v>
      </c>
      <c r="B1" s="130"/>
      <c r="C1" s="130"/>
      <c r="D1" s="130"/>
      <c r="E1" s="130"/>
    </row>
    <row r="2" spans="1:5" ht="14.25" customHeight="1" x14ac:dyDescent="0.35">
      <c r="A2" s="131" t="s">
        <v>363</v>
      </c>
      <c r="B2" s="132"/>
      <c r="C2" s="132"/>
      <c r="D2" s="132"/>
      <c r="E2" s="132"/>
    </row>
    <row r="3" spans="1:5" ht="77.150000000000006" customHeight="1" x14ac:dyDescent="0.35">
      <c r="A3" s="39" t="s">
        <v>167</v>
      </c>
      <c r="B3" s="126" t="s">
        <v>170</v>
      </c>
      <c r="C3" s="126" t="s">
        <v>171</v>
      </c>
      <c r="D3" s="39" t="str">
        <f>'9.1'!$B$3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E3" s="39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5" ht="15" customHeight="1" x14ac:dyDescent="0.35">
      <c r="A4" s="66" t="s">
        <v>166</v>
      </c>
      <c r="B4" s="38" t="s">
        <v>165</v>
      </c>
      <c r="C4" s="38" t="s">
        <v>164</v>
      </c>
      <c r="D4" s="36" t="s">
        <v>164</v>
      </c>
      <c r="E4" s="35" t="s">
        <v>164</v>
      </c>
    </row>
    <row r="5" spans="1:5" ht="15" customHeight="1" x14ac:dyDescent="0.35">
      <c r="A5" s="66" t="s">
        <v>163</v>
      </c>
      <c r="B5" s="37"/>
      <c r="C5" s="37">
        <f>SUM(D5:E5)</f>
        <v>4</v>
      </c>
      <c r="D5" s="36">
        <v>2</v>
      </c>
      <c r="E5" s="35">
        <v>2</v>
      </c>
    </row>
    <row r="6" spans="1:5" ht="15" customHeight="1" x14ac:dyDescent="0.35">
      <c r="A6" s="128" t="s">
        <v>409</v>
      </c>
      <c r="B6" s="37"/>
      <c r="C6" s="37"/>
      <c r="D6" s="36"/>
      <c r="E6" s="35"/>
    </row>
    <row r="7" spans="1:5" ht="15" customHeight="1" x14ac:dyDescent="0.35">
      <c r="A7" s="41" t="s">
        <v>5</v>
      </c>
      <c r="B7" s="42">
        <f t="shared" ref="B7:B21" si="0">C7/$C$5*100</f>
        <v>100</v>
      </c>
      <c r="C7" s="42">
        <f t="shared" ref="C7:C21" si="1">SUM(D7:E7)</f>
        <v>4</v>
      </c>
      <c r="D7" s="43">
        <f>'9.1'!F11</f>
        <v>2</v>
      </c>
      <c r="E7" s="44">
        <f>'9.2'!F11</f>
        <v>2</v>
      </c>
    </row>
    <row r="8" spans="1:5" ht="15" customHeight="1" x14ac:dyDescent="0.35">
      <c r="A8" s="41" t="s">
        <v>10</v>
      </c>
      <c r="B8" s="42">
        <f t="shared" si="0"/>
        <v>100</v>
      </c>
      <c r="C8" s="42">
        <f t="shared" si="1"/>
        <v>4</v>
      </c>
      <c r="D8" s="43">
        <f>'9.1'!F16</f>
        <v>2</v>
      </c>
      <c r="E8" s="44">
        <f>'9.2'!F16</f>
        <v>2</v>
      </c>
    </row>
    <row r="9" spans="1:5" ht="15" customHeight="1" x14ac:dyDescent="0.35">
      <c r="A9" s="41" t="s">
        <v>22</v>
      </c>
      <c r="B9" s="42">
        <f t="shared" si="0"/>
        <v>100</v>
      </c>
      <c r="C9" s="42">
        <f t="shared" si="1"/>
        <v>4</v>
      </c>
      <c r="D9" s="43">
        <f>'9.1'!F29</f>
        <v>2</v>
      </c>
      <c r="E9" s="44">
        <f>'9.2'!F29</f>
        <v>2</v>
      </c>
    </row>
    <row r="10" spans="1:5" ht="15" customHeight="1" x14ac:dyDescent="0.35">
      <c r="A10" s="41" t="s">
        <v>25</v>
      </c>
      <c r="B10" s="42">
        <f t="shared" si="0"/>
        <v>100</v>
      </c>
      <c r="C10" s="42">
        <f t="shared" si="1"/>
        <v>4</v>
      </c>
      <c r="D10" s="43">
        <f>'9.1'!F32</f>
        <v>2</v>
      </c>
      <c r="E10" s="44">
        <f>'9.2'!F32</f>
        <v>2</v>
      </c>
    </row>
    <row r="11" spans="1:5" ht="15" customHeight="1" x14ac:dyDescent="0.35">
      <c r="A11" s="41" t="s">
        <v>26</v>
      </c>
      <c r="B11" s="42">
        <f t="shared" si="0"/>
        <v>100</v>
      </c>
      <c r="C11" s="42">
        <f t="shared" si="1"/>
        <v>4</v>
      </c>
      <c r="D11" s="43">
        <f>'9.1'!F33</f>
        <v>2</v>
      </c>
      <c r="E11" s="44">
        <f>'9.2'!F33</f>
        <v>2</v>
      </c>
    </row>
    <row r="12" spans="1:5" ht="15" customHeight="1" x14ac:dyDescent="0.35">
      <c r="A12" s="41" t="s">
        <v>32</v>
      </c>
      <c r="B12" s="42">
        <f t="shared" si="0"/>
        <v>100</v>
      </c>
      <c r="C12" s="42">
        <f t="shared" si="1"/>
        <v>4</v>
      </c>
      <c r="D12" s="43">
        <f>'9.1'!F41</f>
        <v>2</v>
      </c>
      <c r="E12" s="44">
        <f>'9.2'!F41</f>
        <v>2</v>
      </c>
    </row>
    <row r="13" spans="1:5" ht="15" customHeight="1" x14ac:dyDescent="0.35">
      <c r="A13" s="41" t="s">
        <v>44</v>
      </c>
      <c r="B13" s="42">
        <f t="shared" si="0"/>
        <v>100</v>
      </c>
      <c r="C13" s="42">
        <f t="shared" si="1"/>
        <v>4</v>
      </c>
      <c r="D13" s="43">
        <f>'9.1'!F55</f>
        <v>2</v>
      </c>
      <c r="E13" s="44">
        <f>'9.2'!F55</f>
        <v>2</v>
      </c>
    </row>
    <row r="14" spans="1:5" ht="15" customHeight="1" x14ac:dyDescent="0.35">
      <c r="A14" s="41" t="s">
        <v>49</v>
      </c>
      <c r="B14" s="42">
        <f t="shared" si="0"/>
        <v>100</v>
      </c>
      <c r="C14" s="42">
        <f t="shared" si="1"/>
        <v>4</v>
      </c>
      <c r="D14" s="43">
        <f>'9.1'!F60</f>
        <v>2</v>
      </c>
      <c r="E14" s="44">
        <f>'9.2'!F60</f>
        <v>2</v>
      </c>
    </row>
    <row r="15" spans="1:5" s="17" customFormat="1" ht="15" customHeight="1" x14ac:dyDescent="0.35">
      <c r="A15" s="41" t="s">
        <v>56</v>
      </c>
      <c r="B15" s="42">
        <f t="shared" si="0"/>
        <v>100</v>
      </c>
      <c r="C15" s="42">
        <f t="shared" si="1"/>
        <v>4</v>
      </c>
      <c r="D15" s="43">
        <f>'9.1'!F67</f>
        <v>2</v>
      </c>
      <c r="E15" s="44">
        <f>'9.2'!F67</f>
        <v>2</v>
      </c>
    </row>
    <row r="16" spans="1:5" ht="15" customHeight="1" x14ac:dyDescent="0.35">
      <c r="A16" s="41" t="s">
        <v>66</v>
      </c>
      <c r="B16" s="42">
        <f t="shared" si="0"/>
        <v>100</v>
      </c>
      <c r="C16" s="42">
        <f t="shared" si="1"/>
        <v>4</v>
      </c>
      <c r="D16" s="43">
        <f>'9.1'!F77</f>
        <v>2</v>
      </c>
      <c r="E16" s="44">
        <f>'9.2'!F77</f>
        <v>2</v>
      </c>
    </row>
    <row r="17" spans="1:5" ht="15" customHeight="1" x14ac:dyDescent="0.35">
      <c r="A17" s="41" t="s">
        <v>72</v>
      </c>
      <c r="B17" s="42">
        <f t="shared" si="0"/>
        <v>100</v>
      </c>
      <c r="C17" s="42">
        <f t="shared" si="1"/>
        <v>4</v>
      </c>
      <c r="D17" s="43">
        <f>'9.1'!F81</f>
        <v>2</v>
      </c>
      <c r="E17" s="44">
        <f>'9.2'!F81</f>
        <v>2</v>
      </c>
    </row>
    <row r="18" spans="1:5" ht="15" customHeight="1" x14ac:dyDescent="0.35">
      <c r="A18" s="41" t="s">
        <v>78</v>
      </c>
      <c r="B18" s="42">
        <f t="shared" si="0"/>
        <v>100</v>
      </c>
      <c r="C18" s="42">
        <f t="shared" si="1"/>
        <v>4</v>
      </c>
      <c r="D18" s="43">
        <f>'9.1'!F89</f>
        <v>2</v>
      </c>
      <c r="E18" s="44">
        <f>'9.2'!F89</f>
        <v>2</v>
      </c>
    </row>
    <row r="19" spans="1:5" s="17" customFormat="1" ht="15" customHeight="1" x14ac:dyDescent="0.35">
      <c r="A19" s="41" t="s">
        <v>79</v>
      </c>
      <c r="B19" s="42">
        <f t="shared" si="0"/>
        <v>100</v>
      </c>
      <c r="C19" s="42">
        <f t="shared" si="1"/>
        <v>4</v>
      </c>
      <c r="D19" s="43">
        <f>'9.1'!F91</f>
        <v>2</v>
      </c>
      <c r="E19" s="44">
        <f>'9.2'!F91</f>
        <v>2</v>
      </c>
    </row>
    <row r="20" spans="1:5" ht="15" customHeight="1" x14ac:dyDescent="0.35">
      <c r="A20" s="41" t="s">
        <v>81</v>
      </c>
      <c r="B20" s="42">
        <f t="shared" si="0"/>
        <v>100</v>
      </c>
      <c r="C20" s="42">
        <f t="shared" si="1"/>
        <v>4</v>
      </c>
      <c r="D20" s="43">
        <f>'9.1'!F93</f>
        <v>2</v>
      </c>
      <c r="E20" s="44">
        <f>'9.2'!F93</f>
        <v>2</v>
      </c>
    </row>
    <row r="21" spans="1:5" ht="15" customHeight="1" x14ac:dyDescent="0.35">
      <c r="A21" s="41" t="s">
        <v>84</v>
      </c>
      <c r="B21" s="42">
        <f t="shared" si="0"/>
        <v>100</v>
      </c>
      <c r="C21" s="42">
        <f t="shared" si="1"/>
        <v>4</v>
      </c>
      <c r="D21" s="43">
        <f>'9.1'!F96</f>
        <v>2</v>
      </c>
      <c r="E21" s="44">
        <f>'9.2'!F96</f>
        <v>2</v>
      </c>
    </row>
    <row r="22" spans="1:5" ht="15" customHeight="1" x14ac:dyDescent="0.35">
      <c r="A22" s="128" t="s">
        <v>410</v>
      </c>
      <c r="B22" s="42"/>
      <c r="C22" s="42"/>
      <c r="D22" s="43"/>
      <c r="E22" s="44"/>
    </row>
    <row r="23" spans="1:5" ht="15" customHeight="1" x14ac:dyDescent="0.35">
      <c r="A23" s="41" t="s">
        <v>53</v>
      </c>
      <c r="B23" s="42">
        <f>C23/$C$5*100</f>
        <v>75</v>
      </c>
      <c r="C23" s="42">
        <f>SUM(D23:E23)</f>
        <v>3</v>
      </c>
      <c r="D23" s="43">
        <f>'9.1'!F64</f>
        <v>1</v>
      </c>
      <c r="E23" s="44">
        <f>'9.2'!F64</f>
        <v>2</v>
      </c>
    </row>
    <row r="24" spans="1:5" ht="15" customHeight="1" x14ac:dyDescent="0.35">
      <c r="A24" s="128" t="s">
        <v>411</v>
      </c>
      <c r="B24" s="42"/>
      <c r="C24" s="42"/>
      <c r="D24" s="43"/>
      <c r="E24" s="44"/>
    </row>
    <row r="25" spans="1:5" ht="15" customHeight="1" x14ac:dyDescent="0.35">
      <c r="A25" s="41" t="s">
        <v>3</v>
      </c>
      <c r="B25" s="42">
        <f t="shared" ref="B25:B52" si="2">C25/$C$5*100</f>
        <v>50</v>
      </c>
      <c r="C25" s="42">
        <f t="shared" ref="C25:C52" si="3">SUM(D25:E25)</f>
        <v>2</v>
      </c>
      <c r="D25" s="43">
        <f>'9.1'!F9</f>
        <v>2</v>
      </c>
      <c r="E25" s="44">
        <f>'9.2'!F9</f>
        <v>0</v>
      </c>
    </row>
    <row r="26" spans="1:5" ht="15" customHeight="1" x14ac:dyDescent="0.35">
      <c r="A26" s="41" t="s">
        <v>6</v>
      </c>
      <c r="B26" s="42">
        <f t="shared" si="2"/>
        <v>50</v>
      </c>
      <c r="C26" s="42">
        <f t="shared" si="3"/>
        <v>2</v>
      </c>
      <c r="D26" s="43">
        <f>'9.1'!F12</f>
        <v>2</v>
      </c>
      <c r="E26" s="44">
        <f>'9.2'!F12</f>
        <v>0</v>
      </c>
    </row>
    <row r="27" spans="1:5" ht="15" customHeight="1" x14ac:dyDescent="0.35">
      <c r="A27" s="41" t="s">
        <v>8</v>
      </c>
      <c r="B27" s="42">
        <f t="shared" si="2"/>
        <v>50</v>
      </c>
      <c r="C27" s="42">
        <f t="shared" si="3"/>
        <v>2</v>
      </c>
      <c r="D27" s="43">
        <f>'9.1'!F14</f>
        <v>2</v>
      </c>
      <c r="E27" s="44">
        <f>'9.2'!F14</f>
        <v>0</v>
      </c>
    </row>
    <row r="28" spans="1:5" ht="15" customHeight="1" x14ac:dyDescent="0.35">
      <c r="A28" s="41" t="s">
        <v>13</v>
      </c>
      <c r="B28" s="42">
        <f t="shared" si="2"/>
        <v>50</v>
      </c>
      <c r="C28" s="42">
        <f t="shared" si="3"/>
        <v>2</v>
      </c>
      <c r="D28" s="43">
        <f>'9.1'!F19</f>
        <v>2</v>
      </c>
      <c r="E28" s="44">
        <f>'9.2'!F19</f>
        <v>0</v>
      </c>
    </row>
    <row r="29" spans="1:5" s="17" customFormat="1" ht="15" customHeight="1" x14ac:dyDescent="0.35">
      <c r="A29" s="41" t="s">
        <v>16</v>
      </c>
      <c r="B29" s="42">
        <f t="shared" si="2"/>
        <v>50</v>
      </c>
      <c r="C29" s="42">
        <f t="shared" si="3"/>
        <v>2</v>
      </c>
      <c r="D29" s="43">
        <f>'9.1'!F22</f>
        <v>2</v>
      </c>
      <c r="E29" s="44">
        <f>'9.2'!F22</f>
        <v>0</v>
      </c>
    </row>
    <row r="30" spans="1:5" ht="15" customHeight="1" x14ac:dyDescent="0.35">
      <c r="A30" s="41" t="s">
        <v>19</v>
      </c>
      <c r="B30" s="42">
        <f t="shared" si="2"/>
        <v>50</v>
      </c>
      <c r="C30" s="42">
        <f t="shared" si="3"/>
        <v>2</v>
      </c>
      <c r="D30" s="43">
        <f>'9.1'!F26</f>
        <v>2</v>
      </c>
      <c r="E30" s="44">
        <f>'9.2'!F26</f>
        <v>0</v>
      </c>
    </row>
    <row r="31" spans="1:5" ht="15" customHeight="1" x14ac:dyDescent="0.35">
      <c r="A31" s="41" t="s">
        <v>20</v>
      </c>
      <c r="B31" s="42">
        <f t="shared" si="2"/>
        <v>50</v>
      </c>
      <c r="C31" s="42">
        <f t="shared" si="3"/>
        <v>2</v>
      </c>
      <c r="D31" s="43">
        <f>'9.1'!F27</f>
        <v>2</v>
      </c>
      <c r="E31" s="44">
        <f>'9.2'!F27</f>
        <v>0</v>
      </c>
    </row>
    <row r="32" spans="1:5" ht="15" customHeight="1" x14ac:dyDescent="0.35">
      <c r="A32" s="41" t="s">
        <v>21</v>
      </c>
      <c r="B32" s="42">
        <f t="shared" si="2"/>
        <v>50</v>
      </c>
      <c r="C32" s="42">
        <f t="shared" si="3"/>
        <v>2</v>
      </c>
      <c r="D32" s="43">
        <f>'9.1'!F28</f>
        <v>2</v>
      </c>
      <c r="E32" s="44">
        <f>'9.2'!F28</f>
        <v>0</v>
      </c>
    </row>
    <row r="33" spans="1:5" ht="15" customHeight="1" x14ac:dyDescent="0.35">
      <c r="A33" s="41" t="s">
        <v>23</v>
      </c>
      <c r="B33" s="42">
        <f t="shared" si="2"/>
        <v>50</v>
      </c>
      <c r="C33" s="42">
        <f t="shared" si="3"/>
        <v>2</v>
      </c>
      <c r="D33" s="43">
        <f>'9.1'!F30</f>
        <v>2</v>
      </c>
      <c r="E33" s="44">
        <f>'9.2'!F30</f>
        <v>0</v>
      </c>
    </row>
    <row r="34" spans="1:5" ht="15" customHeight="1" x14ac:dyDescent="0.35">
      <c r="A34" s="41" t="s">
        <v>24</v>
      </c>
      <c r="B34" s="42">
        <f t="shared" si="2"/>
        <v>50</v>
      </c>
      <c r="C34" s="42">
        <f t="shared" si="3"/>
        <v>2</v>
      </c>
      <c r="D34" s="43">
        <f>'9.1'!F31</f>
        <v>2</v>
      </c>
      <c r="E34" s="44">
        <f>'9.2'!F31</f>
        <v>0</v>
      </c>
    </row>
    <row r="35" spans="1:5" s="17" customFormat="1" ht="15" customHeight="1" x14ac:dyDescent="0.35">
      <c r="A35" s="41" t="s">
        <v>297</v>
      </c>
      <c r="B35" s="42">
        <f t="shared" si="2"/>
        <v>50</v>
      </c>
      <c r="C35" s="42">
        <f t="shared" si="3"/>
        <v>2</v>
      </c>
      <c r="D35" s="43">
        <f>'9.1'!F35</f>
        <v>2</v>
      </c>
      <c r="E35" s="44">
        <f>'9.2'!F35</f>
        <v>0</v>
      </c>
    </row>
    <row r="36" spans="1:5" s="17" customFormat="1" ht="15" customHeight="1" x14ac:dyDescent="0.35">
      <c r="A36" s="41" t="s">
        <v>28</v>
      </c>
      <c r="B36" s="42">
        <f t="shared" si="2"/>
        <v>50</v>
      </c>
      <c r="C36" s="42">
        <f t="shared" si="3"/>
        <v>2</v>
      </c>
      <c r="D36" s="43">
        <f>'9.1'!F36</f>
        <v>2</v>
      </c>
      <c r="E36" s="44">
        <f>'9.2'!F36</f>
        <v>0</v>
      </c>
    </row>
    <row r="37" spans="1:5" ht="15" customHeight="1" x14ac:dyDescent="0.35">
      <c r="A37" s="41" t="s">
        <v>30</v>
      </c>
      <c r="B37" s="42">
        <f t="shared" si="2"/>
        <v>50</v>
      </c>
      <c r="C37" s="42">
        <f t="shared" si="3"/>
        <v>2</v>
      </c>
      <c r="D37" s="43">
        <f>'9.1'!F38</f>
        <v>2</v>
      </c>
      <c r="E37" s="44">
        <f>'9.2'!F38</f>
        <v>0</v>
      </c>
    </row>
    <row r="38" spans="1:5" ht="15" customHeight="1" x14ac:dyDescent="0.35">
      <c r="A38" s="41" t="s">
        <v>89</v>
      </c>
      <c r="B38" s="42">
        <f t="shared" si="2"/>
        <v>50</v>
      </c>
      <c r="C38" s="42">
        <f t="shared" si="3"/>
        <v>2</v>
      </c>
      <c r="D38" s="43">
        <f>'9.1'!F40</f>
        <v>0</v>
      </c>
      <c r="E38" s="44">
        <f>'9.2'!F40</f>
        <v>2</v>
      </c>
    </row>
    <row r="39" spans="1:5" ht="15" customHeight="1" x14ac:dyDescent="0.35">
      <c r="A39" s="41" t="s">
        <v>35</v>
      </c>
      <c r="B39" s="42">
        <f t="shared" si="2"/>
        <v>50</v>
      </c>
      <c r="C39" s="42">
        <f t="shared" si="3"/>
        <v>2</v>
      </c>
      <c r="D39" s="43">
        <f>'9.1'!F44</f>
        <v>2</v>
      </c>
      <c r="E39" s="44">
        <f>'9.2'!F44</f>
        <v>0</v>
      </c>
    </row>
    <row r="40" spans="1:5" ht="15" customHeight="1" x14ac:dyDescent="0.35">
      <c r="A40" s="41" t="s">
        <v>39</v>
      </c>
      <c r="B40" s="42">
        <f t="shared" si="2"/>
        <v>50</v>
      </c>
      <c r="C40" s="42">
        <f t="shared" si="3"/>
        <v>2</v>
      </c>
      <c r="D40" s="43">
        <f>'9.1'!F49</f>
        <v>2</v>
      </c>
      <c r="E40" s="44">
        <f>'9.2'!F49</f>
        <v>0</v>
      </c>
    </row>
    <row r="41" spans="1:5" ht="15" customHeight="1" x14ac:dyDescent="0.35">
      <c r="A41" s="41" t="s">
        <v>42</v>
      </c>
      <c r="B41" s="42">
        <f t="shared" si="2"/>
        <v>50</v>
      </c>
      <c r="C41" s="42">
        <f t="shared" si="3"/>
        <v>2</v>
      </c>
      <c r="D41" s="43">
        <f>'9.1'!F53</f>
        <v>2</v>
      </c>
      <c r="E41" s="44">
        <f>'9.2'!F53</f>
        <v>0</v>
      </c>
    </row>
    <row r="42" spans="1:5" ht="15" customHeight="1" x14ac:dyDescent="0.35">
      <c r="A42" s="41" t="s">
        <v>54</v>
      </c>
      <c r="B42" s="42">
        <f t="shared" si="2"/>
        <v>50</v>
      </c>
      <c r="C42" s="42">
        <f t="shared" si="3"/>
        <v>2</v>
      </c>
      <c r="D42" s="43">
        <f>'9.1'!F65</f>
        <v>2</v>
      </c>
      <c r="E42" s="44">
        <f>'9.2'!F65</f>
        <v>0</v>
      </c>
    </row>
    <row r="43" spans="1:5" s="17" customFormat="1" ht="15" customHeight="1" x14ac:dyDescent="0.35">
      <c r="A43" s="41" t="s">
        <v>59</v>
      </c>
      <c r="B43" s="42">
        <f t="shared" si="2"/>
        <v>50</v>
      </c>
      <c r="C43" s="42">
        <f t="shared" si="3"/>
        <v>2</v>
      </c>
      <c r="D43" s="43">
        <f>'9.1'!F70</f>
        <v>2</v>
      </c>
      <c r="E43" s="44">
        <f>'9.2'!F70</f>
        <v>0</v>
      </c>
    </row>
    <row r="44" spans="1:5" ht="15" customHeight="1" x14ac:dyDescent="0.35">
      <c r="A44" s="41" t="s">
        <v>60</v>
      </c>
      <c r="B44" s="42">
        <f t="shared" si="2"/>
        <v>50</v>
      </c>
      <c r="C44" s="42">
        <f t="shared" si="3"/>
        <v>2</v>
      </c>
      <c r="D44" s="43">
        <f>'9.1'!F71</f>
        <v>2</v>
      </c>
      <c r="E44" s="44">
        <f>'9.2'!F71</f>
        <v>0</v>
      </c>
    </row>
    <row r="45" spans="1:5" ht="15" customHeight="1" x14ac:dyDescent="0.35">
      <c r="A45" s="40" t="s">
        <v>63</v>
      </c>
      <c r="B45" s="42">
        <f t="shared" si="2"/>
        <v>50</v>
      </c>
      <c r="C45" s="42">
        <f t="shared" si="3"/>
        <v>2</v>
      </c>
      <c r="D45" s="43">
        <f>'9.1'!F74</f>
        <v>2</v>
      </c>
      <c r="E45" s="44">
        <f>'9.2'!F74</f>
        <v>0</v>
      </c>
    </row>
    <row r="46" spans="1:5" ht="15" customHeight="1" x14ac:dyDescent="0.35">
      <c r="A46" s="41" t="s">
        <v>64</v>
      </c>
      <c r="B46" s="42">
        <f t="shared" si="2"/>
        <v>50</v>
      </c>
      <c r="C46" s="42">
        <f t="shared" si="3"/>
        <v>2</v>
      </c>
      <c r="D46" s="43">
        <f>'9.1'!F75</f>
        <v>2</v>
      </c>
      <c r="E46" s="44">
        <f>'9.2'!F75</f>
        <v>0</v>
      </c>
    </row>
    <row r="47" spans="1:5" ht="15" customHeight="1" x14ac:dyDescent="0.35">
      <c r="A47" s="41" t="s">
        <v>70</v>
      </c>
      <c r="B47" s="42">
        <f t="shared" si="2"/>
        <v>50</v>
      </c>
      <c r="C47" s="42">
        <f t="shared" si="3"/>
        <v>2</v>
      </c>
      <c r="D47" s="43">
        <f>'9.1'!F80</f>
        <v>2</v>
      </c>
      <c r="E47" s="44">
        <f>'9.2'!F80</f>
        <v>0</v>
      </c>
    </row>
    <row r="48" spans="1:5" ht="15" customHeight="1" x14ac:dyDescent="0.35">
      <c r="A48" s="41" t="s">
        <v>73</v>
      </c>
      <c r="B48" s="42">
        <f t="shared" si="2"/>
        <v>50</v>
      </c>
      <c r="C48" s="42">
        <f t="shared" si="3"/>
        <v>2</v>
      </c>
      <c r="D48" s="43">
        <f>'9.1'!F82</f>
        <v>0</v>
      </c>
      <c r="E48" s="44">
        <f>'9.2'!F82</f>
        <v>2</v>
      </c>
    </row>
    <row r="49" spans="1:5" ht="15" customHeight="1" x14ac:dyDescent="0.35">
      <c r="A49" s="41" t="s">
        <v>299</v>
      </c>
      <c r="B49" s="42">
        <f t="shared" si="2"/>
        <v>50</v>
      </c>
      <c r="C49" s="42">
        <f t="shared" si="3"/>
        <v>2</v>
      </c>
      <c r="D49" s="43">
        <f>'9.1'!F83</f>
        <v>0</v>
      </c>
      <c r="E49" s="44">
        <f>'9.2'!F83</f>
        <v>2</v>
      </c>
    </row>
    <row r="50" spans="1:5" ht="15" customHeight="1" x14ac:dyDescent="0.35">
      <c r="A50" s="41" t="s">
        <v>74</v>
      </c>
      <c r="B50" s="42">
        <f t="shared" si="2"/>
        <v>50</v>
      </c>
      <c r="C50" s="42">
        <f t="shared" si="3"/>
        <v>2</v>
      </c>
      <c r="D50" s="43">
        <f>'9.1'!F84</f>
        <v>2</v>
      </c>
      <c r="E50" s="44">
        <f>'9.2'!F84</f>
        <v>0</v>
      </c>
    </row>
    <row r="51" spans="1:5" ht="15" customHeight="1" x14ac:dyDescent="0.35">
      <c r="A51" s="41" t="s">
        <v>67</v>
      </c>
      <c r="B51" s="42">
        <f t="shared" si="2"/>
        <v>50</v>
      </c>
      <c r="C51" s="42">
        <f t="shared" si="3"/>
        <v>2</v>
      </c>
      <c r="D51" s="43">
        <f>'9.1'!F88</f>
        <v>2</v>
      </c>
      <c r="E51" s="44">
        <f>'9.2'!F88</f>
        <v>0</v>
      </c>
    </row>
    <row r="52" spans="1:5" ht="15" customHeight="1" x14ac:dyDescent="0.35">
      <c r="A52" s="41" t="s">
        <v>82</v>
      </c>
      <c r="B52" s="42">
        <f t="shared" si="2"/>
        <v>50</v>
      </c>
      <c r="C52" s="42">
        <f t="shared" si="3"/>
        <v>2</v>
      </c>
      <c r="D52" s="43">
        <f>'9.1'!F94</f>
        <v>2</v>
      </c>
      <c r="E52" s="44">
        <f>'9.2'!F94</f>
        <v>0</v>
      </c>
    </row>
    <row r="53" spans="1:5" ht="15" customHeight="1" x14ac:dyDescent="0.35">
      <c r="A53" s="128" t="s">
        <v>412</v>
      </c>
      <c r="B53" s="42"/>
      <c r="C53" s="42"/>
      <c r="D53" s="43"/>
      <c r="E53" s="44"/>
    </row>
    <row r="54" spans="1:5" ht="15" customHeight="1" x14ac:dyDescent="0.35">
      <c r="A54" s="41" t="s">
        <v>69</v>
      </c>
      <c r="B54" s="42">
        <f>C54/$C$5*100</f>
        <v>25</v>
      </c>
      <c r="C54" s="42">
        <f>SUM(D54:E54)</f>
        <v>1</v>
      </c>
      <c r="D54" s="43">
        <f>'9.1'!F79</f>
        <v>1</v>
      </c>
      <c r="E54" s="44">
        <f>'9.2'!F79</f>
        <v>0</v>
      </c>
    </row>
    <row r="55" spans="1:5" ht="15" customHeight="1" x14ac:dyDescent="0.35">
      <c r="A55" s="128" t="s">
        <v>413</v>
      </c>
      <c r="B55" s="42"/>
      <c r="C55" s="42"/>
      <c r="D55" s="43"/>
      <c r="E55" s="44"/>
    </row>
    <row r="56" spans="1:5" ht="15" customHeight="1" x14ac:dyDescent="0.35">
      <c r="A56" s="41" t="s">
        <v>1</v>
      </c>
      <c r="B56" s="42">
        <f t="shared" ref="B56:B95" si="4">C56/$C$5*100</f>
        <v>0</v>
      </c>
      <c r="C56" s="42">
        <f t="shared" ref="C56:C95" si="5">SUM(D56:E56)</f>
        <v>0</v>
      </c>
      <c r="D56" s="43">
        <f>'9.1'!F7</f>
        <v>0</v>
      </c>
      <c r="E56" s="44">
        <f>'9.2'!F7</f>
        <v>0</v>
      </c>
    </row>
    <row r="57" spans="1:5" ht="15" customHeight="1" x14ac:dyDescent="0.35">
      <c r="A57" s="41" t="s">
        <v>2</v>
      </c>
      <c r="B57" s="42">
        <f t="shared" si="4"/>
        <v>0</v>
      </c>
      <c r="C57" s="42">
        <f t="shared" si="5"/>
        <v>0</v>
      </c>
      <c r="D57" s="43">
        <f>'9.1'!F8</f>
        <v>0</v>
      </c>
      <c r="E57" s="44">
        <f>'9.2'!F8</f>
        <v>0</v>
      </c>
    </row>
    <row r="58" spans="1:5" ht="15" customHeight="1" x14ac:dyDescent="0.35">
      <c r="A58" s="41" t="s">
        <v>4</v>
      </c>
      <c r="B58" s="42">
        <f t="shared" si="4"/>
        <v>0</v>
      </c>
      <c r="C58" s="42">
        <f t="shared" si="5"/>
        <v>0</v>
      </c>
      <c r="D58" s="43">
        <f>'9.1'!F10</f>
        <v>0</v>
      </c>
      <c r="E58" s="44">
        <f>'9.2'!F10</f>
        <v>0</v>
      </c>
    </row>
    <row r="59" spans="1:5" s="17" customFormat="1" ht="15" customHeight="1" x14ac:dyDescent="0.35">
      <c r="A59" s="41" t="s">
        <v>7</v>
      </c>
      <c r="B59" s="42">
        <f t="shared" si="4"/>
        <v>0</v>
      </c>
      <c r="C59" s="42">
        <f t="shared" si="5"/>
        <v>0</v>
      </c>
      <c r="D59" s="43">
        <f>'9.1'!F13</f>
        <v>0</v>
      </c>
      <c r="E59" s="44">
        <f>'9.2'!F13</f>
        <v>0</v>
      </c>
    </row>
    <row r="60" spans="1:5" ht="15" customHeight="1" x14ac:dyDescent="0.35">
      <c r="A60" s="41" t="s">
        <v>9</v>
      </c>
      <c r="B60" s="42">
        <f t="shared" si="4"/>
        <v>0</v>
      </c>
      <c r="C60" s="42">
        <f t="shared" si="5"/>
        <v>0</v>
      </c>
      <c r="D60" s="43">
        <f>'9.1'!F15</f>
        <v>0</v>
      </c>
      <c r="E60" s="44">
        <f>'9.2'!F15</f>
        <v>0</v>
      </c>
    </row>
    <row r="61" spans="1:5" ht="15" customHeight="1" x14ac:dyDescent="0.35">
      <c r="A61" s="41" t="s">
        <v>11</v>
      </c>
      <c r="B61" s="42">
        <f t="shared" si="4"/>
        <v>0</v>
      </c>
      <c r="C61" s="42">
        <f t="shared" si="5"/>
        <v>0</v>
      </c>
      <c r="D61" s="43">
        <f>'9.1'!F17</f>
        <v>0</v>
      </c>
      <c r="E61" s="44">
        <f>'9.2'!F17</f>
        <v>0</v>
      </c>
    </row>
    <row r="62" spans="1:5" ht="15" customHeight="1" x14ac:dyDescent="0.35">
      <c r="A62" s="41" t="s">
        <v>12</v>
      </c>
      <c r="B62" s="42">
        <f t="shared" si="4"/>
        <v>0</v>
      </c>
      <c r="C62" s="42">
        <f t="shared" si="5"/>
        <v>0</v>
      </c>
      <c r="D62" s="43">
        <f>'9.1'!F18</f>
        <v>0</v>
      </c>
      <c r="E62" s="44">
        <f>'9.2'!F18</f>
        <v>0</v>
      </c>
    </row>
    <row r="63" spans="1:5" ht="15" customHeight="1" x14ac:dyDescent="0.35">
      <c r="A63" s="41" t="s">
        <v>14</v>
      </c>
      <c r="B63" s="42">
        <f t="shared" si="4"/>
        <v>0</v>
      </c>
      <c r="C63" s="42">
        <f t="shared" si="5"/>
        <v>0</v>
      </c>
      <c r="D63" s="43">
        <f>'9.1'!F20</f>
        <v>0</v>
      </c>
      <c r="E63" s="44">
        <f>'9.2'!F20</f>
        <v>0</v>
      </c>
    </row>
    <row r="64" spans="1:5" ht="15" customHeight="1" x14ac:dyDescent="0.35">
      <c r="A64" s="41" t="s">
        <v>15</v>
      </c>
      <c r="B64" s="42">
        <f t="shared" si="4"/>
        <v>0</v>
      </c>
      <c r="C64" s="42">
        <f t="shared" si="5"/>
        <v>0</v>
      </c>
      <c r="D64" s="43">
        <f>'9.1'!F21</f>
        <v>0</v>
      </c>
      <c r="E64" s="44">
        <f>'9.2'!F21</f>
        <v>0</v>
      </c>
    </row>
    <row r="65" spans="1:5" ht="15" customHeight="1" x14ac:dyDescent="0.35">
      <c r="A65" s="41" t="s">
        <v>17</v>
      </c>
      <c r="B65" s="42">
        <f t="shared" si="4"/>
        <v>0</v>
      </c>
      <c r="C65" s="42">
        <f t="shared" si="5"/>
        <v>0</v>
      </c>
      <c r="D65" s="43">
        <f>'9.1'!F23</f>
        <v>0</v>
      </c>
      <c r="E65" s="44">
        <f>'9.2'!F23</f>
        <v>0</v>
      </c>
    </row>
    <row r="66" spans="1:5" ht="15" customHeight="1" x14ac:dyDescent="0.35">
      <c r="A66" s="41" t="s">
        <v>298</v>
      </c>
      <c r="B66" s="42">
        <f t="shared" si="4"/>
        <v>0</v>
      </c>
      <c r="C66" s="42">
        <f t="shared" si="5"/>
        <v>0</v>
      </c>
      <c r="D66" s="43">
        <f>'9.1'!F24</f>
        <v>0</v>
      </c>
      <c r="E66" s="44">
        <f>'9.2'!F24</f>
        <v>0</v>
      </c>
    </row>
    <row r="67" spans="1:5" ht="15" customHeight="1" x14ac:dyDescent="0.35">
      <c r="A67" s="41" t="s">
        <v>27</v>
      </c>
      <c r="B67" s="42">
        <f t="shared" si="4"/>
        <v>0</v>
      </c>
      <c r="C67" s="42">
        <f t="shared" si="5"/>
        <v>0</v>
      </c>
      <c r="D67" s="43">
        <f>'9.1'!F34</f>
        <v>0</v>
      </c>
      <c r="E67" s="44">
        <f>'9.2'!F34</f>
        <v>0</v>
      </c>
    </row>
    <row r="68" spans="1:5" ht="15" customHeight="1" x14ac:dyDescent="0.35">
      <c r="A68" s="41" t="s">
        <v>31</v>
      </c>
      <c r="B68" s="42">
        <f t="shared" si="4"/>
        <v>0</v>
      </c>
      <c r="C68" s="42">
        <f t="shared" si="5"/>
        <v>0</v>
      </c>
      <c r="D68" s="43">
        <f>'9.1'!F39</f>
        <v>0</v>
      </c>
      <c r="E68" s="44">
        <f>'9.2'!F39</f>
        <v>0</v>
      </c>
    </row>
    <row r="69" spans="1:5" ht="15" customHeight="1" x14ac:dyDescent="0.35">
      <c r="A69" s="41" t="s">
        <v>33</v>
      </c>
      <c r="B69" s="42">
        <f t="shared" si="4"/>
        <v>0</v>
      </c>
      <c r="C69" s="42">
        <f t="shared" si="5"/>
        <v>0</v>
      </c>
      <c r="D69" s="43">
        <f>'9.1'!F42</f>
        <v>0</v>
      </c>
      <c r="E69" s="44">
        <f>'9.2'!F42</f>
        <v>0</v>
      </c>
    </row>
    <row r="70" spans="1:5" ht="15" customHeight="1" x14ac:dyDescent="0.35">
      <c r="A70" s="41" t="s">
        <v>34</v>
      </c>
      <c r="B70" s="42">
        <f t="shared" si="4"/>
        <v>0</v>
      </c>
      <c r="C70" s="42">
        <f t="shared" si="5"/>
        <v>0</v>
      </c>
      <c r="D70" s="43">
        <f>'9.1'!F43</f>
        <v>0</v>
      </c>
      <c r="E70" s="44">
        <f>'9.2'!F43</f>
        <v>0</v>
      </c>
    </row>
    <row r="71" spans="1:5" ht="15" customHeight="1" x14ac:dyDescent="0.35">
      <c r="A71" s="41" t="s">
        <v>162</v>
      </c>
      <c r="B71" s="42">
        <f t="shared" si="4"/>
        <v>0</v>
      </c>
      <c r="C71" s="42">
        <f t="shared" si="5"/>
        <v>0</v>
      </c>
      <c r="D71" s="43">
        <f>'9.1'!F45</f>
        <v>0</v>
      </c>
      <c r="E71" s="44">
        <f>'9.2'!F45</f>
        <v>0</v>
      </c>
    </row>
    <row r="72" spans="1:5" ht="15" customHeight="1" x14ac:dyDescent="0.35">
      <c r="A72" s="41" t="s">
        <v>37</v>
      </c>
      <c r="B72" s="42">
        <f t="shared" si="4"/>
        <v>0</v>
      </c>
      <c r="C72" s="42">
        <f t="shared" si="5"/>
        <v>0</v>
      </c>
      <c r="D72" s="43">
        <f>'9.1'!F47</f>
        <v>0</v>
      </c>
      <c r="E72" s="44">
        <f>'9.2'!F47</f>
        <v>0</v>
      </c>
    </row>
    <row r="73" spans="1:5" ht="15" customHeight="1" x14ac:dyDescent="0.35">
      <c r="A73" s="41" t="s">
        <v>38</v>
      </c>
      <c r="B73" s="42">
        <f t="shared" si="4"/>
        <v>0</v>
      </c>
      <c r="C73" s="42">
        <f t="shared" si="5"/>
        <v>0</v>
      </c>
      <c r="D73" s="43">
        <f>'9.1'!F48</f>
        <v>0</v>
      </c>
      <c r="E73" s="44">
        <f>'9.2'!F48</f>
        <v>0</v>
      </c>
    </row>
    <row r="74" spans="1:5" ht="15" customHeight="1" x14ac:dyDescent="0.35">
      <c r="A74" s="41" t="s">
        <v>40</v>
      </c>
      <c r="B74" s="42">
        <f t="shared" si="4"/>
        <v>0</v>
      </c>
      <c r="C74" s="42">
        <f t="shared" si="5"/>
        <v>0</v>
      </c>
      <c r="D74" s="43">
        <f>'9.1'!F50</f>
        <v>0</v>
      </c>
      <c r="E74" s="44">
        <f>'9.2'!F50</f>
        <v>0</v>
      </c>
    </row>
    <row r="75" spans="1:5" ht="15" customHeight="1" x14ac:dyDescent="0.35">
      <c r="A75" s="41" t="s">
        <v>87</v>
      </c>
      <c r="B75" s="42">
        <f t="shared" si="4"/>
        <v>0</v>
      </c>
      <c r="C75" s="42">
        <f t="shared" si="5"/>
        <v>0</v>
      </c>
      <c r="D75" s="43">
        <f>'9.1'!F51</f>
        <v>0</v>
      </c>
      <c r="E75" s="44">
        <f>'9.2'!F51</f>
        <v>0</v>
      </c>
    </row>
    <row r="76" spans="1:5" ht="15" customHeight="1" x14ac:dyDescent="0.35">
      <c r="A76" s="41" t="s">
        <v>41</v>
      </c>
      <c r="B76" s="42">
        <f t="shared" si="4"/>
        <v>0</v>
      </c>
      <c r="C76" s="42">
        <f t="shared" si="5"/>
        <v>0</v>
      </c>
      <c r="D76" s="43">
        <f>'9.1'!F52</f>
        <v>0</v>
      </c>
      <c r="E76" s="44">
        <f>'9.2'!F52</f>
        <v>0</v>
      </c>
    </row>
    <row r="77" spans="1:5" ht="15" customHeight="1" x14ac:dyDescent="0.35">
      <c r="A77" s="41" t="s">
        <v>45</v>
      </c>
      <c r="B77" s="42">
        <f t="shared" si="4"/>
        <v>0</v>
      </c>
      <c r="C77" s="42">
        <f t="shared" si="5"/>
        <v>0</v>
      </c>
      <c r="D77" s="43">
        <f>'9.1'!F56</f>
        <v>0</v>
      </c>
      <c r="E77" s="44">
        <f>'9.2'!F56</f>
        <v>0</v>
      </c>
    </row>
    <row r="78" spans="1:5" ht="15" customHeight="1" x14ac:dyDescent="0.35">
      <c r="A78" s="41" t="s">
        <v>46</v>
      </c>
      <c r="B78" s="42">
        <f t="shared" si="4"/>
        <v>0</v>
      </c>
      <c r="C78" s="42">
        <f t="shared" si="5"/>
        <v>0</v>
      </c>
      <c r="D78" s="43">
        <f>'9.1'!F57</f>
        <v>0</v>
      </c>
      <c r="E78" s="44">
        <f>'9.2'!F57</f>
        <v>0</v>
      </c>
    </row>
    <row r="79" spans="1:5" ht="15" customHeight="1" x14ac:dyDescent="0.35">
      <c r="A79" s="41" t="s">
        <v>47</v>
      </c>
      <c r="B79" s="42">
        <f t="shared" si="4"/>
        <v>0</v>
      </c>
      <c r="C79" s="42">
        <f t="shared" si="5"/>
        <v>0</v>
      </c>
      <c r="D79" s="43">
        <f>'9.1'!F58</f>
        <v>0</v>
      </c>
      <c r="E79" s="44">
        <f>'9.2'!F58</f>
        <v>0</v>
      </c>
    </row>
    <row r="80" spans="1:5" ht="15" customHeight="1" x14ac:dyDescent="0.35">
      <c r="A80" s="41" t="s">
        <v>48</v>
      </c>
      <c r="B80" s="42">
        <f t="shared" si="4"/>
        <v>0</v>
      </c>
      <c r="C80" s="42">
        <f t="shared" si="5"/>
        <v>0</v>
      </c>
      <c r="D80" s="43">
        <f>'9.1'!F59</f>
        <v>0</v>
      </c>
      <c r="E80" s="44">
        <f>'9.2'!F59</f>
        <v>0</v>
      </c>
    </row>
    <row r="81" spans="1:5" ht="15" customHeight="1" x14ac:dyDescent="0.35">
      <c r="A81" s="41" t="s">
        <v>50</v>
      </c>
      <c r="B81" s="42">
        <f t="shared" si="4"/>
        <v>0</v>
      </c>
      <c r="C81" s="42">
        <f t="shared" si="5"/>
        <v>0</v>
      </c>
      <c r="D81" s="43">
        <f>'9.1'!F61</f>
        <v>0</v>
      </c>
      <c r="E81" s="44">
        <f>'9.2'!F61</f>
        <v>0</v>
      </c>
    </row>
    <row r="82" spans="1:5" ht="15" customHeight="1" x14ac:dyDescent="0.35">
      <c r="A82" s="41" t="s">
        <v>51</v>
      </c>
      <c r="B82" s="42">
        <f t="shared" si="4"/>
        <v>0</v>
      </c>
      <c r="C82" s="42">
        <f t="shared" si="5"/>
        <v>0</v>
      </c>
      <c r="D82" s="43">
        <f>'9.1'!F62</f>
        <v>0</v>
      </c>
      <c r="E82" s="44">
        <f>'9.2'!F62</f>
        <v>0</v>
      </c>
    </row>
    <row r="83" spans="1:5" ht="15" customHeight="1" x14ac:dyDescent="0.35">
      <c r="A83" s="41" t="s">
        <v>52</v>
      </c>
      <c r="B83" s="42">
        <f t="shared" si="4"/>
        <v>0</v>
      </c>
      <c r="C83" s="42">
        <f t="shared" si="5"/>
        <v>0</v>
      </c>
      <c r="D83" s="43">
        <f>'9.1'!F63</f>
        <v>0</v>
      </c>
      <c r="E83" s="44">
        <f>'9.2'!F63</f>
        <v>0</v>
      </c>
    </row>
    <row r="84" spans="1:5" ht="15" customHeight="1" x14ac:dyDescent="0.35">
      <c r="A84" s="41" t="s">
        <v>55</v>
      </c>
      <c r="B84" s="42">
        <f t="shared" si="4"/>
        <v>0</v>
      </c>
      <c r="C84" s="42">
        <f t="shared" si="5"/>
        <v>0</v>
      </c>
      <c r="D84" s="43">
        <f>'9.1'!F66</f>
        <v>0</v>
      </c>
      <c r="E84" s="44">
        <f>'9.2'!F66</f>
        <v>0</v>
      </c>
    </row>
    <row r="85" spans="1:5" ht="15" customHeight="1" x14ac:dyDescent="0.35">
      <c r="A85" s="41" t="s">
        <v>57</v>
      </c>
      <c r="B85" s="42">
        <f t="shared" si="4"/>
        <v>0</v>
      </c>
      <c r="C85" s="42">
        <f t="shared" si="5"/>
        <v>0</v>
      </c>
      <c r="D85" s="43">
        <f>'9.1'!F68</f>
        <v>0</v>
      </c>
      <c r="E85" s="44">
        <f>'9.2'!F68</f>
        <v>0</v>
      </c>
    </row>
    <row r="86" spans="1:5" ht="15" customHeight="1" x14ac:dyDescent="0.35">
      <c r="A86" s="41" t="s">
        <v>61</v>
      </c>
      <c r="B86" s="42">
        <f t="shared" si="4"/>
        <v>0</v>
      </c>
      <c r="C86" s="42">
        <f t="shared" si="5"/>
        <v>0</v>
      </c>
      <c r="D86" s="43">
        <f>'9.1'!F72</f>
        <v>0</v>
      </c>
      <c r="E86" s="44">
        <f>'9.2'!F72</f>
        <v>0</v>
      </c>
    </row>
    <row r="87" spans="1:5" ht="15" customHeight="1" x14ac:dyDescent="0.35">
      <c r="A87" s="41" t="s">
        <v>62</v>
      </c>
      <c r="B87" s="42">
        <f t="shared" si="4"/>
        <v>0</v>
      </c>
      <c r="C87" s="42">
        <f t="shared" si="5"/>
        <v>0</v>
      </c>
      <c r="D87" s="43">
        <f>'9.1'!F73</f>
        <v>0</v>
      </c>
      <c r="E87" s="44">
        <f>'9.2'!F73</f>
        <v>0</v>
      </c>
    </row>
    <row r="88" spans="1:5" ht="15" customHeight="1" x14ac:dyDescent="0.35">
      <c r="A88" s="41" t="s">
        <v>68</v>
      </c>
      <c r="B88" s="42">
        <f t="shared" si="4"/>
        <v>0</v>
      </c>
      <c r="C88" s="42">
        <f t="shared" si="5"/>
        <v>0</v>
      </c>
      <c r="D88" s="43">
        <f>'9.1'!F78</f>
        <v>0</v>
      </c>
      <c r="E88" s="44">
        <f>'9.2'!F78</f>
        <v>0</v>
      </c>
    </row>
    <row r="89" spans="1:5" ht="15" customHeight="1" x14ac:dyDescent="0.35">
      <c r="A89" s="41" t="s">
        <v>75</v>
      </c>
      <c r="B89" s="42">
        <f t="shared" si="4"/>
        <v>0</v>
      </c>
      <c r="C89" s="42">
        <f t="shared" si="5"/>
        <v>0</v>
      </c>
      <c r="D89" s="43">
        <f>'9.1'!F85</f>
        <v>0</v>
      </c>
      <c r="E89" s="44">
        <f>'9.2'!F85</f>
        <v>0</v>
      </c>
    </row>
    <row r="90" spans="1:5" ht="15" customHeight="1" x14ac:dyDescent="0.35">
      <c r="A90" s="41" t="s">
        <v>76</v>
      </c>
      <c r="B90" s="42">
        <f t="shared" si="4"/>
        <v>0</v>
      </c>
      <c r="C90" s="42">
        <f t="shared" si="5"/>
        <v>0</v>
      </c>
      <c r="D90" s="43">
        <f>'9.1'!F86</f>
        <v>0</v>
      </c>
      <c r="E90" s="44">
        <f>'9.2'!F86</f>
        <v>0</v>
      </c>
    </row>
    <row r="91" spans="1:5" ht="15" customHeight="1" x14ac:dyDescent="0.35">
      <c r="A91" s="41" t="s">
        <v>71</v>
      </c>
      <c r="B91" s="42">
        <f t="shared" si="4"/>
        <v>0</v>
      </c>
      <c r="C91" s="42">
        <f t="shared" si="5"/>
        <v>0</v>
      </c>
      <c r="D91" s="43">
        <f>'9.1'!F90</f>
        <v>0</v>
      </c>
      <c r="E91" s="44">
        <f>'9.2'!F90</f>
        <v>0</v>
      </c>
    </row>
    <row r="92" spans="1:5" ht="15" customHeight="1" x14ac:dyDescent="0.35">
      <c r="A92" s="41" t="s">
        <v>80</v>
      </c>
      <c r="B92" s="42">
        <f t="shared" si="4"/>
        <v>0</v>
      </c>
      <c r="C92" s="42">
        <f t="shared" si="5"/>
        <v>0</v>
      </c>
      <c r="D92" s="43">
        <f>'9.1'!F92</f>
        <v>0</v>
      </c>
      <c r="E92" s="44">
        <f>'9.2'!F92</f>
        <v>0</v>
      </c>
    </row>
    <row r="93" spans="1:5" ht="15" customHeight="1" x14ac:dyDescent="0.35">
      <c r="A93" s="41" t="s">
        <v>83</v>
      </c>
      <c r="B93" s="42">
        <f t="shared" si="4"/>
        <v>0</v>
      </c>
      <c r="C93" s="42">
        <f t="shared" si="5"/>
        <v>0</v>
      </c>
      <c r="D93" s="43">
        <f>'9.1'!F95</f>
        <v>0</v>
      </c>
      <c r="E93" s="44">
        <f>'9.2'!F95</f>
        <v>0</v>
      </c>
    </row>
    <row r="94" spans="1:5" ht="15" customHeight="1" x14ac:dyDescent="0.35">
      <c r="A94" s="41" t="s">
        <v>85</v>
      </c>
      <c r="B94" s="42">
        <f t="shared" si="4"/>
        <v>0</v>
      </c>
      <c r="C94" s="42">
        <f t="shared" si="5"/>
        <v>0</v>
      </c>
      <c r="D94" s="43">
        <f>'9.1'!F97</f>
        <v>0</v>
      </c>
      <c r="E94" s="44">
        <f>'9.2'!F97</f>
        <v>0</v>
      </c>
    </row>
    <row r="95" spans="1:5" ht="15" customHeight="1" x14ac:dyDescent="0.35">
      <c r="A95" s="41" t="s">
        <v>86</v>
      </c>
      <c r="B95" s="42">
        <f t="shared" si="4"/>
        <v>0</v>
      </c>
      <c r="C95" s="42">
        <f t="shared" si="5"/>
        <v>0</v>
      </c>
      <c r="D95" s="43">
        <f>'9.1'!F98</f>
        <v>0</v>
      </c>
      <c r="E95" s="44">
        <f>'9.2'!F98</f>
        <v>0</v>
      </c>
    </row>
    <row r="96" spans="1:5" x14ac:dyDescent="0.35">
      <c r="C96" s="34"/>
    </row>
    <row r="97" spans="3:3" x14ac:dyDescent="0.35">
      <c r="C97" s="45"/>
    </row>
  </sheetData>
  <mergeCells count="2">
    <mergeCell ref="A1:E1"/>
    <mergeCell ref="A2:E2"/>
  </mergeCells>
  <pageMargins left="0.70866141732283472" right="0.70866141732283472" top="0.78740157480314965" bottom="0.78740157480314965" header="0.43307086614173229" footer="0.43307086614173229"/>
  <pageSetup paperSize="9" scale="76" fitToHeight="3" orientation="landscape" r:id="rId1"/>
  <headerFooter scaleWithDoc="0">
    <oddFooter>&amp;C&amp;"Times New Roman,обычный"&amp;8&amp;A&amp;R&amp;9&amp;P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"/>
  <sheetViews>
    <sheetView tabSelected="1" zoomScaleNormal="100" zoomScalePageLayoutView="80" workbookViewId="0">
      <pane ySplit="3" topLeftCell="A4" activePane="bottomLeft" state="frozen"/>
      <selection pane="bottomLeft" activeCell="A3" sqref="A3"/>
    </sheetView>
  </sheetViews>
  <sheetFormatPr defaultColWidth="9.1796875" defaultRowHeight="14.5" x14ac:dyDescent="0.35"/>
  <cols>
    <col min="1" max="1" width="33.453125" style="16" customWidth="1"/>
    <col min="2" max="3" width="15.7265625" style="16" customWidth="1"/>
    <col min="4" max="5" width="20.7265625" style="16" customWidth="1"/>
    <col min="6" max="16384" width="9.1796875" style="16"/>
  </cols>
  <sheetData>
    <row r="1" spans="1:5" ht="29.5" customHeight="1" x14ac:dyDescent="0.35">
      <c r="A1" s="129" t="s">
        <v>414</v>
      </c>
      <c r="B1" s="130"/>
      <c r="C1" s="130"/>
      <c r="D1" s="130"/>
      <c r="E1" s="130"/>
    </row>
    <row r="2" spans="1:5" ht="14.25" customHeight="1" x14ac:dyDescent="0.35">
      <c r="A2" s="131" t="s">
        <v>363</v>
      </c>
      <c r="B2" s="132"/>
      <c r="C2" s="132"/>
      <c r="D2" s="132"/>
      <c r="E2" s="132"/>
    </row>
    <row r="3" spans="1:5" ht="77.150000000000006" customHeight="1" x14ac:dyDescent="0.35">
      <c r="A3" s="39" t="s">
        <v>167</v>
      </c>
      <c r="B3" s="33" t="s">
        <v>170</v>
      </c>
      <c r="C3" s="33" t="s">
        <v>171</v>
      </c>
      <c r="D3" s="39" t="str">
        <f>'9.1'!$B$3</f>
        <v>9.1. Организована ли работа Общественного совета, созданного при финансовом органе субъекта РФ, и являются ли сведения о его работе общедоступными?</v>
      </c>
      <c r="E3" s="39" t="str">
        <f>'9.2'!B3</f>
        <v>9.2. Являются ли процедуры формирования Общественного совета при финансовом органе субъекта РФ публичными и открытыми?</v>
      </c>
    </row>
    <row r="4" spans="1:5" ht="15" customHeight="1" x14ac:dyDescent="0.35">
      <c r="A4" s="66" t="s">
        <v>166</v>
      </c>
      <c r="B4" s="38" t="s">
        <v>165</v>
      </c>
      <c r="C4" s="38" t="s">
        <v>164</v>
      </c>
      <c r="D4" s="36" t="s">
        <v>164</v>
      </c>
      <c r="E4" s="35" t="s">
        <v>164</v>
      </c>
    </row>
    <row r="5" spans="1:5" ht="15" customHeight="1" x14ac:dyDescent="0.35">
      <c r="A5" s="66" t="s">
        <v>163</v>
      </c>
      <c r="B5" s="37"/>
      <c r="C5" s="37">
        <f>SUM(D5:E5)</f>
        <v>4</v>
      </c>
      <c r="D5" s="36">
        <v>2</v>
      </c>
      <c r="E5" s="35">
        <v>2</v>
      </c>
    </row>
    <row r="6" spans="1:5" ht="15" customHeight="1" x14ac:dyDescent="0.35">
      <c r="A6" s="50" t="s">
        <v>0</v>
      </c>
      <c r="B6" s="60"/>
      <c r="C6" s="60"/>
      <c r="D6" s="60"/>
      <c r="E6" s="61"/>
    </row>
    <row r="7" spans="1:5" ht="15" customHeight="1" x14ac:dyDescent="0.35">
      <c r="A7" s="41" t="s">
        <v>1</v>
      </c>
      <c r="B7" s="42">
        <f>C7/$C$5*100</f>
        <v>0</v>
      </c>
      <c r="C7" s="42">
        <f>SUM(D7:E7)</f>
        <v>0</v>
      </c>
      <c r="D7" s="43">
        <f>'9.1'!F7</f>
        <v>0</v>
      </c>
      <c r="E7" s="44">
        <f>'9.2'!F7</f>
        <v>0</v>
      </c>
    </row>
    <row r="8" spans="1:5" ht="15" customHeight="1" x14ac:dyDescent="0.35">
      <c r="A8" s="41" t="s">
        <v>2</v>
      </c>
      <c r="B8" s="42">
        <f t="shared" ref="B8:B71" si="0">C8/$C$5*100</f>
        <v>0</v>
      </c>
      <c r="C8" s="42">
        <f t="shared" ref="C8:C71" si="1">SUM(D8:E8)</f>
        <v>0</v>
      </c>
      <c r="D8" s="43">
        <f>'9.1'!F8</f>
        <v>0</v>
      </c>
      <c r="E8" s="44">
        <f>'9.2'!F8</f>
        <v>0</v>
      </c>
    </row>
    <row r="9" spans="1:5" ht="15" customHeight="1" x14ac:dyDescent="0.35">
      <c r="A9" s="41" t="s">
        <v>3</v>
      </c>
      <c r="B9" s="42">
        <f t="shared" si="0"/>
        <v>50</v>
      </c>
      <c r="C9" s="42">
        <f t="shared" si="1"/>
        <v>2</v>
      </c>
      <c r="D9" s="43">
        <f>'9.1'!F9</f>
        <v>2</v>
      </c>
      <c r="E9" s="44">
        <f>'9.2'!F9</f>
        <v>0</v>
      </c>
    </row>
    <row r="10" spans="1:5" ht="15" customHeight="1" x14ac:dyDescent="0.35">
      <c r="A10" s="41" t="s">
        <v>4</v>
      </c>
      <c r="B10" s="42">
        <f t="shared" si="0"/>
        <v>0</v>
      </c>
      <c r="C10" s="42">
        <f t="shared" si="1"/>
        <v>0</v>
      </c>
      <c r="D10" s="43">
        <f>'9.1'!F10</f>
        <v>0</v>
      </c>
      <c r="E10" s="44">
        <f>'9.2'!F10</f>
        <v>0</v>
      </c>
    </row>
    <row r="11" spans="1:5" ht="15" customHeight="1" x14ac:dyDescent="0.35">
      <c r="A11" s="41" t="s">
        <v>5</v>
      </c>
      <c r="B11" s="42">
        <f t="shared" si="0"/>
        <v>100</v>
      </c>
      <c r="C11" s="42">
        <f t="shared" si="1"/>
        <v>4</v>
      </c>
      <c r="D11" s="43">
        <f>'9.1'!F11</f>
        <v>2</v>
      </c>
      <c r="E11" s="44">
        <f>'9.2'!F11</f>
        <v>2</v>
      </c>
    </row>
    <row r="12" spans="1:5" ht="15" customHeight="1" x14ac:dyDescent="0.35">
      <c r="A12" s="41" t="s">
        <v>6</v>
      </c>
      <c r="B12" s="42">
        <f t="shared" si="0"/>
        <v>50</v>
      </c>
      <c r="C12" s="42">
        <f t="shared" si="1"/>
        <v>2</v>
      </c>
      <c r="D12" s="43">
        <f>'9.1'!F12</f>
        <v>2</v>
      </c>
      <c r="E12" s="44">
        <f>'9.2'!F12</f>
        <v>0</v>
      </c>
    </row>
    <row r="13" spans="1:5" ht="15" customHeight="1" x14ac:dyDescent="0.35">
      <c r="A13" s="41" t="s">
        <v>7</v>
      </c>
      <c r="B13" s="42">
        <f t="shared" si="0"/>
        <v>0</v>
      </c>
      <c r="C13" s="42">
        <f t="shared" si="1"/>
        <v>0</v>
      </c>
      <c r="D13" s="43">
        <f>'9.1'!F13</f>
        <v>0</v>
      </c>
      <c r="E13" s="44">
        <f>'9.2'!F13</f>
        <v>0</v>
      </c>
    </row>
    <row r="14" spans="1:5" s="17" customFormat="1" ht="15" customHeight="1" x14ac:dyDescent="0.35">
      <c r="A14" s="41" t="s">
        <v>8</v>
      </c>
      <c r="B14" s="42">
        <f t="shared" si="0"/>
        <v>50</v>
      </c>
      <c r="C14" s="42">
        <f t="shared" si="1"/>
        <v>2</v>
      </c>
      <c r="D14" s="43">
        <f>'9.1'!F14</f>
        <v>2</v>
      </c>
      <c r="E14" s="44">
        <f>'9.2'!F14</f>
        <v>0</v>
      </c>
    </row>
    <row r="15" spans="1:5" ht="15" customHeight="1" x14ac:dyDescent="0.35">
      <c r="A15" s="41" t="s">
        <v>9</v>
      </c>
      <c r="B15" s="42">
        <f t="shared" si="0"/>
        <v>0</v>
      </c>
      <c r="C15" s="42">
        <f t="shared" si="1"/>
        <v>0</v>
      </c>
      <c r="D15" s="43">
        <f>'9.1'!F15</f>
        <v>0</v>
      </c>
      <c r="E15" s="44">
        <f>'9.2'!F15</f>
        <v>0</v>
      </c>
    </row>
    <row r="16" spans="1:5" ht="15" customHeight="1" x14ac:dyDescent="0.35">
      <c r="A16" s="41" t="s">
        <v>10</v>
      </c>
      <c r="B16" s="42">
        <f t="shared" si="0"/>
        <v>100</v>
      </c>
      <c r="C16" s="42">
        <f t="shared" si="1"/>
        <v>4</v>
      </c>
      <c r="D16" s="43">
        <f>'9.1'!F16</f>
        <v>2</v>
      </c>
      <c r="E16" s="44">
        <f>'9.2'!F16</f>
        <v>2</v>
      </c>
    </row>
    <row r="17" spans="1:5" ht="15" customHeight="1" x14ac:dyDescent="0.35">
      <c r="A17" s="41" t="s">
        <v>11</v>
      </c>
      <c r="B17" s="42">
        <f t="shared" si="0"/>
        <v>0</v>
      </c>
      <c r="C17" s="42">
        <f t="shared" si="1"/>
        <v>0</v>
      </c>
      <c r="D17" s="43">
        <f>'9.1'!F17</f>
        <v>0</v>
      </c>
      <c r="E17" s="44">
        <f>'9.2'!F17</f>
        <v>0</v>
      </c>
    </row>
    <row r="18" spans="1:5" s="17" customFormat="1" ht="15" customHeight="1" x14ac:dyDescent="0.35">
      <c r="A18" s="41" t="s">
        <v>12</v>
      </c>
      <c r="B18" s="42">
        <f t="shared" si="0"/>
        <v>0</v>
      </c>
      <c r="C18" s="42">
        <f t="shared" si="1"/>
        <v>0</v>
      </c>
      <c r="D18" s="43">
        <f>'9.1'!F18</f>
        <v>0</v>
      </c>
      <c r="E18" s="44">
        <f>'9.2'!F18</f>
        <v>0</v>
      </c>
    </row>
    <row r="19" spans="1:5" ht="15" customHeight="1" x14ac:dyDescent="0.35">
      <c r="A19" s="41" t="s">
        <v>13</v>
      </c>
      <c r="B19" s="42">
        <f t="shared" si="0"/>
        <v>50</v>
      </c>
      <c r="C19" s="42">
        <f t="shared" si="1"/>
        <v>2</v>
      </c>
      <c r="D19" s="43">
        <f>'9.1'!F19</f>
        <v>2</v>
      </c>
      <c r="E19" s="44">
        <f>'9.2'!F19</f>
        <v>0</v>
      </c>
    </row>
    <row r="20" spans="1:5" ht="15" customHeight="1" x14ac:dyDescent="0.35">
      <c r="A20" s="41" t="s">
        <v>14</v>
      </c>
      <c r="B20" s="42">
        <f t="shared" si="0"/>
        <v>0</v>
      </c>
      <c r="C20" s="42">
        <f t="shared" si="1"/>
        <v>0</v>
      </c>
      <c r="D20" s="43">
        <f>'9.1'!F20</f>
        <v>0</v>
      </c>
      <c r="E20" s="44">
        <f>'9.2'!F20</f>
        <v>0</v>
      </c>
    </row>
    <row r="21" spans="1:5" ht="15" customHeight="1" x14ac:dyDescent="0.35">
      <c r="A21" s="41" t="s">
        <v>15</v>
      </c>
      <c r="B21" s="42">
        <f t="shared" si="0"/>
        <v>0</v>
      </c>
      <c r="C21" s="42">
        <f t="shared" si="1"/>
        <v>0</v>
      </c>
      <c r="D21" s="43">
        <f>'9.1'!F21</f>
        <v>0</v>
      </c>
      <c r="E21" s="44">
        <f>'9.2'!F21</f>
        <v>0</v>
      </c>
    </row>
    <row r="22" spans="1:5" ht="15" customHeight="1" x14ac:dyDescent="0.35">
      <c r="A22" s="41" t="s">
        <v>16</v>
      </c>
      <c r="B22" s="42">
        <f t="shared" si="0"/>
        <v>50</v>
      </c>
      <c r="C22" s="42">
        <f t="shared" si="1"/>
        <v>2</v>
      </c>
      <c r="D22" s="43">
        <f>'9.1'!F22</f>
        <v>2</v>
      </c>
      <c r="E22" s="44">
        <f>'9.2'!F22</f>
        <v>0</v>
      </c>
    </row>
    <row r="23" spans="1:5" ht="15" customHeight="1" x14ac:dyDescent="0.35">
      <c r="A23" s="41" t="s">
        <v>17</v>
      </c>
      <c r="B23" s="42">
        <f t="shared" si="0"/>
        <v>0</v>
      </c>
      <c r="C23" s="42">
        <f t="shared" si="1"/>
        <v>0</v>
      </c>
      <c r="D23" s="43">
        <f>'9.1'!F23</f>
        <v>0</v>
      </c>
      <c r="E23" s="44">
        <f>'9.2'!F23</f>
        <v>0</v>
      </c>
    </row>
    <row r="24" spans="1:5" ht="15" customHeight="1" x14ac:dyDescent="0.35">
      <c r="A24" s="41" t="s">
        <v>298</v>
      </c>
      <c r="B24" s="42">
        <f t="shared" si="0"/>
        <v>0</v>
      </c>
      <c r="C24" s="42">
        <f t="shared" si="1"/>
        <v>0</v>
      </c>
      <c r="D24" s="43">
        <f>'9.1'!F24</f>
        <v>0</v>
      </c>
      <c r="E24" s="44">
        <f>'9.2'!F24</f>
        <v>0</v>
      </c>
    </row>
    <row r="25" spans="1:5" ht="15" customHeight="1" x14ac:dyDescent="0.35">
      <c r="A25" s="50" t="s">
        <v>18</v>
      </c>
      <c r="B25" s="62"/>
      <c r="C25" s="62"/>
      <c r="D25" s="63"/>
      <c r="E25" s="64"/>
    </row>
    <row r="26" spans="1:5" s="17" customFormat="1" ht="15" customHeight="1" x14ac:dyDescent="0.35">
      <c r="A26" s="41" t="s">
        <v>19</v>
      </c>
      <c r="B26" s="42">
        <f t="shared" si="0"/>
        <v>50</v>
      </c>
      <c r="C26" s="42">
        <f t="shared" si="1"/>
        <v>2</v>
      </c>
      <c r="D26" s="43">
        <f>'9.1'!F26</f>
        <v>2</v>
      </c>
      <c r="E26" s="44">
        <f>'9.2'!F26</f>
        <v>0</v>
      </c>
    </row>
    <row r="27" spans="1:5" ht="15" customHeight="1" x14ac:dyDescent="0.35">
      <c r="A27" s="41" t="s">
        <v>20</v>
      </c>
      <c r="B27" s="42">
        <f t="shared" si="0"/>
        <v>50</v>
      </c>
      <c r="C27" s="42">
        <f t="shared" si="1"/>
        <v>2</v>
      </c>
      <c r="D27" s="43">
        <f>'9.1'!F27</f>
        <v>2</v>
      </c>
      <c r="E27" s="44">
        <f>'9.2'!F27</f>
        <v>0</v>
      </c>
    </row>
    <row r="28" spans="1:5" ht="15" customHeight="1" x14ac:dyDescent="0.35">
      <c r="A28" s="41" t="s">
        <v>21</v>
      </c>
      <c r="B28" s="42">
        <f t="shared" si="0"/>
        <v>50</v>
      </c>
      <c r="C28" s="42">
        <f t="shared" si="1"/>
        <v>2</v>
      </c>
      <c r="D28" s="43">
        <f>'9.1'!F28</f>
        <v>2</v>
      </c>
      <c r="E28" s="44">
        <f>'9.2'!F28</f>
        <v>0</v>
      </c>
    </row>
    <row r="29" spans="1:5" ht="15" customHeight="1" x14ac:dyDescent="0.35">
      <c r="A29" s="41" t="s">
        <v>22</v>
      </c>
      <c r="B29" s="42">
        <f t="shared" si="0"/>
        <v>100</v>
      </c>
      <c r="C29" s="42">
        <f t="shared" si="1"/>
        <v>4</v>
      </c>
      <c r="D29" s="43">
        <f>'9.1'!F29</f>
        <v>2</v>
      </c>
      <c r="E29" s="44">
        <f>'9.2'!F29</f>
        <v>2</v>
      </c>
    </row>
    <row r="30" spans="1:5" ht="15" customHeight="1" x14ac:dyDescent="0.35">
      <c r="A30" s="41" t="s">
        <v>23</v>
      </c>
      <c r="B30" s="42">
        <f t="shared" si="0"/>
        <v>50</v>
      </c>
      <c r="C30" s="42">
        <f t="shared" si="1"/>
        <v>2</v>
      </c>
      <c r="D30" s="43">
        <f>'9.1'!F30</f>
        <v>2</v>
      </c>
      <c r="E30" s="44">
        <f>'9.2'!F30</f>
        <v>0</v>
      </c>
    </row>
    <row r="31" spans="1:5" ht="15" customHeight="1" x14ac:dyDescent="0.35">
      <c r="A31" s="41" t="s">
        <v>24</v>
      </c>
      <c r="B31" s="42">
        <f t="shared" si="0"/>
        <v>50</v>
      </c>
      <c r="C31" s="42">
        <f t="shared" si="1"/>
        <v>2</v>
      </c>
      <c r="D31" s="43">
        <f>'9.1'!F31</f>
        <v>2</v>
      </c>
      <c r="E31" s="44">
        <f>'9.2'!F31</f>
        <v>0</v>
      </c>
    </row>
    <row r="32" spans="1:5" s="17" customFormat="1" ht="15" customHeight="1" x14ac:dyDescent="0.35">
      <c r="A32" s="41" t="s">
        <v>25</v>
      </c>
      <c r="B32" s="42">
        <f t="shared" si="0"/>
        <v>100</v>
      </c>
      <c r="C32" s="42">
        <f t="shared" si="1"/>
        <v>4</v>
      </c>
      <c r="D32" s="43">
        <f>'9.1'!F32</f>
        <v>2</v>
      </c>
      <c r="E32" s="44">
        <f>'9.2'!F32</f>
        <v>2</v>
      </c>
    </row>
    <row r="33" spans="1:5" s="17" customFormat="1" ht="15" customHeight="1" x14ac:dyDescent="0.35">
      <c r="A33" s="41" t="s">
        <v>26</v>
      </c>
      <c r="B33" s="42">
        <f t="shared" si="0"/>
        <v>100</v>
      </c>
      <c r="C33" s="42">
        <f t="shared" si="1"/>
        <v>4</v>
      </c>
      <c r="D33" s="43">
        <f>'9.1'!F33</f>
        <v>2</v>
      </c>
      <c r="E33" s="44">
        <f>'9.2'!F33</f>
        <v>2</v>
      </c>
    </row>
    <row r="34" spans="1:5" ht="15" customHeight="1" x14ac:dyDescent="0.35">
      <c r="A34" s="41" t="s">
        <v>27</v>
      </c>
      <c r="B34" s="42">
        <f t="shared" si="0"/>
        <v>0</v>
      </c>
      <c r="C34" s="42">
        <f t="shared" si="1"/>
        <v>0</v>
      </c>
      <c r="D34" s="43">
        <f>'9.1'!F34</f>
        <v>0</v>
      </c>
      <c r="E34" s="44">
        <f>'9.2'!F34</f>
        <v>0</v>
      </c>
    </row>
    <row r="35" spans="1:5" ht="15" customHeight="1" x14ac:dyDescent="0.35">
      <c r="A35" s="41" t="s">
        <v>297</v>
      </c>
      <c r="B35" s="42">
        <f t="shared" si="0"/>
        <v>50</v>
      </c>
      <c r="C35" s="42">
        <f t="shared" si="1"/>
        <v>2</v>
      </c>
      <c r="D35" s="43">
        <f>'9.1'!F35</f>
        <v>2</v>
      </c>
      <c r="E35" s="44">
        <f>'9.2'!F35</f>
        <v>0</v>
      </c>
    </row>
    <row r="36" spans="1:5" ht="15" customHeight="1" x14ac:dyDescent="0.35">
      <c r="A36" s="41" t="s">
        <v>28</v>
      </c>
      <c r="B36" s="42">
        <f t="shared" si="0"/>
        <v>50</v>
      </c>
      <c r="C36" s="42">
        <f t="shared" si="1"/>
        <v>2</v>
      </c>
      <c r="D36" s="43">
        <f>'9.1'!F36</f>
        <v>2</v>
      </c>
      <c r="E36" s="44">
        <f>'9.2'!F36</f>
        <v>0</v>
      </c>
    </row>
    <row r="37" spans="1:5" ht="15" customHeight="1" x14ac:dyDescent="0.35">
      <c r="A37" s="50" t="s">
        <v>29</v>
      </c>
      <c r="B37" s="62"/>
      <c r="C37" s="62"/>
      <c r="D37" s="63"/>
      <c r="E37" s="64"/>
    </row>
    <row r="38" spans="1:5" ht="15" customHeight="1" x14ac:dyDescent="0.35">
      <c r="A38" s="41" t="s">
        <v>30</v>
      </c>
      <c r="B38" s="42">
        <f t="shared" si="0"/>
        <v>50</v>
      </c>
      <c r="C38" s="42">
        <f t="shared" si="1"/>
        <v>2</v>
      </c>
      <c r="D38" s="43">
        <f>'9.1'!F38</f>
        <v>2</v>
      </c>
      <c r="E38" s="44">
        <f>'9.2'!F38</f>
        <v>0</v>
      </c>
    </row>
    <row r="39" spans="1:5" ht="15" customHeight="1" x14ac:dyDescent="0.35">
      <c r="A39" s="41" t="s">
        <v>31</v>
      </c>
      <c r="B39" s="42">
        <f t="shared" si="0"/>
        <v>0</v>
      </c>
      <c r="C39" s="42">
        <f t="shared" si="1"/>
        <v>0</v>
      </c>
      <c r="D39" s="43">
        <f>'9.1'!F39</f>
        <v>0</v>
      </c>
      <c r="E39" s="44">
        <f>'9.2'!F39</f>
        <v>0</v>
      </c>
    </row>
    <row r="40" spans="1:5" s="17" customFormat="1" ht="15" customHeight="1" x14ac:dyDescent="0.35">
      <c r="A40" s="41" t="s">
        <v>89</v>
      </c>
      <c r="B40" s="42">
        <f t="shared" si="0"/>
        <v>50</v>
      </c>
      <c r="C40" s="42">
        <f t="shared" si="1"/>
        <v>2</v>
      </c>
      <c r="D40" s="43">
        <f>'9.1'!F40</f>
        <v>0</v>
      </c>
      <c r="E40" s="44">
        <f>'9.2'!F40</f>
        <v>2</v>
      </c>
    </row>
    <row r="41" spans="1:5" ht="15" customHeight="1" x14ac:dyDescent="0.35">
      <c r="A41" s="41" t="s">
        <v>32</v>
      </c>
      <c r="B41" s="42">
        <f t="shared" si="0"/>
        <v>100</v>
      </c>
      <c r="C41" s="42">
        <f t="shared" si="1"/>
        <v>4</v>
      </c>
      <c r="D41" s="43">
        <f>'9.1'!F41</f>
        <v>2</v>
      </c>
      <c r="E41" s="44">
        <f>'9.2'!F41</f>
        <v>2</v>
      </c>
    </row>
    <row r="42" spans="1:5" ht="15" customHeight="1" x14ac:dyDescent="0.35">
      <c r="A42" s="41" t="s">
        <v>33</v>
      </c>
      <c r="B42" s="42">
        <f t="shared" si="0"/>
        <v>0</v>
      </c>
      <c r="C42" s="42">
        <f t="shared" si="1"/>
        <v>0</v>
      </c>
      <c r="D42" s="43">
        <f>'9.1'!F42</f>
        <v>0</v>
      </c>
      <c r="E42" s="44">
        <f>'9.2'!F42</f>
        <v>0</v>
      </c>
    </row>
    <row r="43" spans="1:5" ht="15" customHeight="1" x14ac:dyDescent="0.35">
      <c r="A43" s="41" t="s">
        <v>34</v>
      </c>
      <c r="B43" s="42">
        <f t="shared" si="0"/>
        <v>0</v>
      </c>
      <c r="C43" s="42">
        <f t="shared" si="1"/>
        <v>0</v>
      </c>
      <c r="D43" s="43">
        <f>'9.1'!F43</f>
        <v>0</v>
      </c>
      <c r="E43" s="44">
        <f>'9.2'!F43</f>
        <v>0</v>
      </c>
    </row>
    <row r="44" spans="1:5" ht="15" customHeight="1" x14ac:dyDescent="0.35">
      <c r="A44" s="41" t="s">
        <v>35</v>
      </c>
      <c r="B44" s="42">
        <f t="shared" si="0"/>
        <v>50</v>
      </c>
      <c r="C44" s="42">
        <f t="shared" si="1"/>
        <v>2</v>
      </c>
      <c r="D44" s="43">
        <f>'9.1'!F44</f>
        <v>2</v>
      </c>
      <c r="E44" s="44">
        <f>'9.2'!F44</f>
        <v>0</v>
      </c>
    </row>
    <row r="45" spans="1:5" ht="15" customHeight="1" x14ac:dyDescent="0.35">
      <c r="A45" s="41" t="s">
        <v>162</v>
      </c>
      <c r="B45" s="42">
        <f t="shared" si="0"/>
        <v>0</v>
      </c>
      <c r="C45" s="42">
        <f t="shared" si="1"/>
        <v>0</v>
      </c>
      <c r="D45" s="43">
        <f>'9.1'!F45</f>
        <v>0</v>
      </c>
      <c r="E45" s="44">
        <f>'9.2'!F45</f>
        <v>0</v>
      </c>
    </row>
    <row r="46" spans="1:5" ht="15" customHeight="1" x14ac:dyDescent="0.35">
      <c r="A46" s="50" t="s">
        <v>36</v>
      </c>
      <c r="B46" s="62"/>
      <c r="C46" s="62"/>
      <c r="D46" s="63"/>
      <c r="E46" s="64"/>
    </row>
    <row r="47" spans="1:5" ht="15" customHeight="1" x14ac:dyDescent="0.35">
      <c r="A47" s="41" t="s">
        <v>37</v>
      </c>
      <c r="B47" s="42">
        <f t="shared" si="0"/>
        <v>0</v>
      </c>
      <c r="C47" s="42">
        <f t="shared" si="1"/>
        <v>0</v>
      </c>
      <c r="D47" s="43">
        <f>'9.1'!F47</f>
        <v>0</v>
      </c>
      <c r="E47" s="44">
        <f>'9.2'!F47</f>
        <v>0</v>
      </c>
    </row>
    <row r="48" spans="1:5" ht="15" customHeight="1" x14ac:dyDescent="0.35">
      <c r="A48" s="41" t="s">
        <v>38</v>
      </c>
      <c r="B48" s="42">
        <f t="shared" si="0"/>
        <v>0</v>
      </c>
      <c r="C48" s="42">
        <f t="shared" si="1"/>
        <v>0</v>
      </c>
      <c r="D48" s="43">
        <f>'9.1'!F48</f>
        <v>0</v>
      </c>
      <c r="E48" s="44">
        <f>'9.2'!F48</f>
        <v>0</v>
      </c>
    </row>
    <row r="49" spans="1:5" ht="15" customHeight="1" x14ac:dyDescent="0.35">
      <c r="A49" s="41" t="s">
        <v>39</v>
      </c>
      <c r="B49" s="42">
        <f t="shared" si="0"/>
        <v>50</v>
      </c>
      <c r="C49" s="42">
        <f t="shared" si="1"/>
        <v>2</v>
      </c>
      <c r="D49" s="43">
        <f>'9.1'!F49</f>
        <v>2</v>
      </c>
      <c r="E49" s="44">
        <f>'9.2'!F49</f>
        <v>0</v>
      </c>
    </row>
    <row r="50" spans="1:5" ht="15" customHeight="1" x14ac:dyDescent="0.35">
      <c r="A50" s="41" t="s">
        <v>40</v>
      </c>
      <c r="B50" s="42">
        <f t="shared" si="0"/>
        <v>0</v>
      </c>
      <c r="C50" s="42">
        <f t="shared" si="1"/>
        <v>0</v>
      </c>
      <c r="D50" s="43">
        <f>'9.1'!F50</f>
        <v>0</v>
      </c>
      <c r="E50" s="44">
        <f>'9.2'!F50</f>
        <v>0</v>
      </c>
    </row>
    <row r="51" spans="1:5" ht="15" customHeight="1" x14ac:dyDescent="0.35">
      <c r="A51" s="41" t="s">
        <v>87</v>
      </c>
      <c r="B51" s="42">
        <f t="shared" si="0"/>
        <v>0</v>
      </c>
      <c r="C51" s="42">
        <f t="shared" si="1"/>
        <v>0</v>
      </c>
      <c r="D51" s="43">
        <f>'9.1'!F51</f>
        <v>0</v>
      </c>
      <c r="E51" s="44">
        <f>'9.2'!F51</f>
        <v>0</v>
      </c>
    </row>
    <row r="52" spans="1:5" ht="15" customHeight="1" x14ac:dyDescent="0.35">
      <c r="A52" s="41" t="s">
        <v>41</v>
      </c>
      <c r="B52" s="42">
        <f t="shared" si="0"/>
        <v>0</v>
      </c>
      <c r="C52" s="42">
        <f t="shared" si="1"/>
        <v>0</v>
      </c>
      <c r="D52" s="43">
        <f>'9.1'!F52</f>
        <v>0</v>
      </c>
      <c r="E52" s="44">
        <f>'9.2'!F52</f>
        <v>0</v>
      </c>
    </row>
    <row r="53" spans="1:5" ht="15" customHeight="1" x14ac:dyDescent="0.35">
      <c r="A53" s="41" t="s">
        <v>42</v>
      </c>
      <c r="B53" s="42">
        <f t="shared" si="0"/>
        <v>50</v>
      </c>
      <c r="C53" s="42">
        <f t="shared" si="1"/>
        <v>2</v>
      </c>
      <c r="D53" s="43">
        <f>'9.1'!F53</f>
        <v>2</v>
      </c>
      <c r="E53" s="44">
        <f>'9.2'!F53</f>
        <v>0</v>
      </c>
    </row>
    <row r="54" spans="1:5" s="17" customFormat="1" ht="15" customHeight="1" x14ac:dyDescent="0.35">
      <c r="A54" s="50" t="s">
        <v>43</v>
      </c>
      <c r="B54" s="62"/>
      <c r="C54" s="62"/>
      <c r="D54" s="63"/>
      <c r="E54" s="64"/>
    </row>
    <row r="55" spans="1:5" ht="15" customHeight="1" x14ac:dyDescent="0.35">
      <c r="A55" s="41" t="s">
        <v>44</v>
      </c>
      <c r="B55" s="42">
        <f t="shared" si="0"/>
        <v>100</v>
      </c>
      <c r="C55" s="42">
        <f t="shared" si="1"/>
        <v>4</v>
      </c>
      <c r="D55" s="43">
        <f>'9.1'!F55</f>
        <v>2</v>
      </c>
      <c r="E55" s="44">
        <f>'9.2'!F55</f>
        <v>2</v>
      </c>
    </row>
    <row r="56" spans="1:5" ht="15" customHeight="1" x14ac:dyDescent="0.35">
      <c r="A56" s="41" t="s">
        <v>45</v>
      </c>
      <c r="B56" s="42">
        <f t="shared" si="0"/>
        <v>0</v>
      </c>
      <c r="C56" s="42">
        <f t="shared" si="1"/>
        <v>0</v>
      </c>
      <c r="D56" s="43">
        <f>'9.1'!F56</f>
        <v>0</v>
      </c>
      <c r="E56" s="44">
        <f>'9.2'!F56</f>
        <v>0</v>
      </c>
    </row>
    <row r="57" spans="1:5" ht="15" customHeight="1" x14ac:dyDescent="0.35">
      <c r="A57" s="41" t="s">
        <v>46</v>
      </c>
      <c r="B57" s="42">
        <f t="shared" si="0"/>
        <v>0</v>
      </c>
      <c r="C57" s="42">
        <f t="shared" si="1"/>
        <v>0</v>
      </c>
      <c r="D57" s="43">
        <f>'9.1'!F57</f>
        <v>0</v>
      </c>
      <c r="E57" s="44">
        <f>'9.2'!F57</f>
        <v>0</v>
      </c>
    </row>
    <row r="58" spans="1:5" ht="15" customHeight="1" x14ac:dyDescent="0.35">
      <c r="A58" s="41" t="s">
        <v>47</v>
      </c>
      <c r="B58" s="42">
        <f t="shared" si="0"/>
        <v>0</v>
      </c>
      <c r="C58" s="42">
        <f t="shared" si="1"/>
        <v>0</v>
      </c>
      <c r="D58" s="43">
        <f>'9.1'!F58</f>
        <v>0</v>
      </c>
      <c r="E58" s="44">
        <f>'9.2'!F58</f>
        <v>0</v>
      </c>
    </row>
    <row r="59" spans="1:5" ht="15" customHeight="1" x14ac:dyDescent="0.35">
      <c r="A59" s="41" t="s">
        <v>48</v>
      </c>
      <c r="B59" s="42">
        <f t="shared" si="0"/>
        <v>0</v>
      </c>
      <c r="C59" s="42">
        <f t="shared" si="1"/>
        <v>0</v>
      </c>
      <c r="D59" s="43">
        <f>'9.1'!F59</f>
        <v>0</v>
      </c>
      <c r="E59" s="44">
        <f>'9.2'!F59</f>
        <v>0</v>
      </c>
    </row>
    <row r="60" spans="1:5" ht="15" customHeight="1" x14ac:dyDescent="0.35">
      <c r="A60" s="41" t="s">
        <v>49</v>
      </c>
      <c r="B60" s="42">
        <f t="shared" si="0"/>
        <v>100</v>
      </c>
      <c r="C60" s="42">
        <f t="shared" si="1"/>
        <v>4</v>
      </c>
      <c r="D60" s="43">
        <f>'9.1'!F60</f>
        <v>2</v>
      </c>
      <c r="E60" s="44">
        <f>'9.2'!F60</f>
        <v>2</v>
      </c>
    </row>
    <row r="61" spans="1:5" ht="15" customHeight="1" x14ac:dyDescent="0.35">
      <c r="A61" s="41" t="s">
        <v>50</v>
      </c>
      <c r="B61" s="42">
        <f t="shared" si="0"/>
        <v>0</v>
      </c>
      <c r="C61" s="42">
        <f t="shared" si="1"/>
        <v>0</v>
      </c>
      <c r="D61" s="43">
        <f>'9.1'!F61</f>
        <v>0</v>
      </c>
      <c r="E61" s="44">
        <f>'9.2'!F61</f>
        <v>0</v>
      </c>
    </row>
    <row r="62" spans="1:5" ht="15" customHeight="1" x14ac:dyDescent="0.35">
      <c r="A62" s="41" t="s">
        <v>51</v>
      </c>
      <c r="B62" s="42">
        <f t="shared" si="0"/>
        <v>0</v>
      </c>
      <c r="C62" s="42">
        <f t="shared" si="1"/>
        <v>0</v>
      </c>
      <c r="D62" s="43">
        <f>'9.1'!F62</f>
        <v>0</v>
      </c>
      <c r="E62" s="44">
        <f>'9.2'!F62</f>
        <v>0</v>
      </c>
    </row>
    <row r="63" spans="1:5" ht="15" customHeight="1" x14ac:dyDescent="0.35">
      <c r="A63" s="41" t="s">
        <v>52</v>
      </c>
      <c r="B63" s="42">
        <f t="shared" si="0"/>
        <v>0</v>
      </c>
      <c r="C63" s="42">
        <f t="shared" si="1"/>
        <v>0</v>
      </c>
      <c r="D63" s="43">
        <f>'9.1'!F63</f>
        <v>0</v>
      </c>
      <c r="E63" s="44">
        <f>'9.2'!F63</f>
        <v>0</v>
      </c>
    </row>
    <row r="64" spans="1:5" ht="15" customHeight="1" x14ac:dyDescent="0.35">
      <c r="A64" s="41" t="s">
        <v>53</v>
      </c>
      <c r="B64" s="42">
        <f t="shared" si="0"/>
        <v>75</v>
      </c>
      <c r="C64" s="42">
        <f t="shared" si="1"/>
        <v>3</v>
      </c>
      <c r="D64" s="43">
        <f>'9.1'!F64</f>
        <v>1</v>
      </c>
      <c r="E64" s="44">
        <f>'9.2'!F64</f>
        <v>2</v>
      </c>
    </row>
    <row r="65" spans="1:5" ht="15" customHeight="1" x14ac:dyDescent="0.35">
      <c r="A65" s="41" t="s">
        <v>54</v>
      </c>
      <c r="B65" s="42">
        <f t="shared" si="0"/>
        <v>50</v>
      </c>
      <c r="C65" s="42">
        <f t="shared" si="1"/>
        <v>2</v>
      </c>
      <c r="D65" s="43">
        <f>'9.1'!F65</f>
        <v>2</v>
      </c>
      <c r="E65" s="44">
        <f>'9.2'!F65</f>
        <v>0</v>
      </c>
    </row>
    <row r="66" spans="1:5" ht="15" customHeight="1" x14ac:dyDescent="0.35">
      <c r="A66" s="41" t="s">
        <v>55</v>
      </c>
      <c r="B66" s="42">
        <f t="shared" si="0"/>
        <v>0</v>
      </c>
      <c r="C66" s="42">
        <f t="shared" si="1"/>
        <v>0</v>
      </c>
      <c r="D66" s="43">
        <f>'9.1'!F66</f>
        <v>0</v>
      </c>
      <c r="E66" s="44">
        <f>'9.2'!F66</f>
        <v>0</v>
      </c>
    </row>
    <row r="67" spans="1:5" ht="15" customHeight="1" x14ac:dyDescent="0.35">
      <c r="A67" s="41" t="s">
        <v>56</v>
      </c>
      <c r="B67" s="42">
        <f t="shared" si="0"/>
        <v>100</v>
      </c>
      <c r="C67" s="42">
        <f t="shared" si="1"/>
        <v>4</v>
      </c>
      <c r="D67" s="43">
        <f>'9.1'!F67</f>
        <v>2</v>
      </c>
      <c r="E67" s="44">
        <f>'9.2'!F67</f>
        <v>2</v>
      </c>
    </row>
    <row r="68" spans="1:5" ht="15" customHeight="1" x14ac:dyDescent="0.35">
      <c r="A68" s="41" t="s">
        <v>57</v>
      </c>
      <c r="B68" s="42">
        <f t="shared" si="0"/>
        <v>0</v>
      </c>
      <c r="C68" s="42">
        <f t="shared" si="1"/>
        <v>0</v>
      </c>
      <c r="D68" s="43">
        <f>'9.1'!F68</f>
        <v>0</v>
      </c>
      <c r="E68" s="44">
        <f>'9.2'!F68</f>
        <v>0</v>
      </c>
    </row>
    <row r="69" spans="1:5" ht="15" customHeight="1" x14ac:dyDescent="0.35">
      <c r="A69" s="50" t="s">
        <v>58</v>
      </c>
      <c r="B69" s="62"/>
      <c r="C69" s="62"/>
      <c r="D69" s="63"/>
      <c r="E69" s="64"/>
    </row>
    <row r="70" spans="1:5" ht="15" customHeight="1" x14ac:dyDescent="0.35">
      <c r="A70" s="41" t="s">
        <v>59</v>
      </c>
      <c r="B70" s="42">
        <f t="shared" si="0"/>
        <v>50</v>
      </c>
      <c r="C70" s="42">
        <f t="shared" si="1"/>
        <v>2</v>
      </c>
      <c r="D70" s="43">
        <f>'9.1'!F70</f>
        <v>2</v>
      </c>
      <c r="E70" s="44">
        <f>'9.2'!F70</f>
        <v>0</v>
      </c>
    </row>
    <row r="71" spans="1:5" ht="15" customHeight="1" x14ac:dyDescent="0.35">
      <c r="A71" s="41" t="s">
        <v>60</v>
      </c>
      <c r="B71" s="42">
        <f t="shared" si="0"/>
        <v>50</v>
      </c>
      <c r="C71" s="42">
        <f t="shared" si="1"/>
        <v>2</v>
      </c>
      <c r="D71" s="43">
        <f>'9.1'!F71</f>
        <v>2</v>
      </c>
      <c r="E71" s="44">
        <f>'9.2'!F71</f>
        <v>0</v>
      </c>
    </row>
    <row r="72" spans="1:5" ht="15" customHeight="1" x14ac:dyDescent="0.35">
      <c r="A72" s="41" t="s">
        <v>61</v>
      </c>
      <c r="B72" s="42">
        <f t="shared" ref="B72:B98" si="2">C72/$C$5*100</f>
        <v>0</v>
      </c>
      <c r="C72" s="42">
        <f t="shared" ref="C72:C98" si="3">SUM(D72:E72)</f>
        <v>0</v>
      </c>
      <c r="D72" s="43">
        <f>'9.1'!F72</f>
        <v>0</v>
      </c>
      <c r="E72" s="44">
        <f>'9.2'!F72</f>
        <v>0</v>
      </c>
    </row>
    <row r="73" spans="1:5" ht="15" customHeight="1" x14ac:dyDescent="0.35">
      <c r="A73" s="41" t="s">
        <v>62</v>
      </c>
      <c r="B73" s="42">
        <f t="shared" si="2"/>
        <v>0</v>
      </c>
      <c r="C73" s="42">
        <f t="shared" si="3"/>
        <v>0</v>
      </c>
      <c r="D73" s="43">
        <f>'9.1'!F73</f>
        <v>0</v>
      </c>
      <c r="E73" s="44">
        <f>'9.2'!F73</f>
        <v>0</v>
      </c>
    </row>
    <row r="74" spans="1:5" ht="15" customHeight="1" x14ac:dyDescent="0.35">
      <c r="A74" s="40" t="s">
        <v>63</v>
      </c>
      <c r="B74" s="42">
        <f t="shared" si="2"/>
        <v>50</v>
      </c>
      <c r="C74" s="42">
        <f t="shared" si="3"/>
        <v>2</v>
      </c>
      <c r="D74" s="43">
        <f>'9.1'!F74</f>
        <v>2</v>
      </c>
      <c r="E74" s="44">
        <f>'9.2'!F74</f>
        <v>0</v>
      </c>
    </row>
    <row r="75" spans="1:5" ht="15" customHeight="1" x14ac:dyDescent="0.35">
      <c r="A75" s="41" t="s">
        <v>64</v>
      </c>
      <c r="B75" s="42">
        <f t="shared" si="2"/>
        <v>50</v>
      </c>
      <c r="C75" s="42">
        <f t="shared" si="3"/>
        <v>2</v>
      </c>
      <c r="D75" s="43">
        <f>'9.1'!F75</f>
        <v>2</v>
      </c>
      <c r="E75" s="44">
        <f>'9.2'!F75</f>
        <v>0</v>
      </c>
    </row>
    <row r="76" spans="1:5" ht="15" customHeight="1" x14ac:dyDescent="0.35">
      <c r="A76" s="50" t="s">
        <v>65</v>
      </c>
      <c r="B76" s="62"/>
      <c r="C76" s="62"/>
      <c r="D76" s="63"/>
      <c r="E76" s="64"/>
    </row>
    <row r="77" spans="1:5" ht="15" customHeight="1" x14ac:dyDescent="0.35">
      <c r="A77" s="41" t="s">
        <v>66</v>
      </c>
      <c r="B77" s="42">
        <f t="shared" si="2"/>
        <v>100</v>
      </c>
      <c r="C77" s="42">
        <f t="shared" si="3"/>
        <v>4</v>
      </c>
      <c r="D77" s="43">
        <f>'9.1'!F77</f>
        <v>2</v>
      </c>
      <c r="E77" s="44">
        <f>'9.2'!F77</f>
        <v>2</v>
      </c>
    </row>
    <row r="78" spans="1:5" ht="15" customHeight="1" x14ac:dyDescent="0.35">
      <c r="A78" s="41" t="s">
        <v>68</v>
      </c>
      <c r="B78" s="42">
        <f t="shared" si="2"/>
        <v>0</v>
      </c>
      <c r="C78" s="42">
        <f t="shared" si="3"/>
        <v>0</v>
      </c>
      <c r="D78" s="43">
        <f>'9.1'!F78</f>
        <v>0</v>
      </c>
      <c r="E78" s="44">
        <f>'9.2'!F78</f>
        <v>0</v>
      </c>
    </row>
    <row r="79" spans="1:5" ht="15" customHeight="1" x14ac:dyDescent="0.35">
      <c r="A79" s="41" t="s">
        <v>69</v>
      </c>
      <c r="B79" s="42">
        <f t="shared" si="2"/>
        <v>25</v>
      </c>
      <c r="C79" s="42">
        <f t="shared" si="3"/>
        <v>1</v>
      </c>
      <c r="D79" s="43">
        <f>'9.1'!F79</f>
        <v>1</v>
      </c>
      <c r="E79" s="44">
        <f>'9.2'!F79</f>
        <v>0</v>
      </c>
    </row>
    <row r="80" spans="1:5" ht="15" customHeight="1" x14ac:dyDescent="0.35">
      <c r="A80" s="41" t="s">
        <v>70</v>
      </c>
      <c r="B80" s="42">
        <f t="shared" si="2"/>
        <v>50</v>
      </c>
      <c r="C80" s="42">
        <f t="shared" si="3"/>
        <v>2</v>
      </c>
      <c r="D80" s="43">
        <f>'9.1'!F80</f>
        <v>2</v>
      </c>
      <c r="E80" s="44">
        <f>'9.2'!F80</f>
        <v>0</v>
      </c>
    </row>
    <row r="81" spans="1:5" ht="15" customHeight="1" x14ac:dyDescent="0.35">
      <c r="A81" s="41" t="s">
        <v>72</v>
      </c>
      <c r="B81" s="42">
        <f t="shared" si="2"/>
        <v>100</v>
      </c>
      <c r="C81" s="42">
        <f t="shared" si="3"/>
        <v>4</v>
      </c>
      <c r="D81" s="43">
        <f>'9.1'!F81</f>
        <v>2</v>
      </c>
      <c r="E81" s="44">
        <f>'9.2'!F81</f>
        <v>2</v>
      </c>
    </row>
    <row r="82" spans="1:5" ht="15" customHeight="1" x14ac:dyDescent="0.35">
      <c r="A82" s="41" t="s">
        <v>73</v>
      </c>
      <c r="B82" s="42">
        <f t="shared" si="2"/>
        <v>50</v>
      </c>
      <c r="C82" s="42">
        <f t="shared" si="3"/>
        <v>2</v>
      </c>
      <c r="D82" s="43">
        <f>'9.1'!F82</f>
        <v>0</v>
      </c>
      <c r="E82" s="44">
        <f>'9.2'!F82</f>
        <v>2</v>
      </c>
    </row>
    <row r="83" spans="1:5" ht="15" customHeight="1" x14ac:dyDescent="0.35">
      <c r="A83" s="41" t="s">
        <v>299</v>
      </c>
      <c r="B83" s="42">
        <f t="shared" si="2"/>
        <v>50</v>
      </c>
      <c r="C83" s="42">
        <f t="shared" si="3"/>
        <v>2</v>
      </c>
      <c r="D83" s="43">
        <f>'9.1'!F83</f>
        <v>0</v>
      </c>
      <c r="E83" s="44">
        <f>'9.2'!F83</f>
        <v>2</v>
      </c>
    </row>
    <row r="84" spans="1:5" ht="15" customHeight="1" x14ac:dyDescent="0.35">
      <c r="A84" s="41" t="s">
        <v>74</v>
      </c>
      <c r="B84" s="42">
        <f t="shared" si="2"/>
        <v>50</v>
      </c>
      <c r="C84" s="42">
        <f t="shared" si="3"/>
        <v>2</v>
      </c>
      <c r="D84" s="43">
        <f>'9.1'!F84</f>
        <v>2</v>
      </c>
      <c r="E84" s="44">
        <f>'9.2'!F84</f>
        <v>0</v>
      </c>
    </row>
    <row r="85" spans="1:5" ht="15" customHeight="1" x14ac:dyDescent="0.35">
      <c r="A85" s="41" t="s">
        <v>75</v>
      </c>
      <c r="B85" s="42">
        <f t="shared" si="2"/>
        <v>0</v>
      </c>
      <c r="C85" s="42">
        <f t="shared" si="3"/>
        <v>0</v>
      </c>
      <c r="D85" s="43">
        <f>'9.1'!F85</f>
        <v>0</v>
      </c>
      <c r="E85" s="44">
        <f>'9.2'!F85</f>
        <v>0</v>
      </c>
    </row>
    <row r="86" spans="1:5" ht="15" customHeight="1" x14ac:dyDescent="0.35">
      <c r="A86" s="41" t="s">
        <v>76</v>
      </c>
      <c r="B86" s="42">
        <f t="shared" si="2"/>
        <v>0</v>
      </c>
      <c r="C86" s="42">
        <f t="shared" si="3"/>
        <v>0</v>
      </c>
      <c r="D86" s="43">
        <f>'9.1'!F86</f>
        <v>0</v>
      </c>
      <c r="E86" s="44">
        <f>'9.2'!F86</f>
        <v>0</v>
      </c>
    </row>
    <row r="87" spans="1:5" ht="15" customHeight="1" x14ac:dyDescent="0.35">
      <c r="A87" s="50" t="s">
        <v>77</v>
      </c>
      <c r="B87" s="62"/>
      <c r="C87" s="62"/>
      <c r="D87" s="63"/>
      <c r="E87" s="64"/>
    </row>
    <row r="88" spans="1:5" ht="15" customHeight="1" x14ac:dyDescent="0.35">
      <c r="A88" s="41" t="s">
        <v>67</v>
      </c>
      <c r="B88" s="42">
        <f t="shared" si="2"/>
        <v>50</v>
      </c>
      <c r="C88" s="42">
        <f t="shared" si="3"/>
        <v>2</v>
      </c>
      <c r="D88" s="43">
        <f>'9.1'!F88</f>
        <v>2</v>
      </c>
      <c r="E88" s="44">
        <f>'9.2'!F88</f>
        <v>0</v>
      </c>
    </row>
    <row r="89" spans="1:5" ht="15" customHeight="1" x14ac:dyDescent="0.35">
      <c r="A89" s="41" t="s">
        <v>78</v>
      </c>
      <c r="B89" s="42">
        <f t="shared" si="2"/>
        <v>100</v>
      </c>
      <c r="C89" s="42">
        <f t="shared" si="3"/>
        <v>4</v>
      </c>
      <c r="D89" s="43">
        <f>'9.1'!F89</f>
        <v>2</v>
      </c>
      <c r="E89" s="44">
        <f>'9.2'!F89</f>
        <v>2</v>
      </c>
    </row>
    <row r="90" spans="1:5" ht="15" customHeight="1" x14ac:dyDescent="0.35">
      <c r="A90" s="41" t="s">
        <v>71</v>
      </c>
      <c r="B90" s="42">
        <f t="shared" si="2"/>
        <v>0</v>
      </c>
      <c r="C90" s="42">
        <f t="shared" si="3"/>
        <v>0</v>
      </c>
      <c r="D90" s="43">
        <f>'9.1'!F90</f>
        <v>0</v>
      </c>
      <c r="E90" s="44">
        <f>'9.2'!F90</f>
        <v>0</v>
      </c>
    </row>
    <row r="91" spans="1:5" ht="15" customHeight="1" x14ac:dyDescent="0.35">
      <c r="A91" s="41" t="s">
        <v>79</v>
      </c>
      <c r="B91" s="42">
        <f t="shared" si="2"/>
        <v>100</v>
      </c>
      <c r="C91" s="42">
        <f t="shared" si="3"/>
        <v>4</v>
      </c>
      <c r="D91" s="43">
        <f>'9.1'!F91</f>
        <v>2</v>
      </c>
      <c r="E91" s="44">
        <f>'9.2'!F91</f>
        <v>2</v>
      </c>
    </row>
    <row r="92" spans="1:5" ht="15" customHeight="1" x14ac:dyDescent="0.35">
      <c r="A92" s="41" t="s">
        <v>80</v>
      </c>
      <c r="B92" s="42">
        <f t="shared" si="2"/>
        <v>0</v>
      </c>
      <c r="C92" s="42">
        <f t="shared" si="3"/>
        <v>0</v>
      </c>
      <c r="D92" s="43">
        <f>'9.1'!F92</f>
        <v>0</v>
      </c>
      <c r="E92" s="44">
        <f>'9.2'!F92</f>
        <v>0</v>
      </c>
    </row>
    <row r="93" spans="1:5" ht="15" customHeight="1" x14ac:dyDescent="0.35">
      <c r="A93" s="41" t="s">
        <v>81</v>
      </c>
      <c r="B93" s="42">
        <f t="shared" si="2"/>
        <v>100</v>
      </c>
      <c r="C93" s="42">
        <f t="shared" si="3"/>
        <v>4</v>
      </c>
      <c r="D93" s="43">
        <f>'9.1'!F93</f>
        <v>2</v>
      </c>
      <c r="E93" s="44">
        <f>'9.2'!F93</f>
        <v>2</v>
      </c>
    </row>
    <row r="94" spans="1:5" ht="15" customHeight="1" x14ac:dyDescent="0.35">
      <c r="A94" s="41" t="s">
        <v>82</v>
      </c>
      <c r="B94" s="42">
        <f t="shared" si="2"/>
        <v>50</v>
      </c>
      <c r="C94" s="42">
        <f t="shared" si="3"/>
        <v>2</v>
      </c>
      <c r="D94" s="43">
        <f>'9.1'!F94</f>
        <v>2</v>
      </c>
      <c r="E94" s="44">
        <f>'9.2'!F94</f>
        <v>0</v>
      </c>
    </row>
    <row r="95" spans="1:5" ht="15" customHeight="1" x14ac:dyDescent="0.35">
      <c r="A95" s="41" t="s">
        <v>83</v>
      </c>
      <c r="B95" s="42">
        <f t="shared" si="2"/>
        <v>0</v>
      </c>
      <c r="C95" s="42">
        <f t="shared" si="3"/>
        <v>0</v>
      </c>
      <c r="D95" s="43">
        <f>'9.1'!F95</f>
        <v>0</v>
      </c>
      <c r="E95" s="44">
        <f>'9.2'!F95</f>
        <v>0</v>
      </c>
    </row>
    <row r="96" spans="1:5" ht="15" customHeight="1" x14ac:dyDescent="0.35">
      <c r="A96" s="41" t="s">
        <v>84</v>
      </c>
      <c r="B96" s="42">
        <f t="shared" si="2"/>
        <v>100</v>
      </c>
      <c r="C96" s="42">
        <f t="shared" si="3"/>
        <v>4</v>
      </c>
      <c r="D96" s="43">
        <f>'9.1'!F96</f>
        <v>2</v>
      </c>
      <c r="E96" s="44">
        <f>'9.2'!F96</f>
        <v>2</v>
      </c>
    </row>
    <row r="97" spans="1:5" s="19" customFormat="1" ht="15" customHeight="1" x14ac:dyDescent="0.35">
      <c r="A97" s="41" t="s">
        <v>85</v>
      </c>
      <c r="B97" s="42">
        <f t="shared" si="2"/>
        <v>0</v>
      </c>
      <c r="C97" s="42">
        <f t="shared" si="3"/>
        <v>0</v>
      </c>
      <c r="D97" s="43">
        <f>'9.1'!F97</f>
        <v>0</v>
      </c>
      <c r="E97" s="44">
        <f>'9.2'!F97</f>
        <v>0</v>
      </c>
    </row>
    <row r="98" spans="1:5" ht="15" customHeight="1" x14ac:dyDescent="0.35">
      <c r="A98" s="41" t="s">
        <v>86</v>
      </c>
      <c r="B98" s="42">
        <f t="shared" si="2"/>
        <v>0</v>
      </c>
      <c r="C98" s="42">
        <f t="shared" si="3"/>
        <v>0</v>
      </c>
      <c r="D98" s="43">
        <f>'9.1'!F98</f>
        <v>0</v>
      </c>
      <c r="E98" s="44">
        <f>'9.2'!F98</f>
        <v>0</v>
      </c>
    </row>
    <row r="99" spans="1:5" x14ac:dyDescent="0.35">
      <c r="C99" s="34"/>
    </row>
    <row r="100" spans="1:5" x14ac:dyDescent="0.35">
      <c r="C100" s="45"/>
    </row>
  </sheetData>
  <mergeCells count="2">
    <mergeCell ref="A1:E1"/>
    <mergeCell ref="A2:E2"/>
  </mergeCells>
  <pageMargins left="0.70866141732283472" right="0.70866141732283472" top="0.78740157480314965" bottom="0.78740157480314965" header="0.43307086614173229" footer="0.43307086614173229"/>
  <pageSetup paperSize="9" scale="76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zoomScale="90" zoomScaleNormal="90" workbookViewId="0">
      <selection sqref="A1:E1"/>
    </sheetView>
  </sheetViews>
  <sheetFormatPr defaultRowHeight="14.5" x14ac:dyDescent="0.35"/>
  <cols>
    <col min="1" max="1" width="5.7265625" style="9" customWidth="1"/>
    <col min="2" max="2" width="123.54296875" customWidth="1"/>
    <col min="3" max="3" width="8.54296875" customWidth="1"/>
  </cols>
  <sheetData>
    <row r="1" spans="1:5" s="11" customFormat="1" ht="31.5" customHeight="1" x14ac:dyDescent="0.25">
      <c r="A1" s="136" t="s">
        <v>416</v>
      </c>
      <c r="B1" s="137"/>
      <c r="C1" s="137"/>
      <c r="D1" s="137"/>
      <c r="E1" s="137"/>
    </row>
    <row r="2" spans="1:5" s="11" customFormat="1" ht="30" customHeight="1" x14ac:dyDescent="0.25">
      <c r="A2" s="134" t="s">
        <v>210</v>
      </c>
      <c r="B2" s="134" t="s">
        <v>211</v>
      </c>
      <c r="C2" s="134" t="s">
        <v>212</v>
      </c>
      <c r="D2" s="134" t="s">
        <v>213</v>
      </c>
      <c r="E2" s="134"/>
    </row>
    <row r="3" spans="1:5" s="11" customFormat="1" ht="18.75" customHeight="1" x14ac:dyDescent="0.25">
      <c r="A3" s="134"/>
      <c r="B3" s="134"/>
      <c r="C3" s="134"/>
      <c r="D3" s="75" t="s">
        <v>154</v>
      </c>
      <c r="E3" s="75" t="s">
        <v>155</v>
      </c>
    </row>
    <row r="4" spans="1:5" x14ac:dyDescent="0.35">
      <c r="A4" s="135">
        <v>9</v>
      </c>
      <c r="B4" s="77" t="s">
        <v>270</v>
      </c>
      <c r="C4" s="135">
        <v>4</v>
      </c>
      <c r="D4" s="134"/>
      <c r="E4" s="134"/>
    </row>
    <row r="5" spans="1:5" ht="84" x14ac:dyDescent="0.35">
      <c r="A5" s="135"/>
      <c r="B5" s="78" t="s">
        <v>271</v>
      </c>
      <c r="C5" s="135"/>
      <c r="D5" s="134"/>
      <c r="E5" s="134"/>
    </row>
    <row r="6" spans="1:5" s="15" customFormat="1" ht="28" x14ac:dyDescent="0.35">
      <c r="A6" s="133" t="s">
        <v>147</v>
      </c>
      <c r="B6" s="79" t="s">
        <v>272</v>
      </c>
      <c r="C6" s="134"/>
      <c r="D6" s="134"/>
      <c r="E6" s="134"/>
    </row>
    <row r="7" spans="1:5" s="15" customFormat="1" ht="42" x14ac:dyDescent="0.35">
      <c r="A7" s="133"/>
      <c r="B7" s="80" t="s">
        <v>273</v>
      </c>
      <c r="C7" s="134"/>
      <c r="D7" s="134"/>
      <c r="E7" s="134"/>
    </row>
    <row r="8" spans="1:5" s="15" customFormat="1" x14ac:dyDescent="0.35">
      <c r="A8" s="133"/>
      <c r="B8" s="80" t="s">
        <v>207</v>
      </c>
      <c r="C8" s="134"/>
      <c r="D8" s="134"/>
      <c r="E8" s="134"/>
    </row>
    <row r="9" spans="1:5" s="15" customFormat="1" ht="28" x14ac:dyDescent="0.35">
      <c r="A9" s="133"/>
      <c r="B9" s="80" t="s">
        <v>274</v>
      </c>
      <c r="C9" s="134"/>
      <c r="D9" s="134"/>
      <c r="E9" s="134"/>
    </row>
    <row r="10" spans="1:5" s="15" customFormat="1" ht="28" x14ac:dyDescent="0.35">
      <c r="A10" s="133"/>
      <c r="B10" s="80" t="s">
        <v>208</v>
      </c>
      <c r="C10" s="134"/>
      <c r="D10" s="134"/>
      <c r="E10" s="134"/>
    </row>
    <row r="11" spans="1:5" s="15" customFormat="1" x14ac:dyDescent="0.35">
      <c r="A11" s="133"/>
      <c r="B11" s="80" t="s">
        <v>209</v>
      </c>
      <c r="C11" s="134"/>
      <c r="D11" s="134"/>
      <c r="E11" s="134"/>
    </row>
    <row r="12" spans="1:5" ht="70" x14ac:dyDescent="0.35">
      <c r="A12" s="133"/>
      <c r="B12" s="80" t="s">
        <v>275</v>
      </c>
      <c r="C12" s="134"/>
      <c r="D12" s="134"/>
      <c r="E12" s="134"/>
    </row>
    <row r="13" spans="1:5" ht="84" x14ac:dyDescent="0.35">
      <c r="A13" s="133"/>
      <c r="B13" s="80" t="s">
        <v>214</v>
      </c>
      <c r="C13" s="134"/>
      <c r="D13" s="134"/>
      <c r="E13" s="134"/>
    </row>
    <row r="14" spans="1:5" ht="42" x14ac:dyDescent="0.35">
      <c r="A14" s="133"/>
      <c r="B14" s="80" t="s">
        <v>215</v>
      </c>
      <c r="C14" s="134"/>
      <c r="D14" s="134"/>
      <c r="E14" s="134"/>
    </row>
    <row r="15" spans="1:5" ht="42" x14ac:dyDescent="0.35">
      <c r="A15" s="133"/>
      <c r="B15" s="80" t="s">
        <v>276</v>
      </c>
      <c r="C15" s="134"/>
      <c r="D15" s="134"/>
      <c r="E15" s="134"/>
    </row>
    <row r="16" spans="1:5" ht="42" x14ac:dyDescent="0.35">
      <c r="A16" s="133"/>
      <c r="B16" s="78" t="s">
        <v>277</v>
      </c>
      <c r="C16" s="134"/>
      <c r="D16" s="134"/>
      <c r="E16" s="134"/>
    </row>
    <row r="17" spans="1:5" x14ac:dyDescent="0.35">
      <c r="A17" s="75"/>
      <c r="B17" s="76" t="s">
        <v>216</v>
      </c>
      <c r="C17" s="75">
        <v>2</v>
      </c>
      <c r="D17" s="75">
        <v>0.5</v>
      </c>
      <c r="E17" s="75">
        <v>0.5</v>
      </c>
    </row>
    <row r="18" spans="1:5" ht="28" x14ac:dyDescent="0.35">
      <c r="A18" s="75"/>
      <c r="B18" s="76" t="s">
        <v>143</v>
      </c>
      <c r="C18" s="75">
        <v>0</v>
      </c>
      <c r="D18" s="75"/>
      <c r="E18" s="75"/>
    </row>
    <row r="19" spans="1:5" ht="28" x14ac:dyDescent="0.35">
      <c r="A19" s="133" t="s">
        <v>148</v>
      </c>
      <c r="B19" s="79" t="s">
        <v>278</v>
      </c>
      <c r="C19" s="134"/>
      <c r="D19" s="134"/>
      <c r="E19" s="134"/>
    </row>
    <row r="20" spans="1:5" ht="28" x14ac:dyDescent="0.35">
      <c r="A20" s="133"/>
      <c r="B20" s="80" t="s">
        <v>217</v>
      </c>
      <c r="C20" s="134"/>
      <c r="D20" s="134"/>
      <c r="E20" s="134"/>
    </row>
    <row r="21" spans="1:5" ht="28" x14ac:dyDescent="0.35">
      <c r="A21" s="133"/>
      <c r="B21" s="81" t="s">
        <v>279</v>
      </c>
      <c r="C21" s="134"/>
      <c r="D21" s="134"/>
      <c r="E21" s="134"/>
    </row>
    <row r="22" spans="1:5" ht="42" x14ac:dyDescent="0.35">
      <c r="A22" s="133"/>
      <c r="B22" s="81" t="s">
        <v>280</v>
      </c>
      <c r="C22" s="134"/>
      <c r="D22" s="134"/>
      <c r="E22" s="134"/>
    </row>
    <row r="23" spans="1:5" ht="42" x14ac:dyDescent="0.35">
      <c r="A23" s="133"/>
      <c r="B23" s="81" t="s">
        <v>281</v>
      </c>
      <c r="C23" s="134"/>
      <c r="D23" s="134"/>
      <c r="E23" s="134"/>
    </row>
    <row r="24" spans="1:5" ht="70" x14ac:dyDescent="0.35">
      <c r="A24" s="133"/>
      <c r="B24" s="78" t="s">
        <v>282</v>
      </c>
      <c r="C24" s="134"/>
      <c r="D24" s="134"/>
      <c r="E24" s="134"/>
    </row>
    <row r="25" spans="1:5" x14ac:dyDescent="0.35">
      <c r="A25" s="75"/>
      <c r="B25" s="76" t="s">
        <v>149</v>
      </c>
      <c r="C25" s="75">
        <v>2</v>
      </c>
      <c r="D25" s="75">
        <v>0.5</v>
      </c>
      <c r="E25" s="75">
        <v>0.5</v>
      </c>
    </row>
    <row r="26" spans="1:5" x14ac:dyDescent="0.35">
      <c r="A26" s="75"/>
      <c r="B26" s="76" t="s">
        <v>150</v>
      </c>
      <c r="C26" s="75">
        <v>0</v>
      </c>
      <c r="D26" s="75"/>
      <c r="E26" s="75"/>
    </row>
  </sheetData>
  <mergeCells count="17">
    <mergeCell ref="A1:E1"/>
    <mergeCell ref="A2:A3"/>
    <mergeCell ref="B2:B3"/>
    <mergeCell ref="C2:C3"/>
    <mergeCell ref="D2:E2"/>
    <mergeCell ref="A19:A24"/>
    <mergeCell ref="C19:C24"/>
    <mergeCell ref="D19:D24"/>
    <mergeCell ref="E19:E24"/>
    <mergeCell ref="A4:A5"/>
    <mergeCell ref="C4:C5"/>
    <mergeCell ref="D4:D5"/>
    <mergeCell ref="E4:E5"/>
    <mergeCell ref="A6:A16"/>
    <mergeCell ref="C6:C16"/>
    <mergeCell ref="D6:D16"/>
    <mergeCell ref="E6:E16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Footer>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99"/>
  <sheetViews>
    <sheetView zoomScaleNormal="100" workbookViewId="0">
      <pane xSplit="1" ySplit="5" topLeftCell="I6" activePane="bottomRight" state="frozenSplit"/>
      <selection activeCell="A15" sqref="A15"/>
      <selection pane="topRight" activeCell="A15" sqref="A15"/>
      <selection pane="bottomLeft" activeCell="A20" sqref="A20"/>
      <selection pane="bottomRight" activeCell="A7" sqref="A7"/>
    </sheetView>
  </sheetViews>
  <sheetFormatPr defaultColWidth="9.1796875" defaultRowHeight="14.25" customHeight="1" x14ac:dyDescent="0.35"/>
  <cols>
    <col min="1" max="1" width="28.7265625" style="6" customWidth="1"/>
    <col min="2" max="2" width="37.81640625" style="6" customWidth="1"/>
    <col min="3" max="3" width="5.54296875" style="6" customWidth="1"/>
    <col min="4" max="5" width="4.54296875" style="6" customWidth="1"/>
    <col min="6" max="6" width="5.54296875" style="6" customWidth="1"/>
    <col min="7" max="7" width="12.54296875" style="6" customWidth="1"/>
    <col min="8" max="8" width="9" style="6" customWidth="1"/>
    <col min="9" max="9" width="8.453125" style="6" customWidth="1"/>
    <col min="10" max="10" width="8.453125" style="70" customWidth="1"/>
    <col min="11" max="11" width="11.453125" style="6" customWidth="1"/>
    <col min="12" max="13" width="10.6328125" style="6" customWidth="1"/>
    <col min="14" max="14" width="10.1796875" style="27" customWidth="1"/>
    <col min="15" max="15" width="10.1796875" style="6" customWidth="1"/>
    <col min="16" max="16" width="9.26953125" style="6" customWidth="1"/>
    <col min="17" max="17" width="9.1796875" style="6" customWidth="1"/>
    <col min="18" max="18" width="7.81640625" style="6" customWidth="1"/>
    <col min="19" max="19" width="8.1796875" style="6" customWidth="1"/>
    <col min="20" max="20" width="7.54296875" style="6" customWidth="1"/>
    <col min="21" max="21" width="11.54296875" style="6" customWidth="1"/>
    <col min="22" max="22" width="13.81640625" style="8" customWidth="1"/>
    <col min="23" max="23" width="9.1796875" style="117"/>
    <col min="24" max="16384" width="9.1796875" style="8"/>
  </cols>
  <sheetData>
    <row r="1" spans="1:24" s="1" customFormat="1" ht="20.149999999999999" customHeight="1" x14ac:dyDescent="0.3">
      <c r="A1" s="84" t="s">
        <v>234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122"/>
      <c r="W1" s="117"/>
    </row>
    <row r="2" spans="1:24" s="1" customFormat="1" ht="15" customHeight="1" x14ac:dyDescent="0.3">
      <c r="A2" s="102" t="s">
        <v>362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17"/>
    </row>
    <row r="3" spans="1:24" ht="69.5" customHeight="1" x14ac:dyDescent="0.35">
      <c r="A3" s="138" t="s">
        <v>90</v>
      </c>
      <c r="B3" s="96" t="s">
        <v>169</v>
      </c>
      <c r="C3" s="140" t="s">
        <v>176</v>
      </c>
      <c r="D3" s="140"/>
      <c r="E3" s="141"/>
      <c r="F3" s="141"/>
      <c r="G3" s="139" t="s">
        <v>128</v>
      </c>
      <c r="H3" s="145" t="s">
        <v>285</v>
      </c>
      <c r="I3" s="145"/>
      <c r="J3" s="146"/>
      <c r="K3" s="139" t="s">
        <v>108</v>
      </c>
      <c r="L3" s="143" t="s">
        <v>361</v>
      </c>
      <c r="M3" s="144"/>
      <c r="N3" s="139" t="s">
        <v>129</v>
      </c>
      <c r="O3" s="139" t="s">
        <v>156</v>
      </c>
      <c r="P3" s="138" t="s">
        <v>109</v>
      </c>
      <c r="Q3" s="139"/>
      <c r="R3" s="139"/>
      <c r="S3" s="139"/>
      <c r="T3" s="139"/>
      <c r="U3" s="139" t="s">
        <v>132</v>
      </c>
      <c r="V3" s="138" t="s">
        <v>88</v>
      </c>
    </row>
    <row r="4" spans="1:24" ht="25" customHeight="1" x14ac:dyDescent="0.35">
      <c r="A4" s="139"/>
      <c r="B4" s="74" t="str">
        <f>Методика!B17</f>
        <v>Да, работа Общественного совета организована, и сведения о его работе являются общедоступными</v>
      </c>
      <c r="C4" s="138" t="s">
        <v>92</v>
      </c>
      <c r="D4" s="138" t="s">
        <v>154</v>
      </c>
      <c r="E4" s="138" t="s">
        <v>155</v>
      </c>
      <c r="F4" s="140" t="s">
        <v>91</v>
      </c>
      <c r="G4" s="139"/>
      <c r="H4" s="139" t="s">
        <v>106</v>
      </c>
      <c r="I4" s="139" t="s">
        <v>107</v>
      </c>
      <c r="J4" s="138" t="s">
        <v>246</v>
      </c>
      <c r="K4" s="139"/>
      <c r="L4" s="139" t="s">
        <v>359</v>
      </c>
      <c r="M4" s="139" t="s">
        <v>360</v>
      </c>
      <c r="N4" s="139"/>
      <c r="O4" s="139"/>
      <c r="P4" s="138" t="s">
        <v>114</v>
      </c>
      <c r="Q4" s="138" t="s">
        <v>105</v>
      </c>
      <c r="R4" s="138" t="s">
        <v>110</v>
      </c>
      <c r="S4" s="138" t="s">
        <v>111</v>
      </c>
      <c r="T4" s="138" t="s">
        <v>112</v>
      </c>
      <c r="U4" s="139"/>
      <c r="V4" s="142"/>
    </row>
    <row r="5" spans="1:24" ht="49" customHeight="1" x14ac:dyDescent="0.35">
      <c r="A5" s="139"/>
      <c r="B5" s="31" t="str">
        <f>Методика!B18</f>
        <v>Нет, сведения о работе Общественного совета не являются общедоступными, или общедоступны только отдельные сведения, или работа Общественного совета не организована</v>
      </c>
      <c r="C5" s="138"/>
      <c r="D5" s="138"/>
      <c r="E5" s="138"/>
      <c r="F5" s="140"/>
      <c r="G5" s="139"/>
      <c r="H5" s="139"/>
      <c r="I5" s="139"/>
      <c r="J5" s="138"/>
      <c r="K5" s="139"/>
      <c r="L5" s="139"/>
      <c r="M5" s="139"/>
      <c r="N5" s="139"/>
      <c r="O5" s="139"/>
      <c r="P5" s="138"/>
      <c r="Q5" s="138"/>
      <c r="R5" s="138"/>
      <c r="S5" s="138"/>
      <c r="T5" s="138"/>
      <c r="U5" s="139"/>
      <c r="V5" s="142"/>
    </row>
    <row r="6" spans="1:24" s="4" customFormat="1" ht="15" customHeight="1" x14ac:dyDescent="0.3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3"/>
      <c r="K6" s="50"/>
      <c r="L6" s="50"/>
      <c r="M6" s="50"/>
      <c r="N6" s="51"/>
      <c r="O6" s="50"/>
      <c r="P6" s="50"/>
      <c r="Q6" s="50"/>
      <c r="R6" s="50"/>
      <c r="S6" s="50"/>
      <c r="T6" s="50"/>
      <c r="U6" s="50"/>
      <c r="V6" s="52"/>
      <c r="W6" s="118"/>
    </row>
    <row r="7" spans="1:24" s="13" customFormat="1" ht="15" customHeight="1" x14ac:dyDescent="0.35">
      <c r="A7" s="40" t="s">
        <v>1</v>
      </c>
      <c r="B7" s="23" t="s">
        <v>143</v>
      </c>
      <c r="C7" s="25">
        <f>IF(B7=$B$4,2,0)</f>
        <v>0</v>
      </c>
      <c r="D7" s="32"/>
      <c r="E7" s="25"/>
      <c r="F7" s="20">
        <f>C7*(1-D7)*(1-E7)</f>
        <v>0</v>
      </c>
      <c r="G7" s="29" t="str">
        <f>IF(AND(H7="Да",I7="Да",J7="Да"),"Да","Нет")</f>
        <v>Нет</v>
      </c>
      <c r="H7" s="25" t="s">
        <v>125</v>
      </c>
      <c r="I7" s="25" t="s">
        <v>125</v>
      </c>
      <c r="J7" s="25" t="s">
        <v>126</v>
      </c>
      <c r="K7" s="25" t="s">
        <v>125</v>
      </c>
      <c r="L7" s="29">
        <v>2</v>
      </c>
      <c r="M7" s="29">
        <v>2</v>
      </c>
      <c r="N7" s="21" t="s">
        <v>259</v>
      </c>
      <c r="O7" s="25" t="s">
        <v>125</v>
      </c>
      <c r="P7" s="25" t="s">
        <v>140</v>
      </c>
      <c r="Q7" s="25" t="s">
        <v>125</v>
      </c>
      <c r="R7" s="25" t="s">
        <v>125</v>
      </c>
      <c r="S7" s="25" t="s">
        <v>125</v>
      </c>
      <c r="T7" s="25" t="s">
        <v>125</v>
      </c>
      <c r="U7" s="67" t="s">
        <v>283</v>
      </c>
      <c r="V7" s="109" t="s">
        <v>247</v>
      </c>
      <c r="W7" s="118" t="s">
        <v>219</v>
      </c>
    </row>
    <row r="8" spans="1:24" ht="15" customHeight="1" x14ac:dyDescent="0.35">
      <c r="A8" s="22" t="s">
        <v>2</v>
      </c>
      <c r="B8" s="23" t="s">
        <v>143</v>
      </c>
      <c r="C8" s="25">
        <f t="shared" ref="C8:C24" si="0">IF(B8=$B$4,2,0)</f>
        <v>0</v>
      </c>
      <c r="D8" s="32"/>
      <c r="E8" s="25"/>
      <c r="F8" s="20">
        <f t="shared" ref="F8:F71" si="1">C8*(1-D8)*(1-E8)</f>
        <v>0</v>
      </c>
      <c r="G8" s="29" t="str">
        <f>IF(AND(H8="Да",I8="Да",J8="Да"),"Да","Нет")</f>
        <v>Нет</v>
      </c>
      <c r="H8" s="21" t="s">
        <v>220</v>
      </c>
      <c r="I8" s="29" t="s">
        <v>125</v>
      </c>
      <c r="J8" s="29" t="s">
        <v>126</v>
      </c>
      <c r="K8" s="25" t="s">
        <v>125</v>
      </c>
      <c r="L8" s="29">
        <v>0</v>
      </c>
      <c r="M8" s="29">
        <v>0</v>
      </c>
      <c r="N8" s="98" t="s">
        <v>219</v>
      </c>
      <c r="O8" s="99" t="s">
        <v>219</v>
      </c>
      <c r="P8" s="99" t="s">
        <v>219</v>
      </c>
      <c r="Q8" s="99" t="s">
        <v>219</v>
      </c>
      <c r="R8" s="99" t="s">
        <v>219</v>
      </c>
      <c r="S8" s="99" t="s">
        <v>219</v>
      </c>
      <c r="T8" s="99" t="s">
        <v>219</v>
      </c>
      <c r="U8" s="23" t="s">
        <v>349</v>
      </c>
      <c r="V8" s="56" t="s">
        <v>184</v>
      </c>
      <c r="W8" s="117" t="s">
        <v>219</v>
      </c>
    </row>
    <row r="9" spans="1:24" s="4" customFormat="1" ht="15" customHeight="1" x14ac:dyDescent="0.35">
      <c r="A9" s="22" t="s">
        <v>3</v>
      </c>
      <c r="B9" s="23" t="s">
        <v>216</v>
      </c>
      <c r="C9" s="25">
        <f t="shared" si="0"/>
        <v>2</v>
      </c>
      <c r="D9" s="32"/>
      <c r="E9" s="25"/>
      <c r="F9" s="20">
        <f t="shared" si="1"/>
        <v>2</v>
      </c>
      <c r="G9" s="29" t="str">
        <f t="shared" ref="G9:G72" si="2">IF(AND(H9="Да",I9="Да",J9="Да"),"Да","Нет")</f>
        <v>Да</v>
      </c>
      <c r="H9" s="25" t="s">
        <v>125</v>
      </c>
      <c r="I9" s="25" t="s">
        <v>125</v>
      </c>
      <c r="J9" s="29" t="s">
        <v>125</v>
      </c>
      <c r="K9" s="25" t="s">
        <v>125</v>
      </c>
      <c r="L9" s="29">
        <v>2</v>
      </c>
      <c r="M9" s="29">
        <v>2</v>
      </c>
      <c r="N9" s="21" t="s">
        <v>284</v>
      </c>
      <c r="O9" s="25" t="s">
        <v>125</v>
      </c>
      <c r="P9" s="25" t="s">
        <v>125</v>
      </c>
      <c r="Q9" s="25" t="s">
        <v>125</v>
      </c>
      <c r="R9" s="25" t="s">
        <v>125</v>
      </c>
      <c r="S9" s="25" t="s">
        <v>125</v>
      </c>
      <c r="T9" s="25" t="s">
        <v>125</v>
      </c>
      <c r="U9" s="21"/>
      <c r="V9" s="57" t="s">
        <v>248</v>
      </c>
      <c r="W9" s="118" t="s">
        <v>219</v>
      </c>
    </row>
    <row r="10" spans="1:24" s="2" customFormat="1" ht="15" customHeight="1" x14ac:dyDescent="0.35">
      <c r="A10" s="40" t="s">
        <v>4</v>
      </c>
      <c r="B10" s="23" t="s">
        <v>143</v>
      </c>
      <c r="C10" s="25">
        <f t="shared" si="0"/>
        <v>0</v>
      </c>
      <c r="D10" s="32"/>
      <c r="E10" s="25"/>
      <c r="F10" s="20">
        <f t="shared" si="1"/>
        <v>0</v>
      </c>
      <c r="G10" s="29" t="str">
        <f t="shared" si="2"/>
        <v>Нет</v>
      </c>
      <c r="H10" s="29" t="s">
        <v>125</v>
      </c>
      <c r="I10" s="29" t="s">
        <v>125</v>
      </c>
      <c r="J10" s="25" t="s">
        <v>126</v>
      </c>
      <c r="K10" s="29" t="s">
        <v>125</v>
      </c>
      <c r="L10" s="29">
        <v>0</v>
      </c>
      <c r="M10" s="29">
        <v>0</v>
      </c>
      <c r="N10" s="98" t="s">
        <v>219</v>
      </c>
      <c r="O10" s="99" t="s">
        <v>219</v>
      </c>
      <c r="P10" s="99" t="s">
        <v>219</v>
      </c>
      <c r="Q10" s="99" t="s">
        <v>219</v>
      </c>
      <c r="R10" s="99" t="s">
        <v>219</v>
      </c>
      <c r="S10" s="99" t="s">
        <v>219</v>
      </c>
      <c r="T10" s="99" t="s">
        <v>219</v>
      </c>
      <c r="U10" s="21" t="s">
        <v>347</v>
      </c>
      <c r="V10" s="57" t="s">
        <v>296</v>
      </c>
      <c r="W10" s="118" t="s">
        <v>219</v>
      </c>
      <c r="X10" s="18"/>
    </row>
    <row r="11" spans="1:24" s="3" customFormat="1" ht="15" customHeight="1" x14ac:dyDescent="0.35">
      <c r="A11" s="22" t="s">
        <v>5</v>
      </c>
      <c r="B11" s="23" t="s">
        <v>216</v>
      </c>
      <c r="C11" s="25">
        <f t="shared" si="0"/>
        <v>2</v>
      </c>
      <c r="D11" s="32"/>
      <c r="E11" s="25"/>
      <c r="F11" s="20">
        <f t="shared" si="1"/>
        <v>2</v>
      </c>
      <c r="G11" s="29" t="str">
        <f t="shared" si="2"/>
        <v>Да</v>
      </c>
      <c r="H11" s="29" t="s">
        <v>125</v>
      </c>
      <c r="I11" s="29" t="s">
        <v>125</v>
      </c>
      <c r="J11" s="29" t="s">
        <v>125</v>
      </c>
      <c r="K11" s="29" t="s">
        <v>125</v>
      </c>
      <c r="L11" s="29">
        <v>2</v>
      </c>
      <c r="M11" s="29">
        <v>2</v>
      </c>
      <c r="N11" s="23" t="s">
        <v>199</v>
      </c>
      <c r="O11" s="29" t="s">
        <v>125</v>
      </c>
      <c r="P11" s="29" t="s">
        <v>125</v>
      </c>
      <c r="Q11" s="29" t="s">
        <v>125</v>
      </c>
      <c r="R11" s="29" t="s">
        <v>125</v>
      </c>
      <c r="S11" s="29" t="s">
        <v>125</v>
      </c>
      <c r="T11" s="29" t="s">
        <v>125</v>
      </c>
      <c r="U11" s="23"/>
      <c r="V11" s="56" t="s">
        <v>287</v>
      </c>
      <c r="W11" s="117" t="s">
        <v>219</v>
      </c>
    </row>
    <row r="12" spans="1:24" ht="15" customHeight="1" x14ac:dyDescent="0.35">
      <c r="A12" s="40" t="s">
        <v>6</v>
      </c>
      <c r="B12" s="23" t="s">
        <v>216</v>
      </c>
      <c r="C12" s="25">
        <f t="shared" si="0"/>
        <v>2</v>
      </c>
      <c r="D12" s="32"/>
      <c r="E12" s="25"/>
      <c r="F12" s="20">
        <f t="shared" si="1"/>
        <v>2</v>
      </c>
      <c r="G12" s="29" t="str">
        <f t="shared" si="2"/>
        <v>Да</v>
      </c>
      <c r="H12" s="29" t="s">
        <v>125</v>
      </c>
      <c r="I12" s="29" t="s">
        <v>125</v>
      </c>
      <c r="J12" s="29" t="s">
        <v>125</v>
      </c>
      <c r="K12" s="29" t="s">
        <v>125</v>
      </c>
      <c r="L12" s="29">
        <v>2</v>
      </c>
      <c r="M12" s="29">
        <v>2</v>
      </c>
      <c r="N12" s="21" t="s">
        <v>331</v>
      </c>
      <c r="O12" s="29" t="s">
        <v>125</v>
      </c>
      <c r="P12" s="29" t="s">
        <v>125</v>
      </c>
      <c r="Q12" s="29" t="s">
        <v>125</v>
      </c>
      <c r="R12" s="29" t="s">
        <v>125</v>
      </c>
      <c r="S12" s="29" t="s">
        <v>125</v>
      </c>
      <c r="T12" s="29" t="s">
        <v>125</v>
      </c>
      <c r="U12" s="67" t="s">
        <v>288</v>
      </c>
      <c r="V12" s="56" t="s">
        <v>185</v>
      </c>
      <c r="W12" s="117" t="s">
        <v>219</v>
      </c>
    </row>
    <row r="13" spans="1:24" s="2" customFormat="1" ht="15" customHeight="1" x14ac:dyDescent="0.35">
      <c r="A13" s="40" t="s">
        <v>7</v>
      </c>
      <c r="B13" s="23" t="s">
        <v>143</v>
      </c>
      <c r="C13" s="25">
        <f t="shared" si="0"/>
        <v>0</v>
      </c>
      <c r="D13" s="32"/>
      <c r="E13" s="25"/>
      <c r="F13" s="20">
        <f t="shared" si="1"/>
        <v>0</v>
      </c>
      <c r="G13" s="29" t="str">
        <f t="shared" si="2"/>
        <v>Нет</v>
      </c>
      <c r="H13" s="25" t="s">
        <v>125</v>
      </c>
      <c r="I13" s="25" t="s">
        <v>125</v>
      </c>
      <c r="J13" s="21" t="s">
        <v>286</v>
      </c>
      <c r="K13" s="25" t="s">
        <v>125</v>
      </c>
      <c r="L13" s="29">
        <v>1</v>
      </c>
      <c r="M13" s="29">
        <v>0</v>
      </c>
      <c r="N13" s="21" t="s">
        <v>138</v>
      </c>
      <c r="O13" s="25" t="s">
        <v>125</v>
      </c>
      <c r="P13" s="25" t="s">
        <v>140</v>
      </c>
      <c r="Q13" s="25" t="s">
        <v>125</v>
      </c>
      <c r="R13" s="25" t="s">
        <v>125</v>
      </c>
      <c r="S13" s="25" t="s">
        <v>125</v>
      </c>
      <c r="T13" s="25" t="s">
        <v>125</v>
      </c>
      <c r="U13" s="21" t="s">
        <v>352</v>
      </c>
      <c r="V13" s="58" t="s">
        <v>186</v>
      </c>
      <c r="W13" s="118" t="s">
        <v>219</v>
      </c>
    </row>
    <row r="14" spans="1:24" s="3" customFormat="1" ht="15" customHeight="1" x14ac:dyDescent="0.35">
      <c r="A14" s="40" t="s">
        <v>8</v>
      </c>
      <c r="B14" s="23" t="s">
        <v>216</v>
      </c>
      <c r="C14" s="25">
        <f t="shared" si="0"/>
        <v>2</v>
      </c>
      <c r="D14" s="32"/>
      <c r="E14" s="25"/>
      <c r="F14" s="20">
        <f t="shared" si="1"/>
        <v>2</v>
      </c>
      <c r="G14" s="29" t="str">
        <f t="shared" si="2"/>
        <v>Да</v>
      </c>
      <c r="H14" s="29" t="s">
        <v>125</v>
      </c>
      <c r="I14" s="29" t="s">
        <v>125</v>
      </c>
      <c r="J14" s="29" t="s">
        <v>125</v>
      </c>
      <c r="K14" s="29" t="s">
        <v>125</v>
      </c>
      <c r="L14" s="29">
        <v>3</v>
      </c>
      <c r="M14" s="29">
        <v>5</v>
      </c>
      <c r="N14" s="21" t="s">
        <v>138</v>
      </c>
      <c r="O14" s="25" t="s">
        <v>125</v>
      </c>
      <c r="P14" s="25" t="s">
        <v>140</v>
      </c>
      <c r="Q14" s="25" t="s">
        <v>125</v>
      </c>
      <c r="R14" s="25" t="s">
        <v>125</v>
      </c>
      <c r="S14" s="25" t="s">
        <v>125</v>
      </c>
      <c r="T14" s="25" t="s">
        <v>125</v>
      </c>
      <c r="U14" s="21"/>
      <c r="V14" s="56" t="s">
        <v>249</v>
      </c>
      <c r="W14" s="117" t="s">
        <v>219</v>
      </c>
    </row>
    <row r="15" spans="1:24" s="3" customFormat="1" ht="15" customHeight="1" x14ac:dyDescent="0.35">
      <c r="A15" s="22" t="s">
        <v>9</v>
      </c>
      <c r="B15" s="23" t="s">
        <v>143</v>
      </c>
      <c r="C15" s="25">
        <f t="shared" si="0"/>
        <v>0</v>
      </c>
      <c r="D15" s="32"/>
      <c r="E15" s="25"/>
      <c r="F15" s="20">
        <f t="shared" si="1"/>
        <v>0</v>
      </c>
      <c r="G15" s="29" t="str">
        <f t="shared" si="2"/>
        <v>Нет</v>
      </c>
      <c r="H15" s="29" t="s">
        <v>126</v>
      </c>
      <c r="I15" s="29" t="s">
        <v>126</v>
      </c>
      <c r="J15" s="29" t="s">
        <v>126</v>
      </c>
      <c r="K15" s="100" t="s">
        <v>219</v>
      </c>
      <c r="L15" s="99" t="s">
        <v>219</v>
      </c>
      <c r="M15" s="99" t="s">
        <v>219</v>
      </c>
      <c r="N15" s="98" t="s">
        <v>219</v>
      </c>
      <c r="O15" s="99" t="s">
        <v>219</v>
      </c>
      <c r="P15" s="99" t="s">
        <v>219</v>
      </c>
      <c r="Q15" s="99" t="s">
        <v>219</v>
      </c>
      <c r="R15" s="99" t="s">
        <v>219</v>
      </c>
      <c r="S15" s="99" t="s">
        <v>219</v>
      </c>
      <c r="T15" s="99" t="s">
        <v>219</v>
      </c>
      <c r="U15" s="23" t="s">
        <v>351</v>
      </c>
      <c r="V15" s="58" t="s">
        <v>130</v>
      </c>
      <c r="W15" s="117" t="s">
        <v>219</v>
      </c>
    </row>
    <row r="16" spans="1:24" ht="15" customHeight="1" x14ac:dyDescent="0.35">
      <c r="A16" s="22" t="s">
        <v>10</v>
      </c>
      <c r="B16" s="23" t="s">
        <v>216</v>
      </c>
      <c r="C16" s="25">
        <f t="shared" si="0"/>
        <v>2</v>
      </c>
      <c r="D16" s="32"/>
      <c r="E16" s="25"/>
      <c r="F16" s="20">
        <f t="shared" si="1"/>
        <v>2</v>
      </c>
      <c r="G16" s="29" t="str">
        <f t="shared" si="2"/>
        <v>Да</v>
      </c>
      <c r="H16" s="25" t="s">
        <v>125</v>
      </c>
      <c r="I16" s="25" t="s">
        <v>125</v>
      </c>
      <c r="J16" s="29" t="s">
        <v>125</v>
      </c>
      <c r="K16" s="25" t="s">
        <v>125</v>
      </c>
      <c r="L16" s="29">
        <v>2</v>
      </c>
      <c r="M16" s="29">
        <v>2</v>
      </c>
      <c r="N16" s="21" t="s">
        <v>138</v>
      </c>
      <c r="O16" s="25" t="s">
        <v>125</v>
      </c>
      <c r="P16" s="25" t="s">
        <v>125</v>
      </c>
      <c r="Q16" s="25" t="s">
        <v>125</v>
      </c>
      <c r="R16" s="25" t="s">
        <v>125</v>
      </c>
      <c r="S16" s="25" t="s">
        <v>125</v>
      </c>
      <c r="T16" s="25" t="s">
        <v>125</v>
      </c>
      <c r="U16" s="21"/>
      <c r="V16" s="114" t="s">
        <v>218</v>
      </c>
      <c r="W16" s="117" t="s">
        <v>219</v>
      </c>
    </row>
    <row r="17" spans="1:23" s="2" customFormat="1" ht="15" customHeight="1" x14ac:dyDescent="0.35">
      <c r="A17" s="22" t="s">
        <v>11</v>
      </c>
      <c r="B17" s="23" t="s">
        <v>143</v>
      </c>
      <c r="C17" s="25">
        <f t="shared" si="0"/>
        <v>0</v>
      </c>
      <c r="D17" s="32">
        <v>0.5</v>
      </c>
      <c r="E17" s="25"/>
      <c r="F17" s="20">
        <f t="shared" si="1"/>
        <v>0</v>
      </c>
      <c r="G17" s="29" t="str">
        <f t="shared" si="2"/>
        <v>Да</v>
      </c>
      <c r="H17" s="29" t="s">
        <v>125</v>
      </c>
      <c r="I17" s="29" t="s">
        <v>125</v>
      </c>
      <c r="J17" s="29" t="s">
        <v>125</v>
      </c>
      <c r="K17" s="25" t="s">
        <v>125</v>
      </c>
      <c r="L17" s="29">
        <v>3</v>
      </c>
      <c r="M17" s="29">
        <v>1</v>
      </c>
      <c r="N17" s="21" t="s">
        <v>138</v>
      </c>
      <c r="O17" s="25" t="s">
        <v>125</v>
      </c>
      <c r="P17" s="25" t="s">
        <v>125</v>
      </c>
      <c r="Q17" s="25" t="s">
        <v>125</v>
      </c>
      <c r="R17" s="25" t="s">
        <v>125</v>
      </c>
      <c r="S17" s="25" t="s">
        <v>125</v>
      </c>
      <c r="T17" s="25" t="s">
        <v>125</v>
      </c>
      <c r="U17" s="22" t="s">
        <v>368</v>
      </c>
      <c r="V17" s="114" t="s">
        <v>222</v>
      </c>
      <c r="W17" s="117" t="s">
        <v>219</v>
      </c>
    </row>
    <row r="18" spans="1:23" s="2" customFormat="1" ht="15" customHeight="1" x14ac:dyDescent="0.35">
      <c r="A18" s="40" t="s">
        <v>12</v>
      </c>
      <c r="B18" s="21" t="s">
        <v>143</v>
      </c>
      <c r="C18" s="25">
        <f t="shared" si="0"/>
        <v>0</v>
      </c>
      <c r="D18" s="32"/>
      <c r="E18" s="25"/>
      <c r="F18" s="20">
        <f t="shared" si="1"/>
        <v>0</v>
      </c>
      <c r="G18" s="25" t="str">
        <f t="shared" si="2"/>
        <v>Да</v>
      </c>
      <c r="H18" s="25" t="s">
        <v>125</v>
      </c>
      <c r="I18" s="25" t="s">
        <v>125</v>
      </c>
      <c r="J18" s="25" t="s">
        <v>125</v>
      </c>
      <c r="K18" s="25" t="s">
        <v>125</v>
      </c>
      <c r="L18" s="29">
        <v>0</v>
      </c>
      <c r="M18" s="29">
        <v>4</v>
      </c>
      <c r="N18" s="21" t="s">
        <v>138</v>
      </c>
      <c r="O18" s="25" t="s">
        <v>125</v>
      </c>
      <c r="P18" s="25" t="s">
        <v>140</v>
      </c>
      <c r="Q18" s="25" t="s">
        <v>125</v>
      </c>
      <c r="R18" s="25" t="s">
        <v>125</v>
      </c>
      <c r="S18" s="25" t="s">
        <v>125</v>
      </c>
      <c r="T18" s="25" t="s">
        <v>125</v>
      </c>
      <c r="U18" s="23" t="s">
        <v>369</v>
      </c>
      <c r="V18" s="56" t="s">
        <v>93</v>
      </c>
      <c r="W18" s="118" t="s">
        <v>219</v>
      </c>
    </row>
    <row r="19" spans="1:23" s="2" customFormat="1" ht="15" customHeight="1" x14ac:dyDescent="0.35">
      <c r="A19" s="22" t="s">
        <v>13</v>
      </c>
      <c r="B19" s="23" t="s">
        <v>216</v>
      </c>
      <c r="C19" s="25">
        <f t="shared" si="0"/>
        <v>2</v>
      </c>
      <c r="D19" s="32"/>
      <c r="E19" s="25"/>
      <c r="F19" s="20">
        <f t="shared" si="1"/>
        <v>2</v>
      </c>
      <c r="G19" s="29" t="str">
        <f t="shared" si="2"/>
        <v>Да</v>
      </c>
      <c r="H19" s="29" t="s">
        <v>125</v>
      </c>
      <c r="I19" s="29" t="s">
        <v>125</v>
      </c>
      <c r="J19" s="29" t="s">
        <v>125</v>
      </c>
      <c r="K19" s="29" t="s">
        <v>125</v>
      </c>
      <c r="L19" s="29">
        <v>2</v>
      </c>
      <c r="M19" s="29">
        <v>2</v>
      </c>
      <c r="N19" s="23" t="s">
        <v>138</v>
      </c>
      <c r="O19" s="29" t="s">
        <v>125</v>
      </c>
      <c r="P19" s="29" t="s">
        <v>125</v>
      </c>
      <c r="Q19" s="29" t="s">
        <v>125</v>
      </c>
      <c r="R19" s="29" t="s">
        <v>125</v>
      </c>
      <c r="S19" s="29" t="s">
        <v>125</v>
      </c>
      <c r="T19" s="29" t="s">
        <v>125</v>
      </c>
      <c r="U19" s="23"/>
      <c r="V19" s="56" t="s">
        <v>94</v>
      </c>
      <c r="W19" s="117" t="s">
        <v>219</v>
      </c>
    </row>
    <row r="20" spans="1:23" s="10" customFormat="1" ht="15" customHeight="1" x14ac:dyDescent="0.35">
      <c r="A20" s="40" t="s">
        <v>14</v>
      </c>
      <c r="B20" s="21" t="s">
        <v>143</v>
      </c>
      <c r="C20" s="25">
        <f t="shared" si="0"/>
        <v>0</v>
      </c>
      <c r="D20" s="32"/>
      <c r="E20" s="25"/>
      <c r="F20" s="20">
        <f t="shared" si="1"/>
        <v>0</v>
      </c>
      <c r="G20" s="25" t="str">
        <f t="shared" si="2"/>
        <v>Нет</v>
      </c>
      <c r="H20" s="25" t="s">
        <v>126</v>
      </c>
      <c r="I20" s="25" t="s">
        <v>125</v>
      </c>
      <c r="J20" s="25" t="s">
        <v>125</v>
      </c>
      <c r="K20" s="25" t="s">
        <v>127</v>
      </c>
      <c r="L20" s="29">
        <v>7</v>
      </c>
      <c r="M20" s="29">
        <v>6</v>
      </c>
      <c r="N20" s="21" t="s">
        <v>153</v>
      </c>
      <c r="O20" s="25" t="s">
        <v>125</v>
      </c>
      <c r="P20" s="25" t="s">
        <v>125</v>
      </c>
      <c r="Q20" s="25" t="s">
        <v>125</v>
      </c>
      <c r="R20" s="25" t="s">
        <v>125</v>
      </c>
      <c r="S20" s="25" t="s">
        <v>125</v>
      </c>
      <c r="T20" s="25" t="s">
        <v>125</v>
      </c>
      <c r="U20" s="21" t="s">
        <v>307</v>
      </c>
      <c r="V20" s="57" t="s">
        <v>250</v>
      </c>
      <c r="W20" s="118" t="s">
        <v>219</v>
      </c>
    </row>
    <row r="21" spans="1:23" s="3" customFormat="1" ht="15" customHeight="1" x14ac:dyDescent="0.35">
      <c r="A21" s="22" t="s">
        <v>15</v>
      </c>
      <c r="B21" s="23" t="s">
        <v>143</v>
      </c>
      <c r="C21" s="25">
        <f t="shared" si="0"/>
        <v>0</v>
      </c>
      <c r="D21" s="32"/>
      <c r="E21" s="25"/>
      <c r="F21" s="20">
        <f t="shared" si="1"/>
        <v>0</v>
      </c>
      <c r="G21" s="29" t="str">
        <f t="shared" si="2"/>
        <v>Нет</v>
      </c>
      <c r="H21" s="25" t="s">
        <v>125</v>
      </c>
      <c r="I21" s="25" t="s">
        <v>125</v>
      </c>
      <c r="J21" s="29" t="s">
        <v>126</v>
      </c>
      <c r="K21" s="25" t="s">
        <v>125</v>
      </c>
      <c r="L21" s="29">
        <v>0</v>
      </c>
      <c r="M21" s="29">
        <v>0</v>
      </c>
      <c r="N21" s="98" t="s">
        <v>219</v>
      </c>
      <c r="O21" s="99" t="s">
        <v>219</v>
      </c>
      <c r="P21" s="99" t="s">
        <v>219</v>
      </c>
      <c r="Q21" s="99" t="s">
        <v>219</v>
      </c>
      <c r="R21" s="99" t="s">
        <v>219</v>
      </c>
      <c r="S21" s="99" t="s">
        <v>219</v>
      </c>
      <c r="T21" s="99" t="s">
        <v>219</v>
      </c>
      <c r="U21" s="21" t="s">
        <v>350</v>
      </c>
      <c r="V21" s="58" t="s">
        <v>187</v>
      </c>
      <c r="W21" s="117" t="s">
        <v>219</v>
      </c>
    </row>
    <row r="22" spans="1:23" s="2" customFormat="1" ht="15" customHeight="1" x14ac:dyDescent="0.35">
      <c r="A22" s="22" t="s">
        <v>16</v>
      </c>
      <c r="B22" s="23" t="s">
        <v>216</v>
      </c>
      <c r="C22" s="25">
        <f t="shared" si="0"/>
        <v>2</v>
      </c>
      <c r="D22" s="32"/>
      <c r="E22" s="25"/>
      <c r="F22" s="20">
        <f t="shared" si="1"/>
        <v>2</v>
      </c>
      <c r="G22" s="29" t="str">
        <f t="shared" si="2"/>
        <v>Да</v>
      </c>
      <c r="H22" s="29" t="s">
        <v>125</v>
      </c>
      <c r="I22" s="29" t="s">
        <v>125</v>
      </c>
      <c r="J22" s="29" t="s">
        <v>125</v>
      </c>
      <c r="K22" s="29" t="s">
        <v>125</v>
      </c>
      <c r="L22" s="29">
        <v>2</v>
      </c>
      <c r="M22" s="29">
        <v>2</v>
      </c>
      <c r="N22" s="23" t="s">
        <v>138</v>
      </c>
      <c r="O22" s="29" t="s">
        <v>125</v>
      </c>
      <c r="P22" s="29" t="s">
        <v>140</v>
      </c>
      <c r="Q22" s="29" t="s">
        <v>125</v>
      </c>
      <c r="R22" s="29" t="s">
        <v>125</v>
      </c>
      <c r="S22" s="29" t="s">
        <v>125</v>
      </c>
      <c r="T22" s="29" t="s">
        <v>125</v>
      </c>
      <c r="U22" s="23" t="s">
        <v>370</v>
      </c>
      <c r="V22" s="56" t="s">
        <v>161</v>
      </c>
      <c r="W22" s="117" t="s">
        <v>219</v>
      </c>
    </row>
    <row r="23" spans="1:23" ht="15" customHeight="1" x14ac:dyDescent="0.35">
      <c r="A23" s="22" t="s">
        <v>17</v>
      </c>
      <c r="B23" s="23" t="s">
        <v>143</v>
      </c>
      <c r="C23" s="25">
        <f t="shared" si="0"/>
        <v>0</v>
      </c>
      <c r="D23" s="32"/>
      <c r="E23" s="25"/>
      <c r="F23" s="20">
        <f t="shared" si="1"/>
        <v>0</v>
      </c>
      <c r="G23" s="29" t="str">
        <f t="shared" si="2"/>
        <v>Да</v>
      </c>
      <c r="H23" s="29" t="s">
        <v>125</v>
      </c>
      <c r="I23" s="29" t="s">
        <v>125</v>
      </c>
      <c r="J23" s="29" t="s">
        <v>125</v>
      </c>
      <c r="K23" s="29" t="s">
        <v>125</v>
      </c>
      <c r="L23" s="29">
        <v>0</v>
      </c>
      <c r="M23" s="29">
        <v>0</v>
      </c>
      <c r="N23" s="98" t="s">
        <v>219</v>
      </c>
      <c r="O23" s="99" t="s">
        <v>219</v>
      </c>
      <c r="P23" s="99" t="s">
        <v>219</v>
      </c>
      <c r="Q23" s="99" t="s">
        <v>219</v>
      </c>
      <c r="R23" s="99" t="s">
        <v>219</v>
      </c>
      <c r="S23" s="99" t="s">
        <v>219</v>
      </c>
      <c r="T23" s="99" t="s">
        <v>219</v>
      </c>
      <c r="U23" s="21" t="s">
        <v>350</v>
      </c>
      <c r="V23" s="56" t="s">
        <v>251</v>
      </c>
      <c r="W23" s="117" t="s">
        <v>219</v>
      </c>
    </row>
    <row r="24" spans="1:23" ht="15" customHeight="1" x14ac:dyDescent="0.35">
      <c r="A24" s="22" t="s">
        <v>298</v>
      </c>
      <c r="B24" s="23" t="s">
        <v>143</v>
      </c>
      <c r="C24" s="25">
        <f t="shared" si="0"/>
        <v>0</v>
      </c>
      <c r="D24" s="32"/>
      <c r="E24" s="25"/>
      <c r="F24" s="20">
        <f t="shared" si="1"/>
        <v>0</v>
      </c>
      <c r="G24" s="29" t="str">
        <f t="shared" si="2"/>
        <v>Нет</v>
      </c>
      <c r="H24" s="29" t="s">
        <v>126</v>
      </c>
      <c r="I24" s="29" t="s">
        <v>126</v>
      </c>
      <c r="J24" s="29" t="s">
        <v>126</v>
      </c>
      <c r="K24" s="100" t="s">
        <v>219</v>
      </c>
      <c r="L24" s="99" t="s">
        <v>219</v>
      </c>
      <c r="M24" s="99" t="s">
        <v>219</v>
      </c>
      <c r="N24" s="98" t="s">
        <v>219</v>
      </c>
      <c r="O24" s="99" t="s">
        <v>219</v>
      </c>
      <c r="P24" s="99" t="s">
        <v>219</v>
      </c>
      <c r="Q24" s="99" t="s">
        <v>219</v>
      </c>
      <c r="R24" s="99" t="s">
        <v>219</v>
      </c>
      <c r="S24" s="99" t="s">
        <v>219</v>
      </c>
      <c r="T24" s="99" t="s">
        <v>219</v>
      </c>
      <c r="U24" s="23" t="s">
        <v>351</v>
      </c>
      <c r="V24" s="57" t="s">
        <v>95</v>
      </c>
      <c r="W24" s="117" t="s">
        <v>219</v>
      </c>
    </row>
    <row r="25" spans="1:23" s="4" customFormat="1" ht="15" customHeight="1" x14ac:dyDescent="0.35">
      <c r="A25" s="49" t="s">
        <v>18</v>
      </c>
      <c r="B25" s="49"/>
      <c r="C25" s="46"/>
      <c r="D25" s="47"/>
      <c r="E25" s="46"/>
      <c r="F25" s="48"/>
      <c r="G25" s="46"/>
      <c r="H25" s="53"/>
      <c r="I25" s="53"/>
      <c r="J25" s="53"/>
      <c r="K25" s="53"/>
      <c r="L25" s="46"/>
      <c r="M25" s="46"/>
      <c r="N25" s="49"/>
      <c r="O25" s="53"/>
      <c r="P25" s="53"/>
      <c r="Q25" s="53"/>
      <c r="R25" s="53"/>
      <c r="S25" s="53"/>
      <c r="T25" s="53"/>
      <c r="U25" s="49"/>
      <c r="V25" s="55"/>
      <c r="W25" s="118"/>
    </row>
    <row r="26" spans="1:23" s="2" customFormat="1" ht="15" customHeight="1" x14ac:dyDescent="0.35">
      <c r="A26" s="40" t="s">
        <v>19</v>
      </c>
      <c r="B26" s="21" t="s">
        <v>216</v>
      </c>
      <c r="C26" s="25">
        <f>IF(B26=$B$4,2,0)</f>
        <v>2</v>
      </c>
      <c r="D26" s="32"/>
      <c r="E26" s="25"/>
      <c r="F26" s="20">
        <f t="shared" si="1"/>
        <v>2</v>
      </c>
      <c r="G26" s="29" t="str">
        <f t="shared" si="2"/>
        <v>Да</v>
      </c>
      <c r="H26" s="25" t="s">
        <v>125</v>
      </c>
      <c r="I26" s="25" t="s">
        <v>125</v>
      </c>
      <c r="J26" s="29" t="s">
        <v>125</v>
      </c>
      <c r="K26" s="25" t="s">
        <v>125</v>
      </c>
      <c r="L26" s="29">
        <v>3</v>
      </c>
      <c r="M26" s="29">
        <v>3</v>
      </c>
      <c r="N26" s="21" t="s">
        <v>138</v>
      </c>
      <c r="O26" s="25" t="s">
        <v>125</v>
      </c>
      <c r="P26" s="25" t="s">
        <v>125</v>
      </c>
      <c r="Q26" s="25" t="s">
        <v>125</v>
      </c>
      <c r="R26" s="25" t="s">
        <v>125</v>
      </c>
      <c r="S26" s="25" t="s">
        <v>125</v>
      </c>
      <c r="T26" s="25" t="s">
        <v>125</v>
      </c>
      <c r="U26" s="21"/>
      <c r="V26" s="58" t="s">
        <v>123</v>
      </c>
      <c r="W26" s="118" t="s">
        <v>219</v>
      </c>
    </row>
    <row r="27" spans="1:23" ht="15" customHeight="1" x14ac:dyDescent="0.35">
      <c r="A27" s="22" t="s">
        <v>20</v>
      </c>
      <c r="B27" s="23" t="s">
        <v>216</v>
      </c>
      <c r="C27" s="25">
        <f t="shared" ref="C27:C36" si="3">IF(B27=$B$4,2,0)</f>
        <v>2</v>
      </c>
      <c r="D27" s="32"/>
      <c r="E27" s="25"/>
      <c r="F27" s="20">
        <f t="shared" si="1"/>
        <v>2</v>
      </c>
      <c r="G27" s="29" t="str">
        <f t="shared" si="2"/>
        <v>Да</v>
      </c>
      <c r="H27" s="29" t="s">
        <v>125</v>
      </c>
      <c r="I27" s="29" t="s">
        <v>125</v>
      </c>
      <c r="J27" s="29" t="s">
        <v>125</v>
      </c>
      <c r="K27" s="29" t="s">
        <v>125</v>
      </c>
      <c r="L27" s="29">
        <v>2</v>
      </c>
      <c r="M27" s="29">
        <v>3</v>
      </c>
      <c r="N27" s="23" t="s">
        <v>173</v>
      </c>
      <c r="O27" s="29" t="s">
        <v>125</v>
      </c>
      <c r="P27" s="29" t="s">
        <v>125</v>
      </c>
      <c r="Q27" s="29" t="s">
        <v>125</v>
      </c>
      <c r="R27" s="29" t="s">
        <v>125</v>
      </c>
      <c r="S27" s="29" t="s">
        <v>125</v>
      </c>
      <c r="T27" s="29" t="s">
        <v>125</v>
      </c>
      <c r="U27" s="23"/>
      <c r="V27" s="114" t="s">
        <v>224</v>
      </c>
      <c r="W27" s="117" t="s">
        <v>219</v>
      </c>
    </row>
    <row r="28" spans="1:23" ht="15" customHeight="1" x14ac:dyDescent="0.35">
      <c r="A28" s="40" t="s">
        <v>21</v>
      </c>
      <c r="B28" s="23" t="s">
        <v>216</v>
      </c>
      <c r="C28" s="25">
        <f t="shared" si="3"/>
        <v>2</v>
      </c>
      <c r="D28" s="32"/>
      <c r="E28" s="25"/>
      <c r="F28" s="20">
        <f t="shared" si="1"/>
        <v>2</v>
      </c>
      <c r="G28" s="29" t="str">
        <f t="shared" si="2"/>
        <v>Да</v>
      </c>
      <c r="H28" s="29" t="s">
        <v>125</v>
      </c>
      <c r="I28" s="29" t="s">
        <v>125</v>
      </c>
      <c r="J28" s="29" t="s">
        <v>125</v>
      </c>
      <c r="K28" s="29" t="s">
        <v>125</v>
      </c>
      <c r="L28" s="29">
        <v>3</v>
      </c>
      <c r="M28" s="29">
        <v>2</v>
      </c>
      <c r="N28" s="23" t="s">
        <v>138</v>
      </c>
      <c r="O28" s="29" t="s">
        <v>125</v>
      </c>
      <c r="P28" s="29" t="s">
        <v>125</v>
      </c>
      <c r="Q28" s="29" t="s">
        <v>125</v>
      </c>
      <c r="R28" s="29" t="s">
        <v>125</v>
      </c>
      <c r="S28" s="29" t="s">
        <v>125</v>
      </c>
      <c r="T28" s="29" t="s">
        <v>125</v>
      </c>
      <c r="U28" s="23"/>
      <c r="V28" s="56" t="s">
        <v>188</v>
      </c>
      <c r="W28" s="117" t="s">
        <v>219</v>
      </c>
    </row>
    <row r="29" spans="1:23" s="4" customFormat="1" ht="15" customHeight="1" x14ac:dyDescent="0.35">
      <c r="A29" s="22" t="s">
        <v>22</v>
      </c>
      <c r="B29" s="21" t="s">
        <v>216</v>
      </c>
      <c r="C29" s="25">
        <f t="shared" si="3"/>
        <v>2</v>
      </c>
      <c r="D29" s="32"/>
      <c r="E29" s="25"/>
      <c r="F29" s="20">
        <f t="shared" si="1"/>
        <v>2</v>
      </c>
      <c r="G29" s="29" t="str">
        <f t="shared" si="2"/>
        <v>Да</v>
      </c>
      <c r="H29" s="25" t="s">
        <v>125</v>
      </c>
      <c r="I29" s="25" t="s">
        <v>125</v>
      </c>
      <c r="J29" s="29" t="s">
        <v>125</v>
      </c>
      <c r="K29" s="25" t="s">
        <v>125</v>
      </c>
      <c r="L29" s="29">
        <v>3</v>
      </c>
      <c r="M29" s="29">
        <v>2</v>
      </c>
      <c r="N29" s="23" t="s">
        <v>260</v>
      </c>
      <c r="O29" s="29" t="s">
        <v>125</v>
      </c>
      <c r="P29" s="29" t="s">
        <v>140</v>
      </c>
      <c r="Q29" s="29" t="s">
        <v>125</v>
      </c>
      <c r="R29" s="29" t="s">
        <v>125</v>
      </c>
      <c r="S29" s="29" t="s">
        <v>125</v>
      </c>
      <c r="T29" s="29" t="s">
        <v>125</v>
      </c>
      <c r="U29" s="21"/>
      <c r="V29" s="114" t="s">
        <v>225</v>
      </c>
      <c r="W29" s="118" t="s">
        <v>219</v>
      </c>
    </row>
    <row r="30" spans="1:23" ht="15" customHeight="1" x14ac:dyDescent="0.35">
      <c r="A30" s="22" t="s">
        <v>23</v>
      </c>
      <c r="B30" s="23" t="s">
        <v>216</v>
      </c>
      <c r="C30" s="25">
        <f t="shared" si="3"/>
        <v>2</v>
      </c>
      <c r="D30" s="32"/>
      <c r="E30" s="25"/>
      <c r="F30" s="20">
        <f t="shared" si="1"/>
        <v>2</v>
      </c>
      <c r="G30" s="29" t="str">
        <f t="shared" si="2"/>
        <v>Да</v>
      </c>
      <c r="H30" s="25" t="s">
        <v>125</v>
      </c>
      <c r="I30" s="25" t="s">
        <v>125</v>
      </c>
      <c r="J30" s="29" t="s">
        <v>125</v>
      </c>
      <c r="K30" s="25" t="s">
        <v>125</v>
      </c>
      <c r="L30" s="29">
        <v>1</v>
      </c>
      <c r="M30" s="29">
        <v>2</v>
      </c>
      <c r="N30" s="23" t="s">
        <v>261</v>
      </c>
      <c r="O30" s="29" t="s">
        <v>125</v>
      </c>
      <c r="P30" s="29" t="s">
        <v>125</v>
      </c>
      <c r="Q30" s="29" t="s">
        <v>125</v>
      </c>
      <c r="R30" s="29" t="s">
        <v>125</v>
      </c>
      <c r="S30" s="29" t="s">
        <v>125</v>
      </c>
      <c r="T30" s="29" t="s">
        <v>125</v>
      </c>
      <c r="U30" s="23"/>
      <c r="V30" s="56" t="s">
        <v>206</v>
      </c>
      <c r="W30" s="117" t="s">
        <v>219</v>
      </c>
    </row>
    <row r="31" spans="1:23" s="2" customFormat="1" ht="15" customHeight="1" x14ac:dyDescent="0.35">
      <c r="A31" s="22" t="s">
        <v>24</v>
      </c>
      <c r="B31" s="23" t="s">
        <v>216</v>
      </c>
      <c r="C31" s="25">
        <f t="shared" si="3"/>
        <v>2</v>
      </c>
      <c r="D31" s="32"/>
      <c r="E31" s="25"/>
      <c r="F31" s="20">
        <f t="shared" si="1"/>
        <v>2</v>
      </c>
      <c r="G31" s="29" t="str">
        <f t="shared" si="2"/>
        <v>Да</v>
      </c>
      <c r="H31" s="25" t="s">
        <v>125</v>
      </c>
      <c r="I31" s="25" t="s">
        <v>125</v>
      </c>
      <c r="J31" s="29" t="s">
        <v>125</v>
      </c>
      <c r="K31" s="25" t="s">
        <v>125</v>
      </c>
      <c r="L31" s="29">
        <v>2</v>
      </c>
      <c r="M31" s="29">
        <v>2</v>
      </c>
      <c r="N31" s="23" t="s">
        <v>138</v>
      </c>
      <c r="O31" s="29" t="s">
        <v>125</v>
      </c>
      <c r="P31" s="29" t="s">
        <v>125</v>
      </c>
      <c r="Q31" s="29" t="s">
        <v>125</v>
      </c>
      <c r="R31" s="29" t="s">
        <v>125</v>
      </c>
      <c r="S31" s="29" t="s">
        <v>125</v>
      </c>
      <c r="T31" s="29" t="s">
        <v>125</v>
      </c>
      <c r="U31" s="21"/>
      <c r="V31" s="114" t="s">
        <v>226</v>
      </c>
      <c r="W31" s="119" t="s">
        <v>219</v>
      </c>
    </row>
    <row r="32" spans="1:23" ht="15" customHeight="1" x14ac:dyDescent="0.35">
      <c r="A32" s="22" t="s">
        <v>25</v>
      </c>
      <c r="B32" s="21" t="s">
        <v>216</v>
      </c>
      <c r="C32" s="25">
        <f t="shared" si="3"/>
        <v>2</v>
      </c>
      <c r="D32" s="32"/>
      <c r="E32" s="25"/>
      <c r="F32" s="20">
        <f t="shared" si="1"/>
        <v>2</v>
      </c>
      <c r="G32" s="29" t="str">
        <f t="shared" si="2"/>
        <v>Да</v>
      </c>
      <c r="H32" s="25" t="s">
        <v>125</v>
      </c>
      <c r="I32" s="25" t="s">
        <v>125</v>
      </c>
      <c r="J32" s="29" t="s">
        <v>125</v>
      </c>
      <c r="K32" s="25" t="s">
        <v>125</v>
      </c>
      <c r="L32" s="29">
        <v>2</v>
      </c>
      <c r="M32" s="29">
        <v>2</v>
      </c>
      <c r="N32" s="23" t="s">
        <v>138</v>
      </c>
      <c r="O32" s="29" t="s">
        <v>125</v>
      </c>
      <c r="P32" s="29" t="s">
        <v>140</v>
      </c>
      <c r="Q32" s="29" t="s">
        <v>125</v>
      </c>
      <c r="R32" s="29" t="s">
        <v>125</v>
      </c>
      <c r="S32" s="29" t="s">
        <v>125</v>
      </c>
      <c r="T32" s="29" t="s">
        <v>125</v>
      </c>
      <c r="U32" s="21"/>
      <c r="V32" s="56" t="s">
        <v>189</v>
      </c>
      <c r="W32" s="117" t="s">
        <v>219</v>
      </c>
    </row>
    <row r="33" spans="1:24" ht="15" customHeight="1" x14ac:dyDescent="0.35">
      <c r="A33" s="22" t="s">
        <v>26</v>
      </c>
      <c r="B33" s="21" t="s">
        <v>216</v>
      </c>
      <c r="C33" s="25">
        <f t="shared" si="3"/>
        <v>2</v>
      </c>
      <c r="D33" s="32"/>
      <c r="E33" s="25"/>
      <c r="F33" s="20">
        <f t="shared" si="1"/>
        <v>2</v>
      </c>
      <c r="G33" s="29" t="str">
        <f t="shared" si="2"/>
        <v>Да</v>
      </c>
      <c r="H33" s="25" t="s">
        <v>125</v>
      </c>
      <c r="I33" s="25" t="s">
        <v>125</v>
      </c>
      <c r="J33" s="29" t="s">
        <v>125</v>
      </c>
      <c r="K33" s="25" t="s">
        <v>125</v>
      </c>
      <c r="L33" s="29">
        <v>1</v>
      </c>
      <c r="M33" s="29">
        <v>2</v>
      </c>
      <c r="N33" s="21" t="s">
        <v>138</v>
      </c>
      <c r="O33" s="25" t="s">
        <v>125</v>
      </c>
      <c r="P33" s="29" t="s">
        <v>125</v>
      </c>
      <c r="Q33" s="25" t="s">
        <v>125</v>
      </c>
      <c r="R33" s="25" t="s">
        <v>125</v>
      </c>
      <c r="S33" s="25" t="s">
        <v>125</v>
      </c>
      <c r="T33" s="25" t="s">
        <v>125</v>
      </c>
      <c r="U33" s="21"/>
      <c r="V33" s="114" t="s">
        <v>227</v>
      </c>
      <c r="W33" s="117" t="s">
        <v>219</v>
      </c>
      <c r="X33" s="18"/>
    </row>
    <row r="34" spans="1:24" ht="15" customHeight="1" x14ac:dyDescent="0.35">
      <c r="A34" s="22" t="s">
        <v>27</v>
      </c>
      <c r="B34" s="23" t="s">
        <v>143</v>
      </c>
      <c r="C34" s="25">
        <f t="shared" si="3"/>
        <v>0</v>
      </c>
      <c r="D34" s="32"/>
      <c r="E34" s="25"/>
      <c r="F34" s="20">
        <f t="shared" si="1"/>
        <v>0</v>
      </c>
      <c r="G34" s="29" t="str">
        <f t="shared" si="2"/>
        <v>Нет</v>
      </c>
      <c r="H34" s="29" t="s">
        <v>125</v>
      </c>
      <c r="I34" s="29" t="s">
        <v>125</v>
      </c>
      <c r="J34" s="29" t="s">
        <v>126</v>
      </c>
      <c r="K34" s="29" t="s">
        <v>125</v>
      </c>
      <c r="L34" s="29">
        <v>1</v>
      </c>
      <c r="M34" s="29">
        <v>0</v>
      </c>
      <c r="N34" s="23" t="s">
        <v>199</v>
      </c>
      <c r="O34" s="29" t="s">
        <v>125</v>
      </c>
      <c r="P34" s="29" t="s">
        <v>140</v>
      </c>
      <c r="Q34" s="29" t="s">
        <v>125</v>
      </c>
      <c r="R34" s="29" t="s">
        <v>125</v>
      </c>
      <c r="S34" s="29" t="s">
        <v>125</v>
      </c>
      <c r="T34" s="29" t="s">
        <v>125</v>
      </c>
      <c r="U34" s="23" t="s">
        <v>356</v>
      </c>
      <c r="V34" s="56" t="s">
        <v>228</v>
      </c>
      <c r="W34" s="117" t="s">
        <v>219</v>
      </c>
    </row>
    <row r="35" spans="1:24" ht="15" customHeight="1" x14ac:dyDescent="0.35">
      <c r="A35" s="22" t="s">
        <v>297</v>
      </c>
      <c r="B35" s="23" t="s">
        <v>216</v>
      </c>
      <c r="C35" s="25">
        <f t="shared" si="3"/>
        <v>2</v>
      </c>
      <c r="D35" s="32"/>
      <c r="E35" s="25"/>
      <c r="F35" s="20">
        <f t="shared" si="1"/>
        <v>2</v>
      </c>
      <c r="G35" s="29" t="str">
        <f t="shared" si="2"/>
        <v>Да</v>
      </c>
      <c r="H35" s="29" t="s">
        <v>125</v>
      </c>
      <c r="I35" s="29" t="s">
        <v>125</v>
      </c>
      <c r="J35" s="29" t="s">
        <v>125</v>
      </c>
      <c r="K35" s="25" t="s">
        <v>125</v>
      </c>
      <c r="L35" s="29">
        <v>2</v>
      </c>
      <c r="M35" s="29">
        <v>2</v>
      </c>
      <c r="N35" s="23" t="s">
        <v>138</v>
      </c>
      <c r="O35" s="29" t="s">
        <v>125</v>
      </c>
      <c r="P35" s="29" t="s">
        <v>140</v>
      </c>
      <c r="Q35" s="29" t="s">
        <v>125</v>
      </c>
      <c r="R35" s="29" t="s">
        <v>125</v>
      </c>
      <c r="S35" s="29" t="s">
        <v>125</v>
      </c>
      <c r="T35" s="29" t="s">
        <v>125</v>
      </c>
      <c r="U35" s="21"/>
      <c r="V35" s="56" t="s">
        <v>181</v>
      </c>
      <c r="W35" s="117" t="s">
        <v>219</v>
      </c>
    </row>
    <row r="36" spans="1:24" ht="15" customHeight="1" x14ac:dyDescent="0.35">
      <c r="A36" s="22" t="s">
        <v>28</v>
      </c>
      <c r="B36" s="21" t="s">
        <v>216</v>
      </c>
      <c r="C36" s="25">
        <f t="shared" si="3"/>
        <v>2</v>
      </c>
      <c r="D36" s="32"/>
      <c r="E36" s="25"/>
      <c r="F36" s="20">
        <f t="shared" si="1"/>
        <v>2</v>
      </c>
      <c r="G36" s="29" t="str">
        <f t="shared" si="2"/>
        <v>Да</v>
      </c>
      <c r="H36" s="25" t="s">
        <v>125</v>
      </c>
      <c r="I36" s="25" t="s">
        <v>125</v>
      </c>
      <c r="J36" s="29" t="s">
        <v>125</v>
      </c>
      <c r="K36" s="25" t="s">
        <v>125</v>
      </c>
      <c r="L36" s="29">
        <v>2</v>
      </c>
      <c r="M36" s="29">
        <v>2</v>
      </c>
      <c r="N36" s="21" t="s">
        <v>173</v>
      </c>
      <c r="O36" s="25" t="s">
        <v>125</v>
      </c>
      <c r="P36" s="25" t="s">
        <v>125</v>
      </c>
      <c r="Q36" s="25" t="s">
        <v>125</v>
      </c>
      <c r="R36" s="25" t="s">
        <v>125</v>
      </c>
      <c r="S36" s="25" t="s">
        <v>125</v>
      </c>
      <c r="T36" s="25" t="s">
        <v>125</v>
      </c>
      <c r="U36" s="23"/>
      <c r="V36" s="56" t="s">
        <v>190</v>
      </c>
      <c r="W36" s="117" t="s">
        <v>219</v>
      </c>
    </row>
    <row r="37" spans="1:24" s="4" customFormat="1" ht="15" customHeight="1" x14ac:dyDescent="0.35">
      <c r="A37" s="49" t="s">
        <v>29</v>
      </c>
      <c r="B37" s="49"/>
      <c r="C37" s="46"/>
      <c r="D37" s="47"/>
      <c r="E37" s="46"/>
      <c r="F37" s="48"/>
      <c r="G37" s="46"/>
      <c r="H37" s="53"/>
      <c r="I37" s="53"/>
      <c r="J37" s="53"/>
      <c r="K37" s="53"/>
      <c r="L37" s="46"/>
      <c r="M37" s="46"/>
      <c r="N37" s="49"/>
      <c r="O37" s="53"/>
      <c r="P37" s="53"/>
      <c r="Q37" s="53"/>
      <c r="R37" s="53"/>
      <c r="S37" s="53"/>
      <c r="T37" s="53"/>
      <c r="U37" s="49"/>
      <c r="V37" s="55"/>
      <c r="W37" s="118"/>
    </row>
    <row r="38" spans="1:24" s="3" customFormat="1" ht="15" customHeight="1" x14ac:dyDescent="0.35">
      <c r="A38" s="22" t="s">
        <v>30</v>
      </c>
      <c r="B38" s="23" t="s">
        <v>216</v>
      </c>
      <c r="C38" s="25">
        <f>IF(B38=$B$4,2,0)</f>
        <v>2</v>
      </c>
      <c r="D38" s="32"/>
      <c r="E38" s="25"/>
      <c r="F38" s="20">
        <f t="shared" si="1"/>
        <v>2</v>
      </c>
      <c r="G38" s="29" t="str">
        <f t="shared" si="2"/>
        <v>Да</v>
      </c>
      <c r="H38" s="25" t="s">
        <v>125</v>
      </c>
      <c r="I38" s="25" t="s">
        <v>125</v>
      </c>
      <c r="J38" s="29" t="s">
        <v>125</v>
      </c>
      <c r="K38" s="25" t="s">
        <v>125</v>
      </c>
      <c r="L38" s="29">
        <v>2</v>
      </c>
      <c r="M38" s="29">
        <v>2</v>
      </c>
      <c r="N38" s="21" t="s">
        <v>138</v>
      </c>
      <c r="O38" s="29" t="s">
        <v>125</v>
      </c>
      <c r="P38" s="29" t="s">
        <v>125</v>
      </c>
      <c r="Q38" s="29" t="s">
        <v>125</v>
      </c>
      <c r="R38" s="29" t="s">
        <v>125</v>
      </c>
      <c r="S38" s="29" t="s">
        <v>125</v>
      </c>
      <c r="T38" s="29" t="s">
        <v>125</v>
      </c>
      <c r="U38" s="21"/>
      <c r="V38" s="58" t="s">
        <v>117</v>
      </c>
      <c r="W38" s="117" t="s">
        <v>219</v>
      </c>
    </row>
    <row r="39" spans="1:24" s="3" customFormat="1" ht="15" customHeight="1" x14ac:dyDescent="0.35">
      <c r="A39" s="22" t="s">
        <v>31</v>
      </c>
      <c r="B39" s="23" t="s">
        <v>143</v>
      </c>
      <c r="C39" s="25">
        <f t="shared" ref="C39:C45" si="4">IF(B39=$B$4,2,0)</f>
        <v>0</v>
      </c>
      <c r="D39" s="32"/>
      <c r="E39" s="25"/>
      <c r="F39" s="20">
        <f t="shared" si="1"/>
        <v>0</v>
      </c>
      <c r="G39" s="29" t="str">
        <f t="shared" si="2"/>
        <v>Нет</v>
      </c>
      <c r="H39" s="21" t="s">
        <v>220</v>
      </c>
      <c r="I39" s="29" t="s">
        <v>125</v>
      </c>
      <c r="J39" s="29" t="s">
        <v>126</v>
      </c>
      <c r="K39" s="29" t="s">
        <v>127</v>
      </c>
      <c r="L39" s="99" t="s">
        <v>219</v>
      </c>
      <c r="M39" s="99" t="s">
        <v>219</v>
      </c>
      <c r="N39" s="98" t="s">
        <v>219</v>
      </c>
      <c r="O39" s="99" t="s">
        <v>219</v>
      </c>
      <c r="P39" s="99" t="s">
        <v>219</v>
      </c>
      <c r="Q39" s="99" t="s">
        <v>219</v>
      </c>
      <c r="R39" s="99" t="s">
        <v>219</v>
      </c>
      <c r="S39" s="99" t="s">
        <v>219</v>
      </c>
      <c r="T39" s="99" t="s">
        <v>219</v>
      </c>
      <c r="U39" s="23" t="s">
        <v>358</v>
      </c>
      <c r="V39" s="56" t="s">
        <v>137</v>
      </c>
      <c r="W39" s="117" t="s">
        <v>219</v>
      </c>
    </row>
    <row r="40" spans="1:24" s="3" customFormat="1" ht="15" customHeight="1" x14ac:dyDescent="0.35">
      <c r="A40" s="40" t="s">
        <v>89</v>
      </c>
      <c r="B40" s="23" t="s">
        <v>143</v>
      </c>
      <c r="C40" s="25">
        <f t="shared" si="4"/>
        <v>0</v>
      </c>
      <c r="D40" s="32"/>
      <c r="E40" s="25"/>
      <c r="F40" s="20">
        <f t="shared" si="1"/>
        <v>0</v>
      </c>
      <c r="G40" s="29" t="str">
        <f t="shared" si="2"/>
        <v>Нет</v>
      </c>
      <c r="H40" s="21" t="s">
        <v>348</v>
      </c>
      <c r="I40" s="25" t="s">
        <v>125</v>
      </c>
      <c r="J40" s="29" t="s">
        <v>125</v>
      </c>
      <c r="K40" s="25" t="s">
        <v>125</v>
      </c>
      <c r="L40" s="29">
        <v>5</v>
      </c>
      <c r="M40" s="29">
        <v>5</v>
      </c>
      <c r="N40" s="21" t="s">
        <v>173</v>
      </c>
      <c r="O40" s="25" t="s">
        <v>125</v>
      </c>
      <c r="P40" s="29" t="s">
        <v>125</v>
      </c>
      <c r="Q40" s="25" t="s">
        <v>125</v>
      </c>
      <c r="R40" s="25" t="s">
        <v>125</v>
      </c>
      <c r="S40" s="25" t="s">
        <v>125</v>
      </c>
      <c r="T40" s="25" t="s">
        <v>125</v>
      </c>
      <c r="U40" s="21" t="s">
        <v>353</v>
      </c>
      <c r="V40" s="111" t="s">
        <v>262</v>
      </c>
      <c r="W40" s="117" t="s">
        <v>219</v>
      </c>
    </row>
    <row r="41" spans="1:24" ht="15" customHeight="1" x14ac:dyDescent="0.35">
      <c r="A41" s="40" t="s">
        <v>32</v>
      </c>
      <c r="B41" s="23" t="s">
        <v>216</v>
      </c>
      <c r="C41" s="25">
        <f t="shared" si="4"/>
        <v>2</v>
      </c>
      <c r="D41" s="32"/>
      <c r="E41" s="25"/>
      <c r="F41" s="20">
        <f t="shared" si="1"/>
        <v>2</v>
      </c>
      <c r="G41" s="29" t="str">
        <f t="shared" si="2"/>
        <v>Да</v>
      </c>
      <c r="H41" s="25" t="s">
        <v>125</v>
      </c>
      <c r="I41" s="25" t="s">
        <v>125</v>
      </c>
      <c r="J41" s="29" t="s">
        <v>125</v>
      </c>
      <c r="K41" s="25" t="s">
        <v>125</v>
      </c>
      <c r="L41" s="29">
        <v>5</v>
      </c>
      <c r="M41" s="29">
        <v>7</v>
      </c>
      <c r="N41" s="21" t="s">
        <v>172</v>
      </c>
      <c r="O41" s="25" t="s">
        <v>125</v>
      </c>
      <c r="P41" s="25" t="s">
        <v>125</v>
      </c>
      <c r="Q41" s="25" t="s">
        <v>125</v>
      </c>
      <c r="R41" s="25" t="s">
        <v>125</v>
      </c>
      <c r="S41" s="25" t="s">
        <v>125</v>
      </c>
      <c r="T41" s="25" t="s">
        <v>125</v>
      </c>
      <c r="U41" s="21"/>
      <c r="V41" s="58" t="s">
        <v>191</v>
      </c>
      <c r="W41" s="117" t="s">
        <v>219</v>
      </c>
    </row>
    <row r="42" spans="1:24" s="2" customFormat="1" ht="15" customHeight="1" x14ac:dyDescent="0.35">
      <c r="A42" s="40" t="s">
        <v>33</v>
      </c>
      <c r="B42" s="23" t="s">
        <v>143</v>
      </c>
      <c r="C42" s="25">
        <f t="shared" si="4"/>
        <v>0</v>
      </c>
      <c r="D42" s="32"/>
      <c r="E42" s="25"/>
      <c r="F42" s="20">
        <f t="shared" si="1"/>
        <v>0</v>
      </c>
      <c r="G42" s="29" t="str">
        <f t="shared" si="2"/>
        <v>Да</v>
      </c>
      <c r="H42" s="25" t="s">
        <v>125</v>
      </c>
      <c r="I42" s="25" t="s">
        <v>125</v>
      </c>
      <c r="J42" s="29" t="s">
        <v>125</v>
      </c>
      <c r="K42" s="25" t="s">
        <v>125</v>
      </c>
      <c r="L42" s="29">
        <v>1</v>
      </c>
      <c r="M42" s="29">
        <v>0</v>
      </c>
      <c r="N42" s="21" t="s">
        <v>138</v>
      </c>
      <c r="O42" s="25" t="s">
        <v>125</v>
      </c>
      <c r="P42" s="25" t="s">
        <v>125</v>
      </c>
      <c r="Q42" s="25" t="s">
        <v>125</v>
      </c>
      <c r="R42" s="25" t="s">
        <v>125</v>
      </c>
      <c r="S42" s="25" t="s">
        <v>125</v>
      </c>
      <c r="T42" s="25" t="s">
        <v>125</v>
      </c>
      <c r="U42" s="23" t="s">
        <v>356</v>
      </c>
      <c r="V42" s="58" t="s">
        <v>119</v>
      </c>
      <c r="W42" s="117" t="s">
        <v>219</v>
      </c>
      <c r="X42" s="18"/>
    </row>
    <row r="43" spans="1:24" s="3" customFormat="1" ht="15" customHeight="1" x14ac:dyDescent="0.35">
      <c r="A43" s="40" t="s">
        <v>34</v>
      </c>
      <c r="B43" s="23" t="s">
        <v>143</v>
      </c>
      <c r="C43" s="25">
        <f t="shared" si="4"/>
        <v>0</v>
      </c>
      <c r="D43" s="32"/>
      <c r="E43" s="25"/>
      <c r="F43" s="20">
        <f t="shared" si="1"/>
        <v>0</v>
      </c>
      <c r="G43" s="29" t="str">
        <f t="shared" si="2"/>
        <v>Да</v>
      </c>
      <c r="H43" s="29" t="s">
        <v>125</v>
      </c>
      <c r="I43" s="29" t="s">
        <v>125</v>
      </c>
      <c r="J43" s="29" t="s">
        <v>125</v>
      </c>
      <c r="K43" s="29" t="s">
        <v>125</v>
      </c>
      <c r="L43" s="29">
        <v>0</v>
      </c>
      <c r="M43" s="29">
        <v>0</v>
      </c>
      <c r="N43" s="98" t="s">
        <v>219</v>
      </c>
      <c r="O43" s="99" t="s">
        <v>219</v>
      </c>
      <c r="P43" s="99" t="s">
        <v>219</v>
      </c>
      <c r="Q43" s="99" t="s">
        <v>219</v>
      </c>
      <c r="R43" s="99" t="s">
        <v>219</v>
      </c>
      <c r="S43" s="99" t="s">
        <v>219</v>
      </c>
      <c r="T43" s="99" t="s">
        <v>219</v>
      </c>
      <c r="U43" s="21" t="s">
        <v>350</v>
      </c>
      <c r="V43" s="114" t="s">
        <v>229</v>
      </c>
      <c r="W43" s="117" t="s">
        <v>219</v>
      </c>
    </row>
    <row r="44" spans="1:24" s="3" customFormat="1" ht="15" customHeight="1" x14ac:dyDescent="0.35">
      <c r="A44" s="22" t="s">
        <v>35</v>
      </c>
      <c r="B44" s="23" t="s">
        <v>216</v>
      </c>
      <c r="C44" s="25">
        <f t="shared" si="4"/>
        <v>2</v>
      </c>
      <c r="D44" s="32"/>
      <c r="E44" s="25"/>
      <c r="F44" s="20">
        <f t="shared" si="1"/>
        <v>2</v>
      </c>
      <c r="G44" s="29" t="str">
        <f t="shared" si="2"/>
        <v>Да</v>
      </c>
      <c r="H44" s="29" t="s">
        <v>125</v>
      </c>
      <c r="I44" s="29" t="s">
        <v>125</v>
      </c>
      <c r="J44" s="29" t="s">
        <v>125</v>
      </c>
      <c r="K44" s="29" t="s">
        <v>125</v>
      </c>
      <c r="L44" s="29">
        <v>1</v>
      </c>
      <c r="M44" s="29">
        <v>3</v>
      </c>
      <c r="N44" s="23" t="s">
        <v>263</v>
      </c>
      <c r="O44" s="29" t="s">
        <v>125</v>
      </c>
      <c r="P44" s="29" t="s">
        <v>125</v>
      </c>
      <c r="Q44" s="29" t="s">
        <v>125</v>
      </c>
      <c r="R44" s="29" t="s">
        <v>125</v>
      </c>
      <c r="S44" s="29" t="s">
        <v>125</v>
      </c>
      <c r="T44" s="29" t="s">
        <v>125</v>
      </c>
      <c r="U44" s="67"/>
      <c r="V44" s="114" t="s">
        <v>257</v>
      </c>
      <c r="W44" s="117" t="s">
        <v>219</v>
      </c>
    </row>
    <row r="45" spans="1:24" s="3" customFormat="1" ht="15" customHeight="1" x14ac:dyDescent="0.35">
      <c r="A45" s="23" t="s">
        <v>162</v>
      </c>
      <c r="B45" s="23" t="s">
        <v>143</v>
      </c>
      <c r="C45" s="25">
        <f t="shared" si="4"/>
        <v>0</v>
      </c>
      <c r="D45" s="32"/>
      <c r="E45" s="40"/>
      <c r="F45" s="20">
        <f t="shared" si="1"/>
        <v>0</v>
      </c>
      <c r="G45" s="29" t="str">
        <f t="shared" si="2"/>
        <v>Да</v>
      </c>
      <c r="H45" s="25" t="s">
        <v>125</v>
      </c>
      <c r="I45" s="25" t="s">
        <v>125</v>
      </c>
      <c r="J45" s="29" t="s">
        <v>125</v>
      </c>
      <c r="K45" s="25" t="s">
        <v>125</v>
      </c>
      <c r="L45" s="29">
        <v>1</v>
      </c>
      <c r="M45" s="29">
        <v>1</v>
      </c>
      <c r="N45" s="21" t="s">
        <v>138</v>
      </c>
      <c r="O45" s="25" t="s">
        <v>125</v>
      </c>
      <c r="P45" s="25" t="s">
        <v>125</v>
      </c>
      <c r="Q45" s="25" t="s">
        <v>125</v>
      </c>
      <c r="R45" s="25" t="s">
        <v>125</v>
      </c>
      <c r="S45" s="25" t="s">
        <v>125</v>
      </c>
      <c r="T45" s="25" t="s">
        <v>125</v>
      </c>
      <c r="U45" s="23" t="s">
        <v>371</v>
      </c>
      <c r="V45" s="111" t="s">
        <v>160</v>
      </c>
      <c r="W45" s="117" t="s">
        <v>219</v>
      </c>
    </row>
    <row r="46" spans="1:24" s="4" customFormat="1" ht="15" customHeight="1" x14ac:dyDescent="0.35">
      <c r="A46" s="49" t="s">
        <v>36</v>
      </c>
      <c r="B46" s="49"/>
      <c r="C46" s="46"/>
      <c r="D46" s="47"/>
      <c r="E46" s="46"/>
      <c r="F46" s="48"/>
      <c r="G46" s="46"/>
      <c r="H46" s="53"/>
      <c r="I46" s="53"/>
      <c r="J46" s="53"/>
      <c r="K46" s="53"/>
      <c r="L46" s="46"/>
      <c r="M46" s="46"/>
      <c r="N46" s="49"/>
      <c r="O46" s="53"/>
      <c r="P46" s="53"/>
      <c r="Q46" s="53"/>
      <c r="R46" s="53"/>
      <c r="S46" s="53"/>
      <c r="T46" s="53"/>
      <c r="U46" s="49"/>
      <c r="V46" s="55"/>
      <c r="W46" s="118"/>
    </row>
    <row r="47" spans="1:24" s="3" customFormat="1" ht="15" customHeight="1" x14ac:dyDescent="0.35">
      <c r="A47" s="22" t="s">
        <v>37</v>
      </c>
      <c r="B47" s="23" t="s">
        <v>143</v>
      </c>
      <c r="C47" s="25">
        <f>IF(B47=$B$4,2,0)</f>
        <v>0</v>
      </c>
      <c r="D47" s="32"/>
      <c r="E47" s="25"/>
      <c r="F47" s="20">
        <f t="shared" si="1"/>
        <v>0</v>
      </c>
      <c r="G47" s="29" t="str">
        <f t="shared" si="2"/>
        <v>Нет</v>
      </c>
      <c r="H47" s="25" t="s">
        <v>125</v>
      </c>
      <c r="I47" s="25" t="s">
        <v>125</v>
      </c>
      <c r="J47" s="29" t="s">
        <v>126</v>
      </c>
      <c r="K47" s="25" t="s">
        <v>125</v>
      </c>
      <c r="L47" s="29">
        <v>0</v>
      </c>
      <c r="M47" s="29">
        <v>0</v>
      </c>
      <c r="N47" s="98" t="s">
        <v>219</v>
      </c>
      <c r="O47" s="99" t="s">
        <v>219</v>
      </c>
      <c r="P47" s="99" t="s">
        <v>219</v>
      </c>
      <c r="Q47" s="99" t="s">
        <v>219</v>
      </c>
      <c r="R47" s="99" t="s">
        <v>219</v>
      </c>
      <c r="S47" s="99" t="s">
        <v>219</v>
      </c>
      <c r="T47" s="99" t="s">
        <v>219</v>
      </c>
      <c r="U47" s="21" t="s">
        <v>350</v>
      </c>
      <c r="V47" s="56" t="s">
        <v>146</v>
      </c>
      <c r="W47" s="117" t="s">
        <v>219</v>
      </c>
    </row>
    <row r="48" spans="1:24" s="3" customFormat="1" ht="15" customHeight="1" x14ac:dyDescent="0.35">
      <c r="A48" s="22" t="s">
        <v>38</v>
      </c>
      <c r="B48" s="23" t="s">
        <v>143</v>
      </c>
      <c r="C48" s="25">
        <f t="shared" ref="C48:C53" si="5">IF(B48=$B$4,2,0)</f>
        <v>0</v>
      </c>
      <c r="D48" s="32"/>
      <c r="E48" s="25"/>
      <c r="F48" s="20">
        <f t="shared" si="1"/>
        <v>0</v>
      </c>
      <c r="G48" s="29" t="str">
        <f t="shared" si="2"/>
        <v>Нет</v>
      </c>
      <c r="H48" s="25" t="s">
        <v>125</v>
      </c>
      <c r="I48" s="25" t="s">
        <v>125</v>
      </c>
      <c r="J48" s="29" t="s">
        <v>126</v>
      </c>
      <c r="K48" s="25" t="s">
        <v>125</v>
      </c>
      <c r="L48" s="29">
        <v>0</v>
      </c>
      <c r="M48" s="29">
        <v>0</v>
      </c>
      <c r="N48" s="98" t="s">
        <v>219</v>
      </c>
      <c r="O48" s="99" t="s">
        <v>219</v>
      </c>
      <c r="P48" s="99" t="s">
        <v>219</v>
      </c>
      <c r="Q48" s="99" t="s">
        <v>219</v>
      </c>
      <c r="R48" s="99" t="s">
        <v>219</v>
      </c>
      <c r="S48" s="99" t="s">
        <v>219</v>
      </c>
      <c r="T48" s="99" t="s">
        <v>219</v>
      </c>
      <c r="U48" s="21" t="s">
        <v>350</v>
      </c>
      <c r="V48" s="114" t="s">
        <v>230</v>
      </c>
      <c r="W48" s="117" t="s">
        <v>219</v>
      </c>
    </row>
    <row r="49" spans="1:24" ht="15" customHeight="1" x14ac:dyDescent="0.35">
      <c r="A49" s="22" t="s">
        <v>39</v>
      </c>
      <c r="B49" s="23" t="s">
        <v>216</v>
      </c>
      <c r="C49" s="25">
        <f t="shared" si="5"/>
        <v>2</v>
      </c>
      <c r="D49" s="32"/>
      <c r="E49" s="25"/>
      <c r="F49" s="20">
        <f t="shared" si="1"/>
        <v>2</v>
      </c>
      <c r="G49" s="29" t="str">
        <f t="shared" si="2"/>
        <v>Да</v>
      </c>
      <c r="H49" s="25" t="s">
        <v>125</v>
      </c>
      <c r="I49" s="25" t="s">
        <v>125</v>
      </c>
      <c r="J49" s="29" t="s">
        <v>125</v>
      </c>
      <c r="K49" s="25" t="s">
        <v>125</v>
      </c>
      <c r="L49" s="29">
        <v>2</v>
      </c>
      <c r="M49" s="29">
        <v>2</v>
      </c>
      <c r="N49" s="21" t="s">
        <v>138</v>
      </c>
      <c r="O49" s="25" t="s">
        <v>125</v>
      </c>
      <c r="P49" s="29" t="s">
        <v>140</v>
      </c>
      <c r="Q49" s="25" t="s">
        <v>125</v>
      </c>
      <c r="R49" s="25" t="s">
        <v>125</v>
      </c>
      <c r="S49" s="25" t="s">
        <v>125</v>
      </c>
      <c r="T49" s="25" t="s">
        <v>125</v>
      </c>
      <c r="U49" s="21"/>
      <c r="V49" s="56" t="s">
        <v>192</v>
      </c>
      <c r="W49" s="117" t="s">
        <v>219</v>
      </c>
    </row>
    <row r="50" spans="1:24" ht="15" customHeight="1" x14ac:dyDescent="0.35">
      <c r="A50" s="22" t="s">
        <v>40</v>
      </c>
      <c r="B50" s="23" t="s">
        <v>143</v>
      </c>
      <c r="C50" s="25">
        <f t="shared" si="5"/>
        <v>0</v>
      </c>
      <c r="D50" s="32"/>
      <c r="E50" s="25"/>
      <c r="F50" s="20">
        <f t="shared" si="1"/>
        <v>0</v>
      </c>
      <c r="G50" s="29" t="str">
        <f t="shared" si="2"/>
        <v>Нет</v>
      </c>
      <c r="H50" s="25" t="s">
        <v>125</v>
      </c>
      <c r="I50" s="29" t="s">
        <v>125</v>
      </c>
      <c r="J50" s="29" t="s">
        <v>126</v>
      </c>
      <c r="K50" s="29" t="s">
        <v>125</v>
      </c>
      <c r="L50" s="29">
        <v>0</v>
      </c>
      <c r="M50" s="29">
        <v>0</v>
      </c>
      <c r="N50" s="98" t="s">
        <v>219</v>
      </c>
      <c r="O50" s="99" t="s">
        <v>219</v>
      </c>
      <c r="P50" s="99" t="s">
        <v>219</v>
      </c>
      <c r="Q50" s="99" t="s">
        <v>219</v>
      </c>
      <c r="R50" s="99" t="s">
        <v>219</v>
      </c>
      <c r="S50" s="99" t="s">
        <v>219</v>
      </c>
      <c r="T50" s="99" t="s">
        <v>219</v>
      </c>
      <c r="U50" s="21" t="s">
        <v>350</v>
      </c>
      <c r="V50" s="114" t="s">
        <v>231</v>
      </c>
      <c r="W50" s="117" t="s">
        <v>219</v>
      </c>
    </row>
    <row r="51" spans="1:24" s="3" customFormat="1" ht="15" customHeight="1" x14ac:dyDescent="0.35">
      <c r="A51" s="22" t="s">
        <v>87</v>
      </c>
      <c r="B51" s="23" t="s">
        <v>143</v>
      </c>
      <c r="C51" s="25">
        <f t="shared" si="5"/>
        <v>0</v>
      </c>
      <c r="D51" s="32"/>
      <c r="E51" s="25"/>
      <c r="F51" s="20">
        <f t="shared" si="1"/>
        <v>0</v>
      </c>
      <c r="G51" s="29" t="str">
        <f t="shared" si="2"/>
        <v>Нет</v>
      </c>
      <c r="H51" s="25" t="s">
        <v>125</v>
      </c>
      <c r="I51" s="25" t="s">
        <v>125</v>
      </c>
      <c r="J51" s="29" t="s">
        <v>126</v>
      </c>
      <c r="K51" s="25" t="s">
        <v>126</v>
      </c>
      <c r="L51" s="29">
        <v>0</v>
      </c>
      <c r="M51" s="29">
        <v>0</v>
      </c>
      <c r="N51" s="98" t="s">
        <v>219</v>
      </c>
      <c r="O51" s="99" t="s">
        <v>219</v>
      </c>
      <c r="P51" s="99" t="s">
        <v>219</v>
      </c>
      <c r="Q51" s="99" t="s">
        <v>219</v>
      </c>
      <c r="R51" s="99" t="s">
        <v>219</v>
      </c>
      <c r="S51" s="99" t="s">
        <v>219</v>
      </c>
      <c r="T51" s="99" t="s">
        <v>219</v>
      </c>
      <c r="U51" s="21" t="s">
        <v>357</v>
      </c>
      <c r="V51" s="56" t="s">
        <v>232</v>
      </c>
      <c r="W51" s="117" t="s">
        <v>219</v>
      </c>
    </row>
    <row r="52" spans="1:24" ht="15" customHeight="1" x14ac:dyDescent="0.35">
      <c r="A52" s="40" t="s">
        <v>41</v>
      </c>
      <c r="B52" s="21" t="s">
        <v>143</v>
      </c>
      <c r="C52" s="25">
        <f t="shared" si="5"/>
        <v>0</v>
      </c>
      <c r="D52" s="32"/>
      <c r="E52" s="25"/>
      <c r="F52" s="20">
        <f t="shared" si="1"/>
        <v>0</v>
      </c>
      <c r="G52" s="29" t="str">
        <f t="shared" si="2"/>
        <v>Нет</v>
      </c>
      <c r="H52" s="25" t="s">
        <v>125</v>
      </c>
      <c r="I52" s="25" t="s">
        <v>125</v>
      </c>
      <c r="J52" s="29" t="s">
        <v>126</v>
      </c>
      <c r="K52" s="25" t="s">
        <v>125</v>
      </c>
      <c r="L52" s="29">
        <v>0</v>
      </c>
      <c r="M52" s="29">
        <v>0</v>
      </c>
      <c r="N52" s="98" t="s">
        <v>219</v>
      </c>
      <c r="O52" s="99" t="s">
        <v>219</v>
      </c>
      <c r="P52" s="99" t="s">
        <v>219</v>
      </c>
      <c r="Q52" s="99" t="s">
        <v>219</v>
      </c>
      <c r="R52" s="99" t="s">
        <v>219</v>
      </c>
      <c r="S52" s="99" t="s">
        <v>219</v>
      </c>
      <c r="T52" s="99" t="s">
        <v>219</v>
      </c>
      <c r="U52" s="21" t="s">
        <v>350</v>
      </c>
      <c r="V52" s="114" t="s">
        <v>120</v>
      </c>
      <c r="W52" s="117" t="s">
        <v>219</v>
      </c>
    </row>
    <row r="53" spans="1:24" ht="15" customHeight="1" x14ac:dyDescent="0.35">
      <c r="A53" s="22" t="s">
        <v>42</v>
      </c>
      <c r="B53" s="23" t="s">
        <v>216</v>
      </c>
      <c r="C53" s="25">
        <f t="shared" si="5"/>
        <v>2</v>
      </c>
      <c r="D53" s="32"/>
      <c r="E53" s="25"/>
      <c r="F53" s="20">
        <f t="shared" si="1"/>
        <v>2</v>
      </c>
      <c r="G53" s="29" t="str">
        <f t="shared" si="2"/>
        <v>Да</v>
      </c>
      <c r="H53" s="29" t="s">
        <v>125</v>
      </c>
      <c r="I53" s="29" t="s">
        <v>125</v>
      </c>
      <c r="J53" s="29" t="s">
        <v>125</v>
      </c>
      <c r="K53" s="29" t="s">
        <v>125</v>
      </c>
      <c r="L53" s="29">
        <v>2</v>
      </c>
      <c r="M53" s="29">
        <v>2</v>
      </c>
      <c r="N53" s="23" t="s">
        <v>138</v>
      </c>
      <c r="O53" s="29" t="s">
        <v>125</v>
      </c>
      <c r="P53" s="29" t="s">
        <v>140</v>
      </c>
      <c r="Q53" s="29" t="s">
        <v>125</v>
      </c>
      <c r="R53" s="29" t="s">
        <v>125</v>
      </c>
      <c r="S53" s="29" t="s">
        <v>125</v>
      </c>
      <c r="T53" s="29" t="s">
        <v>125</v>
      </c>
      <c r="U53" s="23"/>
      <c r="V53" s="56" t="s">
        <v>158</v>
      </c>
      <c r="W53" s="117" t="s">
        <v>219</v>
      </c>
    </row>
    <row r="54" spans="1:24" s="4" customFormat="1" ht="15" customHeight="1" x14ac:dyDescent="0.35">
      <c r="A54" s="49" t="s">
        <v>43</v>
      </c>
      <c r="B54" s="49"/>
      <c r="C54" s="46"/>
      <c r="D54" s="47"/>
      <c r="E54" s="46"/>
      <c r="F54" s="48"/>
      <c r="G54" s="46"/>
      <c r="H54" s="53"/>
      <c r="I54" s="53"/>
      <c r="J54" s="53"/>
      <c r="K54" s="53"/>
      <c r="L54" s="46"/>
      <c r="M54" s="46"/>
      <c r="N54" s="49"/>
      <c r="O54" s="53"/>
      <c r="P54" s="53"/>
      <c r="Q54" s="53"/>
      <c r="R54" s="53"/>
      <c r="S54" s="53"/>
      <c r="T54" s="53"/>
      <c r="U54" s="49"/>
      <c r="V54" s="55"/>
      <c r="W54" s="118"/>
    </row>
    <row r="55" spans="1:24" s="94" customFormat="1" ht="15" customHeight="1" x14ac:dyDescent="0.35">
      <c r="A55" s="22" t="s">
        <v>44</v>
      </c>
      <c r="B55" s="23" t="s">
        <v>216</v>
      </c>
      <c r="C55" s="29">
        <f>IF(B55=$B$4,2,0)</f>
        <v>2</v>
      </c>
      <c r="D55" s="65"/>
      <c r="E55" s="29"/>
      <c r="F55" s="73">
        <f t="shared" si="1"/>
        <v>2</v>
      </c>
      <c r="G55" s="29" t="str">
        <f t="shared" si="2"/>
        <v>Да</v>
      </c>
      <c r="H55" s="29" t="s">
        <v>125</v>
      </c>
      <c r="I55" s="29" t="s">
        <v>125</v>
      </c>
      <c r="J55" s="29" t="s">
        <v>125</v>
      </c>
      <c r="K55" s="29" t="s">
        <v>125</v>
      </c>
      <c r="L55" s="29">
        <v>2</v>
      </c>
      <c r="M55" s="29">
        <v>3</v>
      </c>
      <c r="N55" s="23" t="s">
        <v>153</v>
      </c>
      <c r="O55" s="29" t="s">
        <v>139</v>
      </c>
      <c r="P55" s="29" t="s">
        <v>125</v>
      </c>
      <c r="Q55" s="29" t="s">
        <v>125</v>
      </c>
      <c r="R55" s="29" t="s">
        <v>125</v>
      </c>
      <c r="S55" s="29" t="s">
        <v>125</v>
      </c>
      <c r="T55" s="29" t="s">
        <v>125</v>
      </c>
      <c r="U55" s="23"/>
      <c r="V55" s="58" t="s">
        <v>193</v>
      </c>
      <c r="W55" s="120" t="s">
        <v>219</v>
      </c>
    </row>
    <row r="56" spans="1:24" s="3" customFormat="1" ht="15" customHeight="1" x14ac:dyDescent="0.35">
      <c r="A56" s="22" t="s">
        <v>45</v>
      </c>
      <c r="B56" s="23" t="s">
        <v>143</v>
      </c>
      <c r="C56" s="25">
        <f t="shared" ref="C56:C68" si="6">IF(B56=$B$4,2,0)</f>
        <v>0</v>
      </c>
      <c r="D56" s="32"/>
      <c r="E56" s="25"/>
      <c r="F56" s="20">
        <f t="shared" si="1"/>
        <v>0</v>
      </c>
      <c r="G56" s="29" t="str">
        <f t="shared" si="2"/>
        <v>Да</v>
      </c>
      <c r="H56" s="29" t="s">
        <v>125</v>
      </c>
      <c r="I56" s="29" t="s">
        <v>125</v>
      </c>
      <c r="J56" s="29" t="s">
        <v>125</v>
      </c>
      <c r="K56" s="29" t="s">
        <v>125</v>
      </c>
      <c r="L56" s="29">
        <v>2</v>
      </c>
      <c r="M56" s="29">
        <v>0</v>
      </c>
      <c r="N56" s="23" t="s">
        <v>173</v>
      </c>
      <c r="O56" s="29" t="s">
        <v>125</v>
      </c>
      <c r="P56" s="29" t="s">
        <v>125</v>
      </c>
      <c r="Q56" s="29" t="s">
        <v>125</v>
      </c>
      <c r="R56" s="29" t="s">
        <v>125</v>
      </c>
      <c r="S56" s="29" t="s">
        <v>125</v>
      </c>
      <c r="T56" s="29" t="s">
        <v>125</v>
      </c>
      <c r="U56" s="23" t="s">
        <v>366</v>
      </c>
      <c r="V56" s="56" t="s">
        <v>200</v>
      </c>
      <c r="W56" s="117" t="s">
        <v>219</v>
      </c>
    </row>
    <row r="57" spans="1:24" s="3" customFormat="1" ht="15" customHeight="1" x14ac:dyDescent="0.35">
      <c r="A57" s="22" t="s">
        <v>46</v>
      </c>
      <c r="B57" s="23" t="s">
        <v>143</v>
      </c>
      <c r="C57" s="25">
        <f t="shared" si="6"/>
        <v>0</v>
      </c>
      <c r="D57" s="32"/>
      <c r="E57" s="25"/>
      <c r="F57" s="20">
        <f t="shared" si="1"/>
        <v>0</v>
      </c>
      <c r="G57" s="29" t="str">
        <f t="shared" si="2"/>
        <v>Нет</v>
      </c>
      <c r="H57" s="29" t="s">
        <v>125</v>
      </c>
      <c r="I57" s="29" t="s">
        <v>126</v>
      </c>
      <c r="J57" s="29" t="s">
        <v>125</v>
      </c>
      <c r="K57" s="29" t="s">
        <v>125</v>
      </c>
      <c r="L57" s="29">
        <v>1</v>
      </c>
      <c r="M57" s="29">
        <v>3</v>
      </c>
      <c r="N57" s="23" t="s">
        <v>199</v>
      </c>
      <c r="O57" s="29" t="s">
        <v>125</v>
      </c>
      <c r="P57" s="29" t="s">
        <v>125</v>
      </c>
      <c r="Q57" s="29" t="s">
        <v>125</v>
      </c>
      <c r="R57" s="29" t="s">
        <v>125</v>
      </c>
      <c r="S57" s="29" t="s">
        <v>125</v>
      </c>
      <c r="T57" s="29" t="s">
        <v>125</v>
      </c>
      <c r="U57" s="67" t="s">
        <v>289</v>
      </c>
      <c r="V57" s="114" t="s">
        <v>264</v>
      </c>
      <c r="W57" s="117" t="s">
        <v>219</v>
      </c>
      <c r="X57" s="18"/>
    </row>
    <row r="58" spans="1:24" s="10" customFormat="1" ht="15" customHeight="1" x14ac:dyDescent="0.35">
      <c r="A58" s="22" t="s">
        <v>47</v>
      </c>
      <c r="B58" s="21" t="s">
        <v>143</v>
      </c>
      <c r="C58" s="25">
        <f t="shared" si="6"/>
        <v>0</v>
      </c>
      <c r="D58" s="32"/>
      <c r="E58" s="25"/>
      <c r="F58" s="20">
        <f t="shared" si="1"/>
        <v>0</v>
      </c>
      <c r="G58" s="29" t="str">
        <f t="shared" si="2"/>
        <v>Да</v>
      </c>
      <c r="H58" s="25" t="s">
        <v>125</v>
      </c>
      <c r="I58" s="25" t="s">
        <v>125</v>
      </c>
      <c r="J58" s="29" t="s">
        <v>125</v>
      </c>
      <c r="K58" s="25" t="s">
        <v>125</v>
      </c>
      <c r="L58" s="29">
        <v>1</v>
      </c>
      <c r="M58" s="29">
        <v>0</v>
      </c>
      <c r="N58" s="21" t="s">
        <v>138</v>
      </c>
      <c r="O58" s="25" t="s">
        <v>125</v>
      </c>
      <c r="P58" s="25" t="s">
        <v>125</v>
      </c>
      <c r="Q58" s="25" t="s">
        <v>125</v>
      </c>
      <c r="R58" s="25" t="s">
        <v>125</v>
      </c>
      <c r="S58" s="25" t="s">
        <v>125</v>
      </c>
      <c r="T58" s="25" t="s">
        <v>125</v>
      </c>
      <c r="U58" s="23" t="s">
        <v>354</v>
      </c>
      <c r="V58" s="57" t="s">
        <v>290</v>
      </c>
      <c r="W58" s="118" t="s">
        <v>219</v>
      </c>
    </row>
    <row r="59" spans="1:24" s="19" customFormat="1" ht="15" customHeight="1" x14ac:dyDescent="0.35">
      <c r="A59" s="40" t="s">
        <v>48</v>
      </c>
      <c r="B59" s="21" t="s">
        <v>143</v>
      </c>
      <c r="C59" s="25">
        <f t="shared" si="6"/>
        <v>0</v>
      </c>
      <c r="D59" s="32"/>
      <c r="E59" s="25"/>
      <c r="F59" s="20">
        <f t="shared" si="1"/>
        <v>0</v>
      </c>
      <c r="G59" s="25" t="str">
        <f t="shared" si="2"/>
        <v>Нет</v>
      </c>
      <c r="H59" s="25" t="s">
        <v>125</v>
      </c>
      <c r="I59" s="29" t="s">
        <v>126</v>
      </c>
      <c r="J59" s="21" t="s">
        <v>286</v>
      </c>
      <c r="K59" s="25" t="s">
        <v>125</v>
      </c>
      <c r="L59" s="29">
        <v>1</v>
      </c>
      <c r="M59" s="29">
        <v>0</v>
      </c>
      <c r="N59" s="21" t="s">
        <v>138</v>
      </c>
      <c r="O59" s="25" t="s">
        <v>126</v>
      </c>
      <c r="P59" s="25" t="s">
        <v>125</v>
      </c>
      <c r="Q59" s="25" t="s">
        <v>125</v>
      </c>
      <c r="R59" s="25" t="s">
        <v>125</v>
      </c>
      <c r="S59" s="25" t="s">
        <v>125</v>
      </c>
      <c r="T59" s="25" t="s">
        <v>126</v>
      </c>
      <c r="U59" s="21" t="s">
        <v>355</v>
      </c>
      <c r="V59" s="115" t="s">
        <v>121</v>
      </c>
      <c r="W59" s="121" t="s">
        <v>219</v>
      </c>
    </row>
    <row r="60" spans="1:24" s="3" customFormat="1" ht="15" customHeight="1" x14ac:dyDescent="0.35">
      <c r="A60" s="22" t="s">
        <v>49</v>
      </c>
      <c r="B60" s="23" t="s">
        <v>216</v>
      </c>
      <c r="C60" s="25">
        <f t="shared" si="6"/>
        <v>2</v>
      </c>
      <c r="D60" s="32"/>
      <c r="E60" s="25"/>
      <c r="F60" s="20">
        <f t="shared" si="1"/>
        <v>2</v>
      </c>
      <c r="G60" s="29" t="str">
        <f t="shared" si="2"/>
        <v>Да</v>
      </c>
      <c r="H60" s="29" t="s">
        <v>125</v>
      </c>
      <c r="I60" s="29" t="s">
        <v>125</v>
      </c>
      <c r="J60" s="29" t="s">
        <v>125</v>
      </c>
      <c r="K60" s="29" t="s">
        <v>125</v>
      </c>
      <c r="L60" s="29">
        <v>22</v>
      </c>
      <c r="M60" s="29">
        <v>19</v>
      </c>
      <c r="N60" s="23" t="s">
        <v>138</v>
      </c>
      <c r="O60" s="29" t="s">
        <v>125</v>
      </c>
      <c r="P60" s="29" t="s">
        <v>125</v>
      </c>
      <c r="Q60" s="29" t="s">
        <v>125</v>
      </c>
      <c r="R60" s="29" t="s">
        <v>125</v>
      </c>
      <c r="S60" s="29" t="s">
        <v>125</v>
      </c>
      <c r="T60" s="29" t="s">
        <v>125</v>
      </c>
      <c r="U60" s="23"/>
      <c r="V60" s="114" t="s">
        <v>235</v>
      </c>
      <c r="W60" s="117" t="s">
        <v>219</v>
      </c>
    </row>
    <row r="61" spans="1:24" s="3" customFormat="1" ht="15" customHeight="1" x14ac:dyDescent="0.35">
      <c r="A61" s="22" t="s">
        <v>50</v>
      </c>
      <c r="B61" s="23" t="s">
        <v>143</v>
      </c>
      <c r="C61" s="25">
        <f t="shared" si="6"/>
        <v>0</v>
      </c>
      <c r="D61" s="32"/>
      <c r="E61" s="25"/>
      <c r="F61" s="20">
        <f t="shared" si="1"/>
        <v>0</v>
      </c>
      <c r="G61" s="29" t="str">
        <f t="shared" si="2"/>
        <v>Нет</v>
      </c>
      <c r="H61" s="29" t="s">
        <v>125</v>
      </c>
      <c r="I61" s="29" t="s">
        <v>125</v>
      </c>
      <c r="J61" s="29" t="s">
        <v>126</v>
      </c>
      <c r="K61" s="29" t="s">
        <v>125</v>
      </c>
      <c r="L61" s="29">
        <v>2</v>
      </c>
      <c r="M61" s="29">
        <v>1</v>
      </c>
      <c r="N61" s="23" t="s">
        <v>265</v>
      </c>
      <c r="O61" s="29" t="s">
        <v>125</v>
      </c>
      <c r="P61" s="29" t="s">
        <v>125</v>
      </c>
      <c r="Q61" s="29" t="s">
        <v>125</v>
      </c>
      <c r="R61" s="29" t="s">
        <v>125</v>
      </c>
      <c r="S61" s="29" t="s">
        <v>125</v>
      </c>
      <c r="T61" s="29" t="s">
        <v>125</v>
      </c>
      <c r="U61" s="23" t="s">
        <v>371</v>
      </c>
      <c r="V61" s="56" t="s">
        <v>97</v>
      </c>
      <c r="W61" s="117" t="s">
        <v>219</v>
      </c>
    </row>
    <row r="62" spans="1:24" s="3" customFormat="1" ht="15" customHeight="1" x14ac:dyDescent="0.35">
      <c r="A62" s="40" t="s">
        <v>51</v>
      </c>
      <c r="B62" s="23" t="s">
        <v>143</v>
      </c>
      <c r="C62" s="25">
        <f t="shared" si="6"/>
        <v>0</v>
      </c>
      <c r="D62" s="32"/>
      <c r="E62" s="25"/>
      <c r="F62" s="20">
        <f t="shared" si="1"/>
        <v>0</v>
      </c>
      <c r="G62" s="29" t="str">
        <f t="shared" si="2"/>
        <v>Нет</v>
      </c>
      <c r="H62" s="29" t="s">
        <v>125</v>
      </c>
      <c r="I62" s="29" t="s">
        <v>125</v>
      </c>
      <c r="J62" s="21" t="s">
        <v>286</v>
      </c>
      <c r="K62" s="29" t="s">
        <v>125</v>
      </c>
      <c r="L62" s="29">
        <v>0</v>
      </c>
      <c r="M62" s="29">
        <v>2</v>
      </c>
      <c r="N62" s="23" t="s">
        <v>138</v>
      </c>
      <c r="O62" s="29" t="s">
        <v>125</v>
      </c>
      <c r="P62" s="29" t="s">
        <v>125</v>
      </c>
      <c r="Q62" s="29" t="s">
        <v>125</v>
      </c>
      <c r="R62" s="29" t="s">
        <v>125</v>
      </c>
      <c r="S62" s="29" t="s">
        <v>125</v>
      </c>
      <c r="T62" s="29" t="s">
        <v>125</v>
      </c>
      <c r="U62" s="23" t="s">
        <v>369</v>
      </c>
      <c r="V62" s="58" t="s">
        <v>122</v>
      </c>
      <c r="W62" s="118" t="s">
        <v>219</v>
      </c>
      <c r="X62" s="18"/>
    </row>
    <row r="63" spans="1:24" s="3" customFormat="1" ht="15" customHeight="1" x14ac:dyDescent="0.35">
      <c r="A63" s="22" t="s">
        <v>52</v>
      </c>
      <c r="B63" s="21" t="s">
        <v>143</v>
      </c>
      <c r="C63" s="25">
        <f t="shared" si="6"/>
        <v>0</v>
      </c>
      <c r="D63" s="32"/>
      <c r="E63" s="25"/>
      <c r="F63" s="20">
        <f t="shared" si="1"/>
        <v>0</v>
      </c>
      <c r="G63" s="29" t="str">
        <f t="shared" si="2"/>
        <v>Да</v>
      </c>
      <c r="H63" s="25" t="s">
        <v>125</v>
      </c>
      <c r="I63" s="25" t="s">
        <v>125</v>
      </c>
      <c r="J63" s="29" t="s">
        <v>125</v>
      </c>
      <c r="K63" s="25" t="s">
        <v>125</v>
      </c>
      <c r="L63" s="29">
        <v>2</v>
      </c>
      <c r="M63" s="29">
        <v>1</v>
      </c>
      <c r="N63" s="21" t="s">
        <v>138</v>
      </c>
      <c r="O63" s="25" t="s">
        <v>125</v>
      </c>
      <c r="P63" s="25" t="s">
        <v>140</v>
      </c>
      <c r="Q63" s="25" t="s">
        <v>125</v>
      </c>
      <c r="R63" s="25" t="s">
        <v>125</v>
      </c>
      <c r="S63" s="25" t="s">
        <v>125</v>
      </c>
      <c r="T63" s="25" t="s">
        <v>125</v>
      </c>
      <c r="U63" s="23" t="s">
        <v>371</v>
      </c>
      <c r="V63" s="114" t="s">
        <v>177</v>
      </c>
      <c r="W63" s="117" t="s">
        <v>219</v>
      </c>
    </row>
    <row r="64" spans="1:24" s="3" customFormat="1" ht="15" customHeight="1" x14ac:dyDescent="0.35">
      <c r="A64" s="22" t="s">
        <v>53</v>
      </c>
      <c r="B64" s="21" t="s">
        <v>216</v>
      </c>
      <c r="C64" s="25">
        <f t="shared" si="6"/>
        <v>2</v>
      </c>
      <c r="D64" s="32">
        <v>0.5</v>
      </c>
      <c r="E64" s="25"/>
      <c r="F64" s="20">
        <f t="shared" si="1"/>
        <v>1</v>
      </c>
      <c r="G64" s="29" t="str">
        <f t="shared" si="2"/>
        <v>Да</v>
      </c>
      <c r="H64" s="25" t="s">
        <v>125</v>
      </c>
      <c r="I64" s="25" t="s">
        <v>125</v>
      </c>
      <c r="J64" s="29" t="s">
        <v>125</v>
      </c>
      <c r="K64" s="25" t="s">
        <v>125</v>
      </c>
      <c r="L64" s="29">
        <v>3</v>
      </c>
      <c r="M64" s="29">
        <v>7</v>
      </c>
      <c r="N64" s="21" t="s">
        <v>138</v>
      </c>
      <c r="O64" s="25" t="s">
        <v>125</v>
      </c>
      <c r="P64" s="29" t="s">
        <v>125</v>
      </c>
      <c r="Q64" s="25" t="s">
        <v>125</v>
      </c>
      <c r="R64" s="25" t="s">
        <v>125</v>
      </c>
      <c r="S64" s="25" t="s">
        <v>125</v>
      </c>
      <c r="T64" s="25" t="s">
        <v>125</v>
      </c>
      <c r="U64" s="21" t="s">
        <v>291</v>
      </c>
      <c r="V64" s="58" t="s">
        <v>194</v>
      </c>
      <c r="W64" s="117" t="s">
        <v>219</v>
      </c>
    </row>
    <row r="65" spans="1:24" ht="15" customHeight="1" x14ac:dyDescent="0.35">
      <c r="A65" s="22" t="s">
        <v>54</v>
      </c>
      <c r="B65" s="23" t="s">
        <v>216</v>
      </c>
      <c r="C65" s="25">
        <f t="shared" si="6"/>
        <v>2</v>
      </c>
      <c r="D65" s="32"/>
      <c r="E65" s="25"/>
      <c r="F65" s="20">
        <f t="shared" si="1"/>
        <v>2</v>
      </c>
      <c r="G65" s="29" t="str">
        <f t="shared" si="2"/>
        <v>Да</v>
      </c>
      <c r="H65" s="29" t="s">
        <v>125</v>
      </c>
      <c r="I65" s="29" t="s">
        <v>125</v>
      </c>
      <c r="J65" s="29" t="s">
        <v>125</v>
      </c>
      <c r="K65" s="29" t="s">
        <v>125</v>
      </c>
      <c r="L65" s="29">
        <v>2</v>
      </c>
      <c r="M65" s="29">
        <v>3</v>
      </c>
      <c r="N65" s="23" t="s">
        <v>346</v>
      </c>
      <c r="O65" s="29" t="s">
        <v>125</v>
      </c>
      <c r="P65" s="29" t="s">
        <v>140</v>
      </c>
      <c r="Q65" s="29" t="s">
        <v>125</v>
      </c>
      <c r="R65" s="29" t="s">
        <v>125</v>
      </c>
      <c r="S65" s="29" t="s">
        <v>125</v>
      </c>
      <c r="T65" s="29" t="s">
        <v>125</v>
      </c>
      <c r="U65" s="23"/>
      <c r="V65" s="114" t="s">
        <v>178</v>
      </c>
      <c r="W65" s="117" t="s">
        <v>219</v>
      </c>
    </row>
    <row r="66" spans="1:24" s="3" customFormat="1" ht="15" customHeight="1" x14ac:dyDescent="0.35">
      <c r="A66" s="22" t="s">
        <v>55</v>
      </c>
      <c r="B66" s="23" t="s">
        <v>143</v>
      </c>
      <c r="C66" s="25">
        <f t="shared" si="6"/>
        <v>0</v>
      </c>
      <c r="D66" s="32"/>
      <c r="E66" s="25"/>
      <c r="F66" s="20">
        <f t="shared" si="1"/>
        <v>0</v>
      </c>
      <c r="G66" s="29" t="str">
        <f t="shared" si="2"/>
        <v>Нет</v>
      </c>
      <c r="H66" s="29" t="s">
        <v>125</v>
      </c>
      <c r="I66" s="29" t="s">
        <v>125</v>
      </c>
      <c r="J66" s="29" t="s">
        <v>126</v>
      </c>
      <c r="K66" s="29" t="s">
        <v>125</v>
      </c>
      <c r="L66" s="29">
        <v>1</v>
      </c>
      <c r="M66" s="29">
        <v>1</v>
      </c>
      <c r="N66" s="23" t="s">
        <v>266</v>
      </c>
      <c r="O66" s="29" t="s">
        <v>125</v>
      </c>
      <c r="P66" s="29" t="s">
        <v>140</v>
      </c>
      <c r="Q66" s="29" t="s">
        <v>125</v>
      </c>
      <c r="R66" s="29" t="s">
        <v>125</v>
      </c>
      <c r="S66" s="29" t="s">
        <v>125</v>
      </c>
      <c r="T66" s="29" t="s">
        <v>125</v>
      </c>
      <c r="U66" s="23" t="s">
        <v>371</v>
      </c>
      <c r="V66" s="56" t="s">
        <v>142</v>
      </c>
      <c r="W66" s="117" t="s">
        <v>219</v>
      </c>
    </row>
    <row r="67" spans="1:24" s="3" customFormat="1" ht="15" customHeight="1" x14ac:dyDescent="0.35">
      <c r="A67" s="22" t="s">
        <v>56</v>
      </c>
      <c r="B67" s="23" t="s">
        <v>216</v>
      </c>
      <c r="C67" s="25">
        <f t="shared" si="6"/>
        <v>2</v>
      </c>
      <c r="D67" s="32"/>
      <c r="E67" s="25"/>
      <c r="F67" s="20">
        <f t="shared" si="1"/>
        <v>2</v>
      </c>
      <c r="G67" s="29" t="str">
        <f t="shared" si="2"/>
        <v>Да</v>
      </c>
      <c r="H67" s="29" t="s">
        <v>125</v>
      </c>
      <c r="I67" s="29" t="s">
        <v>125</v>
      </c>
      <c r="J67" s="29" t="s">
        <v>125</v>
      </c>
      <c r="K67" s="29" t="s">
        <v>125</v>
      </c>
      <c r="L67" s="29">
        <v>2</v>
      </c>
      <c r="M67" s="29">
        <v>2</v>
      </c>
      <c r="N67" s="23" t="s">
        <v>260</v>
      </c>
      <c r="O67" s="29" t="s">
        <v>125</v>
      </c>
      <c r="P67" s="29" t="s">
        <v>125</v>
      </c>
      <c r="Q67" s="29" t="s">
        <v>125</v>
      </c>
      <c r="R67" s="29" t="s">
        <v>125</v>
      </c>
      <c r="S67" s="29" t="s">
        <v>125</v>
      </c>
      <c r="T67" s="29" t="s">
        <v>125</v>
      </c>
      <c r="U67" s="23"/>
      <c r="V67" s="58" t="s">
        <v>205</v>
      </c>
      <c r="W67" s="117" t="s">
        <v>219</v>
      </c>
    </row>
    <row r="68" spans="1:24" ht="15" customHeight="1" x14ac:dyDescent="0.35">
      <c r="A68" s="40" t="s">
        <v>57</v>
      </c>
      <c r="B68" s="21" t="s">
        <v>143</v>
      </c>
      <c r="C68" s="25">
        <f t="shared" si="6"/>
        <v>0</v>
      </c>
      <c r="D68" s="32">
        <v>0.5</v>
      </c>
      <c r="E68" s="25"/>
      <c r="F68" s="20">
        <f t="shared" si="1"/>
        <v>0</v>
      </c>
      <c r="G68" s="29" t="str">
        <f t="shared" si="2"/>
        <v>Да</v>
      </c>
      <c r="H68" s="25" t="s">
        <v>125</v>
      </c>
      <c r="I68" s="25" t="s">
        <v>125</v>
      </c>
      <c r="J68" s="29" t="s">
        <v>125</v>
      </c>
      <c r="K68" s="25" t="s">
        <v>126</v>
      </c>
      <c r="L68" s="29">
        <v>3</v>
      </c>
      <c r="M68" s="29">
        <v>2</v>
      </c>
      <c r="N68" s="21" t="s">
        <v>199</v>
      </c>
      <c r="O68" s="25" t="s">
        <v>125</v>
      </c>
      <c r="P68" s="29" t="s">
        <v>125</v>
      </c>
      <c r="Q68" s="25" t="s">
        <v>125</v>
      </c>
      <c r="R68" s="25" t="s">
        <v>125</v>
      </c>
      <c r="S68" s="25" t="s">
        <v>125</v>
      </c>
      <c r="T68" s="25" t="s">
        <v>125</v>
      </c>
      <c r="U68" s="21" t="s">
        <v>292</v>
      </c>
      <c r="V68" s="58" t="s">
        <v>236</v>
      </c>
      <c r="W68" s="117" t="s">
        <v>219</v>
      </c>
    </row>
    <row r="69" spans="1:24" s="4" customFormat="1" ht="15" customHeight="1" x14ac:dyDescent="0.35">
      <c r="A69" s="49" t="s">
        <v>58</v>
      </c>
      <c r="B69" s="49"/>
      <c r="C69" s="46"/>
      <c r="D69" s="47"/>
      <c r="E69" s="46"/>
      <c r="F69" s="48"/>
      <c r="G69" s="46"/>
      <c r="H69" s="53"/>
      <c r="I69" s="53"/>
      <c r="J69" s="53"/>
      <c r="K69" s="53"/>
      <c r="L69" s="46"/>
      <c r="M69" s="46"/>
      <c r="N69" s="49"/>
      <c r="O69" s="53"/>
      <c r="P69" s="53"/>
      <c r="Q69" s="53"/>
      <c r="R69" s="53"/>
      <c r="S69" s="53"/>
      <c r="T69" s="53"/>
      <c r="U69" s="49"/>
      <c r="V69" s="55"/>
      <c r="W69" s="118"/>
    </row>
    <row r="70" spans="1:24" s="3" customFormat="1" ht="15" customHeight="1" x14ac:dyDescent="0.35">
      <c r="A70" s="22" t="s">
        <v>59</v>
      </c>
      <c r="B70" s="23" t="s">
        <v>216</v>
      </c>
      <c r="C70" s="25">
        <f t="shared" ref="C70:C75" si="7">IF(B70=$B$4,2,0)</f>
        <v>2</v>
      </c>
      <c r="D70" s="32"/>
      <c r="E70" s="25"/>
      <c r="F70" s="20">
        <f t="shared" si="1"/>
        <v>2</v>
      </c>
      <c r="G70" s="29" t="str">
        <f t="shared" si="2"/>
        <v>Да</v>
      </c>
      <c r="H70" s="29" t="s">
        <v>125</v>
      </c>
      <c r="I70" s="29" t="s">
        <v>125</v>
      </c>
      <c r="J70" s="29" t="s">
        <v>125</v>
      </c>
      <c r="K70" s="25" t="s">
        <v>125</v>
      </c>
      <c r="L70" s="29">
        <v>2</v>
      </c>
      <c r="M70" s="29">
        <v>2</v>
      </c>
      <c r="N70" s="23" t="s">
        <v>138</v>
      </c>
      <c r="O70" s="29" t="s">
        <v>125</v>
      </c>
      <c r="P70" s="29" t="s">
        <v>140</v>
      </c>
      <c r="Q70" s="29" t="s">
        <v>125</v>
      </c>
      <c r="R70" s="29" t="s">
        <v>125</v>
      </c>
      <c r="S70" s="29" t="s">
        <v>125</v>
      </c>
      <c r="T70" s="29" t="s">
        <v>125</v>
      </c>
      <c r="U70" s="23" t="s">
        <v>367</v>
      </c>
      <c r="V70" s="114" t="s">
        <v>98</v>
      </c>
      <c r="W70" s="117" t="s">
        <v>219</v>
      </c>
    </row>
    <row r="71" spans="1:24" ht="15" customHeight="1" x14ac:dyDescent="0.35">
      <c r="A71" s="22" t="s">
        <v>60</v>
      </c>
      <c r="B71" s="23" t="s">
        <v>216</v>
      </c>
      <c r="C71" s="25">
        <f t="shared" si="7"/>
        <v>2</v>
      </c>
      <c r="D71" s="32"/>
      <c r="E71" s="25"/>
      <c r="F71" s="20">
        <f t="shared" si="1"/>
        <v>2</v>
      </c>
      <c r="G71" s="29" t="str">
        <f t="shared" si="2"/>
        <v>Да</v>
      </c>
      <c r="H71" s="29" t="s">
        <v>125</v>
      </c>
      <c r="I71" s="29" t="s">
        <v>125</v>
      </c>
      <c r="J71" s="29" t="s">
        <v>125</v>
      </c>
      <c r="K71" s="29" t="s">
        <v>125</v>
      </c>
      <c r="L71" s="29">
        <v>1</v>
      </c>
      <c r="M71" s="29">
        <v>2</v>
      </c>
      <c r="N71" s="23" t="s">
        <v>153</v>
      </c>
      <c r="O71" s="29" t="s">
        <v>125</v>
      </c>
      <c r="P71" s="29" t="s">
        <v>125</v>
      </c>
      <c r="Q71" s="29" t="s">
        <v>125</v>
      </c>
      <c r="R71" s="29" t="s">
        <v>125</v>
      </c>
      <c r="S71" s="29" t="s">
        <v>125</v>
      </c>
      <c r="T71" s="29" t="s">
        <v>125</v>
      </c>
      <c r="U71" s="23"/>
      <c r="V71" s="116" t="s">
        <v>252</v>
      </c>
      <c r="W71" s="117" t="s">
        <v>219</v>
      </c>
    </row>
    <row r="72" spans="1:24" ht="15" customHeight="1" x14ac:dyDescent="0.35">
      <c r="A72" s="22" t="s">
        <v>61</v>
      </c>
      <c r="B72" s="23" t="s">
        <v>143</v>
      </c>
      <c r="C72" s="25">
        <f t="shared" si="7"/>
        <v>0</v>
      </c>
      <c r="D72" s="32"/>
      <c r="E72" s="25"/>
      <c r="F72" s="20">
        <f t="shared" ref="F72:F98" si="8">C72*(1-D72)*(1-E72)</f>
        <v>0</v>
      </c>
      <c r="G72" s="29" t="str">
        <f t="shared" si="2"/>
        <v>Нет</v>
      </c>
      <c r="H72" s="29" t="s">
        <v>126</v>
      </c>
      <c r="I72" s="29" t="s">
        <v>126</v>
      </c>
      <c r="J72" s="29" t="s">
        <v>126</v>
      </c>
      <c r="K72" s="100" t="s">
        <v>219</v>
      </c>
      <c r="L72" s="99" t="s">
        <v>219</v>
      </c>
      <c r="M72" s="99" t="s">
        <v>219</v>
      </c>
      <c r="N72" s="98" t="s">
        <v>219</v>
      </c>
      <c r="O72" s="99" t="s">
        <v>219</v>
      </c>
      <c r="P72" s="99" t="s">
        <v>219</v>
      </c>
      <c r="Q72" s="99" t="s">
        <v>219</v>
      </c>
      <c r="R72" s="99" t="s">
        <v>219</v>
      </c>
      <c r="S72" s="99" t="s">
        <v>219</v>
      </c>
      <c r="T72" s="99" t="s">
        <v>219</v>
      </c>
      <c r="U72" s="23" t="s">
        <v>351</v>
      </c>
      <c r="V72" s="56" t="s">
        <v>268</v>
      </c>
      <c r="W72" s="117" t="s">
        <v>219</v>
      </c>
    </row>
    <row r="73" spans="1:24" s="3" customFormat="1" ht="15" customHeight="1" x14ac:dyDescent="0.35">
      <c r="A73" s="40" t="s">
        <v>62</v>
      </c>
      <c r="B73" s="23" t="s">
        <v>143</v>
      </c>
      <c r="C73" s="25">
        <f t="shared" si="7"/>
        <v>0</v>
      </c>
      <c r="D73" s="32"/>
      <c r="E73" s="25"/>
      <c r="F73" s="20">
        <f t="shared" si="8"/>
        <v>0</v>
      </c>
      <c r="G73" s="29" t="str">
        <f>IF(AND(H73="Да",I73="Да",J73="Да"),"Да","Нет")</f>
        <v>Нет</v>
      </c>
      <c r="H73" s="29" t="s">
        <v>125</v>
      </c>
      <c r="I73" s="29" t="s">
        <v>125</v>
      </c>
      <c r="J73" s="21" t="s">
        <v>286</v>
      </c>
      <c r="K73" s="29" t="s">
        <v>125</v>
      </c>
      <c r="L73" s="29">
        <v>1</v>
      </c>
      <c r="M73" s="29">
        <v>1</v>
      </c>
      <c r="N73" s="23" t="s">
        <v>199</v>
      </c>
      <c r="O73" s="29" t="s">
        <v>125</v>
      </c>
      <c r="P73" s="29" t="s">
        <v>140</v>
      </c>
      <c r="Q73" s="29" t="s">
        <v>125</v>
      </c>
      <c r="R73" s="29" t="s">
        <v>125</v>
      </c>
      <c r="S73" s="29" t="s">
        <v>125</v>
      </c>
      <c r="T73" s="29" t="s">
        <v>125</v>
      </c>
      <c r="U73" s="67" t="s">
        <v>372</v>
      </c>
      <c r="V73" s="56" t="s">
        <v>293</v>
      </c>
      <c r="W73" s="120" t="s">
        <v>219</v>
      </c>
    </row>
    <row r="74" spans="1:24" s="3" customFormat="1" ht="15" customHeight="1" x14ac:dyDescent="0.35">
      <c r="A74" s="22" t="s">
        <v>63</v>
      </c>
      <c r="B74" s="23" t="s">
        <v>216</v>
      </c>
      <c r="C74" s="25">
        <f t="shared" si="7"/>
        <v>2</v>
      </c>
      <c r="D74" s="32"/>
      <c r="E74" s="25"/>
      <c r="F74" s="20">
        <f t="shared" si="8"/>
        <v>2</v>
      </c>
      <c r="G74" s="29" t="str">
        <f>IF(AND(H74="Да",I74="Да",J74="Да"),"Да","Нет")</f>
        <v>Да</v>
      </c>
      <c r="H74" s="25" t="s">
        <v>125</v>
      </c>
      <c r="I74" s="25" t="s">
        <v>125</v>
      </c>
      <c r="J74" s="29" t="s">
        <v>125</v>
      </c>
      <c r="K74" s="29" t="s">
        <v>125</v>
      </c>
      <c r="L74" s="29">
        <v>5</v>
      </c>
      <c r="M74" s="29">
        <v>7</v>
      </c>
      <c r="N74" s="21" t="s">
        <v>172</v>
      </c>
      <c r="O74" s="25" t="s">
        <v>125</v>
      </c>
      <c r="P74" s="25" t="s">
        <v>125</v>
      </c>
      <c r="Q74" s="25" t="s">
        <v>125</v>
      </c>
      <c r="R74" s="25" t="s">
        <v>125</v>
      </c>
      <c r="S74" s="25" t="s">
        <v>125</v>
      </c>
      <c r="T74" s="25" t="s">
        <v>125</v>
      </c>
      <c r="U74" s="21"/>
      <c r="V74" s="56" t="s">
        <v>195</v>
      </c>
      <c r="W74" s="117" t="s">
        <v>219</v>
      </c>
    </row>
    <row r="75" spans="1:24" s="3" customFormat="1" ht="15" customHeight="1" x14ac:dyDescent="0.35">
      <c r="A75" s="22" t="s">
        <v>64</v>
      </c>
      <c r="B75" s="23" t="s">
        <v>216</v>
      </c>
      <c r="C75" s="25">
        <f t="shared" si="7"/>
        <v>2</v>
      </c>
      <c r="D75" s="32"/>
      <c r="E75" s="25"/>
      <c r="F75" s="20">
        <f t="shared" si="8"/>
        <v>2</v>
      </c>
      <c r="G75" s="29" t="str">
        <f>IF(AND(H75="Да",I75="Да",J75="Да"),"Да","Нет")</f>
        <v>Да</v>
      </c>
      <c r="H75" s="29" t="s">
        <v>125</v>
      </c>
      <c r="I75" s="29" t="s">
        <v>125</v>
      </c>
      <c r="J75" s="29" t="s">
        <v>125</v>
      </c>
      <c r="K75" s="25" t="s">
        <v>125</v>
      </c>
      <c r="L75" s="29">
        <v>2</v>
      </c>
      <c r="M75" s="29">
        <v>3</v>
      </c>
      <c r="N75" s="23" t="s">
        <v>138</v>
      </c>
      <c r="O75" s="29" t="s">
        <v>125</v>
      </c>
      <c r="P75" s="29" t="s">
        <v>125</v>
      </c>
      <c r="Q75" s="29" t="s">
        <v>125</v>
      </c>
      <c r="R75" s="29" t="s">
        <v>125</v>
      </c>
      <c r="S75" s="29" t="s">
        <v>125</v>
      </c>
      <c r="T75" s="29" t="s">
        <v>125</v>
      </c>
      <c r="U75" s="23"/>
      <c r="V75" s="114" t="s">
        <v>238</v>
      </c>
      <c r="W75" s="117" t="s">
        <v>219</v>
      </c>
    </row>
    <row r="76" spans="1:24" s="4" customFormat="1" ht="15" customHeight="1" x14ac:dyDescent="0.35">
      <c r="A76" s="49" t="s">
        <v>65</v>
      </c>
      <c r="B76" s="49"/>
      <c r="C76" s="46"/>
      <c r="D76" s="47"/>
      <c r="E76" s="46"/>
      <c r="F76" s="48"/>
      <c r="G76" s="46"/>
      <c r="H76" s="53"/>
      <c r="I76" s="53"/>
      <c r="J76" s="53"/>
      <c r="K76" s="53"/>
      <c r="L76" s="46"/>
      <c r="M76" s="46"/>
      <c r="N76" s="49"/>
      <c r="O76" s="53"/>
      <c r="P76" s="53"/>
      <c r="Q76" s="53"/>
      <c r="R76" s="53"/>
      <c r="S76" s="53"/>
      <c r="T76" s="53"/>
      <c r="U76" s="49"/>
      <c r="V76" s="55"/>
      <c r="W76" s="118"/>
    </row>
    <row r="77" spans="1:24" s="3" customFormat="1" ht="15" customHeight="1" x14ac:dyDescent="0.35">
      <c r="A77" s="22" t="s">
        <v>66</v>
      </c>
      <c r="B77" s="21" t="s">
        <v>216</v>
      </c>
      <c r="C77" s="25">
        <f>IF(B77=$B$4,2,0)</f>
        <v>2</v>
      </c>
      <c r="D77" s="32"/>
      <c r="E77" s="25"/>
      <c r="F77" s="20">
        <f t="shared" si="8"/>
        <v>2</v>
      </c>
      <c r="G77" s="29" t="str">
        <f t="shared" ref="G77:G86" si="9">IF(AND(H77="Да",I77="Да",J77="Да"),"Да","Нет")</f>
        <v>Да</v>
      </c>
      <c r="H77" s="25" t="s">
        <v>125</v>
      </c>
      <c r="I77" s="25" t="s">
        <v>125</v>
      </c>
      <c r="J77" s="29" t="s">
        <v>125</v>
      </c>
      <c r="K77" s="25" t="s">
        <v>125</v>
      </c>
      <c r="L77" s="29">
        <v>1</v>
      </c>
      <c r="M77" s="29">
        <v>6</v>
      </c>
      <c r="N77" s="21" t="s">
        <v>138</v>
      </c>
      <c r="O77" s="25" t="s">
        <v>125</v>
      </c>
      <c r="P77" s="29" t="s">
        <v>125</v>
      </c>
      <c r="Q77" s="25" t="s">
        <v>125</v>
      </c>
      <c r="R77" s="25" t="s">
        <v>125</v>
      </c>
      <c r="S77" s="25" t="s">
        <v>125</v>
      </c>
      <c r="T77" s="25" t="s">
        <v>125</v>
      </c>
      <c r="U77" s="21"/>
      <c r="V77" s="114" t="s">
        <v>203</v>
      </c>
      <c r="W77" s="117" t="s">
        <v>219</v>
      </c>
    </row>
    <row r="78" spans="1:24" s="3" customFormat="1" ht="15.65" customHeight="1" x14ac:dyDescent="0.35">
      <c r="A78" s="22" t="s">
        <v>68</v>
      </c>
      <c r="B78" s="23" t="s">
        <v>143</v>
      </c>
      <c r="C78" s="25">
        <f t="shared" ref="C78:C86" si="10">IF(B78=$B$4,2,0)</f>
        <v>0</v>
      </c>
      <c r="D78" s="32"/>
      <c r="E78" s="25"/>
      <c r="F78" s="20">
        <f t="shared" si="8"/>
        <v>0</v>
      </c>
      <c r="G78" s="29" t="str">
        <f t="shared" si="9"/>
        <v>Нет</v>
      </c>
      <c r="H78" s="25" t="s">
        <v>125</v>
      </c>
      <c r="I78" s="25" t="s">
        <v>125</v>
      </c>
      <c r="J78" s="29" t="s">
        <v>126</v>
      </c>
      <c r="K78" s="25" t="s">
        <v>125</v>
      </c>
      <c r="L78" s="29">
        <v>0</v>
      </c>
      <c r="M78" s="29">
        <v>0</v>
      </c>
      <c r="N78" s="98" t="s">
        <v>219</v>
      </c>
      <c r="O78" s="101" t="s">
        <v>219</v>
      </c>
      <c r="P78" s="99" t="s">
        <v>219</v>
      </c>
      <c r="Q78" s="99" t="s">
        <v>219</v>
      </c>
      <c r="R78" s="99" t="s">
        <v>219</v>
      </c>
      <c r="S78" s="99" t="s">
        <v>219</v>
      </c>
      <c r="T78" s="99" t="s">
        <v>219</v>
      </c>
      <c r="U78" s="21" t="s">
        <v>350</v>
      </c>
      <c r="V78" s="56" t="s">
        <v>204</v>
      </c>
      <c r="W78" s="119" t="s">
        <v>219</v>
      </c>
    </row>
    <row r="79" spans="1:24" s="3" customFormat="1" ht="15" customHeight="1" x14ac:dyDescent="0.35">
      <c r="A79" s="40" t="s">
        <v>69</v>
      </c>
      <c r="B79" s="23" t="s">
        <v>216</v>
      </c>
      <c r="C79" s="25">
        <f t="shared" si="10"/>
        <v>2</v>
      </c>
      <c r="D79" s="32">
        <v>0.5</v>
      </c>
      <c r="E79" s="25"/>
      <c r="F79" s="20">
        <f t="shared" si="8"/>
        <v>1</v>
      </c>
      <c r="G79" s="29" t="str">
        <f t="shared" si="9"/>
        <v>Да</v>
      </c>
      <c r="H79" s="25" t="s">
        <v>125</v>
      </c>
      <c r="I79" s="25" t="s">
        <v>125</v>
      </c>
      <c r="J79" s="29" t="s">
        <v>125</v>
      </c>
      <c r="K79" s="25" t="s">
        <v>125</v>
      </c>
      <c r="L79" s="29">
        <v>2</v>
      </c>
      <c r="M79" s="29">
        <v>2</v>
      </c>
      <c r="N79" s="23" t="s">
        <v>138</v>
      </c>
      <c r="O79" s="29" t="s">
        <v>125</v>
      </c>
      <c r="P79" s="29" t="s">
        <v>125</v>
      </c>
      <c r="Q79" s="29" t="s">
        <v>125</v>
      </c>
      <c r="R79" s="29" t="s">
        <v>125</v>
      </c>
      <c r="S79" s="29" t="s">
        <v>125</v>
      </c>
      <c r="T79" s="29" t="s">
        <v>125</v>
      </c>
      <c r="U79" s="23" t="s">
        <v>373</v>
      </c>
      <c r="V79" s="114" t="s">
        <v>239</v>
      </c>
      <c r="W79" s="118" t="s">
        <v>219</v>
      </c>
    </row>
    <row r="80" spans="1:24" ht="15" customHeight="1" x14ac:dyDescent="0.35">
      <c r="A80" s="22" t="s">
        <v>70</v>
      </c>
      <c r="B80" s="21" t="s">
        <v>216</v>
      </c>
      <c r="C80" s="25">
        <f t="shared" si="10"/>
        <v>2</v>
      </c>
      <c r="D80" s="32"/>
      <c r="E80" s="25"/>
      <c r="F80" s="20">
        <f t="shared" si="8"/>
        <v>2</v>
      </c>
      <c r="G80" s="29" t="str">
        <f t="shared" si="9"/>
        <v>Да</v>
      </c>
      <c r="H80" s="25" t="s">
        <v>125</v>
      </c>
      <c r="I80" s="25" t="s">
        <v>125</v>
      </c>
      <c r="J80" s="29" t="s">
        <v>125</v>
      </c>
      <c r="K80" s="25" t="s">
        <v>125</v>
      </c>
      <c r="L80" s="29">
        <v>3</v>
      </c>
      <c r="M80" s="29">
        <v>2</v>
      </c>
      <c r="N80" s="23" t="s">
        <v>138</v>
      </c>
      <c r="O80" s="29" t="s">
        <v>125</v>
      </c>
      <c r="P80" s="29" t="s">
        <v>125</v>
      </c>
      <c r="Q80" s="29" t="s">
        <v>125</v>
      </c>
      <c r="R80" s="29" t="s">
        <v>125</v>
      </c>
      <c r="S80" s="29" t="s">
        <v>125</v>
      </c>
      <c r="T80" s="29" t="s">
        <v>125</v>
      </c>
      <c r="U80" s="23"/>
      <c r="V80" s="59" t="s">
        <v>99</v>
      </c>
      <c r="W80" s="117" t="s">
        <v>219</v>
      </c>
      <c r="X80" s="18"/>
    </row>
    <row r="81" spans="1:23" ht="15" customHeight="1" x14ac:dyDescent="0.35">
      <c r="A81" s="22" t="s">
        <v>72</v>
      </c>
      <c r="B81" s="21" t="s">
        <v>216</v>
      </c>
      <c r="C81" s="25">
        <f t="shared" si="10"/>
        <v>2</v>
      </c>
      <c r="D81" s="32"/>
      <c r="E81" s="25"/>
      <c r="F81" s="20">
        <f t="shared" si="8"/>
        <v>2</v>
      </c>
      <c r="G81" s="29" t="str">
        <f t="shared" si="9"/>
        <v>Да</v>
      </c>
      <c r="H81" s="25" t="s">
        <v>125</v>
      </c>
      <c r="I81" s="25" t="s">
        <v>125</v>
      </c>
      <c r="J81" s="29" t="s">
        <v>125</v>
      </c>
      <c r="K81" s="25" t="s">
        <v>125</v>
      </c>
      <c r="L81" s="29">
        <v>3</v>
      </c>
      <c r="M81" s="29">
        <v>2</v>
      </c>
      <c r="N81" s="21" t="s">
        <v>138</v>
      </c>
      <c r="O81" s="25" t="s">
        <v>125</v>
      </c>
      <c r="P81" s="29" t="s">
        <v>125</v>
      </c>
      <c r="Q81" s="25" t="s">
        <v>125</v>
      </c>
      <c r="R81" s="25" t="s">
        <v>125</v>
      </c>
      <c r="S81" s="25" t="s">
        <v>125</v>
      </c>
      <c r="T81" s="25" t="s">
        <v>125</v>
      </c>
      <c r="U81" s="21"/>
      <c r="V81" s="56" t="s">
        <v>101</v>
      </c>
      <c r="W81" s="117" t="s">
        <v>219</v>
      </c>
    </row>
    <row r="82" spans="1:23" s="2" customFormat="1" ht="15" customHeight="1" x14ac:dyDescent="0.35">
      <c r="A82" s="22" t="s">
        <v>73</v>
      </c>
      <c r="B82" s="23" t="s">
        <v>143</v>
      </c>
      <c r="C82" s="25">
        <f t="shared" si="10"/>
        <v>0</v>
      </c>
      <c r="D82" s="32"/>
      <c r="E82" s="25"/>
      <c r="F82" s="20">
        <f t="shared" si="8"/>
        <v>0</v>
      </c>
      <c r="G82" s="29" t="str">
        <f t="shared" si="9"/>
        <v>Да</v>
      </c>
      <c r="H82" s="25" t="s">
        <v>125</v>
      </c>
      <c r="I82" s="29" t="s">
        <v>125</v>
      </c>
      <c r="J82" s="29" t="s">
        <v>125</v>
      </c>
      <c r="K82" s="25" t="s">
        <v>125</v>
      </c>
      <c r="L82" s="29">
        <v>1</v>
      </c>
      <c r="M82" s="29">
        <v>0</v>
      </c>
      <c r="N82" s="23" t="s">
        <v>138</v>
      </c>
      <c r="O82" s="29" t="s">
        <v>125</v>
      </c>
      <c r="P82" s="29" t="s">
        <v>125</v>
      </c>
      <c r="Q82" s="29" t="s">
        <v>125</v>
      </c>
      <c r="R82" s="29" t="s">
        <v>125</v>
      </c>
      <c r="S82" s="29" t="s">
        <v>125</v>
      </c>
      <c r="T82" s="29" t="s">
        <v>125</v>
      </c>
      <c r="U82" s="21" t="s">
        <v>356</v>
      </c>
      <c r="V82" s="56" t="s">
        <v>253</v>
      </c>
      <c r="W82" s="117" t="s">
        <v>219</v>
      </c>
    </row>
    <row r="83" spans="1:23" s="3" customFormat="1" ht="15" customHeight="1" x14ac:dyDescent="0.35">
      <c r="A83" s="22" t="s">
        <v>299</v>
      </c>
      <c r="B83" s="23" t="s">
        <v>143</v>
      </c>
      <c r="C83" s="25">
        <f t="shared" si="10"/>
        <v>0</v>
      </c>
      <c r="D83" s="32"/>
      <c r="E83" s="25"/>
      <c r="F83" s="20">
        <f t="shared" si="8"/>
        <v>0</v>
      </c>
      <c r="G83" s="29" t="str">
        <f t="shared" si="9"/>
        <v>Да</v>
      </c>
      <c r="H83" s="25" t="s">
        <v>125</v>
      </c>
      <c r="I83" s="25" t="s">
        <v>125</v>
      </c>
      <c r="J83" s="29" t="s">
        <v>125</v>
      </c>
      <c r="K83" s="25" t="s">
        <v>125</v>
      </c>
      <c r="L83" s="29">
        <v>1</v>
      </c>
      <c r="M83" s="29">
        <v>0</v>
      </c>
      <c r="N83" s="23" t="s">
        <v>138</v>
      </c>
      <c r="O83" s="29" t="s">
        <v>125</v>
      </c>
      <c r="P83" s="29" t="s">
        <v>125</v>
      </c>
      <c r="Q83" s="29" t="s">
        <v>125</v>
      </c>
      <c r="R83" s="29" t="s">
        <v>125</v>
      </c>
      <c r="S83" s="29" t="s">
        <v>125</v>
      </c>
      <c r="T83" s="29" t="s">
        <v>125</v>
      </c>
      <c r="U83" s="23" t="s">
        <v>356</v>
      </c>
      <c r="V83" s="56" t="s">
        <v>254</v>
      </c>
      <c r="W83" s="117" t="s">
        <v>219</v>
      </c>
    </row>
    <row r="84" spans="1:23" ht="15" customHeight="1" x14ac:dyDescent="0.35">
      <c r="A84" s="22" t="s">
        <v>74</v>
      </c>
      <c r="B84" s="23" t="s">
        <v>216</v>
      </c>
      <c r="C84" s="25">
        <f t="shared" si="10"/>
        <v>2</v>
      </c>
      <c r="D84" s="32"/>
      <c r="E84" s="25"/>
      <c r="F84" s="20">
        <f t="shared" si="8"/>
        <v>2</v>
      </c>
      <c r="G84" s="29" t="str">
        <f t="shared" si="9"/>
        <v>Нет</v>
      </c>
      <c r="H84" s="29" t="s">
        <v>125</v>
      </c>
      <c r="I84" s="29" t="s">
        <v>125</v>
      </c>
      <c r="J84" s="23" t="s">
        <v>174</v>
      </c>
      <c r="K84" s="25" t="s">
        <v>125</v>
      </c>
      <c r="L84" s="29">
        <v>2</v>
      </c>
      <c r="M84" s="29">
        <v>2</v>
      </c>
      <c r="N84" s="23" t="s">
        <v>138</v>
      </c>
      <c r="O84" s="29" t="s">
        <v>125</v>
      </c>
      <c r="P84" s="29" t="s">
        <v>125</v>
      </c>
      <c r="Q84" s="29" t="s">
        <v>125</v>
      </c>
      <c r="R84" s="29" t="s">
        <v>125</v>
      </c>
      <c r="S84" s="29" t="s">
        <v>125</v>
      </c>
      <c r="T84" s="29" t="s">
        <v>125</v>
      </c>
      <c r="U84" s="23"/>
      <c r="V84" s="114" t="s">
        <v>180</v>
      </c>
      <c r="W84" s="117" t="s">
        <v>219</v>
      </c>
    </row>
    <row r="85" spans="1:23" s="3" customFormat="1" ht="15" customHeight="1" x14ac:dyDescent="0.35">
      <c r="A85" s="22" t="s">
        <v>75</v>
      </c>
      <c r="B85" s="21" t="s">
        <v>143</v>
      </c>
      <c r="C85" s="25">
        <f t="shared" si="10"/>
        <v>0</v>
      </c>
      <c r="D85" s="32"/>
      <c r="E85" s="25"/>
      <c r="F85" s="20">
        <f t="shared" si="8"/>
        <v>0</v>
      </c>
      <c r="G85" s="29" t="str">
        <f t="shared" si="9"/>
        <v>Нет</v>
      </c>
      <c r="H85" s="25" t="s">
        <v>125</v>
      </c>
      <c r="I85" s="25" t="s">
        <v>125</v>
      </c>
      <c r="J85" s="29" t="s">
        <v>126</v>
      </c>
      <c r="K85" s="25" t="s">
        <v>125</v>
      </c>
      <c r="L85" s="29">
        <v>0</v>
      </c>
      <c r="M85" s="29">
        <v>0</v>
      </c>
      <c r="N85" s="100" t="s">
        <v>219</v>
      </c>
      <c r="O85" s="100" t="s">
        <v>219</v>
      </c>
      <c r="P85" s="100" t="s">
        <v>219</v>
      </c>
      <c r="Q85" s="100" t="s">
        <v>219</v>
      </c>
      <c r="R85" s="100" t="s">
        <v>219</v>
      </c>
      <c r="S85" s="100" t="s">
        <v>219</v>
      </c>
      <c r="T85" s="100" t="s">
        <v>219</v>
      </c>
      <c r="U85" s="21" t="s">
        <v>350</v>
      </c>
      <c r="V85" s="56" t="s">
        <v>116</v>
      </c>
      <c r="W85" s="117" t="s">
        <v>219</v>
      </c>
    </row>
    <row r="86" spans="1:23" s="3" customFormat="1" ht="15" customHeight="1" x14ac:dyDescent="0.35">
      <c r="A86" s="40" t="s">
        <v>76</v>
      </c>
      <c r="B86" s="21" t="s">
        <v>143</v>
      </c>
      <c r="C86" s="25">
        <f t="shared" si="10"/>
        <v>0</v>
      </c>
      <c r="D86" s="32"/>
      <c r="E86" s="25"/>
      <c r="F86" s="20">
        <f t="shared" si="8"/>
        <v>0</v>
      </c>
      <c r="G86" s="25" t="str">
        <f t="shared" si="9"/>
        <v>Нет</v>
      </c>
      <c r="H86" s="25" t="s">
        <v>126</v>
      </c>
      <c r="I86" s="25" t="s">
        <v>126</v>
      </c>
      <c r="J86" s="25" t="s">
        <v>126</v>
      </c>
      <c r="K86" s="99" t="s">
        <v>219</v>
      </c>
      <c r="L86" s="99" t="s">
        <v>219</v>
      </c>
      <c r="M86" s="99" t="s">
        <v>219</v>
      </c>
      <c r="N86" s="99" t="s">
        <v>219</v>
      </c>
      <c r="O86" s="100" t="s">
        <v>219</v>
      </c>
      <c r="P86" s="100" t="s">
        <v>219</v>
      </c>
      <c r="Q86" s="100" t="s">
        <v>219</v>
      </c>
      <c r="R86" s="100" t="s">
        <v>219</v>
      </c>
      <c r="S86" s="100" t="s">
        <v>219</v>
      </c>
      <c r="T86" s="100" t="s">
        <v>219</v>
      </c>
      <c r="U86" s="21" t="s">
        <v>323</v>
      </c>
      <c r="V86" s="114" t="s">
        <v>255</v>
      </c>
      <c r="W86" s="118" t="s">
        <v>219</v>
      </c>
    </row>
    <row r="87" spans="1:23" s="4" customFormat="1" ht="15" customHeight="1" x14ac:dyDescent="0.35">
      <c r="A87" s="49" t="s">
        <v>77</v>
      </c>
      <c r="B87" s="49"/>
      <c r="C87" s="46"/>
      <c r="D87" s="47"/>
      <c r="E87" s="46"/>
      <c r="F87" s="48"/>
      <c r="G87" s="46"/>
      <c r="H87" s="53"/>
      <c r="I87" s="53"/>
      <c r="J87" s="53"/>
      <c r="K87" s="53"/>
      <c r="L87" s="46"/>
      <c r="M87" s="46"/>
      <c r="N87" s="49"/>
      <c r="O87" s="53"/>
      <c r="P87" s="53"/>
      <c r="Q87" s="53"/>
      <c r="R87" s="53"/>
      <c r="S87" s="53"/>
      <c r="T87" s="53"/>
      <c r="U87" s="49"/>
      <c r="V87" s="55"/>
      <c r="W87" s="118"/>
    </row>
    <row r="88" spans="1:23" s="19" customFormat="1" ht="15" customHeight="1" x14ac:dyDescent="0.35">
      <c r="A88" s="22" t="s">
        <v>67</v>
      </c>
      <c r="B88" s="23" t="s">
        <v>216</v>
      </c>
      <c r="C88" s="25">
        <f>IF(B88=$B$4,2,0)</f>
        <v>2</v>
      </c>
      <c r="D88" s="32"/>
      <c r="E88" s="25"/>
      <c r="F88" s="20">
        <f>C88*(1-D88)*(1-E88)</f>
        <v>2</v>
      </c>
      <c r="G88" s="29" t="str">
        <f t="shared" ref="G88:G98" si="11">IF(AND(H88="Да",I88="Да",J88="Да"),"Да","Нет")</f>
        <v>Да</v>
      </c>
      <c r="H88" s="29" t="s">
        <v>125</v>
      </c>
      <c r="I88" s="29" t="s">
        <v>125</v>
      </c>
      <c r="J88" s="29" t="s">
        <v>125</v>
      </c>
      <c r="K88" s="29" t="s">
        <v>125</v>
      </c>
      <c r="L88" s="29">
        <v>5</v>
      </c>
      <c r="M88" s="29">
        <v>4</v>
      </c>
      <c r="N88" s="23" t="s">
        <v>138</v>
      </c>
      <c r="O88" s="29" t="s">
        <v>125</v>
      </c>
      <c r="P88" s="29" t="s">
        <v>140</v>
      </c>
      <c r="Q88" s="29" t="s">
        <v>125</v>
      </c>
      <c r="R88" s="29" t="s">
        <v>125</v>
      </c>
      <c r="S88" s="29" t="s">
        <v>125</v>
      </c>
      <c r="T88" s="29" t="s">
        <v>125</v>
      </c>
      <c r="U88" s="68"/>
      <c r="V88" s="56" t="s">
        <v>196</v>
      </c>
      <c r="W88" s="118" t="s">
        <v>219</v>
      </c>
    </row>
    <row r="89" spans="1:23" s="3" customFormat="1" ht="15" customHeight="1" x14ac:dyDescent="0.35">
      <c r="A89" s="40" t="s">
        <v>78</v>
      </c>
      <c r="B89" s="23" t="s">
        <v>216</v>
      </c>
      <c r="C89" s="25">
        <f>IF(B89=$B$4,2,0)</f>
        <v>2</v>
      </c>
      <c r="D89" s="32"/>
      <c r="E89" s="25"/>
      <c r="F89" s="20">
        <f t="shared" si="8"/>
        <v>2</v>
      </c>
      <c r="G89" s="29" t="str">
        <f>IF(AND(H89="Да",I89="Да",J89="Да"),"Да","Нет")</f>
        <v>Да</v>
      </c>
      <c r="H89" s="29" t="s">
        <v>125</v>
      </c>
      <c r="I89" s="29" t="s">
        <v>125</v>
      </c>
      <c r="J89" s="25" t="s">
        <v>125</v>
      </c>
      <c r="K89" s="29" t="s">
        <v>125</v>
      </c>
      <c r="L89" s="29">
        <v>1</v>
      </c>
      <c r="M89" s="29">
        <v>3</v>
      </c>
      <c r="N89" s="23" t="s">
        <v>172</v>
      </c>
      <c r="O89" s="29" t="s">
        <v>125</v>
      </c>
      <c r="P89" s="29" t="s">
        <v>125</v>
      </c>
      <c r="Q89" s="29" t="s">
        <v>125</v>
      </c>
      <c r="R89" s="29" t="s">
        <v>125</v>
      </c>
      <c r="S89" s="29" t="s">
        <v>125</v>
      </c>
      <c r="T89" s="29" t="s">
        <v>125</v>
      </c>
      <c r="U89" s="21" t="s">
        <v>374</v>
      </c>
      <c r="V89" s="58" t="s">
        <v>197</v>
      </c>
      <c r="W89" s="118" t="s">
        <v>219</v>
      </c>
    </row>
    <row r="90" spans="1:23" s="18" customFormat="1" ht="15" customHeight="1" x14ac:dyDescent="0.35">
      <c r="A90" s="22" t="s">
        <v>71</v>
      </c>
      <c r="B90" s="23" t="s">
        <v>143</v>
      </c>
      <c r="C90" s="25">
        <f>IF(B90=$B$4,2,0)</f>
        <v>0</v>
      </c>
      <c r="D90" s="32"/>
      <c r="E90" s="25"/>
      <c r="F90" s="20">
        <f>C90*(1-D90)*(1-E90)</f>
        <v>0</v>
      </c>
      <c r="G90" s="29" t="str">
        <f>IF(AND(H90="Да",I90="Да",J90="Да"),"Да","Нет")</f>
        <v>Нет</v>
      </c>
      <c r="H90" s="29" t="s">
        <v>126</v>
      </c>
      <c r="I90" s="29" t="s">
        <v>126</v>
      </c>
      <c r="J90" s="29" t="s">
        <v>126</v>
      </c>
      <c r="K90" s="100" t="s">
        <v>219</v>
      </c>
      <c r="L90" s="99" t="s">
        <v>219</v>
      </c>
      <c r="M90" s="99" t="s">
        <v>219</v>
      </c>
      <c r="N90" s="100" t="s">
        <v>219</v>
      </c>
      <c r="O90" s="100" t="s">
        <v>219</v>
      </c>
      <c r="P90" s="100" t="s">
        <v>219</v>
      </c>
      <c r="Q90" s="100" t="s">
        <v>219</v>
      </c>
      <c r="R90" s="100" t="s">
        <v>219</v>
      </c>
      <c r="S90" s="100" t="s">
        <v>219</v>
      </c>
      <c r="T90" s="100" t="s">
        <v>219</v>
      </c>
      <c r="U90" s="23" t="s">
        <v>351</v>
      </c>
      <c r="V90" s="56" t="s">
        <v>100</v>
      </c>
      <c r="W90" s="117" t="s">
        <v>219</v>
      </c>
    </row>
    <row r="91" spans="1:23" s="3" customFormat="1" ht="15" customHeight="1" x14ac:dyDescent="0.35">
      <c r="A91" s="22" t="s">
        <v>79</v>
      </c>
      <c r="B91" s="23" t="s">
        <v>216</v>
      </c>
      <c r="C91" s="25">
        <f t="shared" ref="C91:C98" si="12">IF(B91=$B$4,2,0)</f>
        <v>2</v>
      </c>
      <c r="D91" s="32"/>
      <c r="E91" s="25"/>
      <c r="F91" s="20">
        <f t="shared" si="8"/>
        <v>2</v>
      </c>
      <c r="G91" s="29" t="str">
        <f t="shared" si="11"/>
        <v>Да</v>
      </c>
      <c r="H91" s="29" t="s">
        <v>125</v>
      </c>
      <c r="I91" s="29" t="s">
        <v>125</v>
      </c>
      <c r="J91" s="29" t="s">
        <v>125</v>
      </c>
      <c r="K91" s="29" t="s">
        <v>125</v>
      </c>
      <c r="L91" s="29">
        <v>2</v>
      </c>
      <c r="M91" s="29">
        <v>2</v>
      </c>
      <c r="N91" s="23" t="s">
        <v>153</v>
      </c>
      <c r="O91" s="29" t="s">
        <v>125</v>
      </c>
      <c r="P91" s="29" t="s">
        <v>125</v>
      </c>
      <c r="Q91" s="29" t="s">
        <v>125</v>
      </c>
      <c r="R91" s="29" t="s">
        <v>125</v>
      </c>
      <c r="S91" s="29" t="s">
        <v>125</v>
      </c>
      <c r="T91" s="29" t="s">
        <v>125</v>
      </c>
      <c r="U91" s="23"/>
      <c r="V91" s="114" t="s">
        <v>256</v>
      </c>
      <c r="W91" s="117" t="s">
        <v>219</v>
      </c>
    </row>
    <row r="92" spans="1:23" ht="15" customHeight="1" x14ac:dyDescent="0.35">
      <c r="A92" s="40" t="s">
        <v>80</v>
      </c>
      <c r="B92" s="23" t="s">
        <v>143</v>
      </c>
      <c r="C92" s="25">
        <f t="shared" si="12"/>
        <v>0</v>
      </c>
      <c r="D92" s="32"/>
      <c r="E92" s="25"/>
      <c r="F92" s="20">
        <f t="shared" si="8"/>
        <v>0</v>
      </c>
      <c r="G92" s="29" t="str">
        <f t="shared" si="11"/>
        <v>Нет</v>
      </c>
      <c r="H92" s="29" t="s">
        <v>126</v>
      </c>
      <c r="I92" s="29" t="s">
        <v>126</v>
      </c>
      <c r="J92" s="29" t="s">
        <v>126</v>
      </c>
      <c r="K92" s="100" t="s">
        <v>219</v>
      </c>
      <c r="L92" s="99" t="s">
        <v>219</v>
      </c>
      <c r="M92" s="99" t="s">
        <v>219</v>
      </c>
      <c r="N92" s="100" t="s">
        <v>219</v>
      </c>
      <c r="O92" s="100" t="s">
        <v>219</v>
      </c>
      <c r="P92" s="100" t="s">
        <v>219</v>
      </c>
      <c r="Q92" s="100" t="s">
        <v>219</v>
      </c>
      <c r="R92" s="100" t="s">
        <v>219</v>
      </c>
      <c r="S92" s="100" t="s">
        <v>219</v>
      </c>
      <c r="T92" s="100" t="s">
        <v>219</v>
      </c>
      <c r="U92" s="23" t="s">
        <v>351</v>
      </c>
      <c r="V92" s="56" t="s">
        <v>102</v>
      </c>
      <c r="W92" s="118" t="s">
        <v>219</v>
      </c>
    </row>
    <row r="93" spans="1:23" ht="15" customHeight="1" x14ac:dyDescent="0.35">
      <c r="A93" s="22" t="s">
        <v>81</v>
      </c>
      <c r="B93" s="23" t="s">
        <v>216</v>
      </c>
      <c r="C93" s="25">
        <f t="shared" si="12"/>
        <v>2</v>
      </c>
      <c r="D93" s="32"/>
      <c r="E93" s="25"/>
      <c r="F93" s="20">
        <f t="shared" si="8"/>
        <v>2</v>
      </c>
      <c r="G93" s="29" t="str">
        <f t="shared" si="11"/>
        <v>Да</v>
      </c>
      <c r="H93" s="29" t="s">
        <v>125</v>
      </c>
      <c r="I93" s="29" t="s">
        <v>125</v>
      </c>
      <c r="J93" s="29" t="s">
        <v>125</v>
      </c>
      <c r="K93" s="29" t="s">
        <v>125</v>
      </c>
      <c r="L93" s="29">
        <v>5</v>
      </c>
      <c r="M93" s="29">
        <v>8</v>
      </c>
      <c r="N93" s="23" t="s">
        <v>153</v>
      </c>
      <c r="O93" s="29" t="s">
        <v>125</v>
      </c>
      <c r="P93" s="29" t="s">
        <v>125</v>
      </c>
      <c r="Q93" s="29" t="s">
        <v>125</v>
      </c>
      <c r="R93" s="29" t="s">
        <v>125</v>
      </c>
      <c r="S93" s="29" t="s">
        <v>125</v>
      </c>
      <c r="T93" s="29" t="s">
        <v>125</v>
      </c>
      <c r="U93" s="23"/>
      <c r="V93" s="114" t="s">
        <v>135</v>
      </c>
      <c r="W93" s="117" t="s">
        <v>219</v>
      </c>
    </row>
    <row r="94" spans="1:23" ht="15" customHeight="1" x14ac:dyDescent="0.35">
      <c r="A94" s="22" t="s">
        <v>82</v>
      </c>
      <c r="B94" s="23" t="s">
        <v>216</v>
      </c>
      <c r="C94" s="25">
        <f t="shared" si="12"/>
        <v>2</v>
      </c>
      <c r="D94" s="32"/>
      <c r="E94" s="25"/>
      <c r="F94" s="20">
        <f t="shared" si="8"/>
        <v>2</v>
      </c>
      <c r="G94" s="29" t="str">
        <f t="shared" si="11"/>
        <v>Да</v>
      </c>
      <c r="H94" s="29" t="s">
        <v>125</v>
      </c>
      <c r="I94" s="29" t="s">
        <v>125</v>
      </c>
      <c r="J94" s="29" t="s">
        <v>125</v>
      </c>
      <c r="K94" s="25" t="s">
        <v>125</v>
      </c>
      <c r="L94" s="29">
        <v>4</v>
      </c>
      <c r="M94" s="29">
        <v>3</v>
      </c>
      <c r="N94" s="21" t="s">
        <v>153</v>
      </c>
      <c r="O94" s="29" t="s">
        <v>125</v>
      </c>
      <c r="P94" s="29" t="s">
        <v>125</v>
      </c>
      <c r="Q94" s="29" t="s">
        <v>125</v>
      </c>
      <c r="R94" s="29" t="s">
        <v>125</v>
      </c>
      <c r="S94" s="29" t="s">
        <v>125</v>
      </c>
      <c r="T94" s="29" t="s">
        <v>125</v>
      </c>
      <c r="U94" s="23"/>
      <c r="V94" s="56" t="s">
        <v>241</v>
      </c>
      <c r="W94" s="117" t="s">
        <v>219</v>
      </c>
    </row>
    <row r="95" spans="1:23" s="3" customFormat="1" ht="15" customHeight="1" x14ac:dyDescent="0.35">
      <c r="A95" s="40" t="s">
        <v>83</v>
      </c>
      <c r="B95" s="23" t="s">
        <v>143</v>
      </c>
      <c r="C95" s="25">
        <f t="shared" si="12"/>
        <v>0</v>
      </c>
      <c r="D95" s="32"/>
      <c r="E95" s="25"/>
      <c r="F95" s="20">
        <f t="shared" si="8"/>
        <v>0</v>
      </c>
      <c r="G95" s="29" t="str">
        <f t="shared" si="11"/>
        <v>Нет</v>
      </c>
      <c r="H95" s="29" t="s">
        <v>125</v>
      </c>
      <c r="I95" s="21" t="s">
        <v>294</v>
      </c>
      <c r="J95" s="29" t="s">
        <v>126</v>
      </c>
      <c r="K95" s="25" t="s">
        <v>125</v>
      </c>
      <c r="L95" s="29">
        <v>1</v>
      </c>
      <c r="M95" s="29">
        <v>0</v>
      </c>
      <c r="N95" s="23" t="s">
        <v>258</v>
      </c>
      <c r="O95" s="29" t="s">
        <v>125</v>
      </c>
      <c r="P95" s="29" t="s">
        <v>125</v>
      </c>
      <c r="Q95" s="29" t="s">
        <v>125</v>
      </c>
      <c r="R95" s="29" t="s">
        <v>125</v>
      </c>
      <c r="S95" s="29" t="s">
        <v>125</v>
      </c>
      <c r="T95" s="29" t="s">
        <v>125</v>
      </c>
      <c r="U95" s="67" t="s">
        <v>356</v>
      </c>
      <c r="V95" s="56" t="s">
        <v>245</v>
      </c>
      <c r="W95" s="118" t="s">
        <v>219</v>
      </c>
    </row>
    <row r="96" spans="1:23" s="3" customFormat="1" ht="15" customHeight="1" x14ac:dyDescent="0.35">
      <c r="A96" s="22" t="s">
        <v>84</v>
      </c>
      <c r="B96" s="21" t="s">
        <v>216</v>
      </c>
      <c r="C96" s="25">
        <f t="shared" si="12"/>
        <v>2</v>
      </c>
      <c r="D96" s="32"/>
      <c r="E96" s="25"/>
      <c r="F96" s="20">
        <f t="shared" si="8"/>
        <v>2</v>
      </c>
      <c r="G96" s="29" t="str">
        <f t="shared" si="11"/>
        <v>Да</v>
      </c>
      <c r="H96" s="25" t="s">
        <v>125</v>
      </c>
      <c r="I96" s="25" t="s">
        <v>125</v>
      </c>
      <c r="J96" s="29" t="s">
        <v>125</v>
      </c>
      <c r="K96" s="25" t="s">
        <v>125</v>
      </c>
      <c r="L96" s="29">
        <v>5</v>
      </c>
      <c r="M96" s="29">
        <v>2</v>
      </c>
      <c r="N96" s="23" t="s">
        <v>173</v>
      </c>
      <c r="O96" s="25" t="s">
        <v>125</v>
      </c>
      <c r="P96" s="29" t="s">
        <v>125</v>
      </c>
      <c r="Q96" s="25" t="s">
        <v>125</v>
      </c>
      <c r="R96" s="25" t="s">
        <v>125</v>
      </c>
      <c r="S96" s="25" t="s">
        <v>125</v>
      </c>
      <c r="T96" s="25" t="s">
        <v>125</v>
      </c>
      <c r="U96" s="21"/>
      <c r="V96" s="56" t="s">
        <v>198</v>
      </c>
      <c r="W96" s="117" t="s">
        <v>219</v>
      </c>
    </row>
    <row r="97" spans="1:23" s="3" customFormat="1" ht="15" customHeight="1" x14ac:dyDescent="0.35">
      <c r="A97" s="22" t="s">
        <v>85</v>
      </c>
      <c r="B97" s="23" t="s">
        <v>143</v>
      </c>
      <c r="C97" s="25">
        <f t="shared" si="12"/>
        <v>0</v>
      </c>
      <c r="D97" s="32"/>
      <c r="E97" s="25"/>
      <c r="F97" s="20">
        <f t="shared" si="8"/>
        <v>0</v>
      </c>
      <c r="G97" s="29" t="str">
        <f t="shared" si="11"/>
        <v>Нет</v>
      </c>
      <c r="H97" s="29" t="s">
        <v>126</v>
      </c>
      <c r="I97" s="29" t="s">
        <v>126</v>
      </c>
      <c r="J97" s="29" t="s">
        <v>126</v>
      </c>
      <c r="K97" s="100" t="s">
        <v>219</v>
      </c>
      <c r="L97" s="99" t="s">
        <v>219</v>
      </c>
      <c r="M97" s="99" t="s">
        <v>219</v>
      </c>
      <c r="N97" s="100" t="s">
        <v>219</v>
      </c>
      <c r="O97" s="100" t="s">
        <v>219</v>
      </c>
      <c r="P97" s="100" t="s">
        <v>219</v>
      </c>
      <c r="Q97" s="100" t="s">
        <v>219</v>
      </c>
      <c r="R97" s="100" t="s">
        <v>219</v>
      </c>
      <c r="S97" s="100" t="s">
        <v>219</v>
      </c>
      <c r="T97" s="100" t="s">
        <v>219</v>
      </c>
      <c r="U97" s="23" t="s">
        <v>351</v>
      </c>
      <c r="V97" s="114" t="s">
        <v>243</v>
      </c>
      <c r="W97" s="117" t="s">
        <v>219</v>
      </c>
    </row>
    <row r="98" spans="1:23" s="3" customFormat="1" ht="15" customHeight="1" x14ac:dyDescent="0.35">
      <c r="A98" s="22" t="s">
        <v>86</v>
      </c>
      <c r="B98" s="23" t="s">
        <v>143</v>
      </c>
      <c r="C98" s="25">
        <f t="shared" si="12"/>
        <v>0</v>
      </c>
      <c r="D98" s="32"/>
      <c r="E98" s="25"/>
      <c r="F98" s="20">
        <f t="shared" si="8"/>
        <v>0</v>
      </c>
      <c r="G98" s="29" t="str">
        <f t="shared" si="11"/>
        <v>Нет</v>
      </c>
      <c r="H98" s="29" t="s">
        <v>126</v>
      </c>
      <c r="I98" s="29" t="s">
        <v>126</v>
      </c>
      <c r="J98" s="29" t="s">
        <v>126</v>
      </c>
      <c r="K98" s="100" t="s">
        <v>219</v>
      </c>
      <c r="L98" s="99" t="s">
        <v>219</v>
      </c>
      <c r="M98" s="99" t="s">
        <v>219</v>
      </c>
      <c r="N98" s="100" t="s">
        <v>219</v>
      </c>
      <c r="O98" s="100" t="s">
        <v>219</v>
      </c>
      <c r="P98" s="100" t="s">
        <v>219</v>
      </c>
      <c r="Q98" s="100" t="s">
        <v>219</v>
      </c>
      <c r="R98" s="100" t="s">
        <v>219</v>
      </c>
      <c r="S98" s="100" t="s">
        <v>219</v>
      </c>
      <c r="T98" s="100" t="s">
        <v>219</v>
      </c>
      <c r="U98" s="23" t="s">
        <v>351</v>
      </c>
      <c r="V98" s="56" t="s">
        <v>244</v>
      </c>
      <c r="W98" s="117" t="s">
        <v>219</v>
      </c>
    </row>
    <row r="99" spans="1:23" ht="14.25" customHeigh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26"/>
      <c r="O99" s="12"/>
      <c r="P99" s="12"/>
      <c r="Q99" s="12"/>
      <c r="R99" s="12"/>
      <c r="S99" s="12"/>
      <c r="T99" s="12"/>
      <c r="U99" s="12"/>
      <c r="V99" s="12"/>
    </row>
    <row r="100" spans="1:23" ht="14.25" customHeight="1" x14ac:dyDescent="0.35">
      <c r="J100" s="12"/>
    </row>
    <row r="101" spans="1:23" ht="14.25" customHeight="1" x14ac:dyDescent="0.35">
      <c r="J101" s="12"/>
    </row>
    <row r="102" spans="1:23" ht="14.25" customHeight="1" x14ac:dyDescent="0.35">
      <c r="J102" s="12"/>
      <c r="V102" s="5"/>
    </row>
    <row r="103" spans="1:23" ht="14.25" customHeight="1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12"/>
      <c r="K103" s="7"/>
      <c r="L103" s="7"/>
      <c r="M103" s="7"/>
      <c r="N103" s="28"/>
      <c r="O103" s="7"/>
      <c r="P103" s="7"/>
      <c r="Q103" s="7"/>
      <c r="R103" s="7"/>
      <c r="S103" s="7"/>
      <c r="T103" s="7"/>
      <c r="U103" s="7"/>
    </row>
    <row r="104" spans="1:23" ht="14.25" customHeight="1" x14ac:dyDescent="0.35">
      <c r="J104" s="12"/>
    </row>
    <row r="105" spans="1:23" ht="14.25" customHeight="1" x14ac:dyDescent="0.35">
      <c r="J105" s="12"/>
    </row>
    <row r="106" spans="1:23" ht="14.25" customHeight="1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12"/>
      <c r="K106" s="7"/>
      <c r="L106" s="7"/>
      <c r="M106" s="7"/>
      <c r="N106" s="28"/>
      <c r="O106" s="7"/>
      <c r="P106" s="7"/>
      <c r="Q106" s="7"/>
      <c r="R106" s="7"/>
      <c r="S106" s="7"/>
      <c r="T106" s="7"/>
      <c r="U106" s="7"/>
    </row>
    <row r="107" spans="1:23" ht="14.25" customHeight="1" x14ac:dyDescent="0.35">
      <c r="J107" s="12"/>
    </row>
    <row r="108" spans="1:23" ht="14.25" customHeight="1" x14ac:dyDescent="0.35">
      <c r="J108" s="12"/>
    </row>
    <row r="109" spans="1:23" ht="14.25" customHeight="1" x14ac:dyDescent="0.35">
      <c r="J109" s="12"/>
    </row>
    <row r="110" spans="1:23" ht="14.25" customHeight="1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12"/>
      <c r="K110" s="7"/>
      <c r="L110" s="7"/>
      <c r="M110" s="7"/>
      <c r="N110" s="28"/>
      <c r="O110" s="7"/>
      <c r="P110" s="7"/>
      <c r="Q110" s="7"/>
      <c r="R110" s="7"/>
      <c r="S110" s="7"/>
      <c r="T110" s="7"/>
      <c r="U110" s="7"/>
    </row>
    <row r="111" spans="1:23" ht="14.25" customHeight="1" x14ac:dyDescent="0.35">
      <c r="J111" s="12"/>
    </row>
    <row r="112" spans="1:23" ht="14.25" customHeight="1" x14ac:dyDescent="0.35">
      <c r="J112" s="12"/>
    </row>
    <row r="113" spans="10:10" ht="14.25" customHeight="1" x14ac:dyDescent="0.35">
      <c r="J113" s="12"/>
    </row>
    <row r="114" spans="10:10" ht="14.25" customHeight="1" x14ac:dyDescent="0.35">
      <c r="J114" s="12"/>
    </row>
    <row r="115" spans="10:10" ht="14.25" customHeight="1" x14ac:dyDescent="0.35">
      <c r="J115" s="12"/>
    </row>
    <row r="116" spans="10:10" ht="14.25" customHeight="1" x14ac:dyDescent="0.35">
      <c r="J116" s="12"/>
    </row>
    <row r="117" spans="10:10" ht="14.25" customHeight="1" x14ac:dyDescent="0.35">
      <c r="J117" s="12"/>
    </row>
    <row r="118" spans="10:10" ht="14.25" customHeight="1" x14ac:dyDescent="0.35">
      <c r="J118" s="12"/>
    </row>
    <row r="119" spans="10:10" ht="14.25" customHeight="1" x14ac:dyDescent="0.35">
      <c r="J119" s="12"/>
    </row>
    <row r="120" spans="10:10" ht="14.25" customHeight="1" x14ac:dyDescent="0.35">
      <c r="J120" s="12"/>
    </row>
    <row r="121" spans="10:10" ht="14.25" customHeight="1" x14ac:dyDescent="0.35">
      <c r="J121" s="12"/>
    </row>
    <row r="122" spans="10:10" ht="14.25" customHeight="1" x14ac:dyDescent="0.35">
      <c r="J122" s="12"/>
    </row>
    <row r="123" spans="10:10" ht="14.25" customHeight="1" x14ac:dyDescent="0.35">
      <c r="J123" s="12"/>
    </row>
    <row r="124" spans="10:10" ht="14.25" customHeight="1" x14ac:dyDescent="0.35">
      <c r="J124" s="12"/>
    </row>
    <row r="125" spans="10:10" ht="14.25" customHeight="1" x14ac:dyDescent="0.35">
      <c r="J125" s="12"/>
    </row>
    <row r="126" spans="10:10" ht="14.25" customHeight="1" x14ac:dyDescent="0.35">
      <c r="J126" s="12"/>
    </row>
    <row r="127" spans="10:10" ht="14.25" customHeight="1" x14ac:dyDescent="0.35">
      <c r="J127" s="12"/>
    </row>
    <row r="128" spans="10:10" ht="14.25" customHeight="1" x14ac:dyDescent="0.35">
      <c r="J128" s="12"/>
    </row>
    <row r="129" spans="10:10" ht="14.25" customHeight="1" x14ac:dyDescent="0.35">
      <c r="J129" s="12"/>
    </row>
    <row r="130" spans="10:10" ht="14.25" customHeight="1" x14ac:dyDescent="0.35">
      <c r="J130" s="12"/>
    </row>
    <row r="131" spans="10:10" ht="14.25" customHeight="1" x14ac:dyDescent="0.35">
      <c r="J131" s="12"/>
    </row>
    <row r="132" spans="10:10" ht="14.25" customHeight="1" x14ac:dyDescent="0.35">
      <c r="J132" s="12"/>
    </row>
    <row r="133" spans="10:10" ht="14.25" customHeight="1" x14ac:dyDescent="0.35">
      <c r="J133" s="12"/>
    </row>
    <row r="134" spans="10:10" ht="14.25" customHeight="1" x14ac:dyDescent="0.35">
      <c r="J134" s="12"/>
    </row>
    <row r="135" spans="10:10" ht="14.25" customHeight="1" x14ac:dyDescent="0.35">
      <c r="J135" s="12"/>
    </row>
    <row r="136" spans="10:10" ht="14.25" customHeight="1" x14ac:dyDescent="0.35">
      <c r="J136" s="12"/>
    </row>
    <row r="137" spans="10:10" ht="14.25" customHeight="1" x14ac:dyDescent="0.35">
      <c r="J137" s="12"/>
    </row>
    <row r="138" spans="10:10" ht="14.25" customHeight="1" x14ac:dyDescent="0.35">
      <c r="J138" s="12"/>
    </row>
    <row r="139" spans="10:10" ht="14.25" customHeight="1" x14ac:dyDescent="0.35">
      <c r="J139" s="12"/>
    </row>
    <row r="140" spans="10:10" ht="14.25" customHeight="1" x14ac:dyDescent="0.35">
      <c r="J140" s="12"/>
    </row>
    <row r="141" spans="10:10" ht="14.25" customHeight="1" x14ac:dyDescent="0.35">
      <c r="J141" s="12"/>
    </row>
    <row r="142" spans="10:10" ht="14.25" customHeight="1" x14ac:dyDescent="0.35">
      <c r="J142" s="12"/>
    </row>
    <row r="143" spans="10:10" ht="14.25" customHeight="1" x14ac:dyDescent="0.35">
      <c r="J143" s="12"/>
    </row>
    <row r="144" spans="10:10" ht="14.25" customHeight="1" x14ac:dyDescent="0.35">
      <c r="J144" s="12"/>
    </row>
    <row r="145" spans="10:10" ht="14.25" customHeight="1" x14ac:dyDescent="0.35">
      <c r="J145" s="12"/>
    </row>
    <row r="146" spans="10:10" ht="14.25" customHeight="1" x14ac:dyDescent="0.35">
      <c r="J146" s="12"/>
    </row>
    <row r="147" spans="10:10" ht="14.25" customHeight="1" x14ac:dyDescent="0.35">
      <c r="J147" s="12"/>
    </row>
    <row r="148" spans="10:10" ht="14.25" customHeight="1" x14ac:dyDescent="0.35">
      <c r="J148" s="12"/>
    </row>
    <row r="149" spans="10:10" ht="14.25" customHeight="1" x14ac:dyDescent="0.35">
      <c r="J149" s="12"/>
    </row>
    <row r="150" spans="10:10" ht="14.25" customHeight="1" x14ac:dyDescent="0.35">
      <c r="J150" s="12"/>
    </row>
    <row r="151" spans="10:10" ht="14.25" customHeight="1" x14ac:dyDescent="0.35">
      <c r="J151" s="12"/>
    </row>
    <row r="152" spans="10:10" ht="14.25" customHeight="1" x14ac:dyDescent="0.35">
      <c r="J152" s="12"/>
    </row>
    <row r="153" spans="10:10" ht="14.25" customHeight="1" x14ac:dyDescent="0.35">
      <c r="J153" s="12"/>
    </row>
    <row r="154" spans="10:10" ht="14.25" customHeight="1" x14ac:dyDescent="0.35">
      <c r="J154" s="12"/>
    </row>
    <row r="155" spans="10:10" ht="14.25" customHeight="1" x14ac:dyDescent="0.35">
      <c r="J155" s="12"/>
    </row>
    <row r="156" spans="10:10" ht="14.25" customHeight="1" x14ac:dyDescent="0.35">
      <c r="J156" s="12"/>
    </row>
    <row r="157" spans="10:10" ht="14.25" customHeight="1" x14ac:dyDescent="0.35">
      <c r="J157" s="12"/>
    </row>
    <row r="158" spans="10:10" ht="14.25" customHeight="1" x14ac:dyDescent="0.35">
      <c r="J158" s="12"/>
    </row>
    <row r="159" spans="10:10" ht="14.25" customHeight="1" x14ac:dyDescent="0.35">
      <c r="J159" s="12"/>
    </row>
    <row r="160" spans="10:10" ht="14.25" customHeight="1" x14ac:dyDescent="0.35">
      <c r="J160" s="12"/>
    </row>
    <row r="161" spans="10:10" ht="14.25" customHeight="1" x14ac:dyDescent="0.35">
      <c r="J161" s="12"/>
    </row>
    <row r="162" spans="10:10" ht="14.25" customHeight="1" x14ac:dyDescent="0.35">
      <c r="J162" s="12"/>
    </row>
    <row r="163" spans="10:10" ht="14.25" customHeight="1" x14ac:dyDescent="0.35">
      <c r="J163" s="12"/>
    </row>
    <row r="164" spans="10:10" ht="14.25" customHeight="1" x14ac:dyDescent="0.35">
      <c r="J164" s="12"/>
    </row>
    <row r="165" spans="10:10" ht="14.25" customHeight="1" x14ac:dyDescent="0.35">
      <c r="J165" s="12"/>
    </row>
    <row r="166" spans="10:10" ht="14.25" customHeight="1" x14ac:dyDescent="0.35">
      <c r="J166" s="12"/>
    </row>
    <row r="167" spans="10:10" ht="14.25" customHeight="1" x14ac:dyDescent="0.35">
      <c r="J167" s="12"/>
    </row>
    <row r="168" spans="10:10" ht="14.25" customHeight="1" x14ac:dyDescent="0.35">
      <c r="J168" s="12"/>
    </row>
    <row r="169" spans="10:10" ht="14.25" customHeight="1" x14ac:dyDescent="0.35">
      <c r="J169" s="12"/>
    </row>
    <row r="170" spans="10:10" ht="14.25" customHeight="1" x14ac:dyDescent="0.35">
      <c r="J170" s="12"/>
    </row>
    <row r="171" spans="10:10" ht="14.25" customHeight="1" x14ac:dyDescent="0.35">
      <c r="J171" s="12"/>
    </row>
    <row r="172" spans="10:10" ht="14.25" customHeight="1" x14ac:dyDescent="0.35">
      <c r="J172" s="12"/>
    </row>
    <row r="173" spans="10:10" ht="14.25" customHeight="1" x14ac:dyDescent="0.35">
      <c r="J173" s="12"/>
    </row>
    <row r="174" spans="10:10" ht="14.25" customHeight="1" x14ac:dyDescent="0.35">
      <c r="J174" s="12"/>
    </row>
    <row r="175" spans="10:10" ht="14.25" customHeight="1" x14ac:dyDescent="0.35">
      <c r="J175" s="12"/>
    </row>
    <row r="176" spans="10:10" ht="14.25" customHeight="1" x14ac:dyDescent="0.35">
      <c r="J176" s="12"/>
    </row>
    <row r="177" spans="10:10" ht="14.25" customHeight="1" x14ac:dyDescent="0.35">
      <c r="J177" s="12"/>
    </row>
    <row r="178" spans="10:10" ht="14.25" customHeight="1" x14ac:dyDescent="0.35">
      <c r="J178" s="12"/>
    </row>
    <row r="179" spans="10:10" ht="14.25" customHeight="1" x14ac:dyDescent="0.35">
      <c r="J179" s="12"/>
    </row>
    <row r="180" spans="10:10" ht="14.25" customHeight="1" x14ac:dyDescent="0.35">
      <c r="J180" s="12"/>
    </row>
    <row r="181" spans="10:10" ht="14.25" customHeight="1" x14ac:dyDescent="0.35">
      <c r="J181" s="12"/>
    </row>
    <row r="182" spans="10:10" ht="14.25" customHeight="1" x14ac:dyDescent="0.35">
      <c r="J182" s="12"/>
    </row>
    <row r="183" spans="10:10" ht="14.25" customHeight="1" x14ac:dyDescent="0.35">
      <c r="J183" s="12"/>
    </row>
    <row r="184" spans="10:10" ht="14.25" customHeight="1" x14ac:dyDescent="0.35">
      <c r="J184" s="12"/>
    </row>
    <row r="185" spans="10:10" ht="14.25" customHeight="1" x14ac:dyDescent="0.35">
      <c r="J185" s="12"/>
    </row>
    <row r="186" spans="10:10" ht="14.25" customHeight="1" x14ac:dyDescent="0.35">
      <c r="J186" s="12"/>
    </row>
    <row r="187" spans="10:10" ht="14.25" customHeight="1" x14ac:dyDescent="0.35">
      <c r="J187" s="12"/>
    </row>
    <row r="188" spans="10:10" ht="14.25" customHeight="1" x14ac:dyDescent="0.35">
      <c r="J188" s="12"/>
    </row>
    <row r="189" spans="10:10" ht="14.25" customHeight="1" x14ac:dyDescent="0.35">
      <c r="J189" s="12"/>
    </row>
    <row r="190" spans="10:10" ht="14.25" customHeight="1" x14ac:dyDescent="0.35">
      <c r="J190" s="12"/>
    </row>
    <row r="191" spans="10:10" ht="14.25" customHeight="1" x14ac:dyDescent="0.35">
      <c r="J191" s="12"/>
    </row>
    <row r="192" spans="10:10" ht="14.25" customHeight="1" x14ac:dyDescent="0.35">
      <c r="J192" s="12"/>
    </row>
    <row r="193" spans="10:10" ht="14.25" customHeight="1" x14ac:dyDescent="0.35">
      <c r="J193" s="12"/>
    </row>
    <row r="194" spans="10:10" ht="14.25" customHeight="1" x14ac:dyDescent="0.35">
      <c r="J194" s="12"/>
    </row>
    <row r="195" spans="10:10" ht="14.25" customHeight="1" x14ac:dyDescent="0.35">
      <c r="J195" s="12"/>
    </row>
    <row r="196" spans="10:10" ht="14.25" customHeight="1" x14ac:dyDescent="0.35">
      <c r="J196" s="12"/>
    </row>
    <row r="197" spans="10:10" ht="14.25" customHeight="1" x14ac:dyDescent="0.35">
      <c r="J197" s="12"/>
    </row>
    <row r="198" spans="10:10" ht="14.25" customHeight="1" x14ac:dyDescent="0.35">
      <c r="J198" s="12"/>
    </row>
    <row r="199" spans="10:10" ht="14.25" customHeight="1" x14ac:dyDescent="0.35">
      <c r="J199" s="12"/>
    </row>
    <row r="200" spans="10:10" ht="14.25" customHeight="1" x14ac:dyDescent="0.35">
      <c r="J200" s="12"/>
    </row>
    <row r="201" spans="10:10" ht="14.25" customHeight="1" x14ac:dyDescent="0.35">
      <c r="J201" s="12"/>
    </row>
    <row r="202" spans="10:10" ht="14.25" customHeight="1" x14ac:dyDescent="0.35">
      <c r="J202" s="12"/>
    </row>
    <row r="203" spans="10:10" ht="14.25" customHeight="1" x14ac:dyDescent="0.35">
      <c r="J203" s="12"/>
    </row>
    <row r="204" spans="10:10" ht="14.25" customHeight="1" x14ac:dyDescent="0.35">
      <c r="J204" s="12"/>
    </row>
    <row r="205" spans="10:10" ht="14.25" customHeight="1" x14ac:dyDescent="0.35">
      <c r="J205" s="12"/>
    </row>
    <row r="206" spans="10:10" ht="14.25" customHeight="1" x14ac:dyDescent="0.35">
      <c r="J206" s="12"/>
    </row>
    <row r="207" spans="10:10" ht="14.25" customHeight="1" x14ac:dyDescent="0.35">
      <c r="J207" s="12"/>
    </row>
    <row r="208" spans="10:10" ht="14.25" customHeight="1" x14ac:dyDescent="0.35">
      <c r="J208" s="12"/>
    </row>
    <row r="209" spans="10:10" ht="14.25" customHeight="1" x14ac:dyDescent="0.35">
      <c r="J209" s="12"/>
    </row>
    <row r="210" spans="10:10" ht="14.25" customHeight="1" x14ac:dyDescent="0.35">
      <c r="J210" s="12"/>
    </row>
    <row r="211" spans="10:10" ht="14.25" customHeight="1" x14ac:dyDescent="0.35">
      <c r="J211" s="12"/>
    </row>
    <row r="212" spans="10:10" ht="14.25" customHeight="1" x14ac:dyDescent="0.35">
      <c r="J212" s="12"/>
    </row>
    <row r="213" spans="10:10" ht="14.25" customHeight="1" x14ac:dyDescent="0.35">
      <c r="J213" s="12"/>
    </row>
    <row r="214" spans="10:10" ht="14.25" customHeight="1" x14ac:dyDescent="0.35">
      <c r="J214" s="12"/>
    </row>
    <row r="215" spans="10:10" ht="14.25" customHeight="1" x14ac:dyDescent="0.35">
      <c r="J215" s="12"/>
    </row>
    <row r="216" spans="10:10" ht="14.25" customHeight="1" x14ac:dyDescent="0.35">
      <c r="J216" s="12"/>
    </row>
    <row r="217" spans="10:10" ht="14.25" customHeight="1" x14ac:dyDescent="0.35">
      <c r="J217" s="12"/>
    </row>
    <row r="218" spans="10:10" ht="14.25" customHeight="1" x14ac:dyDescent="0.35">
      <c r="J218" s="12"/>
    </row>
    <row r="219" spans="10:10" ht="14.25" customHeight="1" x14ac:dyDescent="0.35">
      <c r="J219" s="12"/>
    </row>
    <row r="220" spans="10:10" ht="14.25" customHeight="1" x14ac:dyDescent="0.35">
      <c r="J220" s="12"/>
    </row>
    <row r="221" spans="10:10" ht="14.25" customHeight="1" x14ac:dyDescent="0.35">
      <c r="J221" s="12"/>
    </row>
    <row r="222" spans="10:10" ht="14.25" customHeight="1" x14ac:dyDescent="0.35">
      <c r="J222" s="12"/>
    </row>
    <row r="223" spans="10:10" ht="14.25" customHeight="1" x14ac:dyDescent="0.35">
      <c r="J223" s="12"/>
    </row>
    <row r="224" spans="10:10" ht="14.25" customHeight="1" x14ac:dyDescent="0.35">
      <c r="J224" s="12"/>
    </row>
    <row r="225" spans="10:10" ht="14.25" customHeight="1" x14ac:dyDescent="0.35">
      <c r="J225" s="12"/>
    </row>
    <row r="226" spans="10:10" ht="14.25" customHeight="1" x14ac:dyDescent="0.35">
      <c r="J226" s="12"/>
    </row>
    <row r="227" spans="10:10" ht="14.25" customHeight="1" x14ac:dyDescent="0.35">
      <c r="J227" s="12"/>
    </row>
    <row r="228" spans="10:10" ht="14.25" customHeight="1" x14ac:dyDescent="0.35">
      <c r="J228" s="12"/>
    </row>
    <row r="229" spans="10:10" ht="14.25" customHeight="1" x14ac:dyDescent="0.35">
      <c r="J229" s="12"/>
    </row>
    <row r="230" spans="10:10" ht="14.25" customHeight="1" x14ac:dyDescent="0.35">
      <c r="J230" s="12"/>
    </row>
    <row r="231" spans="10:10" ht="14.25" customHeight="1" x14ac:dyDescent="0.35">
      <c r="J231" s="12"/>
    </row>
    <row r="232" spans="10:10" ht="14.25" customHeight="1" x14ac:dyDescent="0.35">
      <c r="J232" s="12"/>
    </row>
    <row r="233" spans="10:10" ht="14.25" customHeight="1" x14ac:dyDescent="0.35">
      <c r="J233" s="12"/>
    </row>
    <row r="234" spans="10:10" ht="14.25" customHeight="1" x14ac:dyDescent="0.35">
      <c r="J234" s="12"/>
    </row>
    <row r="235" spans="10:10" ht="14.25" customHeight="1" x14ac:dyDescent="0.35">
      <c r="J235" s="12"/>
    </row>
    <row r="236" spans="10:10" ht="14.25" customHeight="1" x14ac:dyDescent="0.35">
      <c r="J236" s="12"/>
    </row>
    <row r="237" spans="10:10" ht="14.25" customHeight="1" x14ac:dyDescent="0.35">
      <c r="J237" s="12"/>
    </row>
    <row r="238" spans="10:10" ht="14.25" customHeight="1" x14ac:dyDescent="0.35">
      <c r="J238" s="12"/>
    </row>
    <row r="239" spans="10:10" ht="14.25" customHeight="1" x14ac:dyDescent="0.35">
      <c r="J239" s="12"/>
    </row>
    <row r="240" spans="10:10" ht="14.25" customHeight="1" x14ac:dyDescent="0.35">
      <c r="J240" s="12"/>
    </row>
    <row r="241" spans="10:10" ht="14.25" customHeight="1" x14ac:dyDescent="0.35">
      <c r="J241" s="12"/>
    </row>
    <row r="242" spans="10:10" ht="14.25" customHeight="1" x14ac:dyDescent="0.35">
      <c r="J242" s="12"/>
    </row>
    <row r="243" spans="10:10" ht="14.25" customHeight="1" x14ac:dyDescent="0.35">
      <c r="J243" s="12"/>
    </row>
    <row r="244" spans="10:10" ht="14.25" customHeight="1" x14ac:dyDescent="0.35">
      <c r="J244" s="12"/>
    </row>
    <row r="245" spans="10:10" ht="14.25" customHeight="1" x14ac:dyDescent="0.35">
      <c r="J245" s="12"/>
    </row>
    <row r="246" spans="10:10" ht="14.25" customHeight="1" x14ac:dyDescent="0.35">
      <c r="J246" s="12"/>
    </row>
    <row r="247" spans="10:10" ht="14.25" customHeight="1" x14ac:dyDescent="0.35">
      <c r="J247" s="12"/>
    </row>
    <row r="248" spans="10:10" ht="14.25" customHeight="1" x14ac:dyDescent="0.35">
      <c r="J248" s="12"/>
    </row>
    <row r="249" spans="10:10" ht="14.25" customHeight="1" x14ac:dyDescent="0.35">
      <c r="J249" s="12"/>
    </row>
    <row r="250" spans="10:10" ht="14.25" customHeight="1" x14ac:dyDescent="0.35">
      <c r="J250" s="12"/>
    </row>
    <row r="251" spans="10:10" ht="14.25" customHeight="1" x14ac:dyDescent="0.35">
      <c r="J251" s="12"/>
    </row>
    <row r="252" spans="10:10" ht="14.25" customHeight="1" x14ac:dyDescent="0.35">
      <c r="J252" s="12"/>
    </row>
    <row r="253" spans="10:10" ht="14.25" customHeight="1" x14ac:dyDescent="0.35">
      <c r="J253" s="12"/>
    </row>
    <row r="254" spans="10:10" ht="14.25" customHeight="1" x14ac:dyDescent="0.35">
      <c r="J254" s="12"/>
    </row>
    <row r="255" spans="10:10" ht="14.25" customHeight="1" x14ac:dyDescent="0.35">
      <c r="J255" s="12"/>
    </row>
    <row r="256" spans="10:10" ht="14.25" customHeight="1" x14ac:dyDescent="0.35">
      <c r="J256" s="12"/>
    </row>
    <row r="257" spans="10:10" ht="14.25" customHeight="1" x14ac:dyDescent="0.35">
      <c r="J257" s="12"/>
    </row>
    <row r="258" spans="10:10" ht="14.25" customHeight="1" x14ac:dyDescent="0.35">
      <c r="J258" s="12"/>
    </row>
    <row r="259" spans="10:10" ht="14.25" customHeight="1" x14ac:dyDescent="0.35">
      <c r="J259" s="12"/>
    </row>
    <row r="260" spans="10:10" ht="14.25" customHeight="1" x14ac:dyDescent="0.35">
      <c r="J260" s="12"/>
    </row>
    <row r="261" spans="10:10" ht="14.25" customHeight="1" x14ac:dyDescent="0.35">
      <c r="J261" s="12"/>
    </row>
    <row r="262" spans="10:10" ht="14.25" customHeight="1" x14ac:dyDescent="0.35">
      <c r="J262" s="12"/>
    </row>
    <row r="263" spans="10:10" ht="14.25" customHeight="1" x14ac:dyDescent="0.35">
      <c r="J263" s="12"/>
    </row>
    <row r="264" spans="10:10" ht="14.25" customHeight="1" x14ac:dyDescent="0.35">
      <c r="J264" s="12"/>
    </row>
    <row r="265" spans="10:10" ht="14.25" customHeight="1" x14ac:dyDescent="0.35">
      <c r="J265" s="12"/>
    </row>
    <row r="266" spans="10:10" ht="14.25" customHeight="1" x14ac:dyDescent="0.35">
      <c r="J266" s="12"/>
    </row>
    <row r="267" spans="10:10" ht="14.25" customHeight="1" x14ac:dyDescent="0.35">
      <c r="J267" s="12"/>
    </row>
    <row r="268" spans="10:10" ht="14.25" customHeight="1" x14ac:dyDescent="0.35">
      <c r="J268" s="12"/>
    </row>
    <row r="269" spans="10:10" ht="14.25" customHeight="1" x14ac:dyDescent="0.35">
      <c r="J269" s="12"/>
    </row>
    <row r="270" spans="10:10" ht="14.25" customHeight="1" x14ac:dyDescent="0.35">
      <c r="J270" s="12"/>
    </row>
    <row r="271" spans="10:10" ht="14.25" customHeight="1" x14ac:dyDescent="0.35">
      <c r="J271" s="12"/>
    </row>
    <row r="272" spans="10:10" ht="14.25" customHeight="1" x14ac:dyDescent="0.35">
      <c r="J272" s="12"/>
    </row>
    <row r="273" spans="10:10" ht="14.25" customHeight="1" x14ac:dyDescent="0.35">
      <c r="J273" s="12"/>
    </row>
    <row r="274" spans="10:10" ht="14.25" customHeight="1" x14ac:dyDescent="0.35">
      <c r="J274" s="12"/>
    </row>
    <row r="275" spans="10:10" ht="14.25" customHeight="1" x14ac:dyDescent="0.35">
      <c r="J275" s="12"/>
    </row>
    <row r="276" spans="10:10" ht="14.25" customHeight="1" x14ac:dyDescent="0.35">
      <c r="J276" s="12"/>
    </row>
    <row r="277" spans="10:10" ht="14.25" customHeight="1" x14ac:dyDescent="0.35">
      <c r="J277" s="12"/>
    </row>
    <row r="278" spans="10:10" ht="14.25" customHeight="1" x14ac:dyDescent="0.35">
      <c r="J278" s="12"/>
    </row>
    <row r="279" spans="10:10" ht="14.25" customHeight="1" x14ac:dyDescent="0.35">
      <c r="J279" s="12"/>
    </row>
    <row r="280" spans="10:10" ht="14.25" customHeight="1" x14ac:dyDescent="0.35">
      <c r="J280" s="12"/>
    </row>
    <row r="281" spans="10:10" ht="14.25" customHeight="1" x14ac:dyDescent="0.35">
      <c r="J281" s="12"/>
    </row>
    <row r="282" spans="10:10" ht="14.25" customHeight="1" x14ac:dyDescent="0.35">
      <c r="J282" s="12"/>
    </row>
    <row r="283" spans="10:10" ht="14.25" customHeight="1" x14ac:dyDescent="0.35">
      <c r="J283" s="12"/>
    </row>
    <row r="284" spans="10:10" ht="14.25" customHeight="1" x14ac:dyDescent="0.35">
      <c r="J284" s="12"/>
    </row>
    <row r="285" spans="10:10" ht="14.25" customHeight="1" x14ac:dyDescent="0.35">
      <c r="J285" s="12"/>
    </row>
    <row r="286" spans="10:10" ht="14.25" customHeight="1" x14ac:dyDescent="0.35">
      <c r="J286" s="12"/>
    </row>
    <row r="287" spans="10:10" ht="14.25" customHeight="1" x14ac:dyDescent="0.35">
      <c r="J287" s="12"/>
    </row>
    <row r="288" spans="10:10" ht="14.25" customHeight="1" x14ac:dyDescent="0.35">
      <c r="J288" s="12"/>
    </row>
    <row r="289" spans="10:10" ht="14.25" customHeight="1" x14ac:dyDescent="0.35">
      <c r="J289" s="12"/>
    </row>
    <row r="290" spans="10:10" ht="14.25" customHeight="1" x14ac:dyDescent="0.35">
      <c r="J290" s="12"/>
    </row>
    <row r="291" spans="10:10" ht="14.25" customHeight="1" x14ac:dyDescent="0.35">
      <c r="J291" s="12"/>
    </row>
    <row r="292" spans="10:10" ht="14.25" customHeight="1" x14ac:dyDescent="0.35">
      <c r="J292" s="12"/>
    </row>
    <row r="293" spans="10:10" ht="14.25" customHeight="1" x14ac:dyDescent="0.35">
      <c r="J293" s="12"/>
    </row>
    <row r="294" spans="10:10" ht="14.25" customHeight="1" x14ac:dyDescent="0.35">
      <c r="J294" s="12"/>
    </row>
    <row r="295" spans="10:10" ht="14.25" customHeight="1" x14ac:dyDescent="0.35">
      <c r="J295" s="12"/>
    </row>
    <row r="296" spans="10:10" ht="14.25" customHeight="1" x14ac:dyDescent="0.35">
      <c r="J296" s="12"/>
    </row>
    <row r="297" spans="10:10" ht="14.25" customHeight="1" x14ac:dyDescent="0.35">
      <c r="J297" s="12"/>
    </row>
    <row r="298" spans="10:10" ht="14.25" customHeight="1" x14ac:dyDescent="0.35">
      <c r="J298" s="12"/>
    </row>
    <row r="299" spans="10:10" ht="14.25" customHeight="1" x14ac:dyDescent="0.35">
      <c r="J299" s="12"/>
    </row>
    <row r="300" spans="10:10" ht="14.25" customHeight="1" x14ac:dyDescent="0.35">
      <c r="J300" s="12"/>
    </row>
    <row r="301" spans="10:10" ht="14.25" customHeight="1" x14ac:dyDescent="0.35">
      <c r="J301" s="12"/>
    </row>
    <row r="302" spans="10:10" ht="14.25" customHeight="1" x14ac:dyDescent="0.35">
      <c r="J302" s="12"/>
    </row>
    <row r="303" spans="10:10" ht="14.25" customHeight="1" x14ac:dyDescent="0.35">
      <c r="J303" s="12"/>
    </row>
    <row r="304" spans="10:10" ht="14.25" customHeight="1" x14ac:dyDescent="0.35">
      <c r="J304" s="12"/>
    </row>
    <row r="305" spans="10:10" ht="14.25" customHeight="1" x14ac:dyDescent="0.35">
      <c r="J305" s="12"/>
    </row>
    <row r="306" spans="10:10" ht="14.25" customHeight="1" x14ac:dyDescent="0.35">
      <c r="J306" s="12"/>
    </row>
    <row r="307" spans="10:10" ht="14.25" customHeight="1" x14ac:dyDescent="0.35">
      <c r="J307" s="12"/>
    </row>
    <row r="308" spans="10:10" ht="14.25" customHeight="1" x14ac:dyDescent="0.35">
      <c r="J308" s="12"/>
    </row>
    <row r="309" spans="10:10" ht="14.25" customHeight="1" x14ac:dyDescent="0.35">
      <c r="J309" s="12"/>
    </row>
    <row r="310" spans="10:10" ht="14.25" customHeight="1" x14ac:dyDescent="0.35">
      <c r="J310" s="12"/>
    </row>
    <row r="311" spans="10:10" ht="14.25" customHeight="1" x14ac:dyDescent="0.35">
      <c r="J311" s="12"/>
    </row>
    <row r="312" spans="10:10" ht="14.25" customHeight="1" x14ac:dyDescent="0.35">
      <c r="J312" s="12"/>
    </row>
    <row r="313" spans="10:10" ht="14.25" customHeight="1" x14ac:dyDescent="0.35">
      <c r="J313" s="12"/>
    </row>
    <row r="314" spans="10:10" ht="14.25" customHeight="1" x14ac:dyDescent="0.35">
      <c r="J314" s="12"/>
    </row>
    <row r="315" spans="10:10" ht="14.25" customHeight="1" x14ac:dyDescent="0.35">
      <c r="J315" s="12"/>
    </row>
    <row r="316" spans="10:10" ht="14.25" customHeight="1" x14ac:dyDescent="0.35">
      <c r="J316" s="12"/>
    </row>
    <row r="317" spans="10:10" ht="14.25" customHeight="1" x14ac:dyDescent="0.35">
      <c r="J317" s="12"/>
    </row>
    <row r="318" spans="10:10" ht="14.25" customHeight="1" x14ac:dyDescent="0.35">
      <c r="J318" s="12"/>
    </row>
    <row r="319" spans="10:10" ht="14.25" customHeight="1" x14ac:dyDescent="0.35">
      <c r="J319" s="12"/>
    </row>
    <row r="320" spans="10:10" ht="14.25" customHeight="1" x14ac:dyDescent="0.35">
      <c r="J320" s="12"/>
    </row>
    <row r="321" spans="10:10" ht="14.25" customHeight="1" x14ac:dyDescent="0.35">
      <c r="J321" s="12"/>
    </row>
    <row r="322" spans="10:10" ht="14.25" customHeight="1" x14ac:dyDescent="0.35">
      <c r="J322" s="12"/>
    </row>
    <row r="323" spans="10:10" ht="14.25" customHeight="1" x14ac:dyDescent="0.35">
      <c r="J323" s="12"/>
    </row>
    <row r="324" spans="10:10" ht="14.25" customHeight="1" x14ac:dyDescent="0.35">
      <c r="J324" s="12"/>
    </row>
    <row r="325" spans="10:10" ht="14.25" customHeight="1" x14ac:dyDescent="0.35">
      <c r="J325" s="12"/>
    </row>
    <row r="326" spans="10:10" ht="14.25" customHeight="1" x14ac:dyDescent="0.35">
      <c r="J326" s="12"/>
    </row>
    <row r="327" spans="10:10" ht="14.25" customHeight="1" x14ac:dyDescent="0.35">
      <c r="J327" s="12"/>
    </row>
    <row r="328" spans="10:10" ht="14.25" customHeight="1" x14ac:dyDescent="0.35">
      <c r="J328" s="12"/>
    </row>
    <row r="329" spans="10:10" ht="14.25" customHeight="1" x14ac:dyDescent="0.35">
      <c r="J329" s="12"/>
    </row>
    <row r="330" spans="10:10" ht="14.25" customHeight="1" x14ac:dyDescent="0.35">
      <c r="J330" s="12"/>
    </row>
    <row r="331" spans="10:10" ht="14.25" customHeight="1" x14ac:dyDescent="0.35">
      <c r="J331" s="12"/>
    </row>
    <row r="332" spans="10:10" ht="14.25" customHeight="1" x14ac:dyDescent="0.35">
      <c r="J332" s="12"/>
    </row>
    <row r="333" spans="10:10" ht="14.25" customHeight="1" x14ac:dyDescent="0.35">
      <c r="J333" s="12"/>
    </row>
    <row r="334" spans="10:10" ht="14.25" customHeight="1" x14ac:dyDescent="0.35">
      <c r="J334" s="12"/>
    </row>
    <row r="335" spans="10:10" ht="14.25" customHeight="1" x14ac:dyDescent="0.35">
      <c r="J335" s="12"/>
    </row>
    <row r="336" spans="10:10" ht="14.25" customHeight="1" x14ac:dyDescent="0.35">
      <c r="J336" s="12"/>
    </row>
    <row r="337" spans="10:10" ht="14.25" customHeight="1" x14ac:dyDescent="0.35">
      <c r="J337" s="12"/>
    </row>
    <row r="338" spans="10:10" ht="14.25" customHeight="1" x14ac:dyDescent="0.35">
      <c r="J338" s="12"/>
    </row>
    <row r="339" spans="10:10" ht="14.25" customHeight="1" x14ac:dyDescent="0.35">
      <c r="J339" s="12"/>
    </row>
    <row r="340" spans="10:10" ht="14.25" customHeight="1" x14ac:dyDescent="0.35">
      <c r="J340" s="12"/>
    </row>
    <row r="341" spans="10:10" ht="14.25" customHeight="1" x14ac:dyDescent="0.35">
      <c r="J341" s="12"/>
    </row>
    <row r="342" spans="10:10" ht="14.25" customHeight="1" x14ac:dyDescent="0.35">
      <c r="J342" s="12"/>
    </row>
    <row r="343" spans="10:10" ht="14.25" customHeight="1" x14ac:dyDescent="0.35">
      <c r="J343" s="12"/>
    </row>
    <row r="344" spans="10:10" ht="14.25" customHeight="1" x14ac:dyDescent="0.35">
      <c r="J344" s="12"/>
    </row>
    <row r="345" spans="10:10" ht="14.25" customHeight="1" x14ac:dyDescent="0.35">
      <c r="J345" s="12"/>
    </row>
    <row r="346" spans="10:10" ht="14.25" customHeight="1" x14ac:dyDescent="0.35">
      <c r="J346" s="12"/>
    </row>
    <row r="347" spans="10:10" ht="14.25" customHeight="1" x14ac:dyDescent="0.35">
      <c r="J347" s="12"/>
    </row>
    <row r="348" spans="10:10" ht="14.25" customHeight="1" x14ac:dyDescent="0.35">
      <c r="J348" s="12"/>
    </row>
    <row r="349" spans="10:10" ht="14.25" customHeight="1" x14ac:dyDescent="0.35">
      <c r="J349" s="12"/>
    </row>
    <row r="350" spans="10:10" ht="14.25" customHeight="1" x14ac:dyDescent="0.35">
      <c r="J350" s="12"/>
    </row>
    <row r="351" spans="10:10" ht="14.25" customHeight="1" x14ac:dyDescent="0.35">
      <c r="J351" s="12"/>
    </row>
    <row r="352" spans="10:10" ht="14.25" customHeight="1" x14ac:dyDescent="0.35">
      <c r="J352" s="12"/>
    </row>
    <row r="353" spans="10:10" ht="14.25" customHeight="1" x14ac:dyDescent="0.35">
      <c r="J353" s="12"/>
    </row>
    <row r="354" spans="10:10" ht="14.25" customHeight="1" x14ac:dyDescent="0.35">
      <c r="J354" s="12"/>
    </row>
    <row r="355" spans="10:10" ht="14.25" customHeight="1" x14ac:dyDescent="0.35">
      <c r="J355" s="12"/>
    </row>
    <row r="356" spans="10:10" ht="14.25" customHeight="1" x14ac:dyDescent="0.35">
      <c r="J356" s="12"/>
    </row>
    <row r="357" spans="10:10" ht="14.25" customHeight="1" x14ac:dyDescent="0.35">
      <c r="J357" s="12"/>
    </row>
    <row r="358" spans="10:10" ht="14.25" customHeight="1" x14ac:dyDescent="0.35">
      <c r="J358" s="12"/>
    </row>
    <row r="359" spans="10:10" ht="14.25" customHeight="1" x14ac:dyDescent="0.35">
      <c r="J359" s="12"/>
    </row>
    <row r="360" spans="10:10" ht="14.25" customHeight="1" x14ac:dyDescent="0.35">
      <c r="J360" s="12"/>
    </row>
    <row r="361" spans="10:10" ht="14.25" customHeight="1" x14ac:dyDescent="0.35">
      <c r="J361" s="12"/>
    </row>
    <row r="362" spans="10:10" ht="14.25" customHeight="1" x14ac:dyDescent="0.35">
      <c r="J362" s="12"/>
    </row>
    <row r="363" spans="10:10" ht="14.25" customHeight="1" x14ac:dyDescent="0.35">
      <c r="J363" s="12"/>
    </row>
    <row r="364" spans="10:10" ht="14.25" customHeight="1" x14ac:dyDescent="0.35">
      <c r="J364" s="12"/>
    </row>
    <row r="365" spans="10:10" ht="14.25" customHeight="1" x14ac:dyDescent="0.35">
      <c r="J365" s="12"/>
    </row>
    <row r="366" spans="10:10" ht="14.25" customHeight="1" x14ac:dyDescent="0.35">
      <c r="J366" s="12"/>
    </row>
    <row r="367" spans="10:10" ht="14.25" customHeight="1" x14ac:dyDescent="0.35">
      <c r="J367" s="12"/>
    </row>
    <row r="368" spans="10:10" ht="14.25" customHeight="1" x14ac:dyDescent="0.35">
      <c r="J368" s="12"/>
    </row>
    <row r="369" spans="10:10" ht="14.25" customHeight="1" x14ac:dyDescent="0.35">
      <c r="J369" s="12"/>
    </row>
    <row r="370" spans="10:10" ht="14.25" customHeight="1" x14ac:dyDescent="0.35">
      <c r="J370" s="12"/>
    </row>
    <row r="371" spans="10:10" ht="14.25" customHeight="1" x14ac:dyDescent="0.35">
      <c r="J371" s="12"/>
    </row>
    <row r="372" spans="10:10" ht="14.25" customHeight="1" x14ac:dyDescent="0.35">
      <c r="J372" s="12"/>
    </row>
    <row r="373" spans="10:10" ht="14.25" customHeight="1" x14ac:dyDescent="0.35">
      <c r="J373" s="12"/>
    </row>
    <row r="374" spans="10:10" ht="14.25" customHeight="1" x14ac:dyDescent="0.35">
      <c r="J374" s="12"/>
    </row>
    <row r="375" spans="10:10" ht="14.25" customHeight="1" x14ac:dyDescent="0.35">
      <c r="J375" s="12"/>
    </row>
    <row r="376" spans="10:10" ht="14.25" customHeight="1" x14ac:dyDescent="0.35">
      <c r="J376" s="12"/>
    </row>
    <row r="377" spans="10:10" ht="14.25" customHeight="1" x14ac:dyDescent="0.35">
      <c r="J377" s="12"/>
    </row>
    <row r="378" spans="10:10" ht="14.25" customHeight="1" x14ac:dyDescent="0.35">
      <c r="J378" s="12"/>
    </row>
    <row r="379" spans="10:10" ht="14.25" customHeight="1" x14ac:dyDescent="0.35">
      <c r="J379" s="12"/>
    </row>
    <row r="380" spans="10:10" ht="14.25" customHeight="1" x14ac:dyDescent="0.35">
      <c r="J380" s="12"/>
    </row>
    <row r="381" spans="10:10" ht="14.25" customHeight="1" x14ac:dyDescent="0.35">
      <c r="J381" s="12"/>
    </row>
    <row r="382" spans="10:10" ht="14.25" customHeight="1" x14ac:dyDescent="0.35">
      <c r="J382" s="12"/>
    </row>
    <row r="383" spans="10:10" ht="14.25" customHeight="1" x14ac:dyDescent="0.35">
      <c r="J383" s="12"/>
    </row>
    <row r="384" spans="10:10" ht="14.25" customHeight="1" x14ac:dyDescent="0.35">
      <c r="J384" s="12"/>
    </row>
    <row r="385" spans="10:10" ht="14.25" customHeight="1" x14ac:dyDescent="0.35">
      <c r="J385" s="12"/>
    </row>
    <row r="386" spans="10:10" ht="14.25" customHeight="1" x14ac:dyDescent="0.35">
      <c r="J386" s="12"/>
    </row>
    <row r="387" spans="10:10" ht="14.25" customHeight="1" x14ac:dyDescent="0.35">
      <c r="J387" s="12"/>
    </row>
    <row r="388" spans="10:10" ht="14.25" customHeight="1" x14ac:dyDescent="0.35">
      <c r="J388" s="12"/>
    </row>
    <row r="389" spans="10:10" ht="14.25" customHeight="1" x14ac:dyDescent="0.35">
      <c r="J389" s="12"/>
    </row>
    <row r="390" spans="10:10" ht="14.25" customHeight="1" x14ac:dyDescent="0.35">
      <c r="J390" s="12"/>
    </row>
    <row r="391" spans="10:10" ht="14.25" customHeight="1" x14ac:dyDescent="0.35">
      <c r="J391" s="12"/>
    </row>
    <row r="392" spans="10:10" ht="14.25" customHeight="1" x14ac:dyDescent="0.35">
      <c r="J392" s="12"/>
    </row>
    <row r="393" spans="10:10" ht="14.25" customHeight="1" x14ac:dyDescent="0.35">
      <c r="J393" s="12"/>
    </row>
    <row r="394" spans="10:10" ht="14.25" customHeight="1" x14ac:dyDescent="0.35">
      <c r="J394" s="71"/>
    </row>
    <row r="395" spans="10:10" ht="14.25" customHeight="1" x14ac:dyDescent="0.35">
      <c r="J395" s="71"/>
    </row>
    <row r="396" spans="10:10" ht="14.25" customHeight="1" x14ac:dyDescent="0.35">
      <c r="J396" s="71"/>
    </row>
    <row r="397" spans="10:10" ht="14.25" customHeight="1" x14ac:dyDescent="0.35">
      <c r="J397" s="71"/>
    </row>
    <row r="398" spans="10:10" ht="14.25" customHeight="1" x14ac:dyDescent="0.35">
      <c r="J398" s="71"/>
    </row>
    <row r="399" spans="10:10" ht="14.25" customHeight="1" x14ac:dyDescent="0.35">
      <c r="J399" s="71"/>
    </row>
  </sheetData>
  <autoFilter ref="A6:V98" xr:uid="{00000000-0009-0000-0000-000003000000}"/>
  <mergeCells count="25">
    <mergeCell ref="G3:G5"/>
    <mergeCell ref="S4:S5"/>
    <mergeCell ref="K3:K5"/>
    <mergeCell ref="L4:L5"/>
    <mergeCell ref="M4:M5"/>
    <mergeCell ref="H3:J3"/>
    <mergeCell ref="Q4:Q5"/>
    <mergeCell ref="R4:R5"/>
    <mergeCell ref="N3:N5"/>
    <mergeCell ref="P4:P5"/>
    <mergeCell ref="V3:V5"/>
    <mergeCell ref="U3:U5"/>
    <mergeCell ref="H4:H5"/>
    <mergeCell ref="I4:I5"/>
    <mergeCell ref="O3:O5"/>
    <mergeCell ref="L3:M3"/>
    <mergeCell ref="J4:J5"/>
    <mergeCell ref="P3:T3"/>
    <mergeCell ref="T4:T5"/>
    <mergeCell ref="A3:A5"/>
    <mergeCell ref="C3:F3"/>
    <mergeCell ref="F4:F5"/>
    <mergeCell ref="E4:E5"/>
    <mergeCell ref="C4:C5"/>
    <mergeCell ref="D4:D5"/>
  </mergeCells>
  <dataValidations count="1">
    <dataValidation type="list" allowBlank="1" showInputMessage="1" showErrorMessage="1" sqref="B7:B98" xr:uid="{00000000-0002-0000-0300-000000000000}">
      <formula1>$B$4:$B$5</formula1>
    </dataValidation>
  </dataValidations>
  <hyperlinks>
    <hyperlink ref="V9" r:id="rId1" xr:uid="{00000000-0004-0000-0300-000000000000}"/>
    <hyperlink ref="V12" r:id="rId2" xr:uid="{00000000-0004-0000-0300-000001000000}"/>
    <hyperlink ref="V14" r:id="rId3" xr:uid="{00000000-0004-0000-0300-000002000000}"/>
    <hyperlink ref="V18" r:id="rId4" xr:uid="{00000000-0004-0000-0300-000003000000}"/>
    <hyperlink ref="V19" r:id="rId5" xr:uid="{00000000-0004-0000-0300-000004000000}"/>
    <hyperlink ref="V20" r:id="rId6" xr:uid="{00000000-0004-0000-0300-000005000000}"/>
    <hyperlink ref="V24" r:id="rId7" xr:uid="{00000000-0004-0000-0300-000006000000}"/>
    <hyperlink ref="V28" r:id="rId8" xr:uid="{00000000-0004-0000-0300-000007000000}"/>
    <hyperlink ref="V30" r:id="rId9" xr:uid="{00000000-0004-0000-0300-000008000000}"/>
    <hyperlink ref="V32" r:id="rId10" xr:uid="{00000000-0004-0000-0300-000009000000}"/>
    <hyperlink ref="V35" r:id="rId11" xr:uid="{00000000-0004-0000-0300-00000A000000}"/>
    <hyperlink ref="V36" r:id="rId12" xr:uid="{00000000-0004-0000-0300-00000B000000}"/>
    <hyperlink ref="V49" r:id="rId13" xr:uid="{00000000-0004-0000-0300-00000C000000}"/>
    <hyperlink ref="V51" r:id="rId14" xr:uid="{00000000-0004-0000-0300-00000D000000}"/>
    <hyperlink ref="V55" r:id="rId15" xr:uid="{00000000-0004-0000-0300-00000E000000}"/>
    <hyperlink ref="V56" r:id="rId16" xr:uid="{00000000-0004-0000-0300-00000F000000}"/>
    <hyperlink ref="V61" r:id="rId17" xr:uid="{00000000-0004-0000-0300-000010000000}"/>
    <hyperlink ref="V66" r:id="rId18" xr:uid="{00000000-0004-0000-0300-000011000000}"/>
    <hyperlink ref="V71" r:id="rId19" location="document_list" xr:uid="{00000000-0004-0000-0300-000012000000}"/>
    <hyperlink ref="V72" r:id="rId20" xr:uid="{00000000-0004-0000-0300-000013000000}"/>
    <hyperlink ref="V74" r:id="rId21" xr:uid="{00000000-0004-0000-0300-000014000000}"/>
    <hyperlink ref="V88" r:id="rId22" xr:uid="{00000000-0004-0000-0300-000015000000}"/>
    <hyperlink ref="V80" r:id="rId23" xr:uid="{00000000-0004-0000-0300-000016000000}"/>
    <hyperlink ref="V90" r:id="rId24" xr:uid="{00000000-0004-0000-0300-000017000000}"/>
    <hyperlink ref="V81" r:id="rId25" xr:uid="{00000000-0004-0000-0300-000018000000}"/>
    <hyperlink ref="V82" r:id="rId26" xr:uid="{00000000-0004-0000-0300-000019000000}"/>
    <hyperlink ref="V92" r:id="rId27" xr:uid="{00000000-0004-0000-0300-00001A000000}"/>
    <hyperlink ref="V94" r:id="rId28" xr:uid="{00000000-0004-0000-0300-00001B000000}"/>
    <hyperlink ref="V98" r:id="rId29" xr:uid="{00000000-0004-0000-0300-00001C000000}"/>
    <hyperlink ref="V95" r:id="rId30" xr:uid="{00000000-0004-0000-0300-00001D000000}"/>
    <hyperlink ref="V34" r:id="rId31" xr:uid="{00000000-0004-0000-0300-00001E000000}"/>
    <hyperlink ref="V23" r:id="rId32" xr:uid="{00000000-0004-0000-0300-00001F000000}"/>
    <hyperlink ref="V13" r:id="rId33" xr:uid="{00000000-0004-0000-0300-000020000000}"/>
    <hyperlink ref="V8" r:id="rId34" xr:uid="{00000000-0004-0000-0300-000021000000}"/>
    <hyperlink ref="V42" r:id="rId35" xr:uid="{00000000-0004-0000-0300-000022000000}"/>
    <hyperlink ref="V68" r:id="rId36" display="http://ufo.ulntc.ru/index.php?mgf=sovet&amp;slep=net" xr:uid="{00000000-0004-0000-0300-000023000000}"/>
    <hyperlink ref="V41" r:id="rId37" xr:uid="{00000000-0004-0000-0300-000024000000}"/>
    <hyperlink ref="V15" r:id="rId38" display="http://ufin48.ru/Menu/Page/1" xr:uid="{00000000-0004-0000-0300-000025000000}"/>
    <hyperlink ref="V26" r:id="rId39" xr:uid="{00000000-0004-0000-0300-000026000000}"/>
    <hyperlink ref="V38" r:id="rId40" xr:uid="{00000000-0004-0000-0300-000027000000}"/>
    <hyperlink ref="V47" r:id="rId41" xr:uid="{00000000-0004-0000-0300-000028000000}"/>
    <hyperlink ref="V53" r:id="rId42" xr:uid="{00000000-0004-0000-0300-000029000000}"/>
    <hyperlink ref="V62" r:id="rId43" xr:uid="{00000000-0004-0000-0300-00002A000000}"/>
    <hyperlink ref="V64" r:id="rId44" xr:uid="{00000000-0004-0000-0300-00002B000000}"/>
    <hyperlink ref="V78" r:id="rId45" xr:uid="{00000000-0004-0000-0300-00002C000000}"/>
    <hyperlink ref="V83" r:id="rId46" xr:uid="{00000000-0004-0000-0300-00002D000000}"/>
    <hyperlink ref="V85" r:id="rId47" xr:uid="{00000000-0004-0000-0300-00002E000000}"/>
    <hyperlink ref="V89" r:id="rId48" xr:uid="{00000000-0004-0000-0300-00002F000000}"/>
    <hyperlink ref="V40" r:id="rId49" xr:uid="{00000000-0004-0000-0300-000030000000}"/>
    <hyperlink ref="V45" r:id="rId50" xr:uid="{00000000-0004-0000-0300-000031000000}"/>
    <hyperlink ref="V21" r:id="rId51" xr:uid="{00000000-0004-0000-0300-000032000000}"/>
    <hyperlink ref="V39" r:id="rId52" xr:uid="{00000000-0004-0000-0300-000033000000}"/>
    <hyperlink ref="V96" r:id="rId53" xr:uid="{00000000-0004-0000-0300-000034000000}"/>
    <hyperlink ref="V22" r:id="rId54" xr:uid="{00000000-0004-0000-0300-000035000000}"/>
    <hyperlink ref="V7" r:id="rId55" xr:uid="{00000000-0004-0000-0300-000036000000}"/>
    <hyperlink ref="V67" r:id="rId56" xr:uid="{00000000-0004-0000-0300-000037000000}"/>
    <hyperlink ref="V16" r:id="rId57" xr:uid="{00000000-0004-0000-0300-000038000000}"/>
    <hyperlink ref="V17" r:id="rId58" xr:uid="{00000000-0004-0000-0300-000039000000}"/>
    <hyperlink ref="V27" r:id="rId59" xr:uid="{00000000-0004-0000-0300-00003A000000}"/>
    <hyperlink ref="V29" r:id="rId60" xr:uid="{00000000-0004-0000-0300-00003B000000}"/>
    <hyperlink ref="V31" r:id="rId61" xr:uid="{00000000-0004-0000-0300-00003C000000}"/>
    <hyperlink ref="V33" r:id="rId62" xr:uid="{00000000-0004-0000-0300-00003D000000}"/>
    <hyperlink ref="V43" r:id="rId63" xr:uid="{00000000-0004-0000-0300-00003E000000}"/>
    <hyperlink ref="V44" r:id="rId64" xr:uid="{00000000-0004-0000-0300-00003F000000}"/>
    <hyperlink ref="V48" r:id="rId65" xr:uid="{00000000-0004-0000-0300-000040000000}"/>
    <hyperlink ref="V50" r:id="rId66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300-000041000000}"/>
    <hyperlink ref="V52" r:id="rId67" xr:uid="{00000000-0004-0000-0300-000042000000}"/>
    <hyperlink ref="V57" r:id="rId68" xr:uid="{00000000-0004-0000-0300-000043000000}"/>
    <hyperlink ref="V59" r:id="rId69" xr:uid="{00000000-0004-0000-0300-000044000000}"/>
    <hyperlink ref="V60" r:id="rId70" xr:uid="{00000000-0004-0000-0300-000045000000}"/>
    <hyperlink ref="V63" r:id="rId71" xr:uid="{00000000-0004-0000-0300-000046000000}"/>
    <hyperlink ref="V65" r:id="rId72" xr:uid="{00000000-0004-0000-0300-000047000000}"/>
    <hyperlink ref="V70" r:id="rId73" xr:uid="{00000000-0004-0000-0300-000048000000}"/>
    <hyperlink ref="V75" r:id="rId74" xr:uid="{00000000-0004-0000-0300-000049000000}"/>
    <hyperlink ref="V77" r:id="rId75" xr:uid="{00000000-0004-0000-0300-00004A000000}"/>
    <hyperlink ref="V79" r:id="rId76" xr:uid="{00000000-0004-0000-0300-00004B000000}"/>
    <hyperlink ref="V84" r:id="rId77" xr:uid="{00000000-0004-0000-0300-00004C000000}"/>
    <hyperlink ref="V86" r:id="rId78" xr:uid="{00000000-0004-0000-0300-00004D000000}"/>
    <hyperlink ref="V91" r:id="rId79" xr:uid="{00000000-0004-0000-0300-00004E000000}"/>
    <hyperlink ref="V93" r:id="rId80" xr:uid="{00000000-0004-0000-0300-00004F000000}"/>
    <hyperlink ref="V97" r:id="rId81" xr:uid="{00000000-0004-0000-0300-000050000000}"/>
    <hyperlink ref="V73" r:id="rId82" xr:uid="{00000000-0004-0000-0300-000051000000}"/>
    <hyperlink ref="V10" r:id="rId83" xr:uid="{00000000-0004-0000-0300-000052000000}"/>
    <hyperlink ref="V11" r:id="rId84" xr:uid="{00000000-0004-0000-0300-000053000000}"/>
    <hyperlink ref="V58" r:id="rId85" xr:uid="{00000000-0004-0000-0300-000054000000}"/>
  </hyperlinks>
  <pageMargins left="0.51181102362204722" right="0.51181102362204722" top="0.55118110236220474" bottom="0.55118110236220474" header="0.31496062992125984" footer="0.31496062992125984"/>
  <pageSetup paperSize="9" scale="75" fitToWidth="2" fitToHeight="6" orientation="landscape" r:id="rId86"/>
  <headerFooter>
    <oddFooter>&amp;C&amp;"Times New Roman,обычный"&amp;8&amp;A&amp;R&amp;P</oddFooter>
  </headerFooter>
  <legacy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zoomScaleNormal="100" workbookViewId="0">
      <pane ySplit="5" topLeftCell="A6" activePane="bottomLeft" state="frozen"/>
      <selection pane="bottomLeft" activeCell="A7" sqref="A7"/>
    </sheetView>
  </sheetViews>
  <sheetFormatPr defaultRowHeight="14.5" x14ac:dyDescent="0.35"/>
  <cols>
    <col min="1" max="1" width="21.26953125" customWidth="1"/>
    <col min="2" max="2" width="32.453125" customWidth="1"/>
    <col min="3" max="3" width="5.54296875" customWidth="1"/>
    <col min="4" max="5" width="4.54296875" customWidth="1"/>
    <col min="6" max="6" width="5.54296875" customWidth="1"/>
    <col min="7" max="7" width="13.7265625" style="16" customWidth="1"/>
    <col min="8" max="8" width="12.54296875" style="16" customWidth="1"/>
    <col min="9" max="9" width="13.1796875" style="16" customWidth="1"/>
    <col min="10" max="10" width="12.26953125" style="16" customWidth="1"/>
    <col min="11" max="11" width="13.26953125" style="16" customWidth="1"/>
    <col min="12" max="12" width="12.26953125" style="16" customWidth="1"/>
    <col min="13" max="13" width="14.7265625" style="16" customWidth="1"/>
    <col min="14" max="14" width="12.453125" style="16" customWidth="1"/>
    <col min="15" max="16" width="18.54296875" customWidth="1"/>
    <col min="17" max="17" width="8.7265625" style="112"/>
  </cols>
  <sheetData>
    <row r="1" spans="1:17" s="16" customFormat="1" x14ac:dyDescent="0.35">
      <c r="A1" s="84" t="s">
        <v>151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12"/>
    </row>
    <row r="2" spans="1:17" x14ac:dyDescent="0.35">
      <c r="A2" s="102" t="s">
        <v>364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49.5" customHeight="1" x14ac:dyDescent="0.35">
      <c r="A3" s="138" t="s">
        <v>90</v>
      </c>
      <c r="B3" s="82" t="s">
        <v>168</v>
      </c>
      <c r="C3" s="140" t="s">
        <v>152</v>
      </c>
      <c r="D3" s="147"/>
      <c r="E3" s="147"/>
      <c r="F3" s="147"/>
      <c r="G3" s="139" t="s">
        <v>319</v>
      </c>
      <c r="H3" s="139" t="s">
        <v>318</v>
      </c>
      <c r="I3" s="149" t="s">
        <v>329</v>
      </c>
      <c r="J3" s="150"/>
      <c r="K3" s="151"/>
      <c r="L3" s="139" t="s">
        <v>301</v>
      </c>
      <c r="M3" s="139" t="s">
        <v>310</v>
      </c>
      <c r="N3" s="139" t="s">
        <v>300</v>
      </c>
      <c r="O3" s="138" t="s">
        <v>132</v>
      </c>
      <c r="P3" s="139" t="s">
        <v>88</v>
      </c>
    </row>
    <row r="4" spans="1:17" ht="37" customHeight="1" x14ac:dyDescent="0.35">
      <c r="A4" s="147"/>
      <c r="B4" s="14" t="str">
        <f>Методика!B25</f>
        <v>Да, процедуры формирования Общественного совета являются публичными и открытыми</v>
      </c>
      <c r="C4" s="138" t="s">
        <v>92</v>
      </c>
      <c r="D4" s="138" t="s">
        <v>154</v>
      </c>
      <c r="E4" s="138" t="s">
        <v>155</v>
      </c>
      <c r="F4" s="140" t="s">
        <v>91</v>
      </c>
      <c r="G4" s="148"/>
      <c r="H4" s="148"/>
      <c r="I4" s="152" t="s">
        <v>308</v>
      </c>
      <c r="J4" s="152" t="s">
        <v>322</v>
      </c>
      <c r="K4" s="152" t="s">
        <v>309</v>
      </c>
      <c r="L4" s="148"/>
      <c r="M4" s="148"/>
      <c r="N4" s="148"/>
      <c r="O4" s="147"/>
      <c r="P4" s="148"/>
    </row>
    <row r="5" spans="1:17" ht="37.5" customHeight="1" x14ac:dyDescent="0.35">
      <c r="A5" s="147"/>
      <c r="B5" s="31" t="str">
        <f>Методика!B26</f>
        <v>Нет, процедуры формирования Общественного совета не являются публичными и открытыми</v>
      </c>
      <c r="C5" s="138"/>
      <c r="D5" s="138"/>
      <c r="E5" s="138"/>
      <c r="F5" s="140"/>
      <c r="G5" s="148"/>
      <c r="H5" s="148"/>
      <c r="I5" s="153"/>
      <c r="J5" s="153"/>
      <c r="K5" s="153"/>
      <c r="L5" s="148"/>
      <c r="M5" s="148"/>
      <c r="N5" s="148"/>
      <c r="O5" s="147"/>
      <c r="P5" s="148"/>
    </row>
    <row r="6" spans="1:17" x14ac:dyDescent="0.35">
      <c r="A6" s="86" t="s">
        <v>0</v>
      </c>
      <c r="B6" s="50"/>
      <c r="C6" s="50"/>
      <c r="D6" s="50"/>
      <c r="E6" s="50"/>
      <c r="F6" s="87"/>
      <c r="G6" s="87"/>
      <c r="H6" s="87"/>
      <c r="I6" s="87"/>
      <c r="J6" s="87"/>
      <c r="K6" s="87"/>
      <c r="L6" s="87"/>
      <c r="M6" s="87"/>
      <c r="N6" s="87"/>
      <c r="O6" s="50"/>
      <c r="P6" s="52"/>
    </row>
    <row r="7" spans="1:17" x14ac:dyDescent="0.35">
      <c r="A7" s="22" t="s">
        <v>1</v>
      </c>
      <c r="B7" s="23" t="s">
        <v>150</v>
      </c>
      <c r="C7" s="29">
        <f>IF(B7=$B$4,2,0)</f>
        <v>0</v>
      </c>
      <c r="D7" s="29"/>
      <c r="E7" s="29"/>
      <c r="F7" s="24">
        <f>C7*(1-D7)*(1-E7)</f>
        <v>0</v>
      </c>
      <c r="G7" s="30" t="s">
        <v>126</v>
      </c>
      <c r="H7" s="30" t="s">
        <v>126</v>
      </c>
      <c r="I7" s="30" t="s">
        <v>126</v>
      </c>
      <c r="J7" s="30" t="s">
        <v>126</v>
      </c>
      <c r="K7" s="30" t="s">
        <v>126</v>
      </c>
      <c r="L7" s="83" t="s">
        <v>302</v>
      </c>
      <c r="M7" s="91">
        <v>42804</v>
      </c>
      <c r="N7" s="69" t="s">
        <v>315</v>
      </c>
      <c r="O7" s="98" t="s">
        <v>219</v>
      </c>
      <c r="P7" s="109" t="s">
        <v>183</v>
      </c>
      <c r="Q7" s="112" t="s">
        <v>219</v>
      </c>
    </row>
    <row r="8" spans="1:17" x14ac:dyDescent="0.35">
      <c r="A8" s="22" t="s">
        <v>2</v>
      </c>
      <c r="B8" s="23" t="s">
        <v>150</v>
      </c>
      <c r="C8" s="29">
        <f t="shared" ref="C8:C71" si="0">IF(B8=$B$4,2,0)</f>
        <v>0</v>
      </c>
      <c r="D8" s="29"/>
      <c r="E8" s="29"/>
      <c r="F8" s="24">
        <f t="shared" ref="F8:F71" si="1">C8*(1-D8)*(1-E8)</f>
        <v>0</v>
      </c>
      <c r="G8" s="30" t="s">
        <v>126</v>
      </c>
      <c r="H8" s="30" t="s">
        <v>126</v>
      </c>
      <c r="I8" s="30" t="s">
        <v>126</v>
      </c>
      <c r="J8" s="30" t="s">
        <v>126</v>
      </c>
      <c r="K8" s="30" t="s">
        <v>126</v>
      </c>
      <c r="L8" s="83" t="s">
        <v>303</v>
      </c>
      <c r="M8" s="91">
        <v>44137</v>
      </c>
      <c r="N8" s="69" t="s">
        <v>316</v>
      </c>
      <c r="O8" s="98" t="s">
        <v>219</v>
      </c>
      <c r="P8" s="56" t="s">
        <v>184</v>
      </c>
      <c r="Q8" s="112" t="s">
        <v>219</v>
      </c>
    </row>
    <row r="9" spans="1:17" x14ac:dyDescent="0.35">
      <c r="A9" s="22" t="s">
        <v>3</v>
      </c>
      <c r="B9" s="23" t="s">
        <v>150</v>
      </c>
      <c r="C9" s="29">
        <f t="shared" si="0"/>
        <v>0</v>
      </c>
      <c r="D9" s="29"/>
      <c r="E9" s="29"/>
      <c r="F9" s="24">
        <f t="shared" si="1"/>
        <v>0</v>
      </c>
      <c r="G9" s="30" t="s">
        <v>126</v>
      </c>
      <c r="H9" s="30" t="s">
        <v>126</v>
      </c>
      <c r="I9" s="30" t="s">
        <v>126</v>
      </c>
      <c r="J9" s="30" t="s">
        <v>126</v>
      </c>
      <c r="K9" s="30" t="s">
        <v>126</v>
      </c>
      <c r="L9" s="21" t="s">
        <v>313</v>
      </c>
      <c r="M9" s="91">
        <v>43733</v>
      </c>
      <c r="N9" s="69" t="s">
        <v>315</v>
      </c>
      <c r="O9" s="98" t="s">
        <v>219</v>
      </c>
      <c r="P9" s="57" t="s">
        <v>144</v>
      </c>
      <c r="Q9" s="112" t="s">
        <v>219</v>
      </c>
    </row>
    <row r="10" spans="1:17" x14ac:dyDescent="0.35">
      <c r="A10" s="22" t="s">
        <v>4</v>
      </c>
      <c r="B10" s="23" t="s">
        <v>150</v>
      </c>
      <c r="C10" s="29">
        <f t="shared" si="0"/>
        <v>0</v>
      </c>
      <c r="D10" s="29"/>
      <c r="E10" s="29"/>
      <c r="F10" s="24">
        <f t="shared" si="1"/>
        <v>0</v>
      </c>
      <c r="G10" s="30" t="s">
        <v>126</v>
      </c>
      <c r="H10" s="30" t="s">
        <v>126</v>
      </c>
      <c r="I10" s="30" t="s">
        <v>390</v>
      </c>
      <c r="J10" s="30" t="s">
        <v>126</v>
      </c>
      <c r="K10" s="30" t="s">
        <v>126</v>
      </c>
      <c r="L10" s="83" t="s">
        <v>303</v>
      </c>
      <c r="M10" s="91" t="s">
        <v>127</v>
      </c>
      <c r="N10" s="24" t="s">
        <v>219</v>
      </c>
      <c r="O10" s="23" t="s">
        <v>397</v>
      </c>
      <c r="P10" s="56" t="s">
        <v>296</v>
      </c>
      <c r="Q10" s="112" t="s">
        <v>219</v>
      </c>
    </row>
    <row r="11" spans="1:17" x14ac:dyDescent="0.35">
      <c r="A11" s="40" t="s">
        <v>5</v>
      </c>
      <c r="B11" s="23" t="s">
        <v>149</v>
      </c>
      <c r="C11" s="29">
        <f>IF(B11=$B$4,2,0)</f>
        <v>2</v>
      </c>
      <c r="D11" s="29"/>
      <c r="E11" s="29"/>
      <c r="F11" s="24">
        <f t="shared" si="1"/>
        <v>2</v>
      </c>
      <c r="G11" s="30" t="s">
        <v>125</v>
      </c>
      <c r="H11" s="30" t="s">
        <v>125</v>
      </c>
      <c r="I11" s="30" t="s">
        <v>396</v>
      </c>
      <c r="J11" s="30" t="s">
        <v>125</v>
      </c>
      <c r="K11" s="30" t="s">
        <v>125</v>
      </c>
      <c r="L11" s="83" t="s">
        <v>303</v>
      </c>
      <c r="M11" s="95">
        <v>44189</v>
      </c>
      <c r="N11" s="88" t="s">
        <v>365</v>
      </c>
      <c r="O11" s="107" t="s">
        <v>219</v>
      </c>
      <c r="P11" s="56" t="s">
        <v>267</v>
      </c>
      <c r="Q11" s="112" t="s">
        <v>219</v>
      </c>
    </row>
    <row r="12" spans="1:17" x14ac:dyDescent="0.35">
      <c r="A12" s="40" t="s">
        <v>6</v>
      </c>
      <c r="B12" s="23" t="s">
        <v>150</v>
      </c>
      <c r="C12" s="29">
        <f>IF(B12=$B$4,2,0)</f>
        <v>0</v>
      </c>
      <c r="D12" s="29"/>
      <c r="E12" s="29"/>
      <c r="F12" s="24">
        <f t="shared" si="1"/>
        <v>0</v>
      </c>
      <c r="G12" s="30" t="s">
        <v>125</v>
      </c>
      <c r="H12" s="30" t="s">
        <v>125</v>
      </c>
      <c r="I12" s="30" t="s">
        <v>391</v>
      </c>
      <c r="J12" s="30" t="s">
        <v>126</v>
      </c>
      <c r="K12" s="30" t="s">
        <v>126</v>
      </c>
      <c r="L12" s="83" t="s">
        <v>302</v>
      </c>
      <c r="M12" s="91">
        <v>41991</v>
      </c>
      <c r="N12" s="88" t="s">
        <v>315</v>
      </c>
      <c r="O12" s="23" t="s">
        <v>395</v>
      </c>
      <c r="P12" s="56" t="s">
        <v>388</v>
      </c>
      <c r="Q12" s="112" t="s">
        <v>219</v>
      </c>
    </row>
    <row r="13" spans="1:17" x14ac:dyDescent="0.35">
      <c r="A13" s="22" t="s">
        <v>7</v>
      </c>
      <c r="B13" s="23" t="s">
        <v>150</v>
      </c>
      <c r="C13" s="29">
        <f t="shared" si="0"/>
        <v>0</v>
      </c>
      <c r="D13" s="29"/>
      <c r="E13" s="29"/>
      <c r="F13" s="24">
        <f t="shared" si="1"/>
        <v>0</v>
      </c>
      <c r="G13" s="30" t="s">
        <v>126</v>
      </c>
      <c r="H13" s="30" t="s">
        <v>125</v>
      </c>
      <c r="I13" s="30" t="s">
        <v>126</v>
      </c>
      <c r="J13" s="30" t="s">
        <v>126</v>
      </c>
      <c r="K13" s="30" t="s">
        <v>126</v>
      </c>
      <c r="L13" s="83" t="s">
        <v>303</v>
      </c>
      <c r="M13" s="91">
        <v>41759</v>
      </c>
      <c r="N13" s="88" t="s">
        <v>315</v>
      </c>
      <c r="O13" s="98" t="s">
        <v>219</v>
      </c>
      <c r="P13" s="110" t="s">
        <v>221</v>
      </c>
      <c r="Q13" s="112" t="s">
        <v>219</v>
      </c>
    </row>
    <row r="14" spans="1:17" x14ac:dyDescent="0.35">
      <c r="A14" s="22" t="s">
        <v>8</v>
      </c>
      <c r="B14" s="83" t="s">
        <v>150</v>
      </c>
      <c r="C14" s="29">
        <f t="shared" si="0"/>
        <v>0</v>
      </c>
      <c r="D14" s="29"/>
      <c r="E14" s="29"/>
      <c r="F14" s="24">
        <f t="shared" si="1"/>
        <v>0</v>
      </c>
      <c r="G14" s="30" t="s">
        <v>126</v>
      </c>
      <c r="H14" s="30" t="s">
        <v>126</v>
      </c>
      <c r="I14" s="30" t="s">
        <v>126</v>
      </c>
      <c r="J14" s="30" t="s">
        <v>126</v>
      </c>
      <c r="K14" s="30" t="s">
        <v>126</v>
      </c>
      <c r="L14" s="83" t="s">
        <v>302</v>
      </c>
      <c r="M14" s="91">
        <v>41316</v>
      </c>
      <c r="N14" s="88" t="s">
        <v>315</v>
      </c>
      <c r="O14" s="98" t="s">
        <v>219</v>
      </c>
      <c r="P14" s="56" t="s">
        <v>141</v>
      </c>
      <c r="Q14" s="112" t="s">
        <v>219</v>
      </c>
    </row>
    <row r="15" spans="1:17" x14ac:dyDescent="0.35">
      <c r="A15" s="22" t="s">
        <v>9</v>
      </c>
      <c r="B15" s="23" t="s">
        <v>150</v>
      </c>
      <c r="C15" s="29">
        <f t="shared" si="0"/>
        <v>0</v>
      </c>
      <c r="D15" s="29"/>
      <c r="E15" s="29"/>
      <c r="F15" s="24">
        <f t="shared" si="1"/>
        <v>0</v>
      </c>
      <c r="G15" s="99" t="s">
        <v>219</v>
      </c>
      <c r="H15" s="99" t="s">
        <v>219</v>
      </c>
      <c r="I15" s="99" t="s">
        <v>219</v>
      </c>
      <c r="J15" s="99" t="s">
        <v>219</v>
      </c>
      <c r="K15" s="99" t="s">
        <v>219</v>
      </c>
      <c r="L15" s="99" t="s">
        <v>219</v>
      </c>
      <c r="M15" s="99" t="s">
        <v>219</v>
      </c>
      <c r="N15" s="99" t="s">
        <v>219</v>
      </c>
      <c r="O15" s="23" t="s">
        <v>311</v>
      </c>
      <c r="P15" s="58" t="s">
        <v>130</v>
      </c>
      <c r="Q15" s="112" t="s">
        <v>219</v>
      </c>
    </row>
    <row r="16" spans="1:17" x14ac:dyDescent="0.35">
      <c r="A16" s="22" t="s">
        <v>10</v>
      </c>
      <c r="B16" s="23" t="s">
        <v>149</v>
      </c>
      <c r="C16" s="29">
        <f t="shared" si="0"/>
        <v>2</v>
      </c>
      <c r="D16" s="125"/>
      <c r="E16" s="125"/>
      <c r="F16" s="24">
        <f t="shared" si="1"/>
        <v>2</v>
      </c>
      <c r="G16" s="30" t="s">
        <v>125</v>
      </c>
      <c r="H16" s="30" t="s">
        <v>125</v>
      </c>
      <c r="I16" s="30" t="s">
        <v>393</v>
      </c>
      <c r="J16" s="30" t="s">
        <v>125</v>
      </c>
      <c r="K16" s="69" t="s">
        <v>312</v>
      </c>
      <c r="L16" s="83" t="s">
        <v>302</v>
      </c>
      <c r="M16" s="89">
        <v>43189</v>
      </c>
      <c r="N16" s="69" t="s">
        <v>316</v>
      </c>
      <c r="O16" s="108" t="s">
        <v>219</v>
      </c>
      <c r="P16" s="56" t="s">
        <v>157</v>
      </c>
      <c r="Q16" s="112" t="s">
        <v>219</v>
      </c>
    </row>
    <row r="17" spans="1:17" x14ac:dyDescent="0.35">
      <c r="A17" s="40" t="s">
        <v>11</v>
      </c>
      <c r="B17" s="23" t="s">
        <v>150</v>
      </c>
      <c r="C17" s="29">
        <f t="shared" si="0"/>
        <v>0</v>
      </c>
      <c r="D17" s="29"/>
      <c r="E17" s="29"/>
      <c r="F17" s="24">
        <f t="shared" si="1"/>
        <v>0</v>
      </c>
      <c r="G17" s="30" t="s">
        <v>126</v>
      </c>
      <c r="H17" s="30" t="s">
        <v>126</v>
      </c>
      <c r="I17" s="30" t="s">
        <v>392</v>
      </c>
      <c r="J17" s="30" t="s">
        <v>126</v>
      </c>
      <c r="K17" s="30" t="s">
        <v>126</v>
      </c>
      <c r="L17" s="83" t="s">
        <v>314</v>
      </c>
      <c r="M17" s="103" t="s">
        <v>219</v>
      </c>
      <c r="N17" s="24" t="s">
        <v>219</v>
      </c>
      <c r="O17" s="23" t="s">
        <v>398</v>
      </c>
      <c r="P17" s="110" t="s">
        <v>223</v>
      </c>
      <c r="Q17" s="112" t="s">
        <v>219</v>
      </c>
    </row>
    <row r="18" spans="1:17" x14ac:dyDescent="0.35">
      <c r="A18" s="22" t="s">
        <v>12</v>
      </c>
      <c r="B18" s="23" t="s">
        <v>150</v>
      </c>
      <c r="C18" s="29">
        <f t="shared" si="0"/>
        <v>0</v>
      </c>
      <c r="D18" s="29"/>
      <c r="E18" s="29"/>
      <c r="F18" s="24">
        <f t="shared" si="1"/>
        <v>0</v>
      </c>
      <c r="G18" s="30" t="s">
        <v>126</v>
      </c>
      <c r="H18" s="30" t="s">
        <v>126</v>
      </c>
      <c r="I18" s="30" t="s">
        <v>126</v>
      </c>
      <c r="J18" s="30" t="s">
        <v>126</v>
      </c>
      <c r="K18" s="30" t="s">
        <v>126</v>
      </c>
      <c r="L18" s="83" t="s">
        <v>303</v>
      </c>
      <c r="M18" s="91">
        <v>43265</v>
      </c>
      <c r="N18" s="69" t="s">
        <v>315</v>
      </c>
      <c r="O18" s="98" t="s">
        <v>219</v>
      </c>
      <c r="P18" s="56" t="s">
        <v>93</v>
      </c>
      <c r="Q18" s="112" t="s">
        <v>219</v>
      </c>
    </row>
    <row r="19" spans="1:17" x14ac:dyDescent="0.35">
      <c r="A19" s="22" t="s">
        <v>13</v>
      </c>
      <c r="B19" s="23" t="s">
        <v>150</v>
      </c>
      <c r="C19" s="29">
        <f t="shared" si="0"/>
        <v>0</v>
      </c>
      <c r="D19" s="29"/>
      <c r="E19" s="29"/>
      <c r="F19" s="24">
        <f t="shared" si="1"/>
        <v>0</v>
      </c>
      <c r="G19" s="30" t="s">
        <v>126</v>
      </c>
      <c r="H19" s="30" t="s">
        <v>126</v>
      </c>
      <c r="I19" s="30" t="s">
        <v>126</v>
      </c>
      <c r="J19" s="30" t="s">
        <v>126</v>
      </c>
      <c r="K19" s="30" t="s">
        <v>126</v>
      </c>
      <c r="L19" s="83" t="s">
        <v>303</v>
      </c>
      <c r="M19" s="91" t="s">
        <v>317</v>
      </c>
      <c r="N19" s="69" t="s">
        <v>315</v>
      </c>
      <c r="O19" s="98" t="s">
        <v>219</v>
      </c>
      <c r="P19" s="56" t="s">
        <v>94</v>
      </c>
      <c r="Q19" s="112" t="s">
        <v>219</v>
      </c>
    </row>
    <row r="20" spans="1:17" x14ac:dyDescent="0.35">
      <c r="A20" s="22" t="s">
        <v>14</v>
      </c>
      <c r="B20" s="23" t="s">
        <v>150</v>
      </c>
      <c r="C20" s="29">
        <f t="shared" si="0"/>
        <v>0</v>
      </c>
      <c r="D20" s="29"/>
      <c r="E20" s="29"/>
      <c r="F20" s="24">
        <f t="shared" si="1"/>
        <v>0</v>
      </c>
      <c r="G20" s="30" t="s">
        <v>125</v>
      </c>
      <c r="H20" s="30" t="s">
        <v>125</v>
      </c>
      <c r="I20" s="32" t="s">
        <v>393</v>
      </c>
      <c r="J20" s="32" t="s">
        <v>126</v>
      </c>
      <c r="K20" s="32" t="s">
        <v>126</v>
      </c>
      <c r="L20" s="83" t="s">
        <v>302</v>
      </c>
      <c r="M20" s="91" t="s">
        <v>394</v>
      </c>
      <c r="N20" s="24" t="s">
        <v>219</v>
      </c>
      <c r="O20" s="23" t="s">
        <v>399</v>
      </c>
      <c r="P20" s="56" t="s">
        <v>201</v>
      </c>
      <c r="Q20" s="112" t="s">
        <v>219</v>
      </c>
    </row>
    <row r="21" spans="1:17" x14ac:dyDescent="0.35">
      <c r="A21" s="67" t="s">
        <v>15</v>
      </c>
      <c r="B21" s="83" t="s">
        <v>150</v>
      </c>
      <c r="C21" s="29">
        <f t="shared" si="0"/>
        <v>0</v>
      </c>
      <c r="D21" s="125"/>
      <c r="E21" s="125"/>
      <c r="F21" s="24">
        <f t="shared" si="1"/>
        <v>0</v>
      </c>
      <c r="G21" s="30" t="s">
        <v>126</v>
      </c>
      <c r="H21" s="69" t="s">
        <v>321</v>
      </c>
      <c r="I21" s="30" t="s">
        <v>126</v>
      </c>
      <c r="J21" s="30" t="s">
        <v>126</v>
      </c>
      <c r="K21" s="30" t="s">
        <v>126</v>
      </c>
      <c r="L21" s="83" t="s">
        <v>302</v>
      </c>
      <c r="M21" s="91" t="s">
        <v>320</v>
      </c>
      <c r="N21" s="69" t="s">
        <v>316</v>
      </c>
      <c r="O21" s="104" t="s">
        <v>219</v>
      </c>
      <c r="P21" s="58" t="s">
        <v>145</v>
      </c>
      <c r="Q21" s="112" t="s">
        <v>219</v>
      </c>
    </row>
    <row r="22" spans="1:17" x14ac:dyDescent="0.35">
      <c r="A22" s="22" t="s">
        <v>16</v>
      </c>
      <c r="B22" s="23" t="s">
        <v>150</v>
      </c>
      <c r="C22" s="29">
        <f t="shared" si="0"/>
        <v>0</v>
      </c>
      <c r="D22" s="29"/>
      <c r="E22" s="29"/>
      <c r="F22" s="24">
        <f t="shared" si="1"/>
        <v>0</v>
      </c>
      <c r="G22" s="30" t="s">
        <v>125</v>
      </c>
      <c r="H22" s="30" t="s">
        <v>125</v>
      </c>
      <c r="I22" s="30" t="s">
        <v>126</v>
      </c>
      <c r="J22" s="30" t="s">
        <v>126</v>
      </c>
      <c r="K22" s="30" t="s">
        <v>126</v>
      </c>
      <c r="L22" s="83" t="s">
        <v>302</v>
      </c>
      <c r="M22" s="91">
        <v>43949</v>
      </c>
      <c r="N22" s="69" t="s">
        <v>316</v>
      </c>
      <c r="O22" s="98" t="s">
        <v>219</v>
      </c>
      <c r="P22" s="56" t="s">
        <v>269</v>
      </c>
      <c r="Q22" s="112" t="s">
        <v>219</v>
      </c>
    </row>
    <row r="23" spans="1:17" x14ac:dyDescent="0.35">
      <c r="A23" s="22" t="s">
        <v>17</v>
      </c>
      <c r="B23" s="23" t="s">
        <v>150</v>
      </c>
      <c r="C23" s="29">
        <f t="shared" si="0"/>
        <v>0</v>
      </c>
      <c r="D23" s="29"/>
      <c r="E23" s="29"/>
      <c r="F23" s="24">
        <f t="shared" si="1"/>
        <v>0</v>
      </c>
      <c r="G23" s="30" t="s">
        <v>175</v>
      </c>
      <c r="H23" s="30" t="s">
        <v>126</v>
      </c>
      <c r="I23" s="30" t="s">
        <v>126</v>
      </c>
      <c r="J23" s="30" t="s">
        <v>126</v>
      </c>
      <c r="K23" s="30" t="s">
        <v>126</v>
      </c>
      <c r="L23" s="83" t="s">
        <v>302</v>
      </c>
      <c r="M23" s="91">
        <v>43437</v>
      </c>
      <c r="N23" s="69" t="s">
        <v>316</v>
      </c>
      <c r="O23" s="98" t="s">
        <v>219</v>
      </c>
      <c r="P23" s="56" t="s">
        <v>131</v>
      </c>
      <c r="Q23" s="112" t="s">
        <v>219</v>
      </c>
    </row>
    <row r="24" spans="1:17" x14ac:dyDescent="0.35">
      <c r="A24" s="22" t="s">
        <v>298</v>
      </c>
      <c r="B24" s="83" t="s">
        <v>150</v>
      </c>
      <c r="C24" s="29">
        <f t="shared" si="0"/>
        <v>0</v>
      </c>
      <c r="D24" s="29"/>
      <c r="E24" s="29"/>
      <c r="F24" s="24">
        <f t="shared" si="1"/>
        <v>0</v>
      </c>
      <c r="G24" s="99" t="s">
        <v>219</v>
      </c>
      <c r="H24" s="99" t="s">
        <v>219</v>
      </c>
      <c r="I24" s="99" t="s">
        <v>219</v>
      </c>
      <c r="J24" s="99" t="s">
        <v>219</v>
      </c>
      <c r="K24" s="99" t="s">
        <v>219</v>
      </c>
      <c r="L24" s="99" t="s">
        <v>219</v>
      </c>
      <c r="M24" s="99" t="s">
        <v>219</v>
      </c>
      <c r="N24" s="99" t="s">
        <v>219</v>
      </c>
      <c r="O24" s="23" t="s">
        <v>311</v>
      </c>
      <c r="P24" s="57" t="s">
        <v>95</v>
      </c>
      <c r="Q24" s="112" t="s">
        <v>219</v>
      </c>
    </row>
    <row r="25" spans="1:17" x14ac:dyDescent="0.35">
      <c r="A25" s="49" t="s">
        <v>18</v>
      </c>
      <c r="B25" s="53"/>
      <c r="C25" s="46"/>
      <c r="D25" s="46"/>
      <c r="E25" s="46"/>
      <c r="F25" s="48"/>
      <c r="G25" s="47"/>
      <c r="H25" s="47"/>
      <c r="I25" s="47"/>
      <c r="J25" s="47"/>
      <c r="K25" s="47"/>
      <c r="L25" s="53"/>
      <c r="M25" s="92"/>
      <c r="N25" s="47"/>
      <c r="O25" s="46"/>
      <c r="P25" s="55"/>
    </row>
    <row r="26" spans="1:17" x14ac:dyDescent="0.35">
      <c r="A26" s="22" t="s">
        <v>19</v>
      </c>
      <c r="B26" s="83" t="s">
        <v>150</v>
      </c>
      <c r="C26" s="29">
        <f t="shared" si="0"/>
        <v>0</v>
      </c>
      <c r="D26" s="125"/>
      <c r="E26" s="125"/>
      <c r="F26" s="24">
        <f t="shared" si="1"/>
        <v>0</v>
      </c>
      <c r="G26" s="30" t="s">
        <v>126</v>
      </c>
      <c r="H26" s="30" t="s">
        <v>126</v>
      </c>
      <c r="I26" s="30" t="s">
        <v>126</v>
      </c>
      <c r="J26" s="30" t="s">
        <v>126</v>
      </c>
      <c r="K26" s="30" t="s">
        <v>126</v>
      </c>
      <c r="L26" s="21" t="s">
        <v>332</v>
      </c>
      <c r="M26" s="89">
        <v>43552</v>
      </c>
      <c r="N26" s="69" t="s">
        <v>316</v>
      </c>
      <c r="O26" s="69" t="s">
        <v>325</v>
      </c>
      <c r="P26" s="58" t="s">
        <v>123</v>
      </c>
      <c r="Q26" s="112" t="s">
        <v>219</v>
      </c>
    </row>
    <row r="27" spans="1:17" x14ac:dyDescent="0.35">
      <c r="A27" s="22" t="s">
        <v>20</v>
      </c>
      <c r="B27" s="83" t="s">
        <v>150</v>
      </c>
      <c r="C27" s="29">
        <f t="shared" si="0"/>
        <v>0</v>
      </c>
      <c r="D27" s="125"/>
      <c r="E27" s="125"/>
      <c r="F27" s="24">
        <f t="shared" si="1"/>
        <v>0</v>
      </c>
      <c r="G27" s="30" t="s">
        <v>126</v>
      </c>
      <c r="H27" s="30" t="s">
        <v>126</v>
      </c>
      <c r="I27" s="30" t="s">
        <v>126</v>
      </c>
      <c r="J27" s="30" t="s">
        <v>126</v>
      </c>
      <c r="K27" s="30" t="s">
        <v>126</v>
      </c>
      <c r="L27" s="83" t="s">
        <v>303</v>
      </c>
      <c r="M27" s="89">
        <v>43875</v>
      </c>
      <c r="N27" s="69" t="s">
        <v>316</v>
      </c>
      <c r="O27" s="107" t="s">
        <v>219</v>
      </c>
      <c r="P27" s="110" t="s">
        <v>224</v>
      </c>
      <c r="Q27" s="112" t="s">
        <v>219</v>
      </c>
    </row>
    <row r="28" spans="1:17" x14ac:dyDescent="0.35">
      <c r="A28" s="22" t="s">
        <v>21</v>
      </c>
      <c r="B28" s="23" t="s">
        <v>150</v>
      </c>
      <c r="C28" s="29">
        <f t="shared" si="0"/>
        <v>0</v>
      </c>
      <c r="D28" s="125"/>
      <c r="E28" s="125"/>
      <c r="F28" s="24">
        <f t="shared" si="1"/>
        <v>0</v>
      </c>
      <c r="G28" s="30" t="s">
        <v>125</v>
      </c>
      <c r="H28" s="30" t="s">
        <v>126</v>
      </c>
      <c r="I28" s="30" t="s">
        <v>396</v>
      </c>
      <c r="J28" s="30" t="s">
        <v>126</v>
      </c>
      <c r="K28" s="69" t="s">
        <v>400</v>
      </c>
      <c r="L28" s="83" t="s">
        <v>303</v>
      </c>
      <c r="M28" s="89">
        <v>43987</v>
      </c>
      <c r="N28" s="69" t="s">
        <v>316</v>
      </c>
      <c r="O28" s="23" t="s">
        <v>401</v>
      </c>
      <c r="P28" s="110" t="s">
        <v>188</v>
      </c>
      <c r="Q28" s="127" t="s">
        <v>219</v>
      </c>
    </row>
    <row r="29" spans="1:17" x14ac:dyDescent="0.35">
      <c r="A29" s="22" t="s">
        <v>22</v>
      </c>
      <c r="B29" s="83" t="s">
        <v>149</v>
      </c>
      <c r="C29" s="29">
        <f t="shared" si="0"/>
        <v>2</v>
      </c>
      <c r="D29" s="125"/>
      <c r="E29" s="125"/>
      <c r="F29" s="24">
        <f t="shared" si="1"/>
        <v>2</v>
      </c>
      <c r="G29" s="30" t="s">
        <v>125</v>
      </c>
      <c r="H29" s="30" t="s">
        <v>125</v>
      </c>
      <c r="I29" s="30" t="s">
        <v>393</v>
      </c>
      <c r="J29" s="30" t="s">
        <v>125</v>
      </c>
      <c r="K29" s="69" t="s">
        <v>375</v>
      </c>
      <c r="L29" s="83" t="s">
        <v>302</v>
      </c>
      <c r="M29" s="89">
        <v>43388</v>
      </c>
      <c r="N29" s="69" t="s">
        <v>316</v>
      </c>
      <c r="O29" s="23" t="s">
        <v>326</v>
      </c>
      <c r="P29" s="110" t="s">
        <v>225</v>
      </c>
      <c r="Q29" s="112" t="s">
        <v>219</v>
      </c>
    </row>
    <row r="30" spans="1:17" x14ac:dyDescent="0.35">
      <c r="A30" s="22" t="s">
        <v>23</v>
      </c>
      <c r="B30" s="83" t="s">
        <v>150</v>
      </c>
      <c r="C30" s="29">
        <f t="shared" si="0"/>
        <v>0</v>
      </c>
      <c r="D30" s="125"/>
      <c r="E30" s="125"/>
      <c r="F30" s="24">
        <f t="shared" si="1"/>
        <v>0</v>
      </c>
      <c r="G30" s="30" t="s">
        <v>159</v>
      </c>
      <c r="H30" s="30" t="s">
        <v>126</v>
      </c>
      <c r="I30" s="30" t="s">
        <v>126</v>
      </c>
      <c r="J30" s="30" t="s">
        <v>126</v>
      </c>
      <c r="K30" s="30" t="s">
        <v>126</v>
      </c>
      <c r="L30" s="83" t="s">
        <v>303</v>
      </c>
      <c r="M30" s="89">
        <v>43496</v>
      </c>
      <c r="N30" s="69" t="s">
        <v>316</v>
      </c>
      <c r="O30" s="108" t="s">
        <v>219</v>
      </c>
      <c r="P30" s="56" t="s">
        <v>206</v>
      </c>
      <c r="Q30" s="112" t="s">
        <v>219</v>
      </c>
    </row>
    <row r="31" spans="1:17" x14ac:dyDescent="0.35">
      <c r="A31" s="22" t="s">
        <v>24</v>
      </c>
      <c r="B31" s="83" t="s">
        <v>150</v>
      </c>
      <c r="C31" s="29">
        <f t="shared" si="0"/>
        <v>0</v>
      </c>
      <c r="D31" s="125"/>
      <c r="E31" s="125"/>
      <c r="F31" s="24">
        <f t="shared" si="1"/>
        <v>0</v>
      </c>
      <c r="G31" s="30" t="s">
        <v>125</v>
      </c>
      <c r="H31" s="30" t="s">
        <v>126</v>
      </c>
      <c r="I31" s="30" t="s">
        <v>126</v>
      </c>
      <c r="J31" s="30" t="s">
        <v>126</v>
      </c>
      <c r="K31" s="30" t="s">
        <v>126</v>
      </c>
      <c r="L31" s="83" t="s">
        <v>304</v>
      </c>
      <c r="M31" s="89">
        <v>42887</v>
      </c>
      <c r="N31" s="69" t="s">
        <v>316</v>
      </c>
      <c r="O31" s="108" t="s">
        <v>219</v>
      </c>
      <c r="P31" s="110" t="s">
        <v>226</v>
      </c>
      <c r="Q31" s="112" t="s">
        <v>219</v>
      </c>
    </row>
    <row r="32" spans="1:17" x14ac:dyDescent="0.35">
      <c r="A32" s="22" t="s">
        <v>25</v>
      </c>
      <c r="B32" s="83" t="s">
        <v>149</v>
      </c>
      <c r="C32" s="29">
        <f t="shared" si="0"/>
        <v>2</v>
      </c>
      <c r="D32" s="125"/>
      <c r="E32" s="125"/>
      <c r="F32" s="24">
        <f t="shared" si="1"/>
        <v>2</v>
      </c>
      <c r="G32" s="30" t="s">
        <v>125</v>
      </c>
      <c r="H32" s="30" t="s">
        <v>125</v>
      </c>
      <c r="I32" s="30" t="s">
        <v>390</v>
      </c>
      <c r="J32" s="30" t="s">
        <v>125</v>
      </c>
      <c r="K32" s="30" t="s">
        <v>125</v>
      </c>
      <c r="L32" s="21" t="s">
        <v>328</v>
      </c>
      <c r="M32" s="89">
        <v>43530</v>
      </c>
      <c r="N32" s="69" t="s">
        <v>316</v>
      </c>
      <c r="O32" s="108" t="s">
        <v>219</v>
      </c>
      <c r="P32" s="56" t="s">
        <v>189</v>
      </c>
      <c r="Q32" s="112" t="s">
        <v>219</v>
      </c>
    </row>
    <row r="33" spans="1:17" x14ac:dyDescent="0.35">
      <c r="A33" s="67" t="s">
        <v>26</v>
      </c>
      <c r="B33" s="83" t="s">
        <v>149</v>
      </c>
      <c r="C33" s="29">
        <f t="shared" si="0"/>
        <v>2</v>
      </c>
      <c r="D33" s="125"/>
      <c r="E33" s="125"/>
      <c r="F33" s="24">
        <f t="shared" si="1"/>
        <v>2</v>
      </c>
      <c r="G33" s="30" t="s">
        <v>125</v>
      </c>
      <c r="H33" s="30" t="s">
        <v>125</v>
      </c>
      <c r="I33" s="30" t="s">
        <v>396</v>
      </c>
      <c r="J33" s="69" t="s">
        <v>377</v>
      </c>
      <c r="K33" s="30" t="s">
        <v>125</v>
      </c>
      <c r="L33" s="83" t="s">
        <v>303</v>
      </c>
      <c r="M33" s="89">
        <v>44025</v>
      </c>
      <c r="N33" s="69" t="s">
        <v>316</v>
      </c>
      <c r="O33" s="23" t="s">
        <v>406</v>
      </c>
      <c r="P33" s="110" t="s">
        <v>227</v>
      </c>
      <c r="Q33" s="112" t="s">
        <v>219</v>
      </c>
    </row>
    <row r="34" spans="1:17" x14ac:dyDescent="0.35">
      <c r="A34" s="22" t="s">
        <v>27</v>
      </c>
      <c r="B34" s="83" t="s">
        <v>150</v>
      </c>
      <c r="C34" s="29">
        <f t="shared" si="0"/>
        <v>0</v>
      </c>
      <c r="D34" s="125"/>
      <c r="E34" s="125"/>
      <c r="F34" s="24">
        <f t="shared" si="1"/>
        <v>0</v>
      </c>
      <c r="G34" s="30" t="s">
        <v>126</v>
      </c>
      <c r="H34" s="30" t="s">
        <v>126</v>
      </c>
      <c r="I34" s="30" t="s">
        <v>126</v>
      </c>
      <c r="J34" s="30" t="s">
        <v>126</v>
      </c>
      <c r="K34" s="30" t="s">
        <v>126</v>
      </c>
      <c r="L34" s="83" t="s">
        <v>303</v>
      </c>
      <c r="M34" s="89">
        <v>43322</v>
      </c>
      <c r="N34" s="69" t="s">
        <v>315</v>
      </c>
      <c r="O34" s="108" t="s">
        <v>219</v>
      </c>
      <c r="P34" s="110" t="s">
        <v>228</v>
      </c>
      <c r="Q34" s="112" t="s">
        <v>219</v>
      </c>
    </row>
    <row r="35" spans="1:17" x14ac:dyDescent="0.35">
      <c r="A35" s="22" t="s">
        <v>297</v>
      </c>
      <c r="B35" s="83" t="s">
        <v>150</v>
      </c>
      <c r="C35" s="29">
        <f t="shared" si="0"/>
        <v>0</v>
      </c>
      <c r="D35" s="125"/>
      <c r="E35" s="125"/>
      <c r="F35" s="24">
        <f t="shared" si="1"/>
        <v>0</v>
      </c>
      <c r="G35" s="30" t="s">
        <v>126</v>
      </c>
      <c r="H35" s="30" t="s">
        <v>126</v>
      </c>
      <c r="I35" s="30" t="s">
        <v>126</v>
      </c>
      <c r="J35" s="30" t="s">
        <v>126</v>
      </c>
      <c r="K35" s="30" t="s">
        <v>126</v>
      </c>
      <c r="L35" s="83" t="s">
        <v>314</v>
      </c>
      <c r="M35" s="89">
        <v>43945</v>
      </c>
      <c r="N35" s="105" t="s">
        <v>219</v>
      </c>
      <c r="O35" s="108" t="s">
        <v>219</v>
      </c>
      <c r="P35" s="56" t="s">
        <v>181</v>
      </c>
      <c r="Q35" s="112" t="s">
        <v>219</v>
      </c>
    </row>
    <row r="36" spans="1:17" x14ac:dyDescent="0.35">
      <c r="A36" s="22" t="s">
        <v>28</v>
      </c>
      <c r="B36" s="83" t="s">
        <v>150</v>
      </c>
      <c r="C36" s="29">
        <f t="shared" si="0"/>
        <v>0</v>
      </c>
      <c r="D36" s="125"/>
      <c r="E36" s="125"/>
      <c r="F36" s="24">
        <f t="shared" si="1"/>
        <v>0</v>
      </c>
      <c r="G36" s="30" t="s">
        <v>125</v>
      </c>
      <c r="H36" s="30" t="s">
        <v>125</v>
      </c>
      <c r="I36" s="30" t="s">
        <v>126</v>
      </c>
      <c r="J36" s="30" t="s">
        <v>126</v>
      </c>
      <c r="K36" s="30" t="s">
        <v>126</v>
      </c>
      <c r="L36" s="83" t="s">
        <v>303</v>
      </c>
      <c r="M36" s="89">
        <v>43452</v>
      </c>
      <c r="N36" s="88" t="s">
        <v>315</v>
      </c>
      <c r="O36" s="108" t="s">
        <v>219</v>
      </c>
      <c r="P36" s="56" t="s">
        <v>182</v>
      </c>
      <c r="Q36" s="112" t="s">
        <v>219</v>
      </c>
    </row>
    <row r="37" spans="1:17" x14ac:dyDescent="0.35">
      <c r="A37" s="49" t="s">
        <v>29</v>
      </c>
      <c r="B37" s="53"/>
      <c r="C37" s="46"/>
      <c r="D37" s="46"/>
      <c r="E37" s="46"/>
      <c r="F37" s="48"/>
      <c r="G37" s="47"/>
      <c r="H37" s="47"/>
      <c r="I37" s="47"/>
      <c r="J37" s="47"/>
      <c r="K37" s="47"/>
      <c r="L37" s="53"/>
      <c r="M37" s="92"/>
      <c r="N37" s="47"/>
      <c r="O37" s="46"/>
      <c r="P37" s="55"/>
    </row>
    <row r="38" spans="1:17" x14ac:dyDescent="0.35">
      <c r="A38" s="22" t="s">
        <v>30</v>
      </c>
      <c r="B38" s="83" t="s">
        <v>150</v>
      </c>
      <c r="C38" s="29">
        <f t="shared" si="0"/>
        <v>0</v>
      </c>
      <c r="D38" s="125"/>
      <c r="E38" s="125"/>
      <c r="F38" s="24">
        <f t="shared" si="1"/>
        <v>0</v>
      </c>
      <c r="G38" s="30" t="s">
        <v>126</v>
      </c>
      <c r="H38" s="30" t="s">
        <v>126</v>
      </c>
      <c r="I38" s="30" t="s">
        <v>126</v>
      </c>
      <c r="J38" s="30" t="s">
        <v>126</v>
      </c>
      <c r="K38" s="30" t="s">
        <v>126</v>
      </c>
      <c r="L38" s="83" t="s">
        <v>302</v>
      </c>
      <c r="M38" s="89">
        <v>42993</v>
      </c>
      <c r="N38" s="69" t="s">
        <v>315</v>
      </c>
      <c r="O38" s="108" t="s">
        <v>219</v>
      </c>
      <c r="P38" s="58" t="s">
        <v>117</v>
      </c>
      <c r="Q38" s="112" t="s">
        <v>219</v>
      </c>
    </row>
    <row r="39" spans="1:17" x14ac:dyDescent="0.35">
      <c r="A39" s="22" t="s">
        <v>31</v>
      </c>
      <c r="B39" s="83" t="s">
        <v>150</v>
      </c>
      <c r="C39" s="29">
        <f t="shared" si="0"/>
        <v>0</v>
      </c>
      <c r="D39" s="125"/>
      <c r="E39" s="125"/>
      <c r="F39" s="24">
        <f t="shared" si="1"/>
        <v>0</v>
      </c>
      <c r="G39" s="30" t="s">
        <v>126</v>
      </c>
      <c r="H39" s="30" t="s">
        <v>126</v>
      </c>
      <c r="I39" s="30" t="s">
        <v>126</v>
      </c>
      <c r="J39" s="30" t="s">
        <v>126</v>
      </c>
      <c r="K39" s="30" t="s">
        <v>126</v>
      </c>
      <c r="L39" s="83" t="s">
        <v>314</v>
      </c>
      <c r="M39" s="89">
        <v>41263</v>
      </c>
      <c r="N39" s="104" t="s">
        <v>219</v>
      </c>
      <c r="O39" s="108" t="s">
        <v>219</v>
      </c>
      <c r="P39" s="56" t="s">
        <v>137</v>
      </c>
      <c r="Q39" s="112" t="s">
        <v>219</v>
      </c>
    </row>
    <row r="40" spans="1:17" x14ac:dyDescent="0.35">
      <c r="A40" s="22" t="s">
        <v>89</v>
      </c>
      <c r="B40" s="23" t="s">
        <v>149</v>
      </c>
      <c r="C40" s="29">
        <f t="shared" si="0"/>
        <v>2</v>
      </c>
      <c r="D40" s="29"/>
      <c r="E40" s="29"/>
      <c r="F40" s="24">
        <f t="shared" si="1"/>
        <v>2</v>
      </c>
      <c r="G40" s="30" t="s">
        <v>125</v>
      </c>
      <c r="H40" s="69" t="s">
        <v>376</v>
      </c>
      <c r="I40" s="30" t="s">
        <v>396</v>
      </c>
      <c r="J40" s="30" t="s">
        <v>125</v>
      </c>
      <c r="K40" s="69" t="s">
        <v>378</v>
      </c>
      <c r="L40" s="83" t="s">
        <v>303</v>
      </c>
      <c r="M40" s="95" t="s">
        <v>330</v>
      </c>
      <c r="N40" s="104" t="s">
        <v>219</v>
      </c>
      <c r="O40" s="23" t="s">
        <v>379</v>
      </c>
      <c r="P40" s="111" t="s">
        <v>179</v>
      </c>
      <c r="Q40" s="112" t="s">
        <v>219</v>
      </c>
    </row>
    <row r="41" spans="1:17" x14ac:dyDescent="0.35">
      <c r="A41" s="22" t="s">
        <v>32</v>
      </c>
      <c r="B41" s="83" t="s">
        <v>149</v>
      </c>
      <c r="C41" s="29">
        <f t="shared" si="0"/>
        <v>2</v>
      </c>
      <c r="D41" s="125"/>
      <c r="E41" s="125"/>
      <c r="F41" s="24">
        <f t="shared" si="1"/>
        <v>2</v>
      </c>
      <c r="G41" s="30" t="s">
        <v>125</v>
      </c>
      <c r="H41" s="69" t="s">
        <v>376</v>
      </c>
      <c r="I41" s="30" t="s">
        <v>396</v>
      </c>
      <c r="J41" s="69" t="s">
        <v>404</v>
      </c>
      <c r="K41" s="69" t="s">
        <v>378</v>
      </c>
      <c r="L41" s="83" t="s">
        <v>303</v>
      </c>
      <c r="M41" s="89">
        <v>44092</v>
      </c>
      <c r="N41" s="69" t="s">
        <v>316</v>
      </c>
      <c r="O41" s="23" t="s">
        <v>405</v>
      </c>
      <c r="P41" s="58" t="s">
        <v>118</v>
      </c>
      <c r="Q41" s="112" t="s">
        <v>219</v>
      </c>
    </row>
    <row r="42" spans="1:17" x14ac:dyDescent="0.35">
      <c r="A42" s="22" t="s">
        <v>33</v>
      </c>
      <c r="B42" s="83" t="s">
        <v>150</v>
      </c>
      <c r="C42" s="29">
        <f t="shared" si="0"/>
        <v>0</v>
      </c>
      <c r="D42" s="125"/>
      <c r="E42" s="125"/>
      <c r="F42" s="24">
        <f t="shared" si="1"/>
        <v>0</v>
      </c>
      <c r="G42" s="30" t="s">
        <v>126</v>
      </c>
      <c r="H42" s="30" t="s">
        <v>126</v>
      </c>
      <c r="I42" s="30" t="s">
        <v>126</v>
      </c>
      <c r="J42" s="30" t="s">
        <v>126</v>
      </c>
      <c r="K42" s="30" t="s">
        <v>126</v>
      </c>
      <c r="L42" s="83" t="s">
        <v>303</v>
      </c>
      <c r="M42" s="89">
        <v>43144</v>
      </c>
      <c r="N42" s="69" t="s">
        <v>315</v>
      </c>
      <c r="O42" s="108" t="s">
        <v>219</v>
      </c>
      <c r="P42" s="58" t="s">
        <v>119</v>
      </c>
      <c r="Q42" s="112" t="s">
        <v>219</v>
      </c>
    </row>
    <row r="43" spans="1:17" x14ac:dyDescent="0.35">
      <c r="A43" s="22" t="s">
        <v>34</v>
      </c>
      <c r="B43" s="83" t="s">
        <v>150</v>
      </c>
      <c r="C43" s="29">
        <f t="shared" si="0"/>
        <v>0</v>
      </c>
      <c r="D43" s="125"/>
      <c r="E43" s="125"/>
      <c r="F43" s="24">
        <f t="shared" si="1"/>
        <v>0</v>
      </c>
      <c r="G43" s="30" t="s">
        <v>126</v>
      </c>
      <c r="H43" s="30" t="s">
        <v>126</v>
      </c>
      <c r="I43" s="30" t="s">
        <v>126</v>
      </c>
      <c r="J43" s="30" t="s">
        <v>126</v>
      </c>
      <c r="K43" s="30" t="s">
        <v>126</v>
      </c>
      <c r="L43" s="83" t="s">
        <v>314</v>
      </c>
      <c r="M43" s="89">
        <v>42299</v>
      </c>
      <c r="N43" s="104" t="s">
        <v>219</v>
      </c>
      <c r="O43" s="108" t="s">
        <v>219</v>
      </c>
      <c r="P43" s="110" t="s">
        <v>229</v>
      </c>
      <c r="Q43" s="112" t="s">
        <v>219</v>
      </c>
    </row>
    <row r="44" spans="1:17" x14ac:dyDescent="0.35">
      <c r="A44" s="22" t="s">
        <v>35</v>
      </c>
      <c r="B44" s="83" t="s">
        <v>150</v>
      </c>
      <c r="C44" s="29">
        <f t="shared" si="0"/>
        <v>0</v>
      </c>
      <c r="D44" s="125"/>
      <c r="E44" s="125"/>
      <c r="F44" s="24">
        <f t="shared" si="1"/>
        <v>0</v>
      </c>
      <c r="G44" s="32" t="s">
        <v>125</v>
      </c>
      <c r="H44" s="32" t="s">
        <v>125</v>
      </c>
      <c r="I44" s="32" t="s">
        <v>126</v>
      </c>
      <c r="J44" s="32" t="s">
        <v>126</v>
      </c>
      <c r="K44" s="32" t="s">
        <v>126</v>
      </c>
      <c r="L44" s="83" t="s">
        <v>314</v>
      </c>
      <c r="M44" s="89">
        <v>41548</v>
      </c>
      <c r="N44" s="104" t="s">
        <v>219</v>
      </c>
      <c r="O44" s="108" t="s">
        <v>219</v>
      </c>
      <c r="P44" s="110" t="s">
        <v>257</v>
      </c>
      <c r="Q44" s="112" t="s">
        <v>219</v>
      </c>
    </row>
    <row r="45" spans="1:17" x14ac:dyDescent="0.35">
      <c r="A45" s="72" t="s">
        <v>162</v>
      </c>
      <c r="B45" s="23" t="s">
        <v>150</v>
      </c>
      <c r="C45" s="29">
        <f t="shared" si="0"/>
        <v>0</v>
      </c>
      <c r="D45" s="29"/>
      <c r="E45" s="29"/>
      <c r="F45" s="24">
        <f t="shared" si="1"/>
        <v>0</v>
      </c>
      <c r="G45" s="30" t="s">
        <v>125</v>
      </c>
      <c r="H45" s="30" t="s">
        <v>126</v>
      </c>
      <c r="I45" s="30" t="s">
        <v>390</v>
      </c>
      <c r="J45" s="30" t="s">
        <v>126</v>
      </c>
      <c r="K45" s="69" t="s">
        <v>327</v>
      </c>
      <c r="L45" s="83" t="s">
        <v>303</v>
      </c>
      <c r="M45" s="89">
        <v>43641</v>
      </c>
      <c r="N45" s="69" t="s">
        <v>316</v>
      </c>
      <c r="O45" s="23" t="s">
        <v>402</v>
      </c>
      <c r="P45" s="111" t="s">
        <v>160</v>
      </c>
      <c r="Q45" s="127" t="s">
        <v>219</v>
      </c>
    </row>
    <row r="46" spans="1:17" x14ac:dyDescent="0.35">
      <c r="A46" s="49" t="s">
        <v>36</v>
      </c>
      <c r="B46" s="49"/>
      <c r="C46" s="46"/>
      <c r="D46" s="52"/>
      <c r="E46" s="52"/>
      <c r="F46" s="48"/>
      <c r="G46" s="54"/>
      <c r="H46" s="54"/>
      <c r="I46" s="54"/>
      <c r="J46" s="54"/>
      <c r="K46" s="54"/>
      <c r="L46" s="53"/>
      <c r="M46" s="93"/>
      <c r="N46" s="54"/>
      <c r="O46" s="52"/>
      <c r="P46" s="55"/>
    </row>
    <row r="47" spans="1:17" x14ac:dyDescent="0.35">
      <c r="A47" s="22" t="s">
        <v>37</v>
      </c>
      <c r="B47" s="23" t="s">
        <v>150</v>
      </c>
      <c r="C47" s="29">
        <f t="shared" si="0"/>
        <v>0</v>
      </c>
      <c r="D47" s="29"/>
      <c r="E47" s="29"/>
      <c r="F47" s="24">
        <f t="shared" si="1"/>
        <v>0</v>
      </c>
      <c r="G47" s="30" t="s">
        <v>159</v>
      </c>
      <c r="H47" s="30" t="s">
        <v>126</v>
      </c>
      <c r="I47" s="30" t="s">
        <v>126</v>
      </c>
      <c r="J47" s="30" t="s">
        <v>126</v>
      </c>
      <c r="K47" s="30" t="s">
        <v>126</v>
      </c>
      <c r="L47" s="83" t="s">
        <v>302</v>
      </c>
      <c r="M47" s="89">
        <v>41948</v>
      </c>
      <c r="N47" s="69" t="s">
        <v>315</v>
      </c>
      <c r="O47" s="108" t="s">
        <v>219</v>
      </c>
      <c r="P47" s="56" t="s">
        <v>146</v>
      </c>
      <c r="Q47" s="112" t="s">
        <v>219</v>
      </c>
    </row>
    <row r="48" spans="1:17" x14ac:dyDescent="0.35">
      <c r="A48" s="22" t="s">
        <v>38</v>
      </c>
      <c r="B48" s="23" t="s">
        <v>150</v>
      </c>
      <c r="C48" s="29">
        <f t="shared" si="0"/>
        <v>0</v>
      </c>
      <c r="D48" s="29"/>
      <c r="E48" s="29"/>
      <c r="F48" s="24">
        <f t="shared" si="1"/>
        <v>0</v>
      </c>
      <c r="G48" s="30" t="s">
        <v>126</v>
      </c>
      <c r="H48" s="30" t="s">
        <v>126</v>
      </c>
      <c r="I48" s="30" t="s">
        <v>126</v>
      </c>
      <c r="J48" s="30" t="s">
        <v>126</v>
      </c>
      <c r="K48" s="30" t="s">
        <v>126</v>
      </c>
      <c r="L48" s="23" t="s">
        <v>302</v>
      </c>
      <c r="M48" s="89">
        <v>42782</v>
      </c>
      <c r="N48" s="97" t="s">
        <v>315</v>
      </c>
      <c r="O48" s="108" t="s">
        <v>219</v>
      </c>
      <c r="P48" s="110" t="s">
        <v>230</v>
      </c>
      <c r="Q48" s="112" t="s">
        <v>219</v>
      </c>
    </row>
    <row r="49" spans="1:17" x14ac:dyDescent="0.35">
      <c r="A49" s="22" t="s">
        <v>39</v>
      </c>
      <c r="B49" s="23" t="s">
        <v>150</v>
      </c>
      <c r="C49" s="29">
        <f t="shared" si="0"/>
        <v>0</v>
      </c>
      <c r="D49" s="29"/>
      <c r="E49" s="29"/>
      <c r="F49" s="24">
        <f t="shared" si="1"/>
        <v>0</v>
      </c>
      <c r="G49" s="30" t="s">
        <v>126</v>
      </c>
      <c r="H49" s="30" t="s">
        <v>126</v>
      </c>
      <c r="I49" s="30" t="s">
        <v>126</v>
      </c>
      <c r="J49" s="30" t="s">
        <v>126</v>
      </c>
      <c r="K49" s="30" t="s">
        <v>126</v>
      </c>
      <c r="L49" s="23" t="s">
        <v>303</v>
      </c>
      <c r="M49" s="89">
        <v>43238</v>
      </c>
      <c r="N49" s="97" t="s">
        <v>315</v>
      </c>
      <c r="O49" s="108" t="s">
        <v>219</v>
      </c>
      <c r="P49" s="56" t="s">
        <v>104</v>
      </c>
      <c r="Q49" s="112" t="s">
        <v>219</v>
      </c>
    </row>
    <row r="50" spans="1:17" x14ac:dyDescent="0.35">
      <c r="A50" s="67" t="s">
        <v>40</v>
      </c>
      <c r="B50" s="23" t="s">
        <v>150</v>
      </c>
      <c r="C50" s="29">
        <f t="shared" si="0"/>
        <v>0</v>
      </c>
      <c r="D50" s="125"/>
      <c r="E50" s="125"/>
      <c r="F50" s="24">
        <f t="shared" si="1"/>
        <v>0</v>
      </c>
      <c r="G50" s="65" t="s">
        <v>125</v>
      </c>
      <c r="H50" s="30" t="s">
        <v>125</v>
      </c>
      <c r="I50" s="30" t="s">
        <v>390</v>
      </c>
      <c r="J50" s="32" t="s">
        <v>126</v>
      </c>
      <c r="K50" s="69" t="s">
        <v>327</v>
      </c>
      <c r="L50" s="83" t="s">
        <v>302</v>
      </c>
      <c r="M50" s="89">
        <v>43903</v>
      </c>
      <c r="N50" s="69" t="s">
        <v>316</v>
      </c>
      <c r="O50" s="23" t="s">
        <v>402</v>
      </c>
      <c r="P50" s="110" t="s">
        <v>231</v>
      </c>
      <c r="Q50" s="112" t="s">
        <v>219</v>
      </c>
    </row>
    <row r="51" spans="1:17" x14ac:dyDescent="0.35">
      <c r="A51" s="22" t="s">
        <v>87</v>
      </c>
      <c r="B51" s="23" t="s">
        <v>150</v>
      </c>
      <c r="C51" s="29">
        <f t="shared" si="0"/>
        <v>0</v>
      </c>
      <c r="D51" s="29"/>
      <c r="E51" s="29"/>
      <c r="F51" s="24">
        <f t="shared" si="1"/>
        <v>0</v>
      </c>
      <c r="G51" s="30" t="s">
        <v>126</v>
      </c>
      <c r="H51" s="65" t="s">
        <v>126</v>
      </c>
      <c r="I51" s="30" t="s">
        <v>126</v>
      </c>
      <c r="J51" s="30" t="s">
        <v>126</v>
      </c>
      <c r="K51" s="30" t="s">
        <v>126</v>
      </c>
      <c r="L51" s="83" t="s">
        <v>302</v>
      </c>
      <c r="M51" s="89">
        <v>43306</v>
      </c>
      <c r="N51" s="69" t="s">
        <v>316</v>
      </c>
      <c r="O51" s="108" t="s">
        <v>219</v>
      </c>
      <c r="P51" s="110" t="s">
        <v>232</v>
      </c>
      <c r="Q51" s="112" t="s">
        <v>219</v>
      </c>
    </row>
    <row r="52" spans="1:17" x14ac:dyDescent="0.35">
      <c r="A52" s="67" t="s">
        <v>41</v>
      </c>
      <c r="B52" s="83" t="s">
        <v>150</v>
      </c>
      <c r="C52" s="29">
        <f t="shared" si="0"/>
        <v>0</v>
      </c>
      <c r="D52" s="125"/>
      <c r="E52" s="125"/>
      <c r="F52" s="24">
        <f t="shared" si="1"/>
        <v>0</v>
      </c>
      <c r="G52" s="30" t="s">
        <v>126</v>
      </c>
      <c r="H52" s="30" t="s">
        <v>126</v>
      </c>
      <c r="I52" s="30" t="s">
        <v>126</v>
      </c>
      <c r="J52" s="30" t="s">
        <v>126</v>
      </c>
      <c r="K52" s="30" t="s">
        <v>126</v>
      </c>
      <c r="L52" s="83" t="s">
        <v>303</v>
      </c>
      <c r="M52" s="89">
        <v>43074</v>
      </c>
      <c r="N52" s="69" t="s">
        <v>315</v>
      </c>
      <c r="O52" s="108" t="s">
        <v>219</v>
      </c>
      <c r="P52" s="58" t="s">
        <v>120</v>
      </c>
      <c r="Q52" s="112" t="s">
        <v>219</v>
      </c>
    </row>
    <row r="53" spans="1:17" x14ac:dyDescent="0.35">
      <c r="A53" s="22" t="s">
        <v>42</v>
      </c>
      <c r="B53" s="23" t="s">
        <v>150</v>
      </c>
      <c r="C53" s="29">
        <f t="shared" si="0"/>
        <v>0</v>
      </c>
      <c r="D53" s="29"/>
      <c r="E53" s="29"/>
      <c r="F53" s="24">
        <f t="shared" si="1"/>
        <v>0</v>
      </c>
      <c r="G53" s="30" t="s">
        <v>126</v>
      </c>
      <c r="H53" s="30" t="s">
        <v>125</v>
      </c>
      <c r="I53" s="30" t="s">
        <v>126</v>
      </c>
      <c r="J53" s="30" t="s">
        <v>126</v>
      </c>
      <c r="K53" s="30" t="s">
        <v>126</v>
      </c>
      <c r="L53" s="83" t="s">
        <v>302</v>
      </c>
      <c r="M53" s="89">
        <v>42968</v>
      </c>
      <c r="N53" s="69" t="s">
        <v>315</v>
      </c>
      <c r="O53" s="108" t="s">
        <v>219</v>
      </c>
      <c r="P53" s="110" t="s">
        <v>233</v>
      </c>
      <c r="Q53" s="112" t="s">
        <v>219</v>
      </c>
    </row>
    <row r="54" spans="1:17" x14ac:dyDescent="0.35">
      <c r="A54" s="49" t="s">
        <v>43</v>
      </c>
      <c r="B54" s="53"/>
      <c r="C54" s="46"/>
      <c r="D54" s="46"/>
      <c r="E54" s="46"/>
      <c r="F54" s="48"/>
      <c r="G54" s="47"/>
      <c r="H54" s="47"/>
      <c r="I54" s="47"/>
      <c r="J54" s="47"/>
      <c r="K54" s="47"/>
      <c r="L54" s="53"/>
      <c r="M54" s="92"/>
      <c r="N54" s="47"/>
      <c r="O54" s="46"/>
      <c r="P54" s="55"/>
    </row>
    <row r="55" spans="1:17" x14ac:dyDescent="0.35">
      <c r="A55" s="22" t="s">
        <v>44</v>
      </c>
      <c r="B55" s="23" t="s">
        <v>149</v>
      </c>
      <c r="C55" s="29">
        <f t="shared" si="0"/>
        <v>2</v>
      </c>
      <c r="D55" s="29"/>
      <c r="E55" s="29"/>
      <c r="F55" s="73">
        <f t="shared" si="1"/>
        <v>2</v>
      </c>
      <c r="G55" s="65" t="s">
        <v>125</v>
      </c>
      <c r="H55" s="65" t="s">
        <v>125</v>
      </c>
      <c r="I55" s="65" t="s">
        <v>390</v>
      </c>
      <c r="J55" s="32" t="s">
        <v>125</v>
      </c>
      <c r="K55" s="97" t="s">
        <v>381</v>
      </c>
      <c r="L55" s="23" t="s">
        <v>303</v>
      </c>
      <c r="M55" s="90">
        <v>43776</v>
      </c>
      <c r="N55" s="97" t="s">
        <v>316</v>
      </c>
      <c r="O55" s="23" t="s">
        <v>334</v>
      </c>
      <c r="P55" s="58" t="s">
        <v>202</v>
      </c>
      <c r="Q55" s="112" t="s">
        <v>219</v>
      </c>
    </row>
    <row r="56" spans="1:17" x14ac:dyDescent="0.35">
      <c r="A56" s="22" t="s">
        <v>45</v>
      </c>
      <c r="B56" s="23" t="s">
        <v>150</v>
      </c>
      <c r="C56" s="29">
        <f t="shared" si="0"/>
        <v>0</v>
      </c>
      <c r="D56" s="29"/>
      <c r="E56" s="29"/>
      <c r="F56" s="24">
        <f t="shared" si="1"/>
        <v>0</v>
      </c>
      <c r="G56" s="30" t="s">
        <v>125</v>
      </c>
      <c r="H56" s="30" t="s">
        <v>125</v>
      </c>
      <c r="I56" s="30" t="s">
        <v>126</v>
      </c>
      <c r="J56" s="30" t="s">
        <v>126</v>
      </c>
      <c r="K56" s="65" t="s">
        <v>126</v>
      </c>
      <c r="L56" s="23" t="s">
        <v>302</v>
      </c>
      <c r="M56" s="90">
        <v>43395</v>
      </c>
      <c r="N56" s="97" t="s">
        <v>316</v>
      </c>
      <c r="O56" s="108" t="s">
        <v>219</v>
      </c>
      <c r="P56" s="56" t="s">
        <v>200</v>
      </c>
      <c r="Q56" s="112" t="s">
        <v>219</v>
      </c>
    </row>
    <row r="57" spans="1:17" x14ac:dyDescent="0.35">
      <c r="A57" s="22" t="s">
        <v>46</v>
      </c>
      <c r="B57" s="23" t="s">
        <v>150</v>
      </c>
      <c r="C57" s="29">
        <f t="shared" si="0"/>
        <v>0</v>
      </c>
      <c r="D57" s="29"/>
      <c r="E57" s="29"/>
      <c r="F57" s="24">
        <f t="shared" si="1"/>
        <v>0</v>
      </c>
      <c r="G57" s="30" t="s">
        <v>127</v>
      </c>
      <c r="H57" s="30" t="s">
        <v>127</v>
      </c>
      <c r="I57" s="30" t="s">
        <v>392</v>
      </c>
      <c r="J57" s="30" t="s">
        <v>126</v>
      </c>
      <c r="K57" s="69" t="s">
        <v>327</v>
      </c>
      <c r="L57" s="23" t="s">
        <v>127</v>
      </c>
      <c r="M57" s="90">
        <v>42895</v>
      </c>
      <c r="N57" s="97" t="s">
        <v>127</v>
      </c>
      <c r="O57" s="23" t="s">
        <v>403</v>
      </c>
      <c r="P57" s="56" t="s">
        <v>96</v>
      </c>
      <c r="Q57" s="112" t="s">
        <v>219</v>
      </c>
    </row>
    <row r="58" spans="1:17" x14ac:dyDescent="0.35">
      <c r="A58" s="22" t="s">
        <v>47</v>
      </c>
      <c r="B58" s="23" t="s">
        <v>150</v>
      </c>
      <c r="C58" s="29">
        <f t="shared" si="0"/>
        <v>0</v>
      </c>
      <c r="D58" s="29"/>
      <c r="E58" s="29"/>
      <c r="F58" s="24">
        <f t="shared" si="1"/>
        <v>0</v>
      </c>
      <c r="G58" s="65" t="s">
        <v>125</v>
      </c>
      <c r="H58" s="30" t="s">
        <v>126</v>
      </c>
      <c r="I58" s="30" t="s">
        <v>126</v>
      </c>
      <c r="J58" s="30" t="s">
        <v>126</v>
      </c>
      <c r="K58" s="65" t="s">
        <v>126</v>
      </c>
      <c r="L58" s="23" t="s">
        <v>314</v>
      </c>
      <c r="M58" s="90">
        <v>40878</v>
      </c>
      <c r="N58" s="106" t="s">
        <v>219</v>
      </c>
      <c r="O58" s="108" t="s">
        <v>219</v>
      </c>
      <c r="P58" s="57" t="s">
        <v>103</v>
      </c>
      <c r="Q58" s="112" t="s">
        <v>219</v>
      </c>
    </row>
    <row r="59" spans="1:17" x14ac:dyDescent="0.35">
      <c r="A59" s="22" t="s">
        <v>48</v>
      </c>
      <c r="B59" s="23" t="s">
        <v>150</v>
      </c>
      <c r="C59" s="29">
        <f t="shared" si="0"/>
        <v>0</v>
      </c>
      <c r="D59" s="125"/>
      <c r="E59" s="125"/>
      <c r="F59" s="24">
        <f t="shared" si="1"/>
        <v>0</v>
      </c>
      <c r="G59" s="65" t="s">
        <v>126</v>
      </c>
      <c r="H59" s="30" t="s">
        <v>126</v>
      </c>
      <c r="I59" s="30" t="s">
        <v>126</v>
      </c>
      <c r="J59" s="30" t="s">
        <v>126</v>
      </c>
      <c r="K59" s="65" t="s">
        <v>126</v>
      </c>
      <c r="L59" s="23" t="s">
        <v>127</v>
      </c>
      <c r="M59" s="90">
        <v>43871</v>
      </c>
      <c r="N59" s="97" t="s">
        <v>127</v>
      </c>
      <c r="O59" s="83" t="s">
        <v>335</v>
      </c>
      <c r="P59" s="56" t="s">
        <v>121</v>
      </c>
      <c r="Q59" s="112" t="s">
        <v>219</v>
      </c>
    </row>
    <row r="60" spans="1:17" x14ac:dyDescent="0.35">
      <c r="A60" s="22" t="s">
        <v>49</v>
      </c>
      <c r="B60" s="23" t="s">
        <v>149</v>
      </c>
      <c r="C60" s="29">
        <f t="shared" si="0"/>
        <v>2</v>
      </c>
      <c r="D60" s="29"/>
      <c r="E60" s="29"/>
      <c r="F60" s="24">
        <f t="shared" si="1"/>
        <v>2</v>
      </c>
      <c r="G60" s="65" t="s">
        <v>125</v>
      </c>
      <c r="H60" s="30" t="s">
        <v>125</v>
      </c>
      <c r="I60" s="30" t="s">
        <v>396</v>
      </c>
      <c r="J60" s="30" t="s">
        <v>125</v>
      </c>
      <c r="K60" s="65" t="s">
        <v>125</v>
      </c>
      <c r="L60" s="23" t="s">
        <v>302</v>
      </c>
      <c r="M60" s="90">
        <v>44131</v>
      </c>
      <c r="N60" s="97" t="s">
        <v>316</v>
      </c>
      <c r="O60" s="108" t="s">
        <v>219</v>
      </c>
      <c r="P60" s="110" t="s">
        <v>235</v>
      </c>
      <c r="Q60" s="112" t="s">
        <v>219</v>
      </c>
    </row>
    <row r="61" spans="1:17" x14ac:dyDescent="0.35">
      <c r="A61" s="22" t="s">
        <v>50</v>
      </c>
      <c r="B61" s="23" t="s">
        <v>150</v>
      </c>
      <c r="C61" s="29">
        <f t="shared" si="0"/>
        <v>0</v>
      </c>
      <c r="D61" s="29"/>
      <c r="E61" s="29"/>
      <c r="F61" s="24">
        <f t="shared" si="1"/>
        <v>0</v>
      </c>
      <c r="G61" s="65" t="s">
        <v>126</v>
      </c>
      <c r="H61" s="30" t="s">
        <v>126</v>
      </c>
      <c r="I61" s="30" t="s">
        <v>126</v>
      </c>
      <c r="J61" s="30" t="s">
        <v>126</v>
      </c>
      <c r="K61" s="65" t="s">
        <v>126</v>
      </c>
      <c r="L61" s="23" t="s">
        <v>302</v>
      </c>
      <c r="M61" s="90">
        <v>43063</v>
      </c>
      <c r="N61" s="97" t="s">
        <v>315</v>
      </c>
      <c r="O61" s="108" t="s">
        <v>219</v>
      </c>
      <c r="P61" s="56" t="s">
        <v>97</v>
      </c>
      <c r="Q61" s="112" t="s">
        <v>219</v>
      </c>
    </row>
    <row r="62" spans="1:17" x14ac:dyDescent="0.35">
      <c r="A62" s="22" t="s">
        <v>51</v>
      </c>
      <c r="B62" s="23" t="s">
        <v>150</v>
      </c>
      <c r="C62" s="29">
        <f t="shared" si="0"/>
        <v>0</v>
      </c>
      <c r="D62" s="29"/>
      <c r="E62" s="29"/>
      <c r="F62" s="24">
        <f t="shared" si="1"/>
        <v>0</v>
      </c>
      <c r="G62" s="65" t="s">
        <v>126</v>
      </c>
      <c r="H62" s="30" t="s">
        <v>126</v>
      </c>
      <c r="I62" s="30" t="s">
        <v>126</v>
      </c>
      <c r="J62" s="30" t="s">
        <v>126</v>
      </c>
      <c r="K62" s="65" t="s">
        <v>126</v>
      </c>
      <c r="L62" s="23" t="s">
        <v>302</v>
      </c>
      <c r="M62" s="90">
        <v>42349</v>
      </c>
      <c r="N62" s="97" t="s">
        <v>315</v>
      </c>
      <c r="O62" s="108" t="s">
        <v>219</v>
      </c>
      <c r="P62" s="58" t="s">
        <v>122</v>
      </c>
      <c r="Q62" s="112" t="s">
        <v>219</v>
      </c>
    </row>
    <row r="63" spans="1:17" x14ac:dyDescent="0.35">
      <c r="A63" s="22" t="s">
        <v>52</v>
      </c>
      <c r="B63" s="23" t="s">
        <v>150</v>
      </c>
      <c r="C63" s="29">
        <f t="shared" si="0"/>
        <v>0</v>
      </c>
      <c r="D63" s="29"/>
      <c r="E63" s="29"/>
      <c r="F63" s="24">
        <f t="shared" si="1"/>
        <v>0</v>
      </c>
      <c r="G63" s="65" t="s">
        <v>126</v>
      </c>
      <c r="H63" s="30" t="s">
        <v>126</v>
      </c>
      <c r="I63" s="30" t="s">
        <v>126</v>
      </c>
      <c r="J63" s="30" t="s">
        <v>126</v>
      </c>
      <c r="K63" s="65" t="s">
        <v>126</v>
      </c>
      <c r="L63" s="23" t="s">
        <v>302</v>
      </c>
      <c r="M63" s="90">
        <v>41827</v>
      </c>
      <c r="N63" s="97" t="s">
        <v>315</v>
      </c>
      <c r="O63" s="108" t="s">
        <v>219</v>
      </c>
      <c r="P63" s="56" t="s">
        <v>177</v>
      </c>
      <c r="Q63" s="112" t="s">
        <v>219</v>
      </c>
    </row>
    <row r="64" spans="1:17" x14ac:dyDescent="0.35">
      <c r="A64" s="67" t="s">
        <v>53</v>
      </c>
      <c r="B64" s="23" t="s">
        <v>149</v>
      </c>
      <c r="C64" s="29">
        <f t="shared" si="0"/>
        <v>2</v>
      </c>
      <c r="D64" s="125"/>
      <c r="E64" s="125"/>
      <c r="F64" s="24">
        <f t="shared" si="1"/>
        <v>2</v>
      </c>
      <c r="G64" s="65" t="s">
        <v>125</v>
      </c>
      <c r="H64" s="30" t="s">
        <v>125</v>
      </c>
      <c r="I64" s="30" t="s">
        <v>396</v>
      </c>
      <c r="J64" s="32" t="s">
        <v>125</v>
      </c>
      <c r="K64" s="97" t="s">
        <v>389</v>
      </c>
      <c r="L64" s="23" t="s">
        <v>302</v>
      </c>
      <c r="M64" s="90">
        <v>44090</v>
      </c>
      <c r="N64" s="97" t="s">
        <v>316</v>
      </c>
      <c r="O64" s="83" t="s">
        <v>408</v>
      </c>
      <c r="P64" s="58" t="s">
        <v>133</v>
      </c>
      <c r="Q64" s="112" t="s">
        <v>219</v>
      </c>
    </row>
    <row r="65" spans="1:17" x14ac:dyDescent="0.35">
      <c r="A65" s="67" t="s">
        <v>54</v>
      </c>
      <c r="B65" s="23" t="s">
        <v>150</v>
      </c>
      <c r="C65" s="29">
        <f t="shared" si="0"/>
        <v>0</v>
      </c>
      <c r="D65" s="29"/>
      <c r="E65" s="29"/>
      <c r="F65" s="24">
        <f t="shared" si="1"/>
        <v>0</v>
      </c>
      <c r="G65" s="65" t="s">
        <v>125</v>
      </c>
      <c r="H65" s="30" t="s">
        <v>125</v>
      </c>
      <c r="I65" s="30" t="s">
        <v>393</v>
      </c>
      <c r="J65" s="30" t="s">
        <v>126</v>
      </c>
      <c r="K65" s="69" t="s">
        <v>327</v>
      </c>
      <c r="L65" s="23" t="s">
        <v>302</v>
      </c>
      <c r="M65" s="90">
        <v>43452</v>
      </c>
      <c r="N65" s="97" t="s">
        <v>316</v>
      </c>
      <c r="O65" s="23" t="s">
        <v>402</v>
      </c>
      <c r="P65" s="56" t="s">
        <v>178</v>
      </c>
      <c r="Q65" s="127" t="s">
        <v>219</v>
      </c>
    </row>
    <row r="66" spans="1:17" x14ac:dyDescent="0.35">
      <c r="A66" s="22" t="s">
        <v>55</v>
      </c>
      <c r="B66" s="23" t="s">
        <v>150</v>
      </c>
      <c r="C66" s="29">
        <f t="shared" si="0"/>
        <v>0</v>
      </c>
      <c r="D66" s="29"/>
      <c r="E66" s="29"/>
      <c r="F66" s="24">
        <f t="shared" si="1"/>
        <v>0</v>
      </c>
      <c r="G66" s="65" t="s">
        <v>126</v>
      </c>
      <c r="H66" s="30" t="s">
        <v>126</v>
      </c>
      <c r="I66" s="30" t="s">
        <v>126</v>
      </c>
      <c r="J66" s="30" t="s">
        <v>126</v>
      </c>
      <c r="K66" s="65" t="s">
        <v>126</v>
      </c>
      <c r="L66" s="23" t="s">
        <v>314</v>
      </c>
      <c r="M66" s="90">
        <v>43027</v>
      </c>
      <c r="N66" s="106" t="s">
        <v>219</v>
      </c>
      <c r="O66" s="108" t="s">
        <v>219</v>
      </c>
      <c r="P66" s="56" t="s">
        <v>142</v>
      </c>
      <c r="Q66" s="112" t="s">
        <v>219</v>
      </c>
    </row>
    <row r="67" spans="1:17" x14ac:dyDescent="0.35">
      <c r="A67" s="22" t="s">
        <v>56</v>
      </c>
      <c r="B67" s="23" t="s">
        <v>149</v>
      </c>
      <c r="C67" s="29">
        <f t="shared" si="0"/>
        <v>2</v>
      </c>
      <c r="D67" s="29"/>
      <c r="E67" s="29"/>
      <c r="F67" s="24">
        <f t="shared" si="1"/>
        <v>2</v>
      </c>
      <c r="G67" s="30" t="s">
        <v>125</v>
      </c>
      <c r="H67" s="30" t="s">
        <v>125</v>
      </c>
      <c r="I67" s="30" t="s">
        <v>390</v>
      </c>
      <c r="J67" s="30" t="s">
        <v>125</v>
      </c>
      <c r="K67" s="30" t="s">
        <v>125</v>
      </c>
      <c r="L67" s="83" t="s">
        <v>302</v>
      </c>
      <c r="M67" s="89">
        <v>43542</v>
      </c>
      <c r="N67" s="69" t="s">
        <v>316</v>
      </c>
      <c r="O67" s="108" t="s">
        <v>219</v>
      </c>
      <c r="P67" s="58" t="s">
        <v>205</v>
      </c>
      <c r="Q67" s="112" t="s">
        <v>219</v>
      </c>
    </row>
    <row r="68" spans="1:17" x14ac:dyDescent="0.35">
      <c r="A68" s="22" t="s">
        <v>57</v>
      </c>
      <c r="B68" s="83" t="s">
        <v>150</v>
      </c>
      <c r="C68" s="29">
        <f t="shared" si="0"/>
        <v>0</v>
      </c>
      <c r="D68" s="125">
        <v>0.5</v>
      </c>
      <c r="E68" s="125"/>
      <c r="F68" s="24">
        <f t="shared" si="1"/>
        <v>0</v>
      </c>
      <c r="G68" s="30" t="s">
        <v>125</v>
      </c>
      <c r="H68" s="30" t="s">
        <v>125</v>
      </c>
      <c r="I68" s="30" t="s">
        <v>126</v>
      </c>
      <c r="J68" s="30" t="s">
        <v>126</v>
      </c>
      <c r="K68" s="30" t="s">
        <v>126</v>
      </c>
      <c r="L68" s="21" t="s">
        <v>305</v>
      </c>
      <c r="M68" s="89">
        <v>43654</v>
      </c>
      <c r="N68" s="69" t="s">
        <v>316</v>
      </c>
      <c r="O68" s="109" t="s">
        <v>336</v>
      </c>
      <c r="P68" s="58" t="s">
        <v>236</v>
      </c>
      <c r="Q68" s="112" t="s">
        <v>219</v>
      </c>
    </row>
    <row r="69" spans="1:17" x14ac:dyDescent="0.35">
      <c r="A69" s="49" t="s">
        <v>58</v>
      </c>
      <c r="B69" s="49"/>
      <c r="C69" s="46"/>
      <c r="D69" s="52"/>
      <c r="E69" s="52"/>
      <c r="F69" s="48"/>
      <c r="G69" s="54"/>
      <c r="H69" s="54"/>
      <c r="I69" s="54"/>
      <c r="J69" s="54"/>
      <c r="K69" s="54"/>
      <c r="L69" s="49"/>
      <c r="M69" s="93"/>
      <c r="N69" s="54"/>
      <c r="O69" s="52"/>
      <c r="P69" s="55"/>
    </row>
    <row r="70" spans="1:17" x14ac:dyDescent="0.35">
      <c r="A70" s="67" t="s">
        <v>59</v>
      </c>
      <c r="B70" s="23" t="s">
        <v>150</v>
      </c>
      <c r="C70" s="29">
        <f t="shared" si="0"/>
        <v>0</v>
      </c>
      <c r="D70" s="29"/>
      <c r="E70" s="29"/>
      <c r="F70" s="24">
        <f t="shared" si="1"/>
        <v>0</v>
      </c>
      <c r="G70" s="65" t="s">
        <v>126</v>
      </c>
      <c r="H70" s="30" t="s">
        <v>125</v>
      </c>
      <c r="I70" s="30" t="s">
        <v>126</v>
      </c>
      <c r="J70" s="30" t="s">
        <v>126</v>
      </c>
      <c r="K70" s="30" t="s">
        <v>126</v>
      </c>
      <c r="L70" s="83" t="s">
        <v>302</v>
      </c>
      <c r="M70" s="89">
        <v>43742</v>
      </c>
      <c r="N70" s="69" t="s">
        <v>316</v>
      </c>
      <c r="O70" s="108" t="s">
        <v>219</v>
      </c>
      <c r="P70" s="56" t="s">
        <v>98</v>
      </c>
      <c r="Q70" s="112" t="s">
        <v>219</v>
      </c>
    </row>
    <row r="71" spans="1:17" x14ac:dyDescent="0.35">
      <c r="A71" s="67" t="s">
        <v>60</v>
      </c>
      <c r="B71" s="23" t="s">
        <v>150</v>
      </c>
      <c r="C71" s="29">
        <f t="shared" si="0"/>
        <v>0</v>
      </c>
      <c r="D71" s="29"/>
      <c r="E71" s="29"/>
      <c r="F71" s="24">
        <f t="shared" si="1"/>
        <v>0</v>
      </c>
      <c r="G71" s="30" t="s">
        <v>125</v>
      </c>
      <c r="H71" s="30" t="s">
        <v>125</v>
      </c>
      <c r="I71" s="30" t="s">
        <v>396</v>
      </c>
      <c r="J71" s="30" t="s">
        <v>126</v>
      </c>
      <c r="K71" s="69" t="s">
        <v>327</v>
      </c>
      <c r="L71" s="83" t="s">
        <v>302</v>
      </c>
      <c r="M71" s="89">
        <v>44078</v>
      </c>
      <c r="N71" s="69" t="s">
        <v>316</v>
      </c>
      <c r="O71" s="23" t="s">
        <v>402</v>
      </c>
      <c r="P71" s="110" t="s">
        <v>237</v>
      </c>
      <c r="Q71" s="112" t="s">
        <v>219</v>
      </c>
    </row>
    <row r="72" spans="1:17" x14ac:dyDescent="0.35">
      <c r="A72" s="22" t="s">
        <v>61</v>
      </c>
      <c r="B72" s="23" t="s">
        <v>150</v>
      </c>
      <c r="C72" s="29">
        <f t="shared" ref="C72:C98" si="2">IF(B72=$B$4,2,0)</f>
        <v>0</v>
      </c>
      <c r="D72" s="29"/>
      <c r="E72" s="29"/>
      <c r="F72" s="24">
        <f t="shared" ref="F72:F98" si="3">C72*(1-D72)*(1-E72)</f>
        <v>0</v>
      </c>
      <c r="G72" s="99" t="s">
        <v>219</v>
      </c>
      <c r="H72" s="99" t="s">
        <v>219</v>
      </c>
      <c r="I72" s="99" t="s">
        <v>219</v>
      </c>
      <c r="J72" s="99" t="s">
        <v>219</v>
      </c>
      <c r="K72" s="99" t="s">
        <v>219</v>
      </c>
      <c r="L72" s="99" t="s">
        <v>219</v>
      </c>
      <c r="M72" s="99" t="s">
        <v>219</v>
      </c>
      <c r="N72" s="99" t="s">
        <v>219</v>
      </c>
      <c r="O72" s="23" t="s">
        <v>311</v>
      </c>
      <c r="P72" s="58" t="s">
        <v>268</v>
      </c>
      <c r="Q72" s="112" t="s">
        <v>219</v>
      </c>
    </row>
    <row r="73" spans="1:17" x14ac:dyDescent="0.35">
      <c r="A73" s="22" t="s">
        <v>62</v>
      </c>
      <c r="B73" s="23" t="s">
        <v>150</v>
      </c>
      <c r="C73" s="29">
        <f t="shared" si="2"/>
        <v>0</v>
      </c>
      <c r="D73" s="29"/>
      <c r="E73" s="29"/>
      <c r="F73" s="24">
        <f t="shared" si="3"/>
        <v>0</v>
      </c>
      <c r="G73" s="30" t="s">
        <v>126</v>
      </c>
      <c r="H73" s="30" t="s">
        <v>125</v>
      </c>
      <c r="I73" s="30" t="s">
        <v>390</v>
      </c>
      <c r="J73" s="30" t="s">
        <v>126</v>
      </c>
      <c r="K73" s="69" t="s">
        <v>327</v>
      </c>
      <c r="L73" s="83" t="s">
        <v>304</v>
      </c>
      <c r="M73" s="89">
        <v>43602</v>
      </c>
      <c r="N73" s="69" t="s">
        <v>316</v>
      </c>
      <c r="O73" s="23" t="s">
        <v>402</v>
      </c>
      <c r="P73" s="56" t="s">
        <v>295</v>
      </c>
      <c r="Q73" s="112" t="s">
        <v>219</v>
      </c>
    </row>
    <row r="74" spans="1:17" x14ac:dyDescent="0.35">
      <c r="A74" s="22" t="s">
        <v>63</v>
      </c>
      <c r="B74" s="23" t="s">
        <v>150</v>
      </c>
      <c r="C74" s="29">
        <f t="shared" si="2"/>
        <v>0</v>
      </c>
      <c r="D74" s="29"/>
      <c r="E74" s="29"/>
      <c r="F74" s="24">
        <f t="shared" si="3"/>
        <v>0</v>
      </c>
      <c r="G74" s="30" t="s">
        <v>125</v>
      </c>
      <c r="H74" s="30" t="s">
        <v>126</v>
      </c>
      <c r="I74" s="30" t="s">
        <v>126</v>
      </c>
      <c r="J74" s="30" t="s">
        <v>126</v>
      </c>
      <c r="K74" s="30" t="s">
        <v>126</v>
      </c>
      <c r="L74" s="23" t="s">
        <v>302</v>
      </c>
      <c r="M74" s="89" t="s">
        <v>127</v>
      </c>
      <c r="N74" s="24" t="s">
        <v>219</v>
      </c>
      <c r="O74" s="83" t="s">
        <v>337</v>
      </c>
      <c r="P74" s="56" t="s">
        <v>134</v>
      </c>
      <c r="Q74" s="112" t="s">
        <v>219</v>
      </c>
    </row>
    <row r="75" spans="1:17" x14ac:dyDescent="0.35">
      <c r="A75" s="67" t="s">
        <v>64</v>
      </c>
      <c r="B75" s="83" t="s">
        <v>150</v>
      </c>
      <c r="C75" s="29">
        <f t="shared" si="2"/>
        <v>0</v>
      </c>
      <c r="D75" s="125"/>
      <c r="E75" s="125"/>
      <c r="F75" s="24">
        <f t="shared" si="3"/>
        <v>0</v>
      </c>
      <c r="G75" s="30" t="s">
        <v>126</v>
      </c>
      <c r="H75" s="30" t="s">
        <v>125</v>
      </c>
      <c r="I75" s="69" t="s">
        <v>338</v>
      </c>
      <c r="J75" s="30" t="s">
        <v>126</v>
      </c>
      <c r="K75" s="30" t="s">
        <v>126</v>
      </c>
      <c r="L75" s="83" t="s">
        <v>306</v>
      </c>
      <c r="M75" s="89">
        <v>42891</v>
      </c>
      <c r="N75" s="69" t="s">
        <v>316</v>
      </c>
      <c r="O75" s="108" t="s">
        <v>219</v>
      </c>
      <c r="P75" s="56" t="s">
        <v>238</v>
      </c>
      <c r="Q75" s="112" t="s">
        <v>219</v>
      </c>
    </row>
    <row r="76" spans="1:17" x14ac:dyDescent="0.35">
      <c r="A76" s="49" t="s">
        <v>65</v>
      </c>
      <c r="B76" s="49"/>
      <c r="C76" s="46"/>
      <c r="D76" s="52"/>
      <c r="E76" s="52"/>
      <c r="F76" s="48"/>
      <c r="G76" s="54"/>
      <c r="H76" s="54"/>
      <c r="I76" s="54"/>
      <c r="J76" s="54"/>
      <c r="K76" s="54"/>
      <c r="L76" s="49"/>
      <c r="M76" s="93"/>
      <c r="N76" s="54"/>
      <c r="O76" s="52"/>
      <c r="P76" s="55"/>
    </row>
    <row r="77" spans="1:17" x14ac:dyDescent="0.35">
      <c r="A77" s="22" t="s">
        <v>66</v>
      </c>
      <c r="B77" s="23" t="s">
        <v>149</v>
      </c>
      <c r="C77" s="29">
        <f t="shared" si="2"/>
        <v>2</v>
      </c>
      <c r="D77" s="29"/>
      <c r="E77" s="29"/>
      <c r="F77" s="24">
        <f t="shared" si="3"/>
        <v>2</v>
      </c>
      <c r="G77" s="30" t="s">
        <v>125</v>
      </c>
      <c r="H77" s="30" t="s">
        <v>125</v>
      </c>
      <c r="I77" s="30" t="s">
        <v>396</v>
      </c>
      <c r="J77" s="30" t="s">
        <v>125</v>
      </c>
      <c r="K77" s="30" t="s">
        <v>125</v>
      </c>
      <c r="L77" s="23" t="s">
        <v>302</v>
      </c>
      <c r="M77" s="89">
        <v>44034</v>
      </c>
      <c r="N77" s="69" t="s">
        <v>316</v>
      </c>
      <c r="O77" s="108" t="s">
        <v>219</v>
      </c>
      <c r="P77" s="58" t="s">
        <v>203</v>
      </c>
      <c r="Q77" s="112" t="s">
        <v>219</v>
      </c>
    </row>
    <row r="78" spans="1:17" x14ac:dyDescent="0.35">
      <c r="A78" s="22" t="s">
        <v>68</v>
      </c>
      <c r="B78" s="23" t="s">
        <v>150</v>
      </c>
      <c r="C78" s="29">
        <f t="shared" si="2"/>
        <v>0</v>
      </c>
      <c r="D78" s="29"/>
      <c r="E78" s="29"/>
      <c r="F78" s="24">
        <f t="shared" si="3"/>
        <v>0</v>
      </c>
      <c r="G78" s="30" t="s">
        <v>126</v>
      </c>
      <c r="H78" s="30" t="s">
        <v>126</v>
      </c>
      <c r="I78" s="30" t="s">
        <v>126</v>
      </c>
      <c r="J78" s="30" t="s">
        <v>126</v>
      </c>
      <c r="K78" s="30" t="s">
        <v>126</v>
      </c>
      <c r="L78" s="23" t="s">
        <v>302</v>
      </c>
      <c r="M78" s="89">
        <v>42775</v>
      </c>
      <c r="N78" s="69" t="s">
        <v>315</v>
      </c>
      <c r="O78" s="108" t="s">
        <v>219</v>
      </c>
      <c r="P78" s="110" t="s">
        <v>204</v>
      </c>
      <c r="Q78" s="112" t="s">
        <v>219</v>
      </c>
    </row>
    <row r="79" spans="1:17" x14ac:dyDescent="0.35">
      <c r="A79" s="22" t="s">
        <v>69</v>
      </c>
      <c r="B79" s="23" t="s">
        <v>150</v>
      </c>
      <c r="C79" s="29">
        <f t="shared" si="2"/>
        <v>0</v>
      </c>
      <c r="D79" s="29"/>
      <c r="E79" s="29"/>
      <c r="F79" s="24">
        <f t="shared" si="3"/>
        <v>0</v>
      </c>
      <c r="G79" s="30" t="s">
        <v>126</v>
      </c>
      <c r="H79" s="30" t="s">
        <v>126</v>
      </c>
      <c r="I79" s="30" t="s">
        <v>126</v>
      </c>
      <c r="J79" s="30" t="s">
        <v>126</v>
      </c>
      <c r="K79" s="30" t="s">
        <v>126</v>
      </c>
      <c r="L79" s="23" t="s">
        <v>304</v>
      </c>
      <c r="M79" s="89" t="s">
        <v>324</v>
      </c>
      <c r="N79" s="69" t="s">
        <v>316</v>
      </c>
      <c r="O79" s="108" t="s">
        <v>219</v>
      </c>
      <c r="P79" s="110" t="s">
        <v>239</v>
      </c>
      <c r="Q79" s="112" t="s">
        <v>219</v>
      </c>
    </row>
    <row r="80" spans="1:17" x14ac:dyDescent="0.35">
      <c r="A80" s="22" t="s">
        <v>70</v>
      </c>
      <c r="B80" s="23" t="s">
        <v>150</v>
      </c>
      <c r="C80" s="29">
        <f t="shared" si="2"/>
        <v>0</v>
      </c>
      <c r="D80" s="29"/>
      <c r="E80" s="29"/>
      <c r="F80" s="24">
        <f t="shared" si="3"/>
        <v>0</v>
      </c>
      <c r="G80" s="32" t="s">
        <v>126</v>
      </c>
      <c r="H80" s="32" t="s">
        <v>126</v>
      </c>
      <c r="I80" s="32" t="s">
        <v>126</v>
      </c>
      <c r="J80" s="32" t="s">
        <v>126</v>
      </c>
      <c r="K80" s="32" t="s">
        <v>126</v>
      </c>
      <c r="L80" s="21" t="s">
        <v>302</v>
      </c>
      <c r="M80" s="95">
        <v>43360</v>
      </c>
      <c r="N80" s="69" t="s">
        <v>316</v>
      </c>
      <c r="O80" s="21" t="s">
        <v>339</v>
      </c>
      <c r="P80" s="59" t="s">
        <v>99</v>
      </c>
      <c r="Q80" s="112" t="s">
        <v>219</v>
      </c>
    </row>
    <row r="81" spans="1:17" x14ac:dyDescent="0.35">
      <c r="A81" s="22" t="s">
        <v>72</v>
      </c>
      <c r="B81" s="23" t="s">
        <v>149</v>
      </c>
      <c r="C81" s="29">
        <f t="shared" si="2"/>
        <v>2</v>
      </c>
      <c r="D81" s="29"/>
      <c r="E81" s="29"/>
      <c r="F81" s="24">
        <f t="shared" si="3"/>
        <v>2</v>
      </c>
      <c r="G81" s="30" t="s">
        <v>125</v>
      </c>
      <c r="H81" s="30" t="s">
        <v>125</v>
      </c>
      <c r="I81" s="30" t="s">
        <v>393</v>
      </c>
      <c r="J81" s="30" t="s">
        <v>125</v>
      </c>
      <c r="K81" s="30" t="s">
        <v>125</v>
      </c>
      <c r="L81" s="23" t="s">
        <v>302</v>
      </c>
      <c r="M81" s="89">
        <v>43381</v>
      </c>
      <c r="N81" s="88" t="s">
        <v>316</v>
      </c>
      <c r="O81" s="108" t="s">
        <v>219</v>
      </c>
      <c r="P81" s="56" t="s">
        <v>101</v>
      </c>
      <c r="Q81" s="112" t="s">
        <v>219</v>
      </c>
    </row>
    <row r="82" spans="1:17" x14ac:dyDescent="0.35">
      <c r="A82" s="22" t="s">
        <v>73</v>
      </c>
      <c r="B82" s="23" t="s">
        <v>149</v>
      </c>
      <c r="C82" s="29">
        <f t="shared" si="2"/>
        <v>2</v>
      </c>
      <c r="D82" s="29"/>
      <c r="E82" s="29"/>
      <c r="F82" s="24">
        <f t="shared" si="3"/>
        <v>2</v>
      </c>
      <c r="G82" s="30" t="s">
        <v>125</v>
      </c>
      <c r="H82" s="30" t="s">
        <v>125</v>
      </c>
      <c r="I82" s="30" t="s">
        <v>390</v>
      </c>
      <c r="J82" s="30" t="s">
        <v>125</v>
      </c>
      <c r="K82" s="69" t="s">
        <v>382</v>
      </c>
      <c r="L82" s="23" t="s">
        <v>303</v>
      </c>
      <c r="M82" s="89">
        <v>43631</v>
      </c>
      <c r="N82" s="69" t="s">
        <v>316</v>
      </c>
      <c r="O82" s="83" t="s">
        <v>383</v>
      </c>
      <c r="P82" s="56" t="s">
        <v>384</v>
      </c>
      <c r="Q82" s="112" t="s">
        <v>219</v>
      </c>
    </row>
    <row r="83" spans="1:17" x14ac:dyDescent="0.35">
      <c r="A83" s="22" t="s">
        <v>299</v>
      </c>
      <c r="B83" s="23" t="s">
        <v>149</v>
      </c>
      <c r="C83" s="29">
        <f t="shared" si="2"/>
        <v>2</v>
      </c>
      <c r="D83" s="29"/>
      <c r="E83" s="29"/>
      <c r="F83" s="73">
        <f t="shared" si="3"/>
        <v>2</v>
      </c>
      <c r="G83" s="65" t="s">
        <v>125</v>
      </c>
      <c r="H83" s="65" t="s">
        <v>125</v>
      </c>
      <c r="I83" s="65" t="s">
        <v>390</v>
      </c>
      <c r="J83" s="65" t="s">
        <v>125</v>
      </c>
      <c r="K83" s="65" t="s">
        <v>125</v>
      </c>
      <c r="L83" s="83" t="s">
        <v>303</v>
      </c>
      <c r="M83" s="90">
        <v>43857</v>
      </c>
      <c r="N83" s="69" t="s">
        <v>316</v>
      </c>
      <c r="O83" s="23" t="s">
        <v>407</v>
      </c>
      <c r="P83" s="110" t="s">
        <v>240</v>
      </c>
      <c r="Q83" s="112" t="s">
        <v>219</v>
      </c>
    </row>
    <row r="84" spans="1:17" x14ac:dyDescent="0.35">
      <c r="A84" s="22" t="s">
        <v>74</v>
      </c>
      <c r="B84" s="83" t="s">
        <v>150</v>
      </c>
      <c r="C84" s="29">
        <f t="shared" si="2"/>
        <v>0</v>
      </c>
      <c r="D84" s="125"/>
      <c r="E84" s="125"/>
      <c r="F84" s="24">
        <f t="shared" si="3"/>
        <v>0</v>
      </c>
      <c r="G84" s="30" t="s">
        <v>125</v>
      </c>
      <c r="H84" s="30" t="s">
        <v>125</v>
      </c>
      <c r="I84" s="30" t="s">
        <v>126</v>
      </c>
      <c r="J84" s="30" t="s">
        <v>126</v>
      </c>
      <c r="K84" s="30" t="s">
        <v>126</v>
      </c>
      <c r="L84" s="23" t="s">
        <v>303</v>
      </c>
      <c r="M84" s="89">
        <v>43965</v>
      </c>
      <c r="N84" s="69" t="s">
        <v>316</v>
      </c>
      <c r="O84" s="23" t="s">
        <v>340</v>
      </c>
      <c r="P84" s="58" t="s">
        <v>180</v>
      </c>
      <c r="Q84" s="112" t="s">
        <v>219</v>
      </c>
    </row>
    <row r="85" spans="1:17" x14ac:dyDescent="0.35">
      <c r="A85" s="22" t="s">
        <v>75</v>
      </c>
      <c r="B85" s="83" t="s">
        <v>150</v>
      </c>
      <c r="C85" s="29">
        <f t="shared" si="2"/>
        <v>0</v>
      </c>
      <c r="D85" s="29"/>
      <c r="E85" s="29"/>
      <c r="F85" s="24">
        <f t="shared" si="3"/>
        <v>0</v>
      </c>
      <c r="G85" s="30" t="s">
        <v>125</v>
      </c>
      <c r="H85" s="30" t="s">
        <v>125</v>
      </c>
      <c r="I85" s="30" t="s">
        <v>126</v>
      </c>
      <c r="J85" s="30" t="s">
        <v>126</v>
      </c>
      <c r="K85" s="30" t="s">
        <v>126</v>
      </c>
      <c r="L85" s="83" t="s">
        <v>302</v>
      </c>
      <c r="M85" s="89">
        <v>42237</v>
      </c>
      <c r="N85" s="69" t="s">
        <v>315</v>
      </c>
      <c r="O85" s="21" t="s">
        <v>341</v>
      </c>
      <c r="P85" s="56" t="s">
        <v>116</v>
      </c>
      <c r="Q85" s="112" t="s">
        <v>219</v>
      </c>
    </row>
    <row r="86" spans="1:17" x14ac:dyDescent="0.35">
      <c r="A86" s="22" t="s">
        <v>76</v>
      </c>
      <c r="B86" s="23" t="s">
        <v>150</v>
      </c>
      <c r="C86" s="29">
        <f t="shared" si="2"/>
        <v>0</v>
      </c>
      <c r="D86" s="29"/>
      <c r="E86" s="29"/>
      <c r="F86" s="24">
        <f t="shared" si="3"/>
        <v>0</v>
      </c>
      <c r="G86" s="24" t="s">
        <v>219</v>
      </c>
      <c r="H86" s="24" t="s">
        <v>219</v>
      </c>
      <c r="I86" s="24" t="s">
        <v>219</v>
      </c>
      <c r="J86" s="24" t="s">
        <v>219</v>
      </c>
      <c r="K86" s="24" t="s">
        <v>219</v>
      </c>
      <c r="L86" s="24" t="s">
        <v>219</v>
      </c>
      <c r="M86" s="24" t="s">
        <v>219</v>
      </c>
      <c r="N86" s="24" t="s">
        <v>219</v>
      </c>
      <c r="O86" s="23" t="s">
        <v>342</v>
      </c>
      <c r="P86" s="110" t="s">
        <v>255</v>
      </c>
      <c r="Q86" s="113" t="s">
        <v>219</v>
      </c>
    </row>
    <row r="87" spans="1:17" x14ac:dyDescent="0.35">
      <c r="A87" s="49" t="s">
        <v>77</v>
      </c>
      <c r="B87" s="49"/>
      <c r="C87" s="46"/>
      <c r="D87" s="52"/>
      <c r="E87" s="52"/>
      <c r="F87" s="48"/>
      <c r="G87" s="54"/>
      <c r="H87" s="54"/>
      <c r="I87" s="54"/>
      <c r="J87" s="54"/>
      <c r="K87" s="54"/>
      <c r="L87" s="49"/>
      <c r="M87" s="93"/>
      <c r="N87" s="54"/>
      <c r="O87" s="52" t="s">
        <v>343</v>
      </c>
      <c r="P87" s="55"/>
    </row>
    <row r="88" spans="1:17" x14ac:dyDescent="0.35">
      <c r="A88" s="67" t="s">
        <v>67</v>
      </c>
      <c r="B88" s="23" t="s">
        <v>150</v>
      </c>
      <c r="C88" s="29">
        <f t="shared" si="2"/>
        <v>0</v>
      </c>
      <c r="D88" s="29"/>
      <c r="E88" s="29"/>
      <c r="F88" s="24">
        <f>C88*(1-D88)*(1-E88)</f>
        <v>0</v>
      </c>
      <c r="G88" s="30" t="s">
        <v>125</v>
      </c>
      <c r="H88" s="30" t="s">
        <v>125</v>
      </c>
      <c r="I88" s="30" t="s">
        <v>396</v>
      </c>
      <c r="J88" s="30" t="s">
        <v>126</v>
      </c>
      <c r="K88" s="69" t="s">
        <v>333</v>
      </c>
      <c r="L88" s="23" t="s">
        <v>302</v>
      </c>
      <c r="M88" s="89">
        <v>43921</v>
      </c>
      <c r="N88" s="69" t="s">
        <v>316</v>
      </c>
      <c r="O88" s="23" t="s">
        <v>402</v>
      </c>
      <c r="P88" s="56" t="s">
        <v>196</v>
      </c>
      <c r="Q88" s="112" t="s">
        <v>219</v>
      </c>
    </row>
    <row r="89" spans="1:17" x14ac:dyDescent="0.35">
      <c r="A89" s="22" t="s">
        <v>78</v>
      </c>
      <c r="B89" s="23" t="s">
        <v>149</v>
      </c>
      <c r="C89" s="29">
        <f t="shared" si="2"/>
        <v>2</v>
      </c>
      <c r="D89" s="29"/>
      <c r="E89" s="29"/>
      <c r="F89" s="73">
        <f t="shared" si="3"/>
        <v>2</v>
      </c>
      <c r="G89" s="65" t="s">
        <v>125</v>
      </c>
      <c r="H89" s="65" t="s">
        <v>125</v>
      </c>
      <c r="I89" s="65" t="s">
        <v>396</v>
      </c>
      <c r="J89" s="65" t="s">
        <v>125</v>
      </c>
      <c r="K89" s="65" t="s">
        <v>125</v>
      </c>
      <c r="L89" s="83" t="s">
        <v>303</v>
      </c>
      <c r="M89" s="90">
        <v>44032</v>
      </c>
      <c r="N89" s="69" t="s">
        <v>316</v>
      </c>
      <c r="O89" s="21" t="s">
        <v>385</v>
      </c>
      <c r="P89" s="58" t="s">
        <v>197</v>
      </c>
      <c r="Q89" s="112" t="s">
        <v>219</v>
      </c>
    </row>
    <row r="90" spans="1:17" x14ac:dyDescent="0.35">
      <c r="A90" s="22" t="s">
        <v>71</v>
      </c>
      <c r="B90" s="23" t="s">
        <v>150</v>
      </c>
      <c r="C90" s="29">
        <f t="shared" si="2"/>
        <v>0</v>
      </c>
      <c r="D90" s="29"/>
      <c r="E90" s="29"/>
      <c r="F90" s="24">
        <f>C90*(1-D90)*(1-E90)</f>
        <v>0</v>
      </c>
      <c r="G90" s="99" t="s">
        <v>219</v>
      </c>
      <c r="H90" s="99" t="s">
        <v>219</v>
      </c>
      <c r="I90" s="99" t="s">
        <v>219</v>
      </c>
      <c r="J90" s="99" t="s">
        <v>219</v>
      </c>
      <c r="K90" s="99" t="s">
        <v>219</v>
      </c>
      <c r="L90" s="99" t="s">
        <v>219</v>
      </c>
      <c r="M90" s="99" t="s">
        <v>219</v>
      </c>
      <c r="N90" s="99" t="s">
        <v>219</v>
      </c>
      <c r="O90" s="23" t="s">
        <v>311</v>
      </c>
      <c r="P90" s="56" t="s">
        <v>100</v>
      </c>
      <c r="Q90" s="112" t="s">
        <v>219</v>
      </c>
    </row>
    <row r="91" spans="1:17" x14ac:dyDescent="0.35">
      <c r="A91" s="22" t="s">
        <v>79</v>
      </c>
      <c r="B91" s="23" t="s">
        <v>149</v>
      </c>
      <c r="C91" s="29">
        <f t="shared" si="2"/>
        <v>2</v>
      </c>
      <c r="D91" s="29"/>
      <c r="E91" s="29"/>
      <c r="F91" s="24">
        <f t="shared" si="3"/>
        <v>2</v>
      </c>
      <c r="G91" s="32" t="s">
        <v>125</v>
      </c>
      <c r="H91" s="32" t="s">
        <v>125</v>
      </c>
      <c r="I91" s="32" t="s">
        <v>390</v>
      </c>
      <c r="J91" s="32" t="s">
        <v>344</v>
      </c>
      <c r="K91" s="32" t="s">
        <v>125</v>
      </c>
      <c r="L91" s="21" t="s">
        <v>302</v>
      </c>
      <c r="M91" s="95">
        <v>43791</v>
      </c>
      <c r="N91" s="88" t="s">
        <v>316</v>
      </c>
      <c r="O91" s="21" t="s">
        <v>345</v>
      </c>
      <c r="P91" s="58" t="s">
        <v>115</v>
      </c>
      <c r="Q91" s="112" t="s">
        <v>219</v>
      </c>
    </row>
    <row r="92" spans="1:17" x14ac:dyDescent="0.35">
      <c r="A92" s="22" t="s">
        <v>80</v>
      </c>
      <c r="B92" s="23" t="s">
        <v>150</v>
      </c>
      <c r="C92" s="29">
        <f t="shared" si="2"/>
        <v>0</v>
      </c>
      <c r="D92" s="29"/>
      <c r="E92" s="29"/>
      <c r="F92" s="24">
        <f t="shared" si="3"/>
        <v>0</v>
      </c>
      <c r="G92" s="99" t="s">
        <v>219</v>
      </c>
      <c r="H92" s="99" t="s">
        <v>219</v>
      </c>
      <c r="I92" s="99" t="s">
        <v>219</v>
      </c>
      <c r="J92" s="99" t="s">
        <v>219</v>
      </c>
      <c r="K92" s="99" t="s">
        <v>219</v>
      </c>
      <c r="L92" s="99" t="s">
        <v>219</v>
      </c>
      <c r="M92" s="99" t="s">
        <v>219</v>
      </c>
      <c r="N92" s="99" t="s">
        <v>219</v>
      </c>
      <c r="O92" s="23" t="s">
        <v>311</v>
      </c>
      <c r="P92" s="56" t="s">
        <v>102</v>
      </c>
      <c r="Q92" s="112" t="s">
        <v>219</v>
      </c>
    </row>
    <row r="93" spans="1:17" x14ac:dyDescent="0.35">
      <c r="A93" s="22" t="s">
        <v>81</v>
      </c>
      <c r="B93" s="21" t="s">
        <v>149</v>
      </c>
      <c r="C93" s="25">
        <f t="shared" si="2"/>
        <v>2</v>
      </c>
      <c r="D93" s="25"/>
      <c r="E93" s="25"/>
      <c r="F93" s="20">
        <f t="shared" si="3"/>
        <v>2</v>
      </c>
      <c r="G93" s="32" t="s">
        <v>125</v>
      </c>
      <c r="H93" s="32" t="s">
        <v>125</v>
      </c>
      <c r="I93" s="32" t="s">
        <v>396</v>
      </c>
      <c r="J93" s="32" t="s">
        <v>125</v>
      </c>
      <c r="K93" s="32" t="s">
        <v>380</v>
      </c>
      <c r="L93" s="21" t="s">
        <v>302</v>
      </c>
      <c r="M93" s="89">
        <v>43957</v>
      </c>
      <c r="N93" s="69" t="s">
        <v>316</v>
      </c>
      <c r="O93" s="83" t="s">
        <v>386</v>
      </c>
      <c r="P93" s="56" t="s">
        <v>135</v>
      </c>
      <c r="Q93" s="112" t="s">
        <v>219</v>
      </c>
    </row>
    <row r="94" spans="1:17" x14ac:dyDescent="0.35">
      <c r="A94" s="22" t="s">
        <v>82</v>
      </c>
      <c r="B94" s="23" t="s">
        <v>150</v>
      </c>
      <c r="C94" s="29">
        <f t="shared" si="2"/>
        <v>0</v>
      </c>
      <c r="D94" s="29"/>
      <c r="E94" s="29"/>
      <c r="F94" s="24">
        <f t="shared" si="3"/>
        <v>0</v>
      </c>
      <c r="G94" s="30" t="s">
        <v>125</v>
      </c>
      <c r="H94" s="30" t="s">
        <v>125</v>
      </c>
      <c r="I94" s="30" t="s">
        <v>396</v>
      </c>
      <c r="J94" s="30" t="s">
        <v>126</v>
      </c>
      <c r="K94" s="69" t="s">
        <v>333</v>
      </c>
      <c r="L94" s="23" t="s">
        <v>302</v>
      </c>
      <c r="M94" s="89">
        <v>43881</v>
      </c>
      <c r="N94" s="69" t="s">
        <v>316</v>
      </c>
      <c r="O94" s="23" t="s">
        <v>402</v>
      </c>
      <c r="P94" s="110" t="s">
        <v>242</v>
      </c>
      <c r="Q94" s="112" t="s">
        <v>219</v>
      </c>
    </row>
    <row r="95" spans="1:17" x14ac:dyDescent="0.35">
      <c r="A95" s="22" t="s">
        <v>83</v>
      </c>
      <c r="B95" s="23" t="s">
        <v>150</v>
      </c>
      <c r="C95" s="29">
        <f t="shared" si="2"/>
        <v>0</v>
      </c>
      <c r="D95" s="29"/>
      <c r="E95" s="29"/>
      <c r="F95" s="24">
        <f t="shared" si="3"/>
        <v>0</v>
      </c>
      <c r="G95" s="30" t="s">
        <v>126</v>
      </c>
      <c r="H95" s="30" t="s">
        <v>126</v>
      </c>
      <c r="I95" s="30" t="s">
        <v>126</v>
      </c>
      <c r="J95" s="30" t="s">
        <v>126</v>
      </c>
      <c r="K95" s="30" t="s">
        <v>126</v>
      </c>
      <c r="L95" s="83" t="s">
        <v>303</v>
      </c>
      <c r="M95" s="89">
        <v>43973</v>
      </c>
      <c r="N95" s="69" t="s">
        <v>316</v>
      </c>
      <c r="O95" s="108" t="s">
        <v>219</v>
      </c>
      <c r="P95" s="56" t="s">
        <v>124</v>
      </c>
      <c r="Q95" s="112" t="s">
        <v>219</v>
      </c>
    </row>
    <row r="96" spans="1:17" x14ac:dyDescent="0.35">
      <c r="A96" s="22" t="s">
        <v>84</v>
      </c>
      <c r="B96" s="23" t="s">
        <v>149</v>
      </c>
      <c r="C96" s="29">
        <f t="shared" si="2"/>
        <v>2</v>
      </c>
      <c r="D96" s="29"/>
      <c r="E96" s="29"/>
      <c r="F96" s="24">
        <f t="shared" si="3"/>
        <v>2</v>
      </c>
      <c r="G96" s="30" t="s">
        <v>125</v>
      </c>
      <c r="H96" s="30" t="s">
        <v>125</v>
      </c>
      <c r="I96" s="30" t="s">
        <v>390</v>
      </c>
      <c r="J96" s="30" t="s">
        <v>387</v>
      </c>
      <c r="K96" s="30" t="s">
        <v>125</v>
      </c>
      <c r="L96" s="23" t="s">
        <v>302</v>
      </c>
      <c r="M96" s="89">
        <v>43707</v>
      </c>
      <c r="N96" s="69" t="s">
        <v>316</v>
      </c>
      <c r="O96" s="23" t="s">
        <v>406</v>
      </c>
      <c r="P96" s="56" t="s">
        <v>136</v>
      </c>
      <c r="Q96" s="112" t="s">
        <v>219</v>
      </c>
    </row>
    <row r="97" spans="1:17" x14ac:dyDescent="0.35">
      <c r="A97" s="22" t="s">
        <v>85</v>
      </c>
      <c r="B97" s="23" t="s">
        <v>150</v>
      </c>
      <c r="C97" s="29">
        <f t="shared" si="2"/>
        <v>0</v>
      </c>
      <c r="D97" s="29"/>
      <c r="E97" s="29"/>
      <c r="F97" s="24">
        <f t="shared" si="3"/>
        <v>0</v>
      </c>
      <c r="G97" s="99" t="s">
        <v>219</v>
      </c>
      <c r="H97" s="99" t="s">
        <v>219</v>
      </c>
      <c r="I97" s="99" t="s">
        <v>219</v>
      </c>
      <c r="J97" s="99" t="s">
        <v>219</v>
      </c>
      <c r="K97" s="99" t="s">
        <v>219</v>
      </c>
      <c r="L97" s="99" t="s">
        <v>219</v>
      </c>
      <c r="M97" s="99" t="s">
        <v>219</v>
      </c>
      <c r="N97" s="99" t="s">
        <v>219</v>
      </c>
      <c r="O97" s="23" t="s">
        <v>311</v>
      </c>
      <c r="P97" s="110" t="s">
        <v>243</v>
      </c>
      <c r="Q97" s="112" t="s">
        <v>219</v>
      </c>
    </row>
    <row r="98" spans="1:17" x14ac:dyDescent="0.35">
      <c r="A98" s="22" t="s">
        <v>86</v>
      </c>
      <c r="B98" s="23" t="s">
        <v>150</v>
      </c>
      <c r="C98" s="29">
        <f t="shared" si="2"/>
        <v>0</v>
      </c>
      <c r="D98" s="29"/>
      <c r="E98" s="29"/>
      <c r="F98" s="24">
        <f t="shared" si="3"/>
        <v>0</v>
      </c>
      <c r="G98" s="99" t="s">
        <v>219</v>
      </c>
      <c r="H98" s="99" t="s">
        <v>219</v>
      </c>
      <c r="I98" s="99" t="s">
        <v>219</v>
      </c>
      <c r="J98" s="99" t="s">
        <v>219</v>
      </c>
      <c r="K98" s="99" t="s">
        <v>219</v>
      </c>
      <c r="L98" s="99" t="s">
        <v>219</v>
      </c>
      <c r="M98" s="99" t="s">
        <v>219</v>
      </c>
      <c r="N98" s="99" t="s">
        <v>219</v>
      </c>
      <c r="O98" s="23" t="s">
        <v>311</v>
      </c>
      <c r="P98" s="56" t="s">
        <v>113</v>
      </c>
      <c r="Q98" s="112" t="s">
        <v>219</v>
      </c>
    </row>
  </sheetData>
  <autoFilter ref="A6:P98" xr:uid="{00000000-0009-0000-0000-000004000000}"/>
  <mergeCells count="17">
    <mergeCell ref="O3:O5"/>
    <mergeCell ref="G3:G5"/>
    <mergeCell ref="H3:H5"/>
    <mergeCell ref="P3:P5"/>
    <mergeCell ref="N3:N5"/>
    <mergeCell ref="L3:L5"/>
    <mergeCell ref="M3:M5"/>
    <mergeCell ref="I3:K3"/>
    <mergeCell ref="I4:I5"/>
    <mergeCell ref="J4:J5"/>
    <mergeCell ref="K4:K5"/>
    <mergeCell ref="A3:A5"/>
    <mergeCell ref="C3:F3"/>
    <mergeCell ref="C4:C5"/>
    <mergeCell ref="D4:D5"/>
    <mergeCell ref="E4:E5"/>
    <mergeCell ref="F4:F5"/>
  </mergeCells>
  <dataValidations count="3">
    <dataValidation type="list" allowBlank="1" showInputMessage="1" showErrorMessage="1" sqref="B6" xr:uid="{00000000-0002-0000-0400-000000000000}">
      <formula1>$B$5:$B$5</formula1>
    </dataValidation>
    <dataValidation type="list" allowBlank="1" showInputMessage="1" showErrorMessage="1" sqref="D38:E45 D70:E75 D55:E68 D47:E53 D26:E36 D7:E24 D88:E98 D77:E86" xr:uid="{00000000-0002-0000-0400-000001000000}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7:B98" xr:uid="{00000000-0002-0000-0400-000002000000}">
      <formula1>$B$4:$B$5</formula1>
    </dataValidation>
  </dataValidations>
  <hyperlinks>
    <hyperlink ref="P7" r:id="rId1" xr:uid="{00000000-0004-0000-0400-000000000000}"/>
    <hyperlink ref="P9" r:id="rId2" xr:uid="{00000000-0004-0000-0400-000001000000}"/>
    <hyperlink ref="P14" r:id="rId3" xr:uid="{00000000-0004-0000-0400-000002000000}"/>
    <hyperlink ref="P18" r:id="rId4" xr:uid="{00000000-0004-0000-0400-000003000000}"/>
    <hyperlink ref="P19" r:id="rId5" xr:uid="{00000000-0004-0000-0400-000004000000}"/>
    <hyperlink ref="P20" r:id="rId6" xr:uid="{00000000-0004-0000-0400-000005000000}"/>
    <hyperlink ref="P24" r:id="rId7" xr:uid="{00000000-0004-0000-0400-000006000000}"/>
    <hyperlink ref="P16" r:id="rId8" xr:uid="{00000000-0004-0000-0400-000007000000}"/>
    <hyperlink ref="P23" r:id="rId9" display="http://narod.yarregion.ru/service/obschestvennye-sovety/spisok-sovetov/departament-finansov/" xr:uid="{00000000-0004-0000-0400-000008000000}"/>
    <hyperlink ref="P8" r:id="rId10" xr:uid="{00000000-0004-0000-0400-000009000000}"/>
    <hyperlink ref="P15" r:id="rId11" display="http://ufin48.ru/Menu/Page/1" xr:uid="{00000000-0004-0000-0400-00000A000000}"/>
    <hyperlink ref="P11" r:id="rId12" xr:uid="{00000000-0004-0000-0400-00000B000000}"/>
    <hyperlink ref="P21" r:id="rId13" xr:uid="{00000000-0004-0000-0400-00000C000000}"/>
    <hyperlink ref="P13" r:id="rId14" xr:uid="{00000000-0004-0000-0400-00000D000000}"/>
    <hyperlink ref="P17" r:id="rId15" xr:uid="{00000000-0004-0000-0400-00000E000000}"/>
    <hyperlink ref="P22" r:id="rId16" xr:uid="{00000000-0004-0000-0400-00000F000000}"/>
    <hyperlink ref="P30" r:id="rId17" xr:uid="{00000000-0004-0000-0400-000010000000}"/>
    <hyperlink ref="P32" r:id="rId18" xr:uid="{00000000-0004-0000-0400-000011000000}"/>
    <hyperlink ref="P35" r:id="rId19" xr:uid="{00000000-0004-0000-0400-000012000000}"/>
    <hyperlink ref="P36" r:id="rId20" xr:uid="{00000000-0004-0000-0400-000013000000}"/>
    <hyperlink ref="P49" r:id="rId21" xr:uid="{00000000-0004-0000-0400-000014000000}"/>
    <hyperlink ref="P55" r:id="rId22" xr:uid="{00000000-0004-0000-0400-000015000000}"/>
    <hyperlink ref="P56" r:id="rId23" xr:uid="{00000000-0004-0000-0400-000016000000}"/>
    <hyperlink ref="P57" r:id="rId24" xr:uid="{00000000-0004-0000-0400-000017000000}"/>
    <hyperlink ref="P61" r:id="rId25" xr:uid="{00000000-0004-0000-0400-000018000000}"/>
    <hyperlink ref="P63" r:id="rId26" xr:uid="{00000000-0004-0000-0400-000019000000}"/>
    <hyperlink ref="P65" r:id="rId27" xr:uid="{00000000-0004-0000-0400-00001A000000}"/>
    <hyperlink ref="P66" r:id="rId28" xr:uid="{00000000-0004-0000-0400-00001B000000}"/>
    <hyperlink ref="P70" r:id="rId29" xr:uid="{00000000-0004-0000-0400-00001C000000}"/>
    <hyperlink ref="P73" r:id="rId30" xr:uid="{00000000-0004-0000-0400-00001D000000}"/>
    <hyperlink ref="P74" r:id="rId31" xr:uid="{00000000-0004-0000-0400-00001E000000}"/>
    <hyperlink ref="P75" r:id="rId32" xr:uid="{00000000-0004-0000-0400-00001F000000}"/>
    <hyperlink ref="P88" r:id="rId33" xr:uid="{00000000-0004-0000-0400-000020000000}"/>
    <hyperlink ref="P80" r:id="rId34" xr:uid="{00000000-0004-0000-0400-000021000000}"/>
    <hyperlink ref="P90" r:id="rId35" xr:uid="{00000000-0004-0000-0400-000022000000}"/>
    <hyperlink ref="P81" r:id="rId36" xr:uid="{00000000-0004-0000-0400-000023000000}"/>
    <hyperlink ref="P82" r:id="rId37" xr:uid="{00000000-0004-0000-0400-000024000000}"/>
    <hyperlink ref="P92" r:id="rId38" xr:uid="{00000000-0004-0000-0400-000025000000}"/>
    <hyperlink ref="P98" r:id="rId39" xr:uid="{00000000-0004-0000-0400-000026000000}"/>
    <hyperlink ref="P58" r:id="rId40" xr:uid="{00000000-0004-0000-0400-000027000000}"/>
    <hyperlink ref="P95" r:id="rId41" display="http://minfin.49gov.ru/depart/coordinating/" xr:uid="{00000000-0004-0000-0400-000028000000}"/>
    <hyperlink ref="P67" r:id="rId42" xr:uid="{00000000-0004-0000-0400-000029000000}"/>
    <hyperlink ref="P42" r:id="rId43" xr:uid="{00000000-0004-0000-0400-00002A000000}"/>
    <hyperlink ref="P41" r:id="rId44" xr:uid="{00000000-0004-0000-0400-00002B000000}"/>
    <hyperlink ref="P77" r:id="rId45" xr:uid="{00000000-0004-0000-0400-00002C000000}"/>
    <hyperlink ref="P26" r:id="rId46" xr:uid="{00000000-0004-0000-0400-00002D000000}"/>
    <hyperlink ref="P38" r:id="rId47" xr:uid="{00000000-0004-0000-0400-00002E000000}"/>
    <hyperlink ref="P47" r:id="rId48" xr:uid="{00000000-0004-0000-0400-00002F000000}"/>
    <hyperlink ref="P52" r:id="rId49" xr:uid="{00000000-0004-0000-0400-000030000000}"/>
    <hyperlink ref="P59" r:id="rId50" xr:uid="{00000000-0004-0000-0400-000031000000}"/>
    <hyperlink ref="P62" r:id="rId51" xr:uid="{00000000-0004-0000-0400-000032000000}"/>
    <hyperlink ref="P85" r:id="rId52" xr:uid="{00000000-0004-0000-0400-000033000000}"/>
    <hyperlink ref="P89" r:id="rId53" xr:uid="{00000000-0004-0000-0400-000034000000}"/>
    <hyperlink ref="P91" r:id="rId54" xr:uid="{00000000-0004-0000-0400-000035000000}"/>
    <hyperlink ref="P40" r:id="rId55" xr:uid="{00000000-0004-0000-0400-000036000000}"/>
    <hyperlink ref="P45" r:id="rId56" xr:uid="{00000000-0004-0000-0400-000037000000}"/>
    <hyperlink ref="P39" r:id="rId57" xr:uid="{00000000-0004-0000-0400-000038000000}"/>
    <hyperlink ref="P84" r:id="rId58" xr:uid="{00000000-0004-0000-0400-000039000000}"/>
    <hyperlink ref="P93" r:id="rId59" xr:uid="{00000000-0004-0000-0400-00003A000000}"/>
    <hyperlink ref="P96" r:id="rId60" xr:uid="{00000000-0004-0000-0400-00003B000000}"/>
    <hyperlink ref="P27" r:id="rId61" xr:uid="{00000000-0004-0000-0400-00003C000000}"/>
    <hyperlink ref="P28" r:id="rId62" xr:uid="{00000000-0004-0000-0400-00003D000000}"/>
    <hyperlink ref="P29" r:id="rId63" xr:uid="{00000000-0004-0000-0400-00003E000000}"/>
    <hyperlink ref="P31" r:id="rId64" xr:uid="{00000000-0004-0000-0400-00003F000000}"/>
    <hyperlink ref="P33" r:id="rId65" xr:uid="{00000000-0004-0000-0400-000040000000}"/>
    <hyperlink ref="P34" r:id="rId66" xr:uid="{00000000-0004-0000-0400-000041000000}"/>
    <hyperlink ref="P43" r:id="rId67" xr:uid="{00000000-0004-0000-0400-000042000000}"/>
    <hyperlink ref="P44" r:id="rId68" xr:uid="{00000000-0004-0000-0400-000043000000}"/>
    <hyperlink ref="P48" r:id="rId69" xr:uid="{00000000-0004-0000-0400-000044000000}"/>
    <hyperlink ref="P50" r:id="rId70" display="http://minfin09.ru/category/load/%d0%b3%d0%be%d1%81%d1%83%d0%b4%d0%b0%d1%80%d1%81%d1%82%d0%b2%d0%b5%d0%bd%d0%bd%d0%b0%d1%8f-%d0%b3%d1%80%d0%b0%d0%b6%d0%b4%d0%b0%d0%bd%d1%81%d0%ba%d0%b0%d1%8f-%d1%81%d0%bb%d1%83%d0%b6%d0%b1%d0%b0/%d0%be%d0%b1%d1%89%d0%b5%d1%81%d1%82%d0%b2%d0%b5%d0%bd%d0%bd%d1%8b%d0%b9-%d1%81%d0%be%d0%b2%d0%b5%d1%82/" xr:uid="{00000000-0004-0000-0400-000045000000}"/>
    <hyperlink ref="P51" r:id="rId71" xr:uid="{00000000-0004-0000-0400-000046000000}"/>
    <hyperlink ref="P53" r:id="rId72" xr:uid="{00000000-0004-0000-0400-000047000000}"/>
    <hyperlink ref="P68" r:id="rId73" display="http://ufo.ulntc.ru/index.php?mgf=sovet&amp;slep=net" xr:uid="{00000000-0004-0000-0400-000048000000}"/>
    <hyperlink ref="P71" r:id="rId74" location="document_list" xr:uid="{00000000-0004-0000-0400-000049000000}"/>
    <hyperlink ref="P78" r:id="rId75" xr:uid="{00000000-0004-0000-0400-00004A000000}"/>
    <hyperlink ref="P79" r:id="rId76" xr:uid="{00000000-0004-0000-0400-00004B000000}"/>
    <hyperlink ref="P83" r:id="rId77" xr:uid="{00000000-0004-0000-0400-00004C000000}"/>
    <hyperlink ref="P86" r:id="rId78" xr:uid="{00000000-0004-0000-0400-00004D000000}"/>
    <hyperlink ref="P94" r:id="rId79" xr:uid="{00000000-0004-0000-0400-00004E000000}"/>
    <hyperlink ref="P97" r:id="rId80" xr:uid="{00000000-0004-0000-0400-00004F000000}"/>
    <hyperlink ref="P60" r:id="rId81" xr:uid="{00000000-0004-0000-0400-000050000000}"/>
    <hyperlink ref="P72" r:id="rId82" xr:uid="{00000000-0004-0000-0400-000051000000}"/>
    <hyperlink ref="P10" r:id="rId83" xr:uid="{00000000-0004-0000-0400-000052000000}"/>
    <hyperlink ref="P12" r:id="rId84" xr:uid="{00000000-0004-0000-0400-000053000000}"/>
    <hyperlink ref="P64" r:id="rId85" xr:uid="{00000000-0004-0000-0400-000054000000}"/>
  </hyperlinks>
  <pageMargins left="0.70866141732283472" right="0.70866141732283472" top="0.94488188976377963" bottom="0.94488188976377963" header="0.31496062992125984" footer="0.31496062992125984"/>
  <pageSetup paperSize="9" scale="59" fitToHeight="2" orientation="landscape" r:id="rId86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Рейтинг (раздел 9)</vt:lpstr>
      <vt:lpstr>Оценка (раздел 9)</vt:lpstr>
      <vt:lpstr>Методика</vt:lpstr>
      <vt:lpstr>9.1</vt:lpstr>
      <vt:lpstr>9.2</vt:lpstr>
      <vt:lpstr>Методика!_Hlk39003695</vt:lpstr>
      <vt:lpstr>Методика!_Toc32672482</vt:lpstr>
      <vt:lpstr>'9.1'!Заголовки_для_печати</vt:lpstr>
      <vt:lpstr>'9.2'!Заголовки_для_печати</vt:lpstr>
      <vt:lpstr>Методика!Заголовки_для_печати</vt:lpstr>
      <vt:lpstr>'Оценка (раздел 9)'!Заголовки_для_печати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Методика!Область_печати</vt:lpstr>
      <vt:lpstr>'Оценка (раздел 9)'!Область_печати</vt:lpstr>
      <vt:lpstr>'Рейтинг (раздел 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2021-02-03T10:09:28Z</cp:lastPrinted>
  <dcterms:created xsi:type="dcterms:W3CDTF">2014-03-12T05:40:39Z</dcterms:created>
  <dcterms:modified xsi:type="dcterms:W3CDTF">2021-04-11T16:32:59Z</dcterms:modified>
</cp:coreProperties>
</file>