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2020_Рейтинг\10_Рейтинг 2020\КОРРЕКТИРОВКИ\На сайт\"/>
    </mc:Choice>
  </mc:AlternateContent>
  <xr:revisionPtr revIDLastSave="0" documentId="13_ncr:1_{C8EC108C-7427-473D-ABCF-EB8E71AB49B9}" xr6:coauthVersionLast="46" xr6:coauthVersionMax="46" xr10:uidLastSave="{00000000-0000-0000-0000-000000000000}"/>
  <bookViews>
    <workbookView xWindow="-110" yWindow="-110" windowWidth="19420" windowHeight="10420" tabRatio="845" xr2:uid="{00000000-000D-0000-FFFF-FFFF00000000}"/>
  </bookViews>
  <sheets>
    <sheet name="Рейтинг (раздел 2)" sheetId="62" r:id="rId1"/>
    <sheet name=" Оценка (раздел 2)" sheetId="57" r:id="rId2"/>
    <sheet name=" Методика (раздел 2)" sheetId="31" r:id="rId3"/>
    <sheet name="Изменения в бюджет" sheetId="40" r:id="rId4"/>
    <sheet name="2.1" sheetId="52" r:id="rId5"/>
    <sheet name="2.2" sheetId="59" r:id="rId6"/>
    <sheet name="2.3" sheetId="60" r:id="rId7"/>
    <sheet name="2.4" sheetId="50" r:id="rId8"/>
    <sheet name="2.5" sheetId="51" r:id="rId9"/>
  </sheets>
  <definedNames>
    <definedName name="_Toc262684" localSheetId="2">' Методика (раздел 2)'!$C$4</definedName>
    <definedName name="_Toc32672475" localSheetId="2">' Методика (раздел 2)'!$B$4</definedName>
    <definedName name="_xlnm._FilterDatabase" localSheetId="1" hidden="1">' Оценка (раздел 2)'!$A$6:$H$99</definedName>
    <definedName name="_xlnm._FilterDatabase" localSheetId="4" hidden="1">'2.1'!$A$6:$V$100</definedName>
    <definedName name="_xlnm._FilterDatabase" localSheetId="5" hidden="1">'2.2'!$A$6:$U$100</definedName>
    <definedName name="_xlnm._FilterDatabase" localSheetId="6" hidden="1">'2.3'!$A$6:$U$99</definedName>
    <definedName name="_xlnm._FilterDatabase" localSheetId="7" hidden="1">'2.4'!$A$6:$L$99</definedName>
    <definedName name="_xlnm._FilterDatabase" localSheetId="8" hidden="1">'2.5'!$A$6:$N$99</definedName>
    <definedName name="_xlnm._FilterDatabase" localSheetId="3" hidden="1">'Изменения в бюджет'!$A$5:$AU$399</definedName>
    <definedName name="_xlnm._FilterDatabase" localSheetId="0" hidden="1">'Рейтинг (раздел 2)'!$A$7:$H$92</definedName>
    <definedName name="_xlnm.Print_Titles" localSheetId="2">' Методика (раздел 2)'!$2:$3</definedName>
    <definedName name="_xlnm.Print_Titles" localSheetId="1">' Оценка (раздел 2)'!$3:$4</definedName>
    <definedName name="_xlnm.Print_Titles" localSheetId="4">'2.1'!$3:$5</definedName>
    <definedName name="_xlnm.Print_Titles" localSheetId="5">'2.2'!$3:$5</definedName>
    <definedName name="_xlnm.Print_Titles" localSheetId="6">'2.3'!$3:$5</definedName>
    <definedName name="_xlnm.Print_Titles" localSheetId="7">'2.4'!$3:$5</definedName>
    <definedName name="_xlnm.Print_Titles" localSheetId="8">'2.5'!$3:$5</definedName>
    <definedName name="_xlnm.Print_Titles" localSheetId="3">'Изменения в бюджет'!$3:$4</definedName>
    <definedName name="_xlnm.Print_Titles" localSheetId="0">'Рейтинг (раздел 2)'!$3:$4</definedName>
    <definedName name="_xlnm.Print_Area" localSheetId="2">' Методика (раздел 2)'!$A$1:$E$36</definedName>
    <definedName name="_xlnm.Print_Area" localSheetId="1">' Оценка (раздел 2)'!$A$1:$H$99</definedName>
    <definedName name="_xlnm.Print_Area" localSheetId="4">'2.1'!$A$1:$U$101</definedName>
    <definedName name="_xlnm.Print_Area" localSheetId="5">'2.2'!$A$1:$U$101</definedName>
    <definedName name="_xlnm.Print_Area" localSheetId="6">'2.3'!$A$1:$T$99</definedName>
    <definedName name="_xlnm.Print_Area" localSheetId="7">'2.4'!$A$1:$L$99</definedName>
    <definedName name="_xlnm.Print_Area" localSheetId="8">'2.5'!$A$1:$N$99</definedName>
    <definedName name="_xlnm.Print_Area" localSheetId="3">'Изменения в бюджет'!$A$1:$T$403</definedName>
    <definedName name="_xlnm.Print_Area" localSheetId="0">'Рейтинг (раздел 2)'!$A$1:$H$97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62" l="1"/>
  <c r="G96" i="62"/>
  <c r="F96" i="62"/>
  <c r="E96" i="62"/>
  <c r="D96" i="62"/>
  <c r="H95" i="62"/>
  <c r="G95" i="62"/>
  <c r="F95" i="62"/>
  <c r="E95" i="62"/>
  <c r="D95" i="62"/>
  <c r="H94" i="62"/>
  <c r="G94" i="62"/>
  <c r="F94" i="62"/>
  <c r="E94" i="62"/>
  <c r="D94" i="62"/>
  <c r="H92" i="62"/>
  <c r="H63" i="62"/>
  <c r="H50" i="62"/>
  <c r="H83" i="62"/>
  <c r="H47" i="62"/>
  <c r="C5" i="62"/>
  <c r="G86" i="50"/>
  <c r="G75" i="50"/>
  <c r="H24" i="57"/>
  <c r="H45" i="57"/>
  <c r="H79" i="57"/>
  <c r="G24" i="57"/>
  <c r="G45" i="57"/>
  <c r="G79" i="57"/>
  <c r="F24" i="57"/>
  <c r="F45" i="57"/>
  <c r="F79" i="57"/>
  <c r="E24" i="57"/>
  <c r="E45" i="57"/>
  <c r="E79" i="57"/>
  <c r="D24" i="57"/>
  <c r="D45" i="57"/>
  <c r="D79" i="57"/>
  <c r="B3" i="60"/>
  <c r="B3" i="52"/>
  <c r="B3" i="59"/>
  <c r="G86" i="60"/>
  <c r="I86" i="60"/>
  <c r="G75" i="60"/>
  <c r="I75" i="60" s="1"/>
  <c r="B5" i="60"/>
  <c r="B4" i="60"/>
  <c r="C85" i="60" s="1"/>
  <c r="F85" i="60" s="1"/>
  <c r="F41" i="62" s="1"/>
  <c r="G86" i="59"/>
  <c r="I86" i="59"/>
  <c r="G75" i="59"/>
  <c r="I75" i="59" s="1"/>
  <c r="B5" i="59"/>
  <c r="B4" i="59"/>
  <c r="C90" i="59" s="1"/>
  <c r="F90" i="59" s="1"/>
  <c r="G86" i="52"/>
  <c r="I86" i="52" s="1"/>
  <c r="G75" i="52"/>
  <c r="I75" i="52" s="1"/>
  <c r="C12" i="51"/>
  <c r="F12" i="51" s="1"/>
  <c r="H12" i="57" s="1"/>
  <c r="B10" i="40"/>
  <c r="B293" i="40"/>
  <c r="B3" i="51"/>
  <c r="B4" i="51"/>
  <c r="C13" i="51"/>
  <c r="F13" i="51"/>
  <c r="C8" i="51"/>
  <c r="F8" i="51"/>
  <c r="H8" i="57" s="1"/>
  <c r="B5" i="51"/>
  <c r="C9" i="51"/>
  <c r="F9" i="51"/>
  <c r="H7" i="62" s="1"/>
  <c r="C10" i="51"/>
  <c r="F10" i="51"/>
  <c r="H10" i="57"/>
  <c r="C14" i="51"/>
  <c r="F14" i="51" s="1"/>
  <c r="C15" i="51"/>
  <c r="F15" i="51" s="1"/>
  <c r="C16" i="51"/>
  <c r="F16" i="51" s="1"/>
  <c r="H16" i="57" s="1"/>
  <c r="C18" i="51"/>
  <c r="F18" i="51" s="1"/>
  <c r="C19" i="51"/>
  <c r="F19" i="51"/>
  <c r="H79" i="62" s="1"/>
  <c r="H19" i="57"/>
  <c r="C20" i="51"/>
  <c r="F20" i="51"/>
  <c r="H20" i="57"/>
  <c r="C22" i="51"/>
  <c r="F22" i="51" s="1"/>
  <c r="C23" i="51"/>
  <c r="F23" i="51"/>
  <c r="C26" i="51"/>
  <c r="F26" i="51"/>
  <c r="C27" i="51"/>
  <c r="F27" i="51"/>
  <c r="H35" i="62" s="1"/>
  <c r="H27" i="57"/>
  <c r="C29" i="51"/>
  <c r="F29" i="51" s="1"/>
  <c r="C30" i="51"/>
  <c r="F30" i="51" s="1"/>
  <c r="C31" i="51"/>
  <c r="F31" i="51"/>
  <c r="H11" i="62" s="1"/>
  <c r="H31" i="57"/>
  <c r="C33" i="51"/>
  <c r="F33" i="51"/>
  <c r="H72" i="62" s="1"/>
  <c r="H33" i="57"/>
  <c r="C34" i="51"/>
  <c r="F34" i="51" s="1"/>
  <c r="H34" i="57" s="1"/>
  <c r="C35" i="51"/>
  <c r="F35" i="51"/>
  <c r="C38" i="51"/>
  <c r="F38" i="51"/>
  <c r="H52" i="62" s="1"/>
  <c r="C39" i="51"/>
  <c r="F39" i="51"/>
  <c r="H38" i="62" s="1"/>
  <c r="H39" i="57"/>
  <c r="C40" i="51"/>
  <c r="F40" i="51" s="1"/>
  <c r="H39" i="62" s="1"/>
  <c r="H40" i="57"/>
  <c r="C42" i="51"/>
  <c r="F42" i="51"/>
  <c r="C43" i="51"/>
  <c r="F43" i="51"/>
  <c r="C44" i="51"/>
  <c r="F44" i="51"/>
  <c r="H53" i="62" s="1"/>
  <c r="H44" i="57"/>
  <c r="C47" i="51"/>
  <c r="F47" i="51" s="1"/>
  <c r="H86" i="62" s="1"/>
  <c r="H47" i="57"/>
  <c r="C48" i="51"/>
  <c r="F48" i="51"/>
  <c r="C49" i="51"/>
  <c r="F49" i="51"/>
  <c r="H14" i="62" s="1"/>
  <c r="C50" i="51"/>
  <c r="F50" i="51"/>
  <c r="H87" i="62" s="1"/>
  <c r="H50" i="57"/>
  <c r="C51" i="51"/>
  <c r="F51" i="51" s="1"/>
  <c r="H88" i="62" s="1"/>
  <c r="H51" i="57"/>
  <c r="C52" i="51"/>
  <c r="F52" i="51"/>
  <c r="H25" i="62" s="1"/>
  <c r="C53" i="51"/>
  <c r="F53" i="51" s="1"/>
  <c r="C55" i="51"/>
  <c r="F55" i="51"/>
  <c r="C56" i="51"/>
  <c r="F56" i="51" s="1"/>
  <c r="H15" i="62" s="1"/>
  <c r="C57" i="51"/>
  <c r="F57" i="51"/>
  <c r="H89" i="62" s="1"/>
  <c r="C58" i="51"/>
  <c r="F58" i="51" s="1"/>
  <c r="C59" i="51"/>
  <c r="F59" i="51"/>
  <c r="C60" i="51"/>
  <c r="F60" i="51" s="1"/>
  <c r="H16" i="62" s="1"/>
  <c r="H60" i="57"/>
  <c r="C61" i="51"/>
  <c r="F61" i="51"/>
  <c r="H74" i="62" s="1"/>
  <c r="C62" i="51"/>
  <c r="F62" i="51" s="1"/>
  <c r="H62" i="57" s="1"/>
  <c r="C63" i="51"/>
  <c r="F63" i="51"/>
  <c r="C64" i="51"/>
  <c r="F64" i="51" s="1"/>
  <c r="C65" i="51"/>
  <c r="F65" i="51"/>
  <c r="H55" i="62" s="1"/>
  <c r="C66" i="51"/>
  <c r="F66" i="51" s="1"/>
  <c r="C67" i="51"/>
  <c r="F67" i="51"/>
  <c r="C68" i="51"/>
  <c r="F68" i="51" s="1"/>
  <c r="H66" i="62" s="1"/>
  <c r="H68" i="57"/>
  <c r="C70" i="51"/>
  <c r="F70" i="51"/>
  <c r="H75" i="62" s="1"/>
  <c r="C71" i="51"/>
  <c r="F71" i="51" s="1"/>
  <c r="C72" i="51"/>
  <c r="F72" i="51"/>
  <c r="C73" i="51"/>
  <c r="F73" i="51" s="1"/>
  <c r="H58" i="62" s="1"/>
  <c r="C74" i="51"/>
  <c r="F74" i="51"/>
  <c r="H18" i="62" s="1"/>
  <c r="C75" i="51"/>
  <c r="F75" i="51" s="1"/>
  <c r="C77" i="51"/>
  <c r="F77" i="51"/>
  <c r="C78" i="51"/>
  <c r="F78" i="51" s="1"/>
  <c r="H82" i="62" s="1"/>
  <c r="H78" i="57"/>
  <c r="C80" i="51"/>
  <c r="F80" i="51"/>
  <c r="H29" i="62" s="1"/>
  <c r="C81" i="51"/>
  <c r="F81" i="51" s="1"/>
  <c r="C82" i="51"/>
  <c r="F82" i="51"/>
  <c r="C83" i="51"/>
  <c r="F83" i="51" s="1"/>
  <c r="C84" i="51"/>
  <c r="F84" i="51"/>
  <c r="C85" i="51"/>
  <c r="F85" i="51" s="1"/>
  <c r="H41" i="62" s="1"/>
  <c r="H85" i="57"/>
  <c r="C86" i="51"/>
  <c r="F86" i="51"/>
  <c r="H67" i="62" s="1"/>
  <c r="C88" i="51"/>
  <c r="F88" i="51" s="1"/>
  <c r="C89" i="51"/>
  <c r="F89" i="51"/>
  <c r="C90" i="51"/>
  <c r="F90" i="51" s="1"/>
  <c r="H68" i="62" s="1"/>
  <c r="C91" i="51"/>
  <c r="F91" i="51"/>
  <c r="H60" i="62" s="1"/>
  <c r="C92" i="51"/>
  <c r="F92" i="51" s="1"/>
  <c r="C93" i="51"/>
  <c r="F93" i="51"/>
  <c r="C94" i="51"/>
  <c r="F94" i="51" s="1"/>
  <c r="H61" i="62" s="1"/>
  <c r="C95" i="51"/>
  <c r="F95" i="51"/>
  <c r="H90" i="62" s="1"/>
  <c r="C96" i="51"/>
  <c r="F96" i="51" s="1"/>
  <c r="C97" i="51"/>
  <c r="F97" i="51"/>
  <c r="C98" i="51"/>
  <c r="F98" i="51" s="1"/>
  <c r="H98" i="57" s="1"/>
  <c r="B3" i="50"/>
  <c r="B4" i="50"/>
  <c r="C19" i="50" s="1"/>
  <c r="F19" i="50" s="1"/>
  <c r="G19" i="57" s="1"/>
  <c r="B5" i="50"/>
  <c r="C15" i="50"/>
  <c r="F15" i="50" s="1"/>
  <c r="G49" i="62" s="1"/>
  <c r="G15" i="57"/>
  <c r="C27" i="50"/>
  <c r="F27" i="50" s="1"/>
  <c r="C33" i="50"/>
  <c r="F33" i="50" s="1"/>
  <c r="G72" i="62" s="1"/>
  <c r="G33" i="57"/>
  <c r="C52" i="50"/>
  <c r="F52" i="50" s="1"/>
  <c r="C58" i="50"/>
  <c r="F58" i="50" s="1"/>
  <c r="G54" i="62" s="1"/>
  <c r="G58" i="57"/>
  <c r="C62" i="50"/>
  <c r="F62" i="50" s="1"/>
  <c r="G81" i="62" s="1"/>
  <c r="G62" i="57"/>
  <c r="C68" i="50"/>
  <c r="F68" i="50" s="1"/>
  <c r="C73" i="50"/>
  <c r="F73" i="50" s="1"/>
  <c r="G58" i="62" s="1"/>
  <c r="C78" i="50"/>
  <c r="F78" i="50" s="1"/>
  <c r="G82" i="62" s="1"/>
  <c r="C83" i="50"/>
  <c r="F83" i="50" s="1"/>
  <c r="C86" i="50"/>
  <c r="F86" i="50" s="1"/>
  <c r="G67" i="62" s="1"/>
  <c r="G86" i="57"/>
  <c r="C91" i="50"/>
  <c r="F91" i="50" s="1"/>
  <c r="G60" i="62" s="1"/>
  <c r="C94" i="50"/>
  <c r="F94" i="50" s="1"/>
  <c r="G61" i="62" s="1"/>
  <c r="C97" i="50"/>
  <c r="F97" i="50" s="1"/>
  <c r="B4" i="52"/>
  <c r="C59" i="52" s="1"/>
  <c r="F59" i="52" s="1"/>
  <c r="B5" i="52"/>
  <c r="B6" i="40"/>
  <c r="G7" i="60"/>
  <c r="B15" i="40"/>
  <c r="G9" i="50"/>
  <c r="B19" i="40"/>
  <c r="G10" i="50"/>
  <c r="B23" i="40"/>
  <c r="B28" i="40"/>
  <c r="G12" i="50" s="1"/>
  <c r="B33" i="40"/>
  <c r="G13" i="50" s="1"/>
  <c r="B37" i="40"/>
  <c r="B41" i="40"/>
  <c r="G15" i="52"/>
  <c r="I15" i="52" s="1"/>
  <c r="B45" i="40"/>
  <c r="B50" i="40"/>
  <c r="G17" i="59"/>
  <c r="I17" i="59" s="1"/>
  <c r="B54" i="40"/>
  <c r="G18" i="50" s="1"/>
  <c r="B59" i="40"/>
  <c r="G19" i="50" s="1"/>
  <c r="B63" i="40"/>
  <c r="B67" i="40"/>
  <c r="B72" i="40"/>
  <c r="G22" i="50"/>
  <c r="B77" i="40"/>
  <c r="G23" i="60"/>
  <c r="I23" i="60" s="1"/>
  <c r="B82" i="40"/>
  <c r="G24" i="60" s="1"/>
  <c r="B84" i="40"/>
  <c r="G26" i="59" s="1"/>
  <c r="I26" i="59"/>
  <c r="B90" i="40"/>
  <c r="G27" i="50"/>
  <c r="B95" i="40"/>
  <c r="G28" i="50"/>
  <c r="B99" i="40"/>
  <c r="G29" i="59"/>
  <c r="I29" i="59" s="1"/>
  <c r="B103" i="40"/>
  <c r="G30" i="50" s="1"/>
  <c r="B107" i="40"/>
  <c r="G31" i="52" s="1"/>
  <c r="I31" i="52" s="1"/>
  <c r="B112" i="40"/>
  <c r="B118" i="40"/>
  <c r="G33" i="60" s="1"/>
  <c r="I33" i="60"/>
  <c r="B123" i="40"/>
  <c r="G34" i="52"/>
  <c r="I34" i="52" s="1"/>
  <c r="B128" i="40"/>
  <c r="G35" i="52" s="1"/>
  <c r="I35" i="52"/>
  <c r="B133" i="40"/>
  <c r="B139" i="40"/>
  <c r="G38" i="50" s="1"/>
  <c r="B143" i="40"/>
  <c r="G39" i="60" s="1"/>
  <c r="I39" i="60"/>
  <c r="B148" i="40"/>
  <c r="G40" i="50"/>
  <c r="B152" i="40"/>
  <c r="G41" i="59"/>
  <c r="I41" i="59" s="1"/>
  <c r="B157" i="40"/>
  <c r="B161" i="40"/>
  <c r="G43" i="50"/>
  <c r="B166" i="40"/>
  <c r="G44" i="50"/>
  <c r="B171" i="40"/>
  <c r="G45" i="59"/>
  <c r="B173" i="40"/>
  <c r="G47" i="59"/>
  <c r="I47" i="59" s="1"/>
  <c r="B178" i="40"/>
  <c r="G48" i="50" s="1"/>
  <c r="B182" i="40"/>
  <c r="G49" i="52" s="1"/>
  <c r="I49" i="52"/>
  <c r="B187" i="40"/>
  <c r="G50" i="60"/>
  <c r="I50" i="60" s="1"/>
  <c r="B191" i="40"/>
  <c r="G51" i="59" s="1"/>
  <c r="I51" i="59" s="1"/>
  <c r="B196" i="40"/>
  <c r="B202" i="40"/>
  <c r="G53" i="50" s="1"/>
  <c r="B208" i="40"/>
  <c r="G55" i="59" s="1"/>
  <c r="I55" i="59" s="1"/>
  <c r="B212" i="40"/>
  <c r="G56" i="52"/>
  <c r="I56" i="52" s="1"/>
  <c r="B217" i="40"/>
  <c r="G57" i="59" s="1"/>
  <c r="I57" i="59" s="1"/>
  <c r="B221" i="40"/>
  <c r="G58" i="52"/>
  <c r="B226" i="40"/>
  <c r="G59" i="60"/>
  <c r="I59" i="60" s="1"/>
  <c r="B230" i="40"/>
  <c r="G60" i="50" s="1"/>
  <c r="B235" i="40"/>
  <c r="G61" i="59" s="1"/>
  <c r="I61" i="59" s="1"/>
  <c r="B240" i="40"/>
  <c r="G62" i="60"/>
  <c r="I62" i="60" s="1"/>
  <c r="B244" i="40"/>
  <c r="G63" i="59" s="1"/>
  <c r="I63" i="59" s="1"/>
  <c r="B250" i="40"/>
  <c r="G64" i="52"/>
  <c r="I64" i="52" s="1"/>
  <c r="B255" i="40"/>
  <c r="G65" i="60" s="1"/>
  <c r="I65" i="60" s="1"/>
  <c r="B259" i="40"/>
  <c r="G66" i="52" s="1"/>
  <c r="I66" i="52" s="1"/>
  <c r="G66" i="50"/>
  <c r="B264" i="40"/>
  <c r="G67" i="59"/>
  <c r="I67" i="59" s="1"/>
  <c r="B269" i="40"/>
  <c r="G68" i="52" s="1"/>
  <c r="I68" i="52" s="1"/>
  <c r="B276" i="40"/>
  <c r="B280" i="40"/>
  <c r="G71" i="52" s="1"/>
  <c r="I71" i="52" s="1"/>
  <c r="B284" i="40"/>
  <c r="G72" i="52"/>
  <c r="I72" i="52" s="1"/>
  <c r="G72" i="50"/>
  <c r="B288" i="40"/>
  <c r="G73" i="50"/>
  <c r="B303" i="40"/>
  <c r="G77" i="60" s="1"/>
  <c r="I77" i="60" s="1"/>
  <c r="B308" i="40"/>
  <c r="G78" i="50"/>
  <c r="B312" i="40"/>
  <c r="B313" i="40"/>
  <c r="G80" i="50"/>
  <c r="B318" i="40"/>
  <c r="G81" i="59" s="1"/>
  <c r="I81" i="59" s="1"/>
  <c r="B322" i="40"/>
  <c r="G82" i="52" s="1"/>
  <c r="I82" i="52" s="1"/>
  <c r="B327" i="40"/>
  <c r="G83" i="50"/>
  <c r="B331" i="40"/>
  <c r="G84" i="52"/>
  <c r="I84" i="52" s="1"/>
  <c r="B336" i="40"/>
  <c r="G85" i="59" s="1"/>
  <c r="B348" i="40"/>
  <c r="G88" i="52"/>
  <c r="I88" i="52" s="1"/>
  <c r="G88" i="50"/>
  <c r="B353" i="40"/>
  <c r="G89" i="50"/>
  <c r="B358" i="40"/>
  <c r="G90" i="60" s="1"/>
  <c r="I90" i="60" s="1"/>
  <c r="B363" i="40"/>
  <c r="G91" i="50" s="1"/>
  <c r="B368" i="40"/>
  <c r="G92" i="60" s="1"/>
  <c r="I92" i="60"/>
  <c r="B373" i="40"/>
  <c r="G93" i="50" s="1"/>
  <c r="B377" i="40"/>
  <c r="G94" i="60"/>
  <c r="I94" i="60" s="1"/>
  <c r="B382" i="40"/>
  <c r="B387" i="40"/>
  <c r="G96" i="60"/>
  <c r="I96" i="60" s="1"/>
  <c r="B392" i="40"/>
  <c r="G97" i="60" s="1"/>
  <c r="B396" i="40"/>
  <c r="C5" i="57"/>
  <c r="C62" i="52"/>
  <c r="F62" i="52" s="1"/>
  <c r="D81" i="62" s="1"/>
  <c r="C48" i="50"/>
  <c r="F48" i="50" s="1"/>
  <c r="G80" i="62" s="1"/>
  <c r="C44" i="50"/>
  <c r="F44" i="50" s="1"/>
  <c r="C9" i="50"/>
  <c r="F9" i="50" s="1"/>
  <c r="C14" i="50"/>
  <c r="F14" i="50"/>
  <c r="C17" i="50"/>
  <c r="F17" i="50" s="1"/>
  <c r="G69" i="62" s="1"/>
  <c r="G17" i="57"/>
  <c r="C28" i="50"/>
  <c r="F28" i="50" s="1"/>
  <c r="C31" i="50"/>
  <c r="F31" i="50" s="1"/>
  <c r="C35" i="50"/>
  <c r="F35" i="50"/>
  <c r="C39" i="50"/>
  <c r="F39" i="50" s="1"/>
  <c r="G38" i="62" s="1"/>
  <c r="C43" i="50"/>
  <c r="F43" i="50" s="1"/>
  <c r="C50" i="50"/>
  <c r="F50" i="50" s="1"/>
  <c r="C55" i="50"/>
  <c r="F55" i="50"/>
  <c r="C59" i="50"/>
  <c r="F59" i="50" s="1"/>
  <c r="G45" i="62" s="1"/>
  <c r="G59" i="57"/>
  <c r="C63" i="50"/>
  <c r="F63" i="50" s="1"/>
  <c r="C67" i="50"/>
  <c r="F67" i="50" s="1"/>
  <c r="C72" i="50"/>
  <c r="F72" i="50"/>
  <c r="C18" i="50"/>
  <c r="F18" i="50" s="1"/>
  <c r="G84" i="62" s="1"/>
  <c r="C26" i="50"/>
  <c r="F26" i="50" s="1"/>
  <c r="C30" i="50"/>
  <c r="F30" i="50" s="1"/>
  <c r="C32" i="50"/>
  <c r="F32" i="50"/>
  <c r="C34" i="50"/>
  <c r="F34" i="50"/>
  <c r="G73" i="62" s="1"/>
  <c r="G34" i="57"/>
  <c r="C36" i="50"/>
  <c r="F36" i="50" s="1"/>
  <c r="C7" i="50"/>
  <c r="F7" i="50" s="1"/>
  <c r="C11" i="50"/>
  <c r="F11" i="50"/>
  <c r="C16" i="50"/>
  <c r="F16" i="50"/>
  <c r="G50" i="62" s="1"/>
  <c r="G16" i="57"/>
  <c r="C20" i="50"/>
  <c r="F20" i="50" s="1"/>
  <c r="C22" i="50"/>
  <c r="F22" i="50" s="1"/>
  <c r="C40" i="50"/>
  <c r="F40" i="50"/>
  <c r="C42" i="50"/>
  <c r="F42" i="50"/>
  <c r="G85" i="62" s="1"/>
  <c r="G42" i="57"/>
  <c r="C47" i="50"/>
  <c r="F47" i="50" s="1"/>
  <c r="C49" i="50"/>
  <c r="F49" i="50" s="1"/>
  <c r="C57" i="50"/>
  <c r="F57" i="50"/>
  <c r="C64" i="50"/>
  <c r="F64" i="50"/>
  <c r="G23" i="62" s="1"/>
  <c r="G64" i="57"/>
  <c r="C66" i="50"/>
  <c r="F66" i="50" s="1"/>
  <c r="C74" i="50"/>
  <c r="F74" i="50" s="1"/>
  <c r="C81" i="50"/>
  <c r="F81" i="50"/>
  <c r="C84" i="50"/>
  <c r="F84" i="50"/>
  <c r="G59" i="62" s="1"/>
  <c r="G84" i="57"/>
  <c r="C89" i="50"/>
  <c r="F89" i="50" s="1"/>
  <c r="C96" i="50"/>
  <c r="F96" i="50" s="1"/>
  <c r="C41" i="51"/>
  <c r="F41" i="51"/>
  <c r="C36" i="51"/>
  <c r="F36" i="51"/>
  <c r="H12" i="62" s="1"/>
  <c r="H36" i="57"/>
  <c r="C32" i="51"/>
  <c r="F32" i="51" s="1"/>
  <c r="C28" i="51"/>
  <c r="F28" i="51" s="1"/>
  <c r="C21" i="51"/>
  <c r="F21" i="51"/>
  <c r="C17" i="51"/>
  <c r="F17" i="51"/>
  <c r="H69" i="62" s="1"/>
  <c r="H17" i="57"/>
  <c r="C11" i="51"/>
  <c r="F11" i="51" s="1"/>
  <c r="C7" i="51"/>
  <c r="F7" i="51" s="1"/>
  <c r="C34" i="52"/>
  <c r="F34" i="52" s="1"/>
  <c r="C60" i="52"/>
  <c r="F60" i="52" s="1"/>
  <c r="C80" i="52"/>
  <c r="F80" i="52" s="1"/>
  <c r="C89" i="52"/>
  <c r="F89" i="52" s="1"/>
  <c r="C98" i="52"/>
  <c r="F98" i="52" s="1"/>
  <c r="C75" i="52"/>
  <c r="F75" i="52" s="1"/>
  <c r="C41" i="52"/>
  <c r="F41" i="52" s="1"/>
  <c r="C18" i="52"/>
  <c r="F18" i="52" s="1"/>
  <c r="C68" i="52"/>
  <c r="F68" i="52" s="1"/>
  <c r="C13" i="52"/>
  <c r="F13" i="52" s="1"/>
  <c r="C38" i="52"/>
  <c r="F38" i="52" s="1"/>
  <c r="C61" i="52"/>
  <c r="F61" i="52" s="1"/>
  <c r="C70" i="52"/>
  <c r="F70" i="52" s="1"/>
  <c r="C36" i="52"/>
  <c r="F36" i="52"/>
  <c r="C66" i="52"/>
  <c r="F66" i="52" s="1"/>
  <c r="C95" i="52"/>
  <c r="F95" i="52" s="1"/>
  <c r="C64" i="52"/>
  <c r="F64" i="52" s="1"/>
  <c r="C33" i="52"/>
  <c r="F33" i="52"/>
  <c r="C14" i="52"/>
  <c r="F14" i="52" s="1"/>
  <c r="C43" i="52"/>
  <c r="F43" i="52" s="1"/>
  <c r="C83" i="52"/>
  <c r="F83" i="52" s="1"/>
  <c r="C32" i="52"/>
  <c r="F32" i="52" s="1"/>
  <c r="C50" i="52"/>
  <c r="F50" i="52" s="1"/>
  <c r="C67" i="52"/>
  <c r="F67" i="52"/>
  <c r="D57" i="62" s="1"/>
  <c r="C71" i="52"/>
  <c r="F71" i="52" s="1"/>
  <c r="C28" i="52"/>
  <c r="F28" i="52" s="1"/>
  <c r="C19" i="52"/>
  <c r="F19" i="52"/>
  <c r="D79" i="62" s="1"/>
  <c r="C11" i="52"/>
  <c r="F11" i="52" s="1"/>
  <c r="C52" i="52"/>
  <c r="F52" i="52" s="1"/>
  <c r="C74" i="52"/>
  <c r="F74" i="52" s="1"/>
  <c r="C17" i="52"/>
  <c r="F17" i="52" s="1"/>
  <c r="C42" i="52"/>
  <c r="F42" i="52" s="1"/>
  <c r="C81" i="52"/>
  <c r="F81" i="52" s="1"/>
  <c r="C29" i="52"/>
  <c r="F29" i="52" s="1"/>
  <c r="C72" i="52"/>
  <c r="F72" i="52" s="1"/>
  <c r="C9" i="52"/>
  <c r="F9" i="52"/>
  <c r="D7" i="62" s="1"/>
  <c r="C56" i="52"/>
  <c r="F56" i="52" s="1"/>
  <c r="C93" i="52"/>
  <c r="F93" i="52" s="1"/>
  <c r="C92" i="52"/>
  <c r="F92" i="52" s="1"/>
  <c r="C77" i="52"/>
  <c r="F77" i="52" s="1"/>
  <c r="C51" i="52"/>
  <c r="F51" i="52"/>
  <c r="D51" i="57" s="1"/>
  <c r="C26" i="52"/>
  <c r="F26" i="52" s="1"/>
  <c r="C35" i="52"/>
  <c r="F35" i="52" s="1"/>
  <c r="C31" i="52"/>
  <c r="F31" i="52"/>
  <c r="C27" i="52"/>
  <c r="F27" i="52" s="1"/>
  <c r="C53" i="52"/>
  <c r="F53" i="52" s="1"/>
  <c r="C84" i="52"/>
  <c r="F84" i="52"/>
  <c r="C23" i="52"/>
  <c r="F23" i="52" s="1"/>
  <c r="C20" i="52"/>
  <c r="F20" i="52" s="1"/>
  <c r="C40" i="52"/>
  <c r="F40" i="52"/>
  <c r="C58" i="52"/>
  <c r="F58" i="52" s="1"/>
  <c r="C86" i="52"/>
  <c r="F86" i="52" s="1"/>
  <c r="C78" i="52"/>
  <c r="F78" i="52"/>
  <c r="C55" i="52"/>
  <c r="F55" i="52" s="1"/>
  <c r="C12" i="52"/>
  <c r="F12" i="52" s="1"/>
  <c r="C8" i="52"/>
  <c r="F8" i="52"/>
  <c r="C16" i="52"/>
  <c r="F16" i="52" s="1"/>
  <c r="C65" i="52"/>
  <c r="F65" i="52" s="1"/>
  <c r="C73" i="52"/>
  <c r="F73" i="52" s="1"/>
  <c r="C89" i="59"/>
  <c r="F89" i="59" s="1"/>
  <c r="C73" i="59"/>
  <c r="F73" i="59" s="1"/>
  <c r="C66" i="59"/>
  <c r="F66" i="59" s="1"/>
  <c r="C60" i="59"/>
  <c r="F60" i="59" s="1"/>
  <c r="C21" i="59"/>
  <c r="F21" i="59" s="1"/>
  <c r="C18" i="59"/>
  <c r="F18" i="59" s="1"/>
  <c r="C16" i="59"/>
  <c r="F16" i="59" s="1"/>
  <c r="C97" i="59"/>
  <c r="F97" i="59" s="1"/>
  <c r="C95" i="59"/>
  <c r="F95" i="59" s="1"/>
  <c r="C92" i="59"/>
  <c r="F92" i="59" s="1"/>
  <c r="C10" i="59"/>
  <c r="F10" i="59" s="1"/>
  <c r="C7" i="59"/>
  <c r="F7" i="59" s="1"/>
  <c r="C28" i="59"/>
  <c r="F28" i="59" s="1"/>
  <c r="C38" i="59"/>
  <c r="F38" i="59" s="1"/>
  <c r="C27" i="59"/>
  <c r="F27" i="59" s="1"/>
  <c r="E27" i="57" s="1"/>
  <c r="C58" i="59"/>
  <c r="F58" i="59" s="1"/>
  <c r="C26" i="59"/>
  <c r="F26" i="59" s="1"/>
  <c r="C32" i="59"/>
  <c r="F32" i="59" s="1"/>
  <c r="G89" i="60"/>
  <c r="I89" i="60"/>
  <c r="G49" i="60"/>
  <c r="I49" i="60" s="1"/>
  <c r="G13" i="60"/>
  <c r="I13" i="60"/>
  <c r="G11" i="59"/>
  <c r="G50" i="59"/>
  <c r="I50" i="59" s="1"/>
  <c r="G93" i="59"/>
  <c r="I93" i="59" s="1"/>
  <c r="G8" i="60"/>
  <c r="I8" i="60" s="1"/>
  <c r="G20" i="60"/>
  <c r="I20" i="60"/>
  <c r="G29" i="60"/>
  <c r="I29" i="60" s="1"/>
  <c r="G93" i="60"/>
  <c r="I93" i="60"/>
  <c r="I97" i="60"/>
  <c r="G16" i="59"/>
  <c r="I16" i="59" s="1"/>
  <c r="G20" i="59"/>
  <c r="I20" i="59" s="1"/>
  <c r="G22" i="59"/>
  <c r="I22" i="59" s="1"/>
  <c r="G82" i="59"/>
  <c r="I82" i="59" s="1"/>
  <c r="G88" i="59"/>
  <c r="I88" i="59"/>
  <c r="G95" i="59"/>
  <c r="I95" i="59" s="1"/>
  <c r="G9" i="60"/>
  <c r="I9" i="60"/>
  <c r="G11" i="60"/>
  <c r="I11" i="60" s="1"/>
  <c r="G16" i="60"/>
  <c r="I16" i="60"/>
  <c r="G88" i="60"/>
  <c r="I88" i="60" s="1"/>
  <c r="G8" i="52"/>
  <c r="I8" i="52"/>
  <c r="G9" i="59"/>
  <c r="I9" i="59" s="1"/>
  <c r="G48" i="59"/>
  <c r="I48" i="59"/>
  <c r="G52" i="59"/>
  <c r="I52" i="59" s="1"/>
  <c r="G66" i="59"/>
  <c r="I66" i="59" s="1"/>
  <c r="G79" i="59"/>
  <c r="G91" i="59"/>
  <c r="I91" i="59" s="1"/>
  <c r="G35" i="60"/>
  <c r="I35" i="60"/>
  <c r="G72" i="60"/>
  <c r="I72" i="60" s="1"/>
  <c r="G62" i="52"/>
  <c r="I62" i="52" s="1"/>
  <c r="G57" i="52"/>
  <c r="I57" i="52" s="1"/>
  <c r="G53" i="52"/>
  <c r="I53" i="52" s="1"/>
  <c r="G32" i="52"/>
  <c r="I32" i="52" s="1"/>
  <c r="G16" i="52"/>
  <c r="I16" i="52" s="1"/>
  <c r="G9" i="52"/>
  <c r="I9" i="52" s="1"/>
  <c r="G13" i="59"/>
  <c r="G21" i="59"/>
  <c r="I21" i="59" s="1"/>
  <c r="G56" i="59"/>
  <c r="I56" i="59" s="1"/>
  <c r="G7" i="59"/>
  <c r="I7" i="59" s="1"/>
  <c r="C53" i="60"/>
  <c r="F53" i="60"/>
  <c r="F65" i="62" s="1"/>
  <c r="C49" i="60"/>
  <c r="F49" i="60" s="1"/>
  <c r="C42" i="60"/>
  <c r="F42" i="60"/>
  <c r="F85" i="62" s="1"/>
  <c r="C31" i="60"/>
  <c r="F31" i="60" s="1"/>
  <c r="C26" i="60"/>
  <c r="F26" i="60"/>
  <c r="F34" i="62" s="1"/>
  <c r="C75" i="60"/>
  <c r="F75" i="60" s="1"/>
  <c r="C66" i="60"/>
  <c r="F66" i="60"/>
  <c r="F56" i="62" s="1"/>
  <c r="F66" i="57"/>
  <c r="C44" i="60"/>
  <c r="F44" i="60" s="1"/>
  <c r="F53" i="62" s="1"/>
  <c r="C19" i="60"/>
  <c r="F19" i="60"/>
  <c r="F79" i="62" s="1"/>
  <c r="C98" i="60"/>
  <c r="F98" i="60" s="1"/>
  <c r="F92" i="62" s="1"/>
  <c r="C83" i="60"/>
  <c r="F83" i="60" s="1"/>
  <c r="C57" i="60"/>
  <c r="F57" i="60" s="1"/>
  <c r="F89" i="62" s="1"/>
  <c r="F57" i="57"/>
  <c r="C52" i="60"/>
  <c r="F52" i="60" s="1"/>
  <c r="C41" i="60"/>
  <c r="F41" i="60"/>
  <c r="F13" i="62" s="1"/>
  <c r="C36" i="60"/>
  <c r="F36" i="60" s="1"/>
  <c r="C30" i="60"/>
  <c r="F30" i="60"/>
  <c r="F36" i="62" s="1"/>
  <c r="C12" i="60"/>
  <c r="F12" i="60" s="1"/>
  <c r="C73" i="60"/>
  <c r="F73" i="60"/>
  <c r="F58" i="62" s="1"/>
  <c r="C64" i="60"/>
  <c r="F64" i="60" s="1"/>
  <c r="C96" i="60"/>
  <c r="F96" i="60"/>
  <c r="F43" i="62" s="1"/>
  <c r="C81" i="60"/>
  <c r="F81" i="60"/>
  <c r="F20" i="62" s="1"/>
  <c r="F81" i="57"/>
  <c r="C56" i="60"/>
  <c r="F56" i="60" s="1"/>
  <c r="F15" i="62" s="1"/>
  <c r="C51" i="60"/>
  <c r="F51" i="60"/>
  <c r="F88" i="62" s="1"/>
  <c r="C48" i="60"/>
  <c r="F48" i="60" s="1"/>
  <c r="F80" i="62" s="1"/>
  <c r="C40" i="60"/>
  <c r="F40" i="60" s="1"/>
  <c r="C89" i="60"/>
  <c r="F89" i="60" s="1"/>
  <c r="F22" i="62" s="1"/>
  <c r="C71" i="60"/>
  <c r="F71" i="60" s="1"/>
  <c r="C62" i="60"/>
  <c r="F62" i="60" s="1"/>
  <c r="F81" i="62" s="1"/>
  <c r="C22" i="60"/>
  <c r="F22" i="60"/>
  <c r="F70" i="62" s="1"/>
  <c r="C17" i="60"/>
  <c r="F17" i="60" s="1"/>
  <c r="F69" i="62" s="1"/>
  <c r="C94" i="60"/>
  <c r="F94" i="60"/>
  <c r="F61" i="62" s="1"/>
  <c r="F94" i="57"/>
  <c r="C10" i="60"/>
  <c r="F10" i="60"/>
  <c r="F83" i="62" s="1"/>
  <c r="C11" i="60"/>
  <c r="F11" i="60"/>
  <c r="F32" i="62" s="1"/>
  <c r="C58" i="60"/>
  <c r="F58" i="60"/>
  <c r="F54" i="62" s="1"/>
  <c r="C55" i="60"/>
  <c r="F55" i="60"/>
  <c r="F26" i="62" s="1"/>
  <c r="C50" i="60"/>
  <c r="F50" i="60"/>
  <c r="F87" i="62" s="1"/>
  <c r="C47" i="60"/>
  <c r="F47" i="60"/>
  <c r="C39" i="60"/>
  <c r="F39" i="60" s="1"/>
  <c r="C33" i="60"/>
  <c r="F33" i="60" s="1"/>
  <c r="F72" i="62" s="1"/>
  <c r="C28" i="60"/>
  <c r="F28" i="60" s="1"/>
  <c r="C80" i="60"/>
  <c r="F80" i="60" s="1"/>
  <c r="F29" i="62" s="1"/>
  <c r="C68" i="60"/>
  <c r="F68" i="60"/>
  <c r="F66" i="62" s="1"/>
  <c r="C60" i="60"/>
  <c r="F60" i="60"/>
  <c r="F16" i="62" s="1"/>
  <c r="C15" i="60"/>
  <c r="F15" i="60" s="1"/>
  <c r="C92" i="60"/>
  <c r="F92" i="60"/>
  <c r="F42" i="62" s="1"/>
  <c r="C8" i="60"/>
  <c r="F8" i="60" s="1"/>
  <c r="C86" i="60"/>
  <c r="F86" i="60"/>
  <c r="F67" i="62" s="1"/>
  <c r="C84" i="60"/>
  <c r="F84" i="60" s="1"/>
  <c r="C35" i="60"/>
  <c r="F35" i="60"/>
  <c r="F24" i="62" s="1"/>
  <c r="C32" i="60"/>
  <c r="F32" i="60" s="1"/>
  <c r="C27" i="60"/>
  <c r="F27" i="60"/>
  <c r="F35" i="62" s="1"/>
  <c r="C13" i="60"/>
  <c r="F13" i="60" s="1"/>
  <c r="F48" i="62" s="1"/>
  <c r="C90" i="60"/>
  <c r="F90" i="60" s="1"/>
  <c r="C88" i="60"/>
  <c r="F88" i="60"/>
  <c r="F30" i="62" s="1"/>
  <c r="C77" i="60"/>
  <c r="F77" i="60"/>
  <c r="F19" i="62" s="1"/>
  <c r="C74" i="60"/>
  <c r="F74" i="60"/>
  <c r="F18" i="62" s="1"/>
  <c r="C72" i="60"/>
  <c r="F72" i="60"/>
  <c r="F17" i="62" s="1"/>
  <c r="C70" i="60"/>
  <c r="F70" i="60"/>
  <c r="F75" i="62" s="1"/>
  <c r="C67" i="60"/>
  <c r="F67" i="60"/>
  <c r="F57" i="62" s="1"/>
  <c r="C65" i="60"/>
  <c r="F65" i="60"/>
  <c r="F55" i="62" s="1"/>
  <c r="C63" i="60"/>
  <c r="F63" i="60"/>
  <c r="F27" i="62" s="1"/>
  <c r="C61" i="60"/>
  <c r="F61" i="60"/>
  <c r="F74" i="62" s="1"/>
  <c r="C59" i="60"/>
  <c r="F59" i="60"/>
  <c r="F45" i="62" s="1"/>
  <c r="C43" i="60"/>
  <c r="F43" i="60"/>
  <c r="F64" i="62" s="1"/>
  <c r="C21" i="60"/>
  <c r="F21" i="60"/>
  <c r="F33" i="62" s="1"/>
  <c r="C16" i="60"/>
  <c r="F16" i="60"/>
  <c r="F50" i="62" s="1"/>
  <c r="C14" i="60"/>
  <c r="F14" i="60"/>
  <c r="C97" i="60"/>
  <c r="F97" i="60" s="1"/>
  <c r="C95" i="60"/>
  <c r="F95" i="60" s="1"/>
  <c r="F90" i="62" s="1"/>
  <c r="C93" i="60"/>
  <c r="F93" i="60"/>
  <c r="F77" i="62" s="1"/>
  <c r="C91" i="60"/>
  <c r="F91" i="60" s="1"/>
  <c r="F60" i="62" s="1"/>
  <c r="C82" i="60"/>
  <c r="F82" i="60"/>
  <c r="F21" i="62" s="1"/>
  <c r="C78" i="60"/>
  <c r="F78" i="60" s="1"/>
  <c r="C9" i="60"/>
  <c r="F9" i="60"/>
  <c r="F7" i="62" s="1"/>
  <c r="C7" i="60"/>
  <c r="F7" i="60" s="1"/>
  <c r="C38" i="60"/>
  <c r="F38" i="60"/>
  <c r="F52" i="62" s="1"/>
  <c r="C34" i="60"/>
  <c r="F34" i="60" s="1"/>
  <c r="C29" i="60"/>
  <c r="F29" i="60"/>
  <c r="F51" i="62" s="1"/>
  <c r="C23" i="60"/>
  <c r="F23" i="60" s="1"/>
  <c r="C20" i="60"/>
  <c r="F20" i="60"/>
  <c r="F63" i="62" s="1"/>
  <c r="C18" i="60"/>
  <c r="F18" i="60" s="1"/>
  <c r="G89" i="52"/>
  <c r="I89" i="52"/>
  <c r="G68" i="60"/>
  <c r="I68" i="60" s="1"/>
  <c r="G81" i="60"/>
  <c r="I81" i="60"/>
  <c r="G44" i="59"/>
  <c r="I44" i="59" s="1"/>
  <c r="G53" i="59"/>
  <c r="I53" i="59" s="1"/>
  <c r="G24" i="59"/>
  <c r="G89" i="59"/>
  <c r="I89" i="59" s="1"/>
  <c r="G10" i="52"/>
  <c r="G79" i="52"/>
  <c r="G72" i="59"/>
  <c r="I72" i="59" s="1"/>
  <c r="G30" i="59"/>
  <c r="I30" i="59"/>
  <c r="G30" i="60"/>
  <c r="I30" i="60" s="1"/>
  <c r="G13" i="52"/>
  <c r="G21" i="52"/>
  <c r="I21" i="52" s="1"/>
  <c r="G29" i="52"/>
  <c r="I29" i="52" s="1"/>
  <c r="G91" i="60"/>
  <c r="I91" i="60" s="1"/>
  <c r="G10" i="60"/>
  <c r="I10" i="60"/>
  <c r="G59" i="59"/>
  <c r="I59" i="59" s="1"/>
  <c r="G64" i="60"/>
  <c r="I64" i="60"/>
  <c r="G27" i="60"/>
  <c r="I27" i="60" s="1"/>
  <c r="G48" i="60"/>
  <c r="I48" i="60"/>
  <c r="G27" i="52"/>
  <c r="I27" i="52" s="1"/>
  <c r="G44" i="52"/>
  <c r="I44" i="52" s="1"/>
  <c r="G93" i="52"/>
  <c r="I93" i="52" s="1"/>
  <c r="G53" i="60"/>
  <c r="I53" i="60"/>
  <c r="G50" i="52"/>
  <c r="I50" i="52" s="1"/>
  <c r="G48" i="52"/>
  <c r="I48" i="52"/>
  <c r="G30" i="52"/>
  <c r="I30" i="52" s="1"/>
  <c r="G24" i="52"/>
  <c r="G18" i="52"/>
  <c r="I18" i="52"/>
  <c r="G52" i="50"/>
  <c r="G52" i="52"/>
  <c r="I52" i="52" s="1"/>
  <c r="G45" i="52"/>
  <c r="G14" i="50"/>
  <c r="G14" i="52"/>
  <c r="I14" i="52" s="1"/>
  <c r="G14" i="59"/>
  <c r="I14" i="59" s="1"/>
  <c r="G14" i="60"/>
  <c r="I14" i="60"/>
  <c r="G98" i="59"/>
  <c r="G52" i="60"/>
  <c r="I52" i="60" s="1"/>
  <c r="G63" i="52"/>
  <c r="I63" i="52" s="1"/>
  <c r="G35" i="50"/>
  <c r="G35" i="59"/>
  <c r="I35" i="59"/>
  <c r="G98" i="50"/>
  <c r="G98" i="52"/>
  <c r="G95" i="50"/>
  <c r="G95" i="52"/>
  <c r="I95" i="52" s="1"/>
  <c r="G85" i="60"/>
  <c r="I85" i="60" s="1"/>
  <c r="G85" i="50"/>
  <c r="G85" i="52"/>
  <c r="G82" i="60"/>
  <c r="I82" i="60" s="1"/>
  <c r="G82" i="50"/>
  <c r="G62" i="50"/>
  <c r="G62" i="59"/>
  <c r="I62" i="59" s="1"/>
  <c r="G59" i="52"/>
  <c r="I59" i="52" s="1"/>
  <c r="G59" i="50"/>
  <c r="G32" i="59"/>
  <c r="I32" i="59" s="1"/>
  <c r="G32" i="50"/>
  <c r="G32" i="60"/>
  <c r="I32" i="60" s="1"/>
  <c r="G96" i="50"/>
  <c r="G98" i="60"/>
  <c r="I98" i="60" s="1"/>
  <c r="G95" i="60"/>
  <c r="I95" i="60"/>
  <c r="G58" i="59"/>
  <c r="G84" i="50"/>
  <c r="G81" i="50"/>
  <c r="G81" i="52"/>
  <c r="I81" i="52"/>
  <c r="G77" i="59"/>
  <c r="I77" i="59" s="1"/>
  <c r="G68" i="50"/>
  <c r="G68" i="59"/>
  <c r="I68" i="59" s="1"/>
  <c r="G64" i="50"/>
  <c r="G61" i="50"/>
  <c r="G47" i="60"/>
  <c r="I47" i="60" s="1"/>
  <c r="G47" i="50"/>
  <c r="G11" i="50"/>
  <c r="G11" i="52"/>
  <c r="G74" i="60"/>
  <c r="I74" i="60" s="1"/>
  <c r="G36" i="50"/>
  <c r="G55" i="50"/>
  <c r="G8" i="59"/>
  <c r="I8" i="59" s="1"/>
  <c r="G8" i="50"/>
  <c r="G16" i="50"/>
  <c r="G57" i="50"/>
  <c r="G74" i="50"/>
  <c r="G80" i="52"/>
  <c r="I80" i="52"/>
  <c r="G66" i="60"/>
  <c r="I66" i="60" s="1"/>
  <c r="G44" i="60"/>
  <c r="I44" i="60"/>
  <c r="G27" i="59"/>
  <c r="I27" i="59" s="1"/>
  <c r="G18" i="60"/>
  <c r="I18" i="60"/>
  <c r="G10" i="59"/>
  <c r="C21" i="50"/>
  <c r="F21" i="50"/>
  <c r="G33" i="62" s="1"/>
  <c r="G21" i="57"/>
  <c r="C8" i="50"/>
  <c r="F8" i="50" s="1"/>
  <c r="C93" i="50"/>
  <c r="F93" i="50"/>
  <c r="G77" i="62" s="1"/>
  <c r="G93" i="57"/>
  <c r="C88" i="50"/>
  <c r="F88" i="50" s="1"/>
  <c r="C82" i="50"/>
  <c r="F82" i="50" s="1"/>
  <c r="C77" i="50"/>
  <c r="F77" i="50"/>
  <c r="G19" i="62" s="1"/>
  <c r="C70" i="50"/>
  <c r="F70" i="50"/>
  <c r="G75" i="62" s="1"/>
  <c r="G70" i="57"/>
  <c r="C61" i="50"/>
  <c r="F61" i="50" s="1"/>
  <c r="C56" i="50"/>
  <c r="F56" i="50" s="1"/>
  <c r="C38" i="50"/>
  <c r="F38" i="50"/>
  <c r="G52" i="62" s="1"/>
  <c r="C23" i="50"/>
  <c r="F23" i="50"/>
  <c r="G71" i="62" s="1"/>
  <c r="G23" i="57"/>
  <c r="C13" i="50"/>
  <c r="F13" i="50" s="1"/>
  <c r="C41" i="50"/>
  <c r="F41" i="50" s="1"/>
  <c r="G77" i="52"/>
  <c r="I77" i="52"/>
  <c r="G15" i="50"/>
  <c r="G34" i="60"/>
  <c r="I34" i="60"/>
  <c r="G31" i="59"/>
  <c r="I31" i="59" s="1"/>
  <c r="G80" i="60"/>
  <c r="I80" i="60"/>
  <c r="G50" i="50"/>
  <c r="G7" i="50"/>
  <c r="G28" i="60"/>
  <c r="I28" i="60"/>
  <c r="G61" i="52"/>
  <c r="I61" i="52" s="1"/>
  <c r="G97" i="52"/>
  <c r="I97" i="52"/>
  <c r="G91" i="52"/>
  <c r="I91" i="52" s="1"/>
  <c r="G80" i="59"/>
  <c r="I80" i="59"/>
  <c r="G7" i="52"/>
  <c r="I7" i="52" s="1"/>
  <c r="G83" i="52"/>
  <c r="I83" i="52" s="1"/>
  <c r="G34" i="59"/>
  <c r="I34" i="59" s="1"/>
  <c r="G56" i="60"/>
  <c r="I56" i="60"/>
  <c r="G83" i="59"/>
  <c r="I83" i="59" s="1"/>
  <c r="G12" i="59"/>
  <c r="I12" i="59" s="1"/>
  <c r="G22" i="60"/>
  <c r="I22" i="60"/>
  <c r="G61" i="60"/>
  <c r="I61" i="60" s="1"/>
  <c r="G38" i="59"/>
  <c r="I38" i="59"/>
  <c r="G29" i="50"/>
  <c r="G26" i="52"/>
  <c r="I26" i="52" s="1"/>
  <c r="G26" i="50"/>
  <c r="G58" i="60"/>
  <c r="I58" i="60" s="1"/>
  <c r="G64" i="59"/>
  <c r="I64" i="59"/>
  <c r="G77" i="50"/>
  <c r="G97" i="50"/>
  <c r="G58" i="50"/>
  <c r="G97" i="59"/>
  <c r="I97" i="59" s="1"/>
  <c r="G26" i="60"/>
  <c r="I26" i="60" s="1"/>
  <c r="G38" i="52"/>
  <c r="I38" i="52" s="1"/>
  <c r="G12" i="60"/>
  <c r="I12" i="60" s="1"/>
  <c r="G83" i="60"/>
  <c r="I83" i="60"/>
  <c r="G38" i="60"/>
  <c r="I38" i="60" s="1"/>
  <c r="G56" i="50"/>
  <c r="G31" i="50"/>
  <c r="G22" i="52"/>
  <c r="I22" i="52" s="1"/>
  <c r="G43" i="59"/>
  <c r="I43" i="59"/>
  <c r="G17" i="52"/>
  <c r="I17" i="52" s="1"/>
  <c r="G43" i="60"/>
  <c r="I43" i="60"/>
  <c r="G55" i="52"/>
  <c r="I55" i="52" s="1"/>
  <c r="G84" i="59"/>
  <c r="I84" i="59"/>
  <c r="G55" i="60"/>
  <c r="I55" i="60" s="1"/>
  <c r="G92" i="52"/>
  <c r="I92" i="52"/>
  <c r="G51" i="52"/>
  <c r="I51" i="52" s="1"/>
  <c r="G73" i="52"/>
  <c r="I73" i="52"/>
  <c r="G96" i="52"/>
  <c r="I96" i="52" s="1"/>
  <c r="G40" i="60"/>
  <c r="I40" i="60"/>
  <c r="G57" i="60"/>
  <c r="I57" i="60" s="1"/>
  <c r="G40" i="59"/>
  <c r="I40" i="59"/>
  <c r="G47" i="52"/>
  <c r="I47" i="52" s="1"/>
  <c r="G51" i="60"/>
  <c r="I51" i="60"/>
  <c r="G94" i="52"/>
  <c r="I94" i="52" s="1"/>
  <c r="G41" i="52"/>
  <c r="I41" i="52"/>
  <c r="G40" i="52"/>
  <c r="I40" i="52" s="1"/>
  <c r="G39" i="52"/>
  <c r="I39" i="52" s="1"/>
  <c r="G34" i="50"/>
  <c r="G43" i="52"/>
  <c r="I43" i="52" s="1"/>
  <c r="G84" i="60"/>
  <c r="I84" i="60" s="1"/>
  <c r="G96" i="59"/>
  <c r="I96" i="59" s="1"/>
  <c r="G78" i="59"/>
  <c r="I78" i="59" s="1"/>
  <c r="G33" i="50"/>
  <c r="G45" i="60"/>
  <c r="G71" i="59"/>
  <c r="I71" i="59" s="1"/>
  <c r="G90" i="59"/>
  <c r="I90" i="59" s="1"/>
  <c r="G90" i="52"/>
  <c r="I90" i="52" s="1"/>
  <c r="G73" i="59"/>
  <c r="I73" i="59"/>
  <c r="G94" i="59"/>
  <c r="I94" i="59" s="1"/>
  <c r="G49" i="59"/>
  <c r="I49" i="59" s="1"/>
  <c r="G73" i="60"/>
  <c r="I73" i="60" s="1"/>
  <c r="G94" i="50"/>
  <c r="G92" i="50"/>
  <c r="G90" i="50"/>
  <c r="G71" i="50"/>
  <c r="G51" i="50"/>
  <c r="G49" i="50"/>
  <c r="G41" i="60"/>
  <c r="I41" i="60" s="1"/>
  <c r="G39" i="50"/>
  <c r="G41" i="50"/>
  <c r="G71" i="60"/>
  <c r="I71" i="60" s="1"/>
  <c r="G92" i="59"/>
  <c r="I92" i="59"/>
  <c r="G39" i="59"/>
  <c r="I39" i="59" s="1"/>
  <c r="G42" i="59"/>
  <c r="I42" i="59" s="1"/>
  <c r="G42" i="50"/>
  <c r="G60" i="52"/>
  <c r="I60" i="52" s="1"/>
  <c r="G12" i="52"/>
  <c r="I12" i="52"/>
  <c r="G67" i="52"/>
  <c r="I67" i="52" s="1"/>
  <c r="G67" i="60"/>
  <c r="I67" i="60"/>
  <c r="G78" i="52"/>
  <c r="I78" i="52" s="1"/>
  <c r="G78" i="60"/>
  <c r="I78" i="60"/>
  <c r="G28" i="59"/>
  <c r="I28" i="59" s="1"/>
  <c r="G28" i="52"/>
  <c r="I28" i="52" s="1"/>
  <c r="G17" i="60"/>
  <c r="I17" i="60" s="1"/>
  <c r="G17" i="50"/>
  <c r="G70" i="60"/>
  <c r="I70" i="60" s="1"/>
  <c r="G70" i="52"/>
  <c r="I70" i="52" s="1"/>
  <c r="G65" i="59"/>
  <c r="I65" i="59" s="1"/>
  <c r="G60" i="59"/>
  <c r="I60" i="59"/>
  <c r="G70" i="50"/>
  <c r="G15" i="60"/>
  <c r="I15" i="60" s="1"/>
  <c r="G63" i="50"/>
  <c r="G65" i="50"/>
  <c r="G63" i="60"/>
  <c r="I63" i="60" s="1"/>
  <c r="G33" i="59"/>
  <c r="I33" i="59" s="1"/>
  <c r="G33" i="52"/>
  <c r="I33" i="52" s="1"/>
  <c r="G21" i="60"/>
  <c r="I21" i="60"/>
  <c r="G21" i="50"/>
  <c r="G36" i="52"/>
  <c r="I36" i="52" s="1"/>
  <c r="G36" i="60"/>
  <c r="I36" i="60" s="1"/>
  <c r="G67" i="50"/>
  <c r="G60" i="60"/>
  <c r="I60" i="60"/>
  <c r="G15" i="59"/>
  <c r="I15" i="59" s="1"/>
  <c r="G18" i="59"/>
  <c r="I18" i="59" s="1"/>
  <c r="G65" i="52"/>
  <c r="I65" i="52" s="1"/>
  <c r="G70" i="59"/>
  <c r="I70" i="59"/>
  <c r="G36" i="59"/>
  <c r="I36" i="59" s="1"/>
  <c r="G42" i="60"/>
  <c r="I42" i="60"/>
  <c r="G42" i="52"/>
  <c r="G23" i="50"/>
  <c r="G23" i="52"/>
  <c r="I23" i="52"/>
  <c r="G23" i="59"/>
  <c r="I23" i="59" s="1"/>
  <c r="G19" i="52"/>
  <c r="I19" i="52" s="1"/>
  <c r="G19" i="59"/>
  <c r="I19" i="59" s="1"/>
  <c r="G19" i="60"/>
  <c r="I19" i="60"/>
  <c r="G74" i="59"/>
  <c r="I74" i="59" s="1"/>
  <c r="G74" i="52"/>
  <c r="I74" i="52"/>
  <c r="F10" i="57"/>
  <c r="F59" i="57"/>
  <c r="F43" i="57"/>
  <c r="F82" i="57"/>
  <c r="F74" i="57"/>
  <c r="F98" i="57"/>
  <c r="F20" i="57"/>
  <c r="F38" i="57"/>
  <c r="F65" i="57"/>
  <c r="F62" i="57"/>
  <c r="F41" i="57"/>
  <c r="F13" i="57"/>
  <c r="F50" i="57"/>
  <c r="F61" i="57"/>
  <c r="F77" i="57"/>
  <c r="F33" i="57"/>
  <c r="F53" i="57"/>
  <c r="F63" i="57"/>
  <c r="F60" i="57"/>
  <c r="F91" i="57"/>
  <c r="F80" i="57"/>
  <c r="F16" i="57"/>
  <c r="F67" i="57"/>
  <c r="F92" i="57"/>
  <c r="F58" i="57"/>
  <c r="F72" i="57"/>
  <c r="F17" i="57"/>
  <c r="F51" i="57"/>
  <c r="F19" i="57"/>
  <c r="F21" i="57"/>
  <c r="F88" i="57"/>
  <c r="F35" i="57"/>
  <c r="F86" i="57"/>
  <c r="F44" i="57"/>
  <c r="F42" i="57"/>
  <c r="F85" i="57"/>
  <c r="F29" i="57"/>
  <c r="F9" i="57"/>
  <c r="F95" i="57"/>
  <c r="F70" i="57"/>
  <c r="F27" i="57"/>
  <c r="F89" i="57"/>
  <c r="F26" i="57"/>
  <c r="F56" i="57"/>
  <c r="E54" i="62" l="1"/>
  <c r="E58" i="57"/>
  <c r="E31" i="62"/>
  <c r="E7" i="57"/>
  <c r="E91" i="62"/>
  <c r="E97" i="57"/>
  <c r="E34" i="62"/>
  <c r="E26" i="57"/>
  <c r="E68" i="62"/>
  <c r="E90" i="57"/>
  <c r="E84" i="62"/>
  <c r="E18" i="57"/>
  <c r="C57" i="59"/>
  <c r="F57" i="59" s="1"/>
  <c r="E89" i="62" s="1"/>
  <c r="C39" i="59"/>
  <c r="F39" i="59" s="1"/>
  <c r="C30" i="59"/>
  <c r="F30" i="59" s="1"/>
  <c r="C13" i="59"/>
  <c r="F13" i="59" s="1"/>
  <c r="E48" i="62" s="1"/>
  <c r="C11" i="59"/>
  <c r="F11" i="59" s="1"/>
  <c r="C50" i="59"/>
  <c r="F50" i="59" s="1"/>
  <c r="C35" i="59"/>
  <c r="F35" i="59" s="1"/>
  <c r="C85" i="59"/>
  <c r="F85" i="59" s="1"/>
  <c r="E85" i="57" s="1"/>
  <c r="C78" i="59"/>
  <c r="F78" i="59" s="1"/>
  <c r="C82" i="59"/>
  <c r="F82" i="59" s="1"/>
  <c r="C93" i="59"/>
  <c r="F93" i="59" s="1"/>
  <c r="C96" i="59"/>
  <c r="F96" i="59" s="1"/>
  <c r="E43" i="62" s="1"/>
  <c r="C14" i="59"/>
  <c r="F14" i="59" s="1"/>
  <c r="C17" i="59"/>
  <c r="F17" i="59" s="1"/>
  <c r="C22" i="59"/>
  <c r="F22" i="59" s="1"/>
  <c r="C43" i="59"/>
  <c r="F43" i="59" s="1"/>
  <c r="C62" i="59"/>
  <c r="F62" i="59" s="1"/>
  <c r="C67" i="59"/>
  <c r="F67" i="59" s="1"/>
  <c r="C70" i="59"/>
  <c r="F70" i="59" s="1"/>
  <c r="C75" i="59"/>
  <c r="F75" i="59" s="1"/>
  <c r="E40" i="62" s="1"/>
  <c r="C52" i="59"/>
  <c r="F52" i="59" s="1"/>
  <c r="C41" i="59"/>
  <c r="F41" i="59" s="1"/>
  <c r="C36" i="59"/>
  <c r="F36" i="59" s="1"/>
  <c r="C53" i="59"/>
  <c r="F53" i="59" s="1"/>
  <c r="E53" i="57" s="1"/>
  <c r="C55" i="59"/>
  <c r="F55" i="59" s="1"/>
  <c r="C40" i="59"/>
  <c r="F40" i="59" s="1"/>
  <c r="C33" i="59"/>
  <c r="F33" i="59" s="1"/>
  <c r="C8" i="59"/>
  <c r="F8" i="59" s="1"/>
  <c r="E47" i="62" s="1"/>
  <c r="C81" i="59"/>
  <c r="F81" i="59" s="1"/>
  <c r="C91" i="59"/>
  <c r="F91" i="59" s="1"/>
  <c r="C98" i="59"/>
  <c r="F98" i="59" s="1"/>
  <c r="E98" i="57" s="1"/>
  <c r="C19" i="59"/>
  <c r="F19" i="59" s="1"/>
  <c r="E79" i="62" s="1"/>
  <c r="C79" i="62" s="1"/>
  <c r="B79" i="62" s="1"/>
  <c r="C23" i="59"/>
  <c r="F23" i="59" s="1"/>
  <c r="C44" i="59"/>
  <c r="F44" i="59" s="1"/>
  <c r="C63" i="59"/>
  <c r="F63" i="59" s="1"/>
  <c r="C65" i="59"/>
  <c r="F65" i="59" s="1"/>
  <c r="C68" i="59"/>
  <c r="F68" i="59" s="1"/>
  <c r="C71" i="59"/>
  <c r="F71" i="59" s="1"/>
  <c r="C77" i="59"/>
  <c r="F77" i="59" s="1"/>
  <c r="E19" i="62" s="1"/>
  <c r="C88" i="59"/>
  <c r="F88" i="59" s="1"/>
  <c r="C12" i="59"/>
  <c r="F12" i="59" s="1"/>
  <c r="C48" i="59"/>
  <c r="F48" i="59" s="1"/>
  <c r="C34" i="59"/>
  <c r="F34" i="59" s="1"/>
  <c r="E34" i="57" s="1"/>
  <c r="C49" i="59"/>
  <c r="F49" i="59" s="1"/>
  <c r="E14" i="62" s="1"/>
  <c r="C42" i="59"/>
  <c r="F42" i="59" s="1"/>
  <c r="C31" i="59"/>
  <c r="F31" i="59" s="1"/>
  <c r="C84" i="59"/>
  <c r="F84" i="59" s="1"/>
  <c r="C9" i="59"/>
  <c r="F9" i="59" s="1"/>
  <c r="E9" i="57" s="1"/>
  <c r="C83" i="59"/>
  <c r="F83" i="59" s="1"/>
  <c r="C94" i="59"/>
  <c r="F94" i="59" s="1"/>
  <c r="C15" i="59"/>
  <c r="F15" i="59" s="1"/>
  <c r="E15" i="57" s="1"/>
  <c r="C20" i="59"/>
  <c r="F20" i="59" s="1"/>
  <c r="E63" i="62" s="1"/>
  <c r="C59" i="59"/>
  <c r="F59" i="59" s="1"/>
  <c r="C61" i="59"/>
  <c r="F61" i="59" s="1"/>
  <c r="C64" i="59"/>
  <c r="F64" i="59" s="1"/>
  <c r="E23" i="62" s="1"/>
  <c r="C72" i="59"/>
  <c r="F72" i="59" s="1"/>
  <c r="E17" i="62" s="1"/>
  <c r="C74" i="59"/>
  <c r="F74" i="59" s="1"/>
  <c r="C80" i="59"/>
  <c r="F80" i="59" s="1"/>
  <c r="D15" i="62"/>
  <c r="D56" i="57"/>
  <c r="D64" i="62"/>
  <c r="D43" i="57"/>
  <c r="D48" i="62"/>
  <c r="D13" i="57"/>
  <c r="D50" i="62"/>
  <c r="D16" i="57"/>
  <c r="D26" i="62"/>
  <c r="D55" i="57"/>
  <c r="D54" i="62"/>
  <c r="D58" i="57"/>
  <c r="D71" i="62"/>
  <c r="D23" i="57"/>
  <c r="D35" i="62"/>
  <c r="D27" i="57"/>
  <c r="D34" i="62"/>
  <c r="D26" i="57"/>
  <c r="D32" i="62"/>
  <c r="D11" i="57"/>
  <c r="D56" i="62"/>
  <c r="D66" i="57"/>
  <c r="D22" i="62"/>
  <c r="D89" i="57"/>
  <c r="D29" i="62"/>
  <c r="D80" i="57"/>
  <c r="C7" i="52"/>
  <c r="F7" i="52" s="1"/>
  <c r="C10" i="52"/>
  <c r="F10" i="52" s="1"/>
  <c r="D83" i="62" s="1"/>
  <c r="C44" i="52"/>
  <c r="F44" i="52" s="1"/>
  <c r="C22" i="52"/>
  <c r="F22" i="52" s="1"/>
  <c r="D70" i="62" s="1"/>
  <c r="C82" i="52"/>
  <c r="F82" i="52" s="1"/>
  <c r="C91" i="52"/>
  <c r="F91" i="52" s="1"/>
  <c r="D60" i="62" s="1"/>
  <c r="C63" i="52"/>
  <c r="F63" i="52" s="1"/>
  <c r="C39" i="52"/>
  <c r="F39" i="52" s="1"/>
  <c r="D39" i="57" s="1"/>
  <c r="C57" i="52"/>
  <c r="F57" i="52" s="1"/>
  <c r="C30" i="52"/>
  <c r="F30" i="52" s="1"/>
  <c r="C15" i="52"/>
  <c r="F15" i="52" s="1"/>
  <c r="C97" i="52"/>
  <c r="F97" i="52" s="1"/>
  <c r="D91" i="62" s="1"/>
  <c r="C90" i="52"/>
  <c r="F90" i="52" s="1"/>
  <c r="C47" i="52"/>
  <c r="F47" i="52" s="1"/>
  <c r="D86" i="62" s="1"/>
  <c r="C96" i="52"/>
  <c r="F96" i="52" s="1"/>
  <c r="C94" i="52"/>
  <c r="F94" i="52" s="1"/>
  <c r="D94" i="57" s="1"/>
  <c r="C88" i="52"/>
  <c r="F88" i="52" s="1"/>
  <c r="C85" i="52"/>
  <c r="F85" i="52" s="1"/>
  <c r="C21" i="52"/>
  <c r="F21" i="52" s="1"/>
  <c r="C49" i="52"/>
  <c r="F49" i="52" s="1"/>
  <c r="D49" i="57" s="1"/>
  <c r="C48" i="52"/>
  <c r="F48" i="52" s="1"/>
  <c r="D9" i="57"/>
  <c r="D19" i="57"/>
  <c r="D67" i="57"/>
  <c r="F73" i="62"/>
  <c r="F34" i="57"/>
  <c r="G15" i="62"/>
  <c r="G56" i="57"/>
  <c r="G30" i="62"/>
  <c r="G88" i="57"/>
  <c r="G47" i="62"/>
  <c r="G8" i="57"/>
  <c r="F71" i="62"/>
  <c r="F23" i="57"/>
  <c r="F91" i="62"/>
  <c r="F97" i="57"/>
  <c r="F59" i="62"/>
  <c r="F84" i="57"/>
  <c r="F10" i="62"/>
  <c r="F28" i="57"/>
  <c r="F39" i="62"/>
  <c r="F40" i="57"/>
  <c r="F12" i="62"/>
  <c r="F36" i="57"/>
  <c r="F14" i="62"/>
  <c r="F49" i="57"/>
  <c r="F25" i="62"/>
  <c r="F52" i="57"/>
  <c r="G13" i="62"/>
  <c r="G41" i="57"/>
  <c r="G74" i="62"/>
  <c r="G61" i="57"/>
  <c r="F84" i="62"/>
  <c r="F18" i="57"/>
  <c r="F82" i="62"/>
  <c r="F78" i="57"/>
  <c r="F68" i="62"/>
  <c r="F90" i="57"/>
  <c r="F37" i="62"/>
  <c r="F32" i="57"/>
  <c r="F8" i="62"/>
  <c r="F12" i="57"/>
  <c r="F11" i="62"/>
  <c r="F31" i="57"/>
  <c r="E25" i="62"/>
  <c r="E52" i="57"/>
  <c r="E12" i="62"/>
  <c r="E36" i="57"/>
  <c r="G21" i="62"/>
  <c r="G82" i="57"/>
  <c r="F47" i="62"/>
  <c r="F8" i="57"/>
  <c r="G48" i="62"/>
  <c r="G13" i="57"/>
  <c r="F31" i="62"/>
  <c r="F7" i="57"/>
  <c r="F49" i="62"/>
  <c r="F15" i="57"/>
  <c r="F38" i="62"/>
  <c r="F39" i="57"/>
  <c r="F46" i="62"/>
  <c r="F71" i="57"/>
  <c r="F23" i="62"/>
  <c r="F64" i="57"/>
  <c r="F76" i="62"/>
  <c r="F83" i="57"/>
  <c r="F40" i="62"/>
  <c r="F75" i="57"/>
  <c r="F86" i="62"/>
  <c r="F47" i="57"/>
  <c r="E82" i="62"/>
  <c r="E78" i="57"/>
  <c r="E69" i="62"/>
  <c r="E17" i="57"/>
  <c r="E66" i="62"/>
  <c r="E68" i="57"/>
  <c r="D31" i="62"/>
  <c r="D7" i="57"/>
  <c r="D51" i="62"/>
  <c r="D29" i="57"/>
  <c r="D49" i="62"/>
  <c r="D15" i="57"/>
  <c r="D76" i="62"/>
  <c r="D83" i="57"/>
  <c r="C66" i="57"/>
  <c r="B66" i="57" s="1"/>
  <c r="D30" i="62"/>
  <c r="D88" i="57"/>
  <c r="D73" i="62"/>
  <c r="D34" i="57"/>
  <c r="G18" i="62"/>
  <c r="G74" i="57"/>
  <c r="G36" i="62"/>
  <c r="G30" i="57"/>
  <c r="G17" i="62"/>
  <c r="G72" i="57"/>
  <c r="G24" i="62"/>
  <c r="G35" i="57"/>
  <c r="D80" i="62"/>
  <c r="D48" i="57"/>
  <c r="D45" i="62"/>
  <c r="D59" i="57"/>
  <c r="G66" i="62"/>
  <c r="G68" i="57"/>
  <c r="F9" i="62"/>
  <c r="F14" i="57"/>
  <c r="E73" i="62"/>
  <c r="E65" i="62"/>
  <c r="E11" i="62"/>
  <c r="E31" i="57"/>
  <c r="E7" i="62"/>
  <c r="C7" i="62" s="1"/>
  <c r="B7" i="62" s="1"/>
  <c r="E20" i="62"/>
  <c r="E81" i="57"/>
  <c r="E76" i="62"/>
  <c r="E83" i="57"/>
  <c r="E61" i="62"/>
  <c r="E94" i="57"/>
  <c r="E49" i="62"/>
  <c r="E70" i="62"/>
  <c r="E22" i="57"/>
  <c r="E45" i="62"/>
  <c r="E59" i="57"/>
  <c r="E64" i="57"/>
  <c r="E56" i="62"/>
  <c r="E66" i="57"/>
  <c r="E46" i="62"/>
  <c r="E71" i="57"/>
  <c r="D53" i="62"/>
  <c r="D44" i="57"/>
  <c r="D21" i="62"/>
  <c r="D82" i="57"/>
  <c r="D27" i="62"/>
  <c r="D63" i="57"/>
  <c r="D77" i="62"/>
  <c r="D93" i="57"/>
  <c r="D38" i="62"/>
  <c r="D20" i="62"/>
  <c r="D81" i="57"/>
  <c r="D69" i="62"/>
  <c r="C69" i="62" s="1"/>
  <c r="B69" i="62" s="1"/>
  <c r="D17" i="57"/>
  <c r="C17" i="57" s="1"/>
  <c r="B17" i="57" s="1"/>
  <c r="D10" i="62"/>
  <c r="D28" i="57"/>
  <c r="D87" i="62"/>
  <c r="D50" i="57"/>
  <c r="D61" i="62"/>
  <c r="C61" i="62" s="1"/>
  <c r="B61" i="62" s="1"/>
  <c r="D52" i="62"/>
  <c r="D38" i="57"/>
  <c r="D84" i="62"/>
  <c r="C84" i="62" s="1"/>
  <c r="B84" i="62" s="1"/>
  <c r="D18" i="57"/>
  <c r="D92" i="62"/>
  <c r="D98" i="57"/>
  <c r="D33" i="62"/>
  <c r="C33" i="62" s="1"/>
  <c r="B33" i="62" s="1"/>
  <c r="D21" i="57"/>
  <c r="D14" i="62"/>
  <c r="G43" i="62"/>
  <c r="G96" i="57"/>
  <c r="G56" i="62"/>
  <c r="G66" i="57"/>
  <c r="G89" i="62"/>
  <c r="G57" i="57"/>
  <c r="G31" i="62"/>
  <c r="G7" i="57"/>
  <c r="G34" i="62"/>
  <c r="G26" i="57"/>
  <c r="C26" i="57" s="1"/>
  <c r="B26" i="57" s="1"/>
  <c r="G64" i="62"/>
  <c r="G43" i="57"/>
  <c r="G53" i="62"/>
  <c r="G44" i="57"/>
  <c r="H76" i="62"/>
  <c r="H83" i="57"/>
  <c r="H19" i="62"/>
  <c r="H77" i="57"/>
  <c r="E80" i="62"/>
  <c r="E48" i="57"/>
  <c r="E36" i="62"/>
  <c r="E30" i="57"/>
  <c r="E52" i="62"/>
  <c r="E38" i="57"/>
  <c r="E77" i="62"/>
  <c r="E93" i="57"/>
  <c r="E92" i="62"/>
  <c r="E27" i="62"/>
  <c r="E63" i="57"/>
  <c r="E58" i="62"/>
  <c r="E73" i="57"/>
  <c r="C58" i="57"/>
  <c r="B58" i="57" s="1"/>
  <c r="D42" i="62"/>
  <c r="D92" i="57"/>
  <c r="D85" i="62"/>
  <c r="D42" i="57"/>
  <c r="D25" i="62"/>
  <c r="D52" i="57"/>
  <c r="D97" i="57"/>
  <c r="D68" i="62"/>
  <c r="D90" i="57"/>
  <c r="D74" i="62"/>
  <c r="D61" i="57"/>
  <c r="D40" i="62"/>
  <c r="D75" i="57"/>
  <c r="H32" i="62"/>
  <c r="H11" i="57"/>
  <c r="H33" i="62"/>
  <c r="H21" i="57"/>
  <c r="G86" i="62"/>
  <c r="G47" i="57"/>
  <c r="G39" i="62"/>
  <c r="G40" i="57"/>
  <c r="G87" i="62"/>
  <c r="G50" i="57"/>
  <c r="G7" i="62"/>
  <c r="G9" i="57"/>
  <c r="G76" i="62"/>
  <c r="G83" i="57"/>
  <c r="H56" i="62"/>
  <c r="H66" i="57"/>
  <c r="F55" i="57"/>
  <c r="F11" i="57"/>
  <c r="F93" i="57"/>
  <c r="F73" i="57"/>
  <c r="G31" i="60"/>
  <c r="I31" i="60" s="1"/>
  <c r="E32" i="62"/>
  <c r="E11" i="57"/>
  <c r="E24" i="62"/>
  <c r="E35" i="57"/>
  <c r="E10" i="62"/>
  <c r="E28" i="57"/>
  <c r="E41" i="62"/>
  <c r="E83" i="62"/>
  <c r="E10" i="57"/>
  <c r="E42" i="62"/>
  <c r="E92" i="57"/>
  <c r="E71" i="62"/>
  <c r="E23" i="57"/>
  <c r="C23" i="57" s="1"/>
  <c r="B23" i="57" s="1"/>
  <c r="E16" i="62"/>
  <c r="E60" i="57"/>
  <c r="E81" i="62"/>
  <c r="E62" i="57"/>
  <c r="E77" i="57"/>
  <c r="D58" i="62"/>
  <c r="C58" i="62" s="1"/>
  <c r="B58" i="62" s="1"/>
  <c r="D73" i="57"/>
  <c r="C73" i="57" s="1"/>
  <c r="B73" i="57" s="1"/>
  <c r="D8" i="62"/>
  <c r="D12" i="57"/>
  <c r="D67" i="62"/>
  <c r="D86" i="57"/>
  <c r="D63" i="62"/>
  <c r="D20" i="57"/>
  <c r="D65" i="62"/>
  <c r="D53" i="57"/>
  <c r="D24" i="62"/>
  <c r="D35" i="57"/>
  <c r="D19" i="62"/>
  <c r="D77" i="57"/>
  <c r="D17" i="62"/>
  <c r="D72" i="57"/>
  <c r="D9" i="62"/>
  <c r="D14" i="57"/>
  <c r="D23" i="62"/>
  <c r="D64" i="57"/>
  <c r="D90" i="62"/>
  <c r="D95" i="57"/>
  <c r="D75" i="62"/>
  <c r="D70" i="57"/>
  <c r="D66" i="62"/>
  <c r="C66" i="62" s="1"/>
  <c r="B66" i="62" s="1"/>
  <c r="D68" i="57"/>
  <c r="D13" i="62"/>
  <c r="D41" i="57"/>
  <c r="D16" i="62"/>
  <c r="D60" i="57"/>
  <c r="H10" i="62"/>
  <c r="H28" i="57"/>
  <c r="G22" i="62"/>
  <c r="G89" i="57"/>
  <c r="G20" i="62"/>
  <c r="G81" i="57"/>
  <c r="G70" i="62"/>
  <c r="G22" i="57"/>
  <c r="G12" i="62"/>
  <c r="G36" i="57"/>
  <c r="G37" i="62"/>
  <c r="G32" i="57"/>
  <c r="G18" i="57"/>
  <c r="G57" i="62"/>
  <c r="G67" i="57"/>
  <c r="G26" i="62"/>
  <c r="G55" i="57"/>
  <c r="G39" i="57"/>
  <c r="G11" i="62"/>
  <c r="G31" i="57"/>
  <c r="G9" i="62"/>
  <c r="G14" i="57"/>
  <c r="G48" i="57"/>
  <c r="D62" i="57"/>
  <c r="G91" i="62"/>
  <c r="G97" i="57"/>
  <c r="H77" i="62"/>
  <c r="H93" i="57"/>
  <c r="H49" i="62"/>
  <c r="H15" i="57"/>
  <c r="E35" i="62"/>
  <c r="E75" i="57"/>
  <c r="F22" i="57"/>
  <c r="F30" i="57"/>
  <c r="F48" i="57"/>
  <c r="G38" i="57"/>
  <c r="G77" i="57"/>
  <c r="F68" i="57"/>
  <c r="F96" i="57"/>
  <c r="E57" i="57"/>
  <c r="E37" i="62"/>
  <c r="E32" i="57"/>
  <c r="E49" i="57"/>
  <c r="E26" i="62"/>
  <c r="E55" i="57"/>
  <c r="C55" i="57" s="1"/>
  <c r="B55" i="57" s="1"/>
  <c r="E85" i="62"/>
  <c r="E42" i="57"/>
  <c r="E72" i="62"/>
  <c r="E33" i="57"/>
  <c r="E8" i="57"/>
  <c r="E90" i="62"/>
  <c r="E95" i="57"/>
  <c r="E50" i="62"/>
  <c r="C50" i="62" s="1"/>
  <c r="B50" i="62" s="1"/>
  <c r="E16" i="57"/>
  <c r="C16" i="57" s="1"/>
  <c r="B16" i="57" s="1"/>
  <c r="E33" i="62"/>
  <c r="E21" i="57"/>
  <c r="E53" i="62"/>
  <c r="E44" i="57"/>
  <c r="E57" i="62"/>
  <c r="E67" i="57"/>
  <c r="C67" i="57" s="1"/>
  <c r="B67" i="57" s="1"/>
  <c r="E72" i="57"/>
  <c r="E29" i="62"/>
  <c r="E80" i="57"/>
  <c r="E22" i="62"/>
  <c r="C22" i="62" s="1"/>
  <c r="B22" i="62" s="1"/>
  <c r="E89" i="57"/>
  <c r="D55" i="62"/>
  <c r="D65" i="57"/>
  <c r="D47" i="62"/>
  <c r="D8" i="57"/>
  <c r="D82" i="62"/>
  <c r="D78" i="57"/>
  <c r="D39" i="62"/>
  <c r="D40" i="57"/>
  <c r="D59" i="62"/>
  <c r="D84" i="57"/>
  <c r="D11" i="62"/>
  <c r="C11" i="62" s="1"/>
  <c r="B11" i="62" s="1"/>
  <c r="D31" i="57"/>
  <c r="D89" i="62"/>
  <c r="C89" i="62" s="1"/>
  <c r="B89" i="62" s="1"/>
  <c r="D57" i="57"/>
  <c r="D18" i="62"/>
  <c r="D74" i="57"/>
  <c r="D46" i="62"/>
  <c r="D71" i="57"/>
  <c r="D37" i="62"/>
  <c r="D32" i="57"/>
  <c r="D72" i="62"/>
  <c r="C72" i="62" s="1"/>
  <c r="B72" i="62" s="1"/>
  <c r="D33" i="57"/>
  <c r="D12" i="62"/>
  <c r="D36" i="57"/>
  <c r="H31" i="62"/>
  <c r="H7" i="57"/>
  <c r="H37" i="62"/>
  <c r="H32" i="57"/>
  <c r="H13" i="62"/>
  <c r="H41" i="57"/>
  <c r="G14" i="62"/>
  <c r="G49" i="57"/>
  <c r="G63" i="62"/>
  <c r="G20" i="57"/>
  <c r="G11" i="57"/>
  <c r="G32" i="62"/>
  <c r="G27" i="62"/>
  <c r="G63" i="57"/>
  <c r="G10" i="62"/>
  <c r="G28" i="57"/>
  <c r="H23" i="62"/>
  <c r="H64" i="57"/>
  <c r="H45" i="62"/>
  <c r="H59" i="57"/>
  <c r="D88" i="62"/>
  <c r="C56" i="62"/>
  <c r="B56" i="62" s="1"/>
  <c r="G20" i="52"/>
  <c r="I20" i="52" s="1"/>
  <c r="G20" i="50"/>
  <c r="G91" i="57"/>
  <c r="G73" i="57"/>
  <c r="H91" i="62"/>
  <c r="H97" i="57"/>
  <c r="H90" i="57"/>
  <c r="H30" i="62"/>
  <c r="H88" i="57"/>
  <c r="H21" i="62"/>
  <c r="H82" i="57"/>
  <c r="H73" i="57"/>
  <c r="H46" i="62"/>
  <c r="H71" i="57"/>
  <c r="H27" i="62"/>
  <c r="H63" i="57"/>
  <c r="H56" i="57"/>
  <c r="H65" i="62"/>
  <c r="H53" i="57"/>
  <c r="H24" i="62"/>
  <c r="H35" i="57"/>
  <c r="G79" i="62"/>
  <c r="H81" i="62"/>
  <c r="G94" i="57"/>
  <c r="G78" i="57"/>
  <c r="H94" i="57"/>
  <c r="H42" i="62"/>
  <c r="H92" i="57"/>
  <c r="H59" i="62"/>
  <c r="H84" i="57"/>
  <c r="H40" i="62"/>
  <c r="H75" i="57"/>
  <c r="H57" i="62"/>
  <c r="H67" i="57"/>
  <c r="H54" i="62"/>
  <c r="C54" i="62" s="1"/>
  <c r="B54" i="62" s="1"/>
  <c r="H58" i="57"/>
  <c r="H43" i="57"/>
  <c r="H64" i="62"/>
  <c r="H36" i="62"/>
  <c r="H30" i="57"/>
  <c r="H84" i="62"/>
  <c r="H18" i="57"/>
  <c r="H48" i="62"/>
  <c r="H13" i="57"/>
  <c r="E12" i="57"/>
  <c r="E8" i="62"/>
  <c r="G25" i="62"/>
  <c r="G52" i="57"/>
  <c r="G35" i="62"/>
  <c r="G27" i="57"/>
  <c r="H43" i="62"/>
  <c r="H96" i="57"/>
  <c r="H22" i="62"/>
  <c r="H89" i="57"/>
  <c r="H20" i="62"/>
  <c r="H81" i="57"/>
  <c r="H17" i="62"/>
  <c r="H72" i="57"/>
  <c r="H26" i="62"/>
  <c r="H55" i="57"/>
  <c r="H80" i="62"/>
  <c r="H48" i="57"/>
  <c r="H34" i="62"/>
  <c r="H26" i="57"/>
  <c r="H22" i="57"/>
  <c r="H70" i="62"/>
  <c r="C95" i="50"/>
  <c r="F95" i="50" s="1"/>
  <c r="C90" i="50"/>
  <c r="F90" i="50" s="1"/>
  <c r="C80" i="50"/>
  <c r="F80" i="50" s="1"/>
  <c r="C71" i="50"/>
  <c r="F71" i="50" s="1"/>
  <c r="C53" i="50"/>
  <c r="F53" i="50" s="1"/>
  <c r="C29" i="50"/>
  <c r="F29" i="50" s="1"/>
  <c r="C10" i="50"/>
  <c r="F10" i="50" s="1"/>
  <c r="C12" i="50"/>
  <c r="F12" i="50" s="1"/>
  <c r="H95" i="57"/>
  <c r="H91" i="57"/>
  <c r="H86" i="57"/>
  <c r="H80" i="57"/>
  <c r="H74" i="57"/>
  <c r="H70" i="57"/>
  <c r="H65" i="57"/>
  <c r="H61" i="57"/>
  <c r="H57" i="57"/>
  <c r="H52" i="57"/>
  <c r="H49" i="57"/>
  <c r="H38" i="57"/>
  <c r="H9" i="62"/>
  <c r="H14" i="57"/>
  <c r="H9" i="57"/>
  <c r="H85" i="62"/>
  <c r="H42" i="57"/>
  <c r="H23" i="57"/>
  <c r="H71" i="62"/>
  <c r="C86" i="59"/>
  <c r="F86" i="59" s="1"/>
  <c r="C29" i="59"/>
  <c r="F29" i="59" s="1"/>
  <c r="C56" i="59"/>
  <c r="F56" i="59" s="1"/>
  <c r="C47" i="59"/>
  <c r="F47" i="59" s="1"/>
  <c r="C51" i="59"/>
  <c r="F51" i="59" s="1"/>
  <c r="H8" i="62"/>
  <c r="C98" i="50"/>
  <c r="F98" i="50" s="1"/>
  <c r="C92" i="50"/>
  <c r="F92" i="50" s="1"/>
  <c r="C85" i="50"/>
  <c r="F85" i="50" s="1"/>
  <c r="C75" i="50"/>
  <c r="F75" i="50" s="1"/>
  <c r="C65" i="50"/>
  <c r="F65" i="50" s="1"/>
  <c r="C60" i="50"/>
  <c r="F60" i="50" s="1"/>
  <c r="C51" i="50"/>
  <c r="F51" i="50" s="1"/>
  <c r="H51" i="62"/>
  <c r="H29" i="57"/>
  <c r="H73" i="62"/>
  <c r="E59" i="62" l="1"/>
  <c r="E84" i="57"/>
  <c r="E75" i="62"/>
  <c r="C75" i="62" s="1"/>
  <c r="B75" i="62" s="1"/>
  <c r="E70" i="57"/>
  <c r="C48" i="62"/>
  <c r="B48" i="62" s="1"/>
  <c r="E55" i="62"/>
  <c r="E65" i="57"/>
  <c r="E20" i="57"/>
  <c r="E13" i="57"/>
  <c r="C13" i="57" s="1"/>
  <c r="B13" i="57" s="1"/>
  <c r="C9" i="57"/>
  <c r="B9" i="57" s="1"/>
  <c r="C84" i="57"/>
  <c r="B84" i="57" s="1"/>
  <c r="C78" i="57"/>
  <c r="B78" i="57" s="1"/>
  <c r="E19" i="57"/>
  <c r="C19" i="57" s="1"/>
  <c r="B19" i="57" s="1"/>
  <c r="C23" i="62"/>
  <c r="B23" i="62" s="1"/>
  <c r="C85" i="62"/>
  <c r="B85" i="62" s="1"/>
  <c r="E96" i="57"/>
  <c r="C60" i="62"/>
  <c r="B60" i="62" s="1"/>
  <c r="E74" i="62"/>
  <c r="E61" i="57"/>
  <c r="E60" i="62"/>
  <c r="E91" i="57"/>
  <c r="E39" i="62"/>
  <c r="C39" i="62" s="1"/>
  <c r="B39" i="62" s="1"/>
  <c r="E40" i="57"/>
  <c r="C40" i="57" s="1"/>
  <c r="B40" i="57" s="1"/>
  <c r="E13" i="62"/>
  <c r="C13" i="62" s="1"/>
  <c r="B13" i="62" s="1"/>
  <c r="E41" i="57"/>
  <c r="E21" i="62"/>
  <c r="E82" i="57"/>
  <c r="E87" i="62"/>
  <c r="E50" i="57"/>
  <c r="E38" i="62"/>
  <c r="C38" i="62" s="1"/>
  <c r="B38" i="62" s="1"/>
  <c r="E39" i="57"/>
  <c r="C39" i="57" s="1"/>
  <c r="B39" i="57" s="1"/>
  <c r="E30" i="62"/>
  <c r="E88" i="57"/>
  <c r="E64" i="62"/>
  <c r="E43" i="57"/>
  <c r="C47" i="62"/>
  <c r="B47" i="62" s="1"/>
  <c r="C34" i="57"/>
  <c r="B34" i="57" s="1"/>
  <c r="C82" i="62"/>
  <c r="B82" i="62" s="1"/>
  <c r="C77" i="57"/>
  <c r="B77" i="57" s="1"/>
  <c r="C74" i="62"/>
  <c r="B74" i="62" s="1"/>
  <c r="C63" i="57"/>
  <c r="B63" i="57" s="1"/>
  <c r="C44" i="57"/>
  <c r="B44" i="57" s="1"/>
  <c r="E18" i="62"/>
  <c r="C18" i="62" s="1"/>
  <c r="B18" i="62" s="1"/>
  <c r="E74" i="57"/>
  <c r="E9" i="62"/>
  <c r="C9" i="62" s="1"/>
  <c r="B9" i="62" s="1"/>
  <c r="E14" i="57"/>
  <c r="D41" i="62"/>
  <c r="D85" i="57"/>
  <c r="C85" i="57" s="1"/>
  <c r="B85" i="57" s="1"/>
  <c r="D36" i="62"/>
  <c r="D30" i="57"/>
  <c r="C43" i="57"/>
  <c r="B43" i="57" s="1"/>
  <c r="D47" i="57"/>
  <c r="D91" i="57"/>
  <c r="D22" i="57"/>
  <c r="D10" i="57"/>
  <c r="C27" i="57"/>
  <c r="B27" i="57" s="1"/>
  <c r="C11" i="57"/>
  <c r="B11" i="57" s="1"/>
  <c r="D43" i="62"/>
  <c r="D96" i="57"/>
  <c r="C96" i="57" s="1"/>
  <c r="B96" i="57" s="1"/>
  <c r="G40" i="62"/>
  <c r="G75" i="57"/>
  <c r="G90" i="62"/>
  <c r="G95" i="57"/>
  <c r="C95" i="57" s="1"/>
  <c r="B95" i="57" s="1"/>
  <c r="C82" i="57"/>
  <c r="B82" i="57" s="1"/>
  <c r="C49" i="62"/>
  <c r="B49" i="62" s="1"/>
  <c r="G88" i="62"/>
  <c r="G51" i="57"/>
  <c r="G41" i="62"/>
  <c r="G85" i="57"/>
  <c r="E88" i="62"/>
  <c r="E51" i="57"/>
  <c r="E67" i="62"/>
  <c r="C67" i="62" s="1"/>
  <c r="B67" i="62" s="1"/>
  <c r="E86" i="57"/>
  <c r="C86" i="57" s="1"/>
  <c r="B86" i="57" s="1"/>
  <c r="G8" i="62"/>
  <c r="G12" i="57"/>
  <c r="C12" i="57" s="1"/>
  <c r="B12" i="57" s="1"/>
  <c r="G46" i="62"/>
  <c r="C46" i="62" s="1"/>
  <c r="B46" i="62" s="1"/>
  <c r="G71" i="57"/>
  <c r="C36" i="57"/>
  <c r="B36" i="57" s="1"/>
  <c r="C32" i="57"/>
  <c r="B32" i="57" s="1"/>
  <c r="C74" i="57"/>
  <c r="B74" i="57" s="1"/>
  <c r="C59" i="62"/>
  <c r="B59" i="62" s="1"/>
  <c r="C57" i="62"/>
  <c r="B57" i="62" s="1"/>
  <c r="C26" i="62"/>
  <c r="B26" i="62" s="1"/>
  <c r="C62" i="57"/>
  <c r="B62" i="57" s="1"/>
  <c r="C68" i="57"/>
  <c r="B68" i="57" s="1"/>
  <c r="C14" i="57"/>
  <c r="B14" i="57" s="1"/>
  <c r="C72" i="57"/>
  <c r="B72" i="57" s="1"/>
  <c r="C19" i="62"/>
  <c r="B19" i="62" s="1"/>
  <c r="C81" i="62"/>
  <c r="B81" i="62" s="1"/>
  <c r="C71" i="62"/>
  <c r="B71" i="62" s="1"/>
  <c r="C75" i="57"/>
  <c r="B75" i="57" s="1"/>
  <c r="C52" i="57"/>
  <c r="B52" i="57" s="1"/>
  <c r="C92" i="57"/>
  <c r="B92" i="57" s="1"/>
  <c r="C49" i="57"/>
  <c r="B49" i="57" s="1"/>
  <c r="C38" i="57"/>
  <c r="B38" i="57" s="1"/>
  <c r="C28" i="57"/>
  <c r="B28" i="57" s="1"/>
  <c r="C27" i="62"/>
  <c r="B27" i="62" s="1"/>
  <c r="C21" i="62"/>
  <c r="B21" i="62" s="1"/>
  <c r="C53" i="62"/>
  <c r="B53" i="62" s="1"/>
  <c r="C45" i="62"/>
  <c r="B45" i="62" s="1"/>
  <c r="C73" i="62"/>
  <c r="B73" i="62" s="1"/>
  <c r="C83" i="57"/>
  <c r="B83" i="57" s="1"/>
  <c r="C29" i="57"/>
  <c r="B29" i="57" s="1"/>
  <c r="C43" i="62"/>
  <c r="B43" i="62" s="1"/>
  <c r="E51" i="62"/>
  <c r="E29" i="57"/>
  <c r="G65" i="62"/>
  <c r="C65" i="62" s="1"/>
  <c r="B65" i="62" s="1"/>
  <c r="G53" i="57"/>
  <c r="C53" i="57" s="1"/>
  <c r="B53" i="57" s="1"/>
  <c r="C91" i="62"/>
  <c r="B91" i="62" s="1"/>
  <c r="C36" i="62"/>
  <c r="B36" i="62" s="1"/>
  <c r="C34" i="62"/>
  <c r="B34" i="62" s="1"/>
  <c r="C87" i="62"/>
  <c r="B87" i="62" s="1"/>
  <c r="C59" i="57"/>
  <c r="B59" i="57" s="1"/>
  <c r="G16" i="62"/>
  <c r="G60" i="57"/>
  <c r="C60" i="57" s="1"/>
  <c r="B60" i="57" s="1"/>
  <c r="G42" i="62"/>
  <c r="G92" i="57"/>
  <c r="E86" i="62"/>
  <c r="E47" i="57"/>
  <c r="G83" i="62"/>
  <c r="G10" i="57"/>
  <c r="G29" i="62"/>
  <c r="C29" i="62" s="1"/>
  <c r="B29" i="62" s="1"/>
  <c r="G80" i="57"/>
  <c r="C80" i="57" s="1"/>
  <c r="B80" i="57" s="1"/>
  <c r="C12" i="62"/>
  <c r="B12" i="62" s="1"/>
  <c r="C37" i="62"/>
  <c r="B37" i="62" s="1"/>
  <c r="C31" i="57"/>
  <c r="B31" i="57" s="1"/>
  <c r="C8" i="57"/>
  <c r="B8" i="57" s="1"/>
  <c r="C89" i="57"/>
  <c r="B89" i="57" s="1"/>
  <c r="C35" i="62"/>
  <c r="B35" i="62" s="1"/>
  <c r="C16" i="62"/>
  <c r="B16" i="62" s="1"/>
  <c r="C90" i="62"/>
  <c r="B90" i="62" s="1"/>
  <c r="C17" i="62"/>
  <c r="B17" i="62" s="1"/>
  <c r="C35" i="57"/>
  <c r="B35" i="57" s="1"/>
  <c r="C20" i="57"/>
  <c r="B20" i="57" s="1"/>
  <c r="C40" i="62"/>
  <c r="B40" i="62" s="1"/>
  <c r="C25" i="62"/>
  <c r="B25" i="62" s="1"/>
  <c r="C42" i="62"/>
  <c r="B42" i="62" s="1"/>
  <c r="C64" i="62"/>
  <c r="B64" i="62" s="1"/>
  <c r="C14" i="62"/>
  <c r="B14" i="62" s="1"/>
  <c r="C92" i="62"/>
  <c r="B92" i="62" s="1"/>
  <c r="C52" i="62"/>
  <c r="B52" i="62" s="1"/>
  <c r="C86" i="62"/>
  <c r="B86" i="62" s="1"/>
  <c r="C10" i="62"/>
  <c r="B10" i="62" s="1"/>
  <c r="C81" i="57"/>
  <c r="B81" i="57" s="1"/>
  <c r="C93" i="57"/>
  <c r="B93" i="57" s="1"/>
  <c r="C91" i="57"/>
  <c r="B91" i="57" s="1"/>
  <c r="C22" i="57"/>
  <c r="B22" i="57" s="1"/>
  <c r="C10" i="57"/>
  <c r="B10" i="57" s="1"/>
  <c r="C48" i="57"/>
  <c r="B48" i="57" s="1"/>
  <c r="C88" i="57"/>
  <c r="B88" i="57" s="1"/>
  <c r="C76" i="62"/>
  <c r="B76" i="62" s="1"/>
  <c r="C51" i="62"/>
  <c r="B51" i="62" s="1"/>
  <c r="C7" i="57"/>
  <c r="B7" i="57" s="1"/>
  <c r="G55" i="62"/>
  <c r="C55" i="62" s="1"/>
  <c r="B55" i="62" s="1"/>
  <c r="G65" i="57"/>
  <c r="C65" i="57" s="1"/>
  <c r="B65" i="57" s="1"/>
  <c r="G92" i="62"/>
  <c r="G98" i="57"/>
  <c r="C98" i="57" s="1"/>
  <c r="B98" i="57" s="1"/>
  <c r="E15" i="62"/>
  <c r="C15" i="62" s="1"/>
  <c r="B15" i="62" s="1"/>
  <c r="E56" i="57"/>
  <c r="C56" i="57" s="1"/>
  <c r="B56" i="57" s="1"/>
  <c r="G29" i="57"/>
  <c r="G51" i="62"/>
  <c r="G68" i="62"/>
  <c r="C68" i="62" s="1"/>
  <c r="B68" i="62" s="1"/>
  <c r="G90" i="57"/>
  <c r="C90" i="57" s="1"/>
  <c r="B90" i="57" s="1"/>
  <c r="C88" i="62"/>
  <c r="B88" i="62" s="1"/>
  <c r="C33" i="57"/>
  <c r="B33" i="57" s="1"/>
  <c r="C71" i="57"/>
  <c r="B71" i="57" s="1"/>
  <c r="C57" i="57"/>
  <c r="B57" i="57" s="1"/>
  <c r="C41" i="57"/>
  <c r="B41" i="57" s="1"/>
  <c r="C70" i="57"/>
  <c r="B70" i="57" s="1"/>
  <c r="C64" i="57"/>
  <c r="B64" i="57" s="1"/>
  <c r="C24" i="62"/>
  <c r="B24" i="62" s="1"/>
  <c r="C63" i="62"/>
  <c r="B63" i="62" s="1"/>
  <c r="C8" i="62"/>
  <c r="B8" i="62" s="1"/>
  <c r="C32" i="62"/>
  <c r="B32" i="62" s="1"/>
  <c r="C61" i="57"/>
  <c r="B61" i="57" s="1"/>
  <c r="C97" i="57"/>
  <c r="B97" i="57" s="1"/>
  <c r="C42" i="57"/>
  <c r="B42" i="57" s="1"/>
  <c r="C30" i="57"/>
  <c r="B30" i="57" s="1"/>
  <c r="C21" i="57"/>
  <c r="B21" i="57" s="1"/>
  <c r="C18" i="57"/>
  <c r="B18" i="57" s="1"/>
  <c r="C94" i="57"/>
  <c r="B94" i="57" s="1"/>
  <c r="C50" i="57"/>
  <c r="B50" i="57" s="1"/>
  <c r="C20" i="62"/>
  <c r="B20" i="62" s="1"/>
  <c r="C77" i="62"/>
  <c r="B77" i="62" s="1"/>
  <c r="C70" i="62"/>
  <c r="B70" i="62" s="1"/>
  <c r="C83" i="62"/>
  <c r="B83" i="62" s="1"/>
  <c r="C80" i="62"/>
  <c r="B80" i="62" s="1"/>
  <c r="C30" i="62"/>
  <c r="B30" i="62" s="1"/>
  <c r="C15" i="57"/>
  <c r="B15" i="57" s="1"/>
  <c r="C31" i="62"/>
  <c r="B31" i="62" s="1"/>
  <c r="C41" i="62" l="1"/>
  <c r="B41" i="62" s="1"/>
  <c r="C47" i="57"/>
  <c r="B47" i="57" s="1"/>
  <c r="C51" i="57"/>
  <c r="B51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I52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>Неверно указано наименование законопроекта</t>
        </r>
      </text>
    </comment>
    <comment ref="K53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>Некорректное наименование</t>
        </r>
      </text>
    </comment>
    <comment ref="D80" authorId="0" shapeId="0" xr:uid="{00000000-0006-0000-0300-000003000000}">
      <text>
        <r>
          <rPr>
            <sz val="9"/>
            <color indexed="81"/>
            <rFont val="Tahoma"/>
            <family val="2"/>
            <charset val="204"/>
          </rPr>
          <t>Неверно указано наименование законопроекта</t>
        </r>
      </text>
    </comment>
    <comment ref="F156" authorId="0" shapeId="0" xr:uid="{00000000-0006-0000-0300-000004000000}">
      <text>
        <r>
          <rPr>
            <sz val="9"/>
            <color indexed="81"/>
            <rFont val="Tahoma"/>
            <family val="2"/>
            <charset val="204"/>
          </rPr>
          <t>Нарушена последовательность</t>
        </r>
      </text>
    </comment>
    <comment ref="F206" authorId="0" shapeId="0" xr:uid="{00000000-0006-0000-0300-000005000000}">
      <text>
        <r>
          <rPr>
            <sz val="9"/>
            <color indexed="81"/>
            <rFont val="Tahoma"/>
            <family val="2"/>
            <charset val="204"/>
          </rPr>
          <t xml:space="preserve">Размещен другой документ
</t>
        </r>
      </text>
    </comment>
    <comment ref="F211" authorId="0" shapeId="0" xr:uid="{00000000-0006-0000-0300-000006000000}">
      <text>
        <r>
          <rPr>
            <sz val="9"/>
            <color indexed="81"/>
            <rFont val="Tahoma"/>
            <family val="2"/>
            <charset val="204"/>
          </rPr>
          <t>Неверно указано наименование законопроекта в ссылке</t>
        </r>
      </text>
    </comment>
    <comment ref="G219" authorId="0" shapeId="0" xr:uid="{00000000-0006-0000-0300-000007000000}">
      <text>
        <r>
          <rPr>
            <sz val="9"/>
            <color indexed="81"/>
            <rFont val="Tahoma"/>
            <family val="2"/>
            <charset val="204"/>
          </rPr>
          <t>Законопроекты указаны в составе материалов к 3 сессиям: 44, 48 и 50, однако загружен по ссылкам пакет документов для первых поправок</t>
        </r>
      </text>
    </comment>
    <comment ref="E237" authorId="0" shapeId="0" xr:uid="{00000000-0006-0000-0300-000008000000}">
      <text>
        <r>
          <rPr>
            <sz val="9"/>
            <color indexed="81"/>
            <rFont val="Tahoma"/>
            <family val="2"/>
            <charset val="204"/>
          </rPr>
          <t>Размещен другой  документ</t>
        </r>
      </text>
    </comment>
    <comment ref="L267" authorId="0" shapeId="0" xr:uid="{00000000-0006-0000-0300-000009000000}">
      <text>
        <r>
          <rPr>
            <sz val="9"/>
            <color indexed="81"/>
            <rFont val="Tahoma"/>
            <family val="2"/>
            <charset val="204"/>
          </rPr>
          <t>Неверно указано наименование законопроекта</t>
        </r>
      </text>
    </comment>
    <comment ref="F300" authorId="0" shapeId="0" xr:uid="{00000000-0006-0000-0300-00000A000000}">
      <text>
        <r>
          <rPr>
            <sz val="9"/>
            <color indexed="81"/>
            <rFont val="Tahoma"/>
            <family val="2"/>
            <charset val="204"/>
          </rPr>
          <t>Законопроект размещен в другом разделе</t>
        </r>
      </text>
    </comment>
    <comment ref="G379" authorId="0" shapeId="0" xr:uid="{00000000-0006-0000-0300-00000B000000}">
      <text>
        <r>
          <rPr>
            <sz val="9"/>
            <color indexed="81"/>
            <rFont val="Tahoma"/>
            <family val="2"/>
            <charset val="204"/>
          </rPr>
          <t>Неверно указано наименование</t>
        </r>
      </text>
    </comment>
  </commentList>
</comments>
</file>

<file path=xl/sharedStrings.xml><?xml version="1.0" encoding="utf-8"?>
<sst xmlns="http://schemas.openxmlformats.org/spreadsheetml/2006/main" count="5408" uniqueCount="865">
  <si>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</si>
  <si>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</si>
  <si>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</si>
  <si>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</si>
  <si>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</si>
  <si>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</si>
  <si>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</si>
  <si>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</si>
  <si>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</si>
  <si>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</si>
  <si>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</si>
  <si>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</si>
  <si>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</si>
  <si>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</si>
  <si>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</si>
  <si>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</si>
  <si>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</si>
  <si>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</si>
  <si>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</si>
  <si>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</si>
  <si>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</si>
  <si>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</si>
  <si>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</si>
  <si>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</si>
  <si>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</si>
  <si>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</si>
  <si>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</si>
  <si>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</si>
  <si>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</si>
  <si>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</si>
  <si>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</si>
  <si>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</si>
  <si>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</si>
  <si>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</si>
  <si>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</si>
  <si>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</si>
  <si>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</si>
  <si>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</si>
  <si>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</si>
  <si>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</si>
  <si>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</si>
  <si>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</si>
  <si>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</si>
  <si>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</si>
  <si>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</si>
  <si>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</si>
  <si>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</si>
  <si>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</si>
  <si>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</si>
  <si>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</si>
  <si>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</si>
  <si>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</si>
  <si>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</si>
  <si>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</si>
  <si>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</si>
  <si>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</si>
  <si>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</si>
  <si>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</si>
  <si>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</si>
  <si>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</si>
  <si>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</si>
  <si>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</si>
  <si>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</si>
  <si>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</si>
  <si>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</si>
  <si>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</si>
  <si>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</si>
  <si>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</si>
  <si>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</si>
  <si>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</si>
  <si>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</si>
  <si>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</si>
  <si>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</si>
  <si>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</si>
  <si>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</si>
  <si>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</si>
  <si>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</si>
  <si>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</si>
  <si>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</si>
  <si>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</si>
  <si>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</si>
  <si>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</si>
  <si>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</si>
  <si>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</si>
  <si>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</si>
  <si>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</si>
  <si>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</si>
  <si>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</si>
  <si>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</si>
  <si>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</si>
  <si>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</si>
  <si>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Ссылка на источник данных</t>
  </si>
  <si>
    <t>№ п/п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</si>
  <si>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</si>
  <si>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</si>
  <si>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</si>
  <si>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</si>
  <si>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</si>
  <si>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</si>
  <si>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</si>
  <si>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Максимальный балл</t>
  </si>
  <si>
    <t>К1</t>
  </si>
  <si>
    <t>К2</t>
  </si>
  <si>
    <t>Комментарий к оценке показателя и применению понижающих коэффициентов</t>
  </si>
  <si>
    <t>г. Севастополь</t>
  </si>
  <si>
    <t>%</t>
  </si>
  <si>
    <t>% от максимального количества баллов по разделу 2</t>
  </si>
  <si>
    <t>Итого баллов по разделу 2</t>
  </si>
  <si>
    <t>Оценка показателя 2.1</t>
  </si>
  <si>
    <t>Нет, в установленные сроки не размещаются или размещаются в отдельных случаях</t>
  </si>
  <si>
    <t>2.1</t>
  </si>
  <si>
    <t>2.2</t>
  </si>
  <si>
    <t>2.3</t>
  </si>
  <si>
    <t>2.4</t>
  </si>
  <si>
    <t>2.5</t>
  </si>
  <si>
    <t>Оценка показателя 2.2</t>
  </si>
  <si>
    <t xml:space="preserve">Да, содержатся </t>
  </si>
  <si>
    <t>Нет, в установленные сроки не содержатся или содержатся в отдельных случаях</t>
  </si>
  <si>
    <t>Оценка показателя 2.3</t>
  </si>
  <si>
    <t>Оценка показателя 2.4</t>
  </si>
  <si>
    <t>Оценка показателя 2.5</t>
  </si>
  <si>
    <t xml:space="preserve">Да, размещаются </t>
  </si>
  <si>
    <t>В случае размещения актуализированной версии закона о бюджете в неструктурированном виде применяется понижающий коэффициент (что не исключает других случаев применения понижающих коэффициентов).</t>
  </si>
  <si>
    <t>Специализированный портал</t>
  </si>
  <si>
    <t>Нет, в установленные сроки не размещается или размещается в отдельных случаях</t>
  </si>
  <si>
    <t>Количество принятых законов о внесении изменений в закон о бюджете, ед.</t>
  </si>
  <si>
    <t>Источник информации: Справочно-правовая система "КонсультантПлюс", а также официальные сайты органов государственной власти субъектов Российской Федерации.</t>
  </si>
  <si>
    <t>г.Москва *</t>
  </si>
  <si>
    <t>Сайт финоргана или, при его отсутствии, страница на сайте исполнительных органов государственной власти</t>
  </si>
  <si>
    <t xml:space="preserve">К1 </t>
  </si>
  <si>
    <t>Количество размещенных в установленные сроки проектов законов о внесении изменений в закон о бюджете, ед.</t>
  </si>
  <si>
    <t>Количество размещенных в установленные сроки законов о внесении изменений в закон о бюджете, ед.</t>
  </si>
  <si>
    <t>В целях составления рейтинга надлежащей практикой считается размещение в открытом доступе проекта закона о внесении изменений в закон о бюджете и материалов к нему в течение пяти рабочих дней со дня внесения проекта закона в законодательный орган и не менее чем за десять рабочих дней до рассмотрения проекта закона законодательным органом. В случае если указанные требования не выполняются, оценка показателя принимает значение 0 баллов. Оцениваются сведения, размещенные в открытом доступе на момент проведения мониторинга.</t>
  </si>
  <si>
    <t>Допускается размещение заключения органа внешнего государственного финансового контроля в графическом формате.</t>
  </si>
  <si>
    <t xml:space="preserve">В целях составления рейтинга надлежащей практикой считается размещение в открытом доступе законов о внесении изменений в закон о бюджете в течение десяти рабочих дней после подписания соответствующего закона. В случае если указанное требование не выполняется, оценка показателя принимает значение 0 баллов. </t>
  </si>
  <si>
    <t>В целях составления рейтинга надлежащей практикой считается размещение в открытом доступе актуализированной версии закона о бюджете в течение одного месяца с даты подписания закона о внесении изменений в закон о бюджете. В случае если указанное требование не выполняется, оценка показателя принимает значение 0 баллов.</t>
  </si>
  <si>
    <t>Раздел 2. Внесение изменений в закон о бюджете</t>
  </si>
  <si>
    <t>Используется не только графический формат</t>
  </si>
  <si>
    <t>г.Москва</t>
  </si>
  <si>
    <t xml:space="preserve">Оценивается открытость бюджетных данных, связанных с внесением изменений в закон о бюджете субъекта Российской Федерации на 2020 год и на плановый период 2021 и 2022 годов. </t>
  </si>
  <si>
    <t xml:space="preserve">В случае если по состоянию на 1 января 2021 г. в субъекте Российской Федерации не принято ни одного закона о внесении изменений в закон о бюджете на 2020 год и на плановый период 2021 и 2022 годов, для соответствующего субъекта Российской Федерации оценка показателей 2.1-2.5 не осуществляется, производится корректировка максимального количества баллов. </t>
  </si>
  <si>
    <t xml:space="preserve">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2020 год и на плановый период 2021 и 2022 годов? </t>
  </si>
  <si>
    <t xml:space="preserve">Для оценки показателя требуется размещение всех проектов законов о внесении изменений в закон о бюджете на 2020 год и на плановый период 2021 и 2022 годов, принятых в субъекте Российской Федерации. </t>
  </si>
  <si>
    <t>Содержатся ли в составе материалов к проектам законов о внесении изменений в закон о бюджете на 2020 год и на плановый период 2021 и 2022 годов пояснительные записки?</t>
  </si>
  <si>
    <t>В целях оценки показателя учитываются пояснительные записки, содержащиеся в пакете документов к проекту закона о внесении изменений в закон о бюджете. Пояснительные записки, размещенные без проекта закона о внесении изменений в закон о бюджете, в целях оценки показателя не учитываются.</t>
  </si>
  <si>
    <t>Содержатся ли в составе материалов к проектам законов о внесении изменений в закон о бюджете на 2020 год и на плановый период 2021 и 2022 годов заключения органа внешнего государственного финансового контроля?</t>
  </si>
  <si>
    <t>В целях оценки показателя учитываются заключения, содержащиеся в пакете документов к проекту закона о внесении изменений в закон о бюджете. Заключения, размещенные без проекта закона о внесении изменений в закон о бюджете, в целях оценки показателя не учитываются.</t>
  </si>
  <si>
    <t>Размещаются ли в открытом доступе на сайте, предназначенном для размещения бюджетных данных, законы о внесении изменений в закон о бюджете на 2020 год и на плановый период 2021 и 2022 годов?</t>
  </si>
  <si>
    <t>Если закон о внесении изменений в закон о бюджете содержит приложения, в случае его размещения в неструктурированном виде применяется понижающий коэффициент (что не исключает других случаев применения понижающих коэффициентов).</t>
  </si>
  <si>
    <t>Для оценки показателя требуется размещение всех законов о внесении изменений в закон о бюджете на 2020 год и на плановый период 2021 и 2022 годов.</t>
  </si>
  <si>
    <t>Размещается ли в открытом доступе на сайте, предназначенном для размещения бюджетных данных, актуализированная версия закона о бюджете на 2020 год и на плановый период 2021 и 2022 годов с учетом внесенных изменений?</t>
  </si>
  <si>
    <t xml:space="preserve">В целях оценки показателя учитывается размещение актуализированной версии закона о бюджете в редакции, содержащей все изменения, принятые на момент проведения мониторинга. Учитывается наличие актуализированной версии закона о бюджете в полном объеме, включая текстовую часть и все приложения к закону. </t>
  </si>
  <si>
    <t xml:space="preserve">Да, размещается </t>
  </si>
  <si>
    <t>В целях составления рейтинга используются сроки, соответствующие надлежащей практике, установленные для показателя 2.1. Оцениваются сведения, размещенные в открытом доступе на момент проведения мониторинга.</t>
  </si>
  <si>
    <t xml:space="preserve">Для оценки показателя требуется наличие пояснительных записок ко всем проектам законов о внесении изменений в закон о бюджете на 2020 год и на плановый период 2021 и 2022 годов, принятых в субъекте Российской Федерации. </t>
  </si>
  <si>
    <t>Надлежащей практикой считается размещение заключения органа внешнего финансового контроля в открытом доступе не позднее дня рассмотрения проекта закона о внесении изменений в закон о бюджете законодательным органом. В случае если указанное требование не выполняется, оценка показателя принимает значение 0 баллов. Оцениваются сведения, размещенные в открытом доступе на момент проведения мониторинга.</t>
  </si>
  <si>
    <t xml:space="preserve">Для оценки показателя требуется наличие заключений ко всем проектам законов о внесении изменений в закон о бюджете на 2020 год и на плановый период 2021 и 2022 годов, принятых в субъекте Российской Федерации. </t>
  </si>
  <si>
    <t>2.5. Размещается ли в открытом доступе на сайте, предназначенном для размещения бюджетных данных, актуализированная версия закона о бюджете на 2020 год и на плановый период 2021 и 2022 годов с учетом внесенных изменений?</t>
  </si>
  <si>
    <t>2.4. Размещаются ли в открытом доступе на сайте, предназначенном для размещения бюджетных данных, законы о внесении изменений в закон о бюджете на 2020 год и на плановый период 2021 и 2022 годов?</t>
  </si>
  <si>
    <t>2.3. Содержатся ли в составе материалов к проектам законов о внесении изменений в закон о бюджете на 2020 год и на плановый период 2021 и 2022 годов заключения органа внешнего государственного финансового контроля?</t>
  </si>
  <si>
    <t>2.2. Содержатся ли в составе материалов к проектам законов о внесении изменений в закон о бюджете на 2020 год и на плановый период 2021 и 2022 годов пояснительные записки?</t>
  </si>
  <si>
    <t>2.1. 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2020 год и на плановый период 2021 и 2022 годов?</t>
  </si>
  <si>
    <t>Исходные данные и оценка показателя 2.1. "Размещаются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2020 год и на плановый период 2021 и 2022 годов?"</t>
  </si>
  <si>
    <t>Исходные данные и оценка показателя 2.2. "Содержатся ли в составе материалов к проектам законов о внесении изменений в закон о бюджете на 2020 год и на плановый период 2021 и 2022 годов пояснительные записки?"</t>
  </si>
  <si>
    <t>Исходные данные и оценка показателя 2.4. "Размещаются ли в открытом доступе на сайте, предназначенном для размещения бюджетных данных, законы о внесении изменений в закон о бюджете на 2020 год и на плановый период 2021 и 2022 годов?"</t>
  </si>
  <si>
    <t>Исходные данные и оценка показателя 2.5. "Размещается ли в открытом доступе на сайте, предназначенном для размещения бюджетных данных, актуализированная версия (версии) закона о бюджете на 2020 год и на плановый период 2021 и 2022 годов с учетом внесенных изменений?"</t>
  </si>
  <si>
    <t>не размещено: http://bryanskoblfin.ru/open/Menu/Page/93</t>
  </si>
  <si>
    <t>http://bryanskoblfin.ru/Show/Category/10?ItemId=4</t>
  </si>
  <si>
    <t>Да</t>
  </si>
  <si>
    <t>портал не работает</t>
  </si>
  <si>
    <t>http://depfin.adm44.ru/Budget/Zakon/Zakon20/</t>
  </si>
  <si>
    <t>портала нет</t>
  </si>
  <si>
    <t>-</t>
  </si>
  <si>
    <t>не размещено: https://orel-region.ru/index.php?head=20&amp;part=25&amp;in=131</t>
  </si>
  <si>
    <t>http://portal.tverfin.ru/Show/Category/5?page=1&amp;ItemId=271&amp;filterYear=2020</t>
  </si>
  <si>
    <t>https://минфин.тверскаяобласть.рф/np-baza/proekty-npa</t>
  </si>
  <si>
    <t>https://минфин.тверскаяобласть.рф/np-baza/regionalnye-normativnye-pravovye-akty/</t>
  </si>
  <si>
    <t>не размещено: https://минфин.тверскаяобласть.рф/np-baza/regionalnye-normativnye-pravovye-akty/</t>
  </si>
  <si>
    <t>не размещено: https://minfin.tularegion.ru/documents/?SECTION=1579</t>
  </si>
  <si>
    <t>не размещено: https://dfto.ru/index.php/byudzhet-dlya-grazhdan/proekt-zakona-o-byudzhete</t>
  </si>
  <si>
    <t>https://minfin.tularegion.ru/documents/?SECTION=1579</t>
  </si>
  <si>
    <t>не размещено: http://budget76.ru/</t>
  </si>
  <si>
    <t>http://www.yarregion.ru/depts/depfin/tmpPages/docs.aspx</t>
  </si>
  <si>
    <t>http://minfin.karelia.ru/2020-2022-gody/</t>
  </si>
  <si>
    <t>не размещено: http://budget.karelia.ru/byudzhet/dokumenty/2020-god</t>
  </si>
  <si>
    <t>https://minfin.rkomi.ru/deyatelnost/byudjet/zakony-respubliki-komi-proekty-zakonov-o-respublikanskom-byudjete-respubliki-komi-i-vnesenii-izmeneniy-v-nego/byudjet-na-2020-2022-gody</t>
  </si>
  <si>
    <t>Нет</t>
  </si>
  <si>
    <t>https://dvinaland.ru/budget/zakon/</t>
  </si>
  <si>
    <t>http://www.aosd.ru/?dir=budget&amp;act=budget</t>
  </si>
  <si>
    <t>https://minfin.novreg.ru/2020-god-1.html</t>
  </si>
  <si>
    <t>не размещено: http://portal.novkfo.ru/Menu/Page/79</t>
  </si>
  <si>
    <t>переход на сайт финансового органа</t>
  </si>
  <si>
    <t>https://minfin.rk.gov.ru/ru/structure/2019_10_30_16_47_biudzhet_na_2020_god_i_na_planovyi_period_2021_2022_godov</t>
  </si>
  <si>
    <t>https://www.minfinkubani.ru/budget_execution/budget_law/</t>
  </si>
  <si>
    <t>https://openbudget23region.ru/o-byudzhete/dokumenty/ministerstvo-finansov-krasnodarskogo-kraya</t>
  </si>
  <si>
    <t>не размещено: http://minfin.donland.ru:8088/budget/152274417</t>
  </si>
  <si>
    <t>не размещено: http://minfin.alania.gov.ru/index.php/documents</t>
  </si>
  <si>
    <t>не размещено: http://www.minfinchr.ru/respublikanskij-byudzhet/proekt-zakona-chechenskoj-respubliki-o-respublikanskom-byudzhete-na-ocherednoj-finansovyj-god-i-planovyj-period-s-prilozheniyami</t>
  </si>
  <si>
    <t>http://mari-el.gov.ru/minfin/Pages/projects.aspx</t>
  </si>
  <si>
    <t>http://mari-el.gov.ru/minfin/SitePages/IzmVzakORespBudg.aspx</t>
  </si>
  <si>
    <t>http://mari-el.gov.ru/minfin/SitePages/ZakRespORespBudg.aspx</t>
  </si>
  <si>
    <t>http://minfin.tatarstan.ru/rus/vnesenie-izmeneniy-v-zakon-o-byudzhete.htm</t>
  </si>
  <si>
    <t>http://www.gs.cap.ru/doc/laws?type=laws</t>
  </si>
  <si>
    <t>http://minfin.cap.ru/action/activity/byudzhet/respublikanskij-byudzhet-chuvashskoj-respubliki/2020-god</t>
  </si>
  <si>
    <t>не размещено: http://minfin.cap.ru/action/activity/byudzhet/respublikanskij-byudzhet-chuvashskoj-respubliki/2020-god</t>
  </si>
  <si>
    <t>https://budget.cap.ru/Show/Category/273?ItemId=842</t>
  </si>
  <si>
    <t>https://budget.cap.ru/Menu/Page/821</t>
  </si>
  <si>
    <t>http://mf.nnov.ru/index.php?option=com_k2&amp;view=item&amp;id=1509:zakony-ob-oblastnom-byudzhete-na-ocherednoj-finansovyj-god-i-na-planovyj-period&amp;Itemid=553</t>
  </si>
  <si>
    <t>не размещено: http://mf.nnov.ru:8025/o-budgete/zakonodatelstvo</t>
  </si>
  <si>
    <t>https://minfin.saratov.gov.ru/budget/zakon-o-byudzhete/zakon-ob-oblastnom-byudzhete/zakon-ob-oblastnom-byudzhete-2020-2022-g</t>
  </si>
  <si>
    <t>не размещено: http://saratov.gov.ru/gov/auth/minfin/pr_akt/project/project.php</t>
  </si>
  <si>
    <t>http://public.duma72.ru/Public/Bills?date=1570022858479</t>
  </si>
  <si>
    <t>https://admtyumen.ru/ogv_ru/finance/finance/bugjet.htm</t>
  </si>
  <si>
    <t>не размещено: http://open.minfin74.ru/budget/370457626</t>
  </si>
  <si>
    <t>http://www.minfin74.ru/mBudget/law/</t>
  </si>
  <si>
    <t>не размещено: https://fea.yamalfin.ru/</t>
  </si>
  <si>
    <t>https://www.yamalfin.ru/index.php?option=com_content&amp;view=category&amp;id=167:2019-11-01-09-07-56&amp;Itemid=127&amp;layout=default</t>
  </si>
  <si>
    <t>не размещено: http://budget.omsk.ifinmon.ru/napravleniya/o-byudzhete/dokumenty</t>
  </si>
  <si>
    <t>http://mf.omskportal.ru/oiv/mf/otrasl/otkrbudg/obl-budget/2020-2022</t>
  </si>
  <si>
    <t>http://monitoring.zspk.gov.ru/#type=zakonoproekt/ex17=/ex0=010/ex14=ORDER_NUM_desc/from=05.10.2016/to=</t>
  </si>
  <si>
    <t>https://primorsky.ru/authorities/executive-agencies/departments/finance/laws.php</t>
  </si>
  <si>
    <t>http://ebudget.primorsky.ru/Menu/Page/345</t>
  </si>
  <si>
    <t>http://ebudget.primorsky.ru/Menu/Page/346</t>
  </si>
  <si>
    <t>http://www.duma.khv.ru/?a=270100399</t>
  </si>
  <si>
    <t>переадресация на портал: http://sakhminfin.ru/</t>
  </si>
  <si>
    <t>http://ob.fin.amurobl.ru/dokumenty/zakon/utv_zakony_o_vnecenii_izm/2020</t>
  </si>
  <si>
    <t>http://ob.fin.amurobl.ru/dokumenty/zakon/aktualnaya_redakcia/2020</t>
  </si>
  <si>
    <t>https://openbudget.sakhminfin.ru/Menu/Page/565</t>
  </si>
  <si>
    <t>не размещено: http://www.eao.ru/isp-vlast/finansovoe-upravlenie-pravitelstva/</t>
  </si>
  <si>
    <t>переадресация на портал: https://www.fin.amurobl.ru/pages/normativno-pravovye-akty/regionalnyy-uroven/proekty-zakonov-ao/</t>
  </si>
  <si>
    <t>http://www.mfur.ru/budjet/ispolnenie/zakon/2020-god.php</t>
  </si>
  <si>
    <t>http://ufo.ulntc.ru:8080/dokumenty/vneseniya-izmenenij-v-zakon-o-byudzhete/2020-god</t>
  </si>
  <si>
    <t>переход на специализированный портал: http://ufo.ulntc.ru/index.php?mgf=budget/open_budget</t>
  </si>
  <si>
    <t>http://asozd.samgd.ru/bills/?search=1</t>
  </si>
  <si>
    <t>http://minfin-samara.ru/proekty-zakonov-o-byudzhete/</t>
  </si>
  <si>
    <t>не размещено: http://budget.minfin-samara.ru/dokumenty/</t>
  </si>
  <si>
    <t>http://minfin-samara.ru/2020-2022/</t>
  </si>
  <si>
    <t>http://sobranie.pskov.ru/lawmaking/bills</t>
  </si>
  <si>
    <t>не размещено: http://bks.pskov.ru/ebudget/Show/Category/11?ItemId=258</t>
  </si>
  <si>
    <t>не размещено: http://finance.pskov.ru/doc/documents</t>
  </si>
  <si>
    <t>https://egov-buryatia.ru/minfin/activities/documents/proekty-zakonov-i-inykh-npa/</t>
  </si>
  <si>
    <t>не размещено: https://egov-buryatia.ru/minfin/activities/documents/zakony/</t>
  </si>
  <si>
    <t>https://budget.govrb.ru/ebudget/Show/Category/15?ItemId=233</t>
  </si>
  <si>
    <t>https://www.belduma.ru/document/draft/detail.php?god=2020&amp;prj=all</t>
  </si>
  <si>
    <t>http://beldepfin.ru/byudzhet/byudzhet-2020-2022/</t>
  </si>
  <si>
    <t>https://dtf.avo.ru/proekty-zakonov-vladimirskoj-oblasti</t>
  </si>
  <si>
    <t>https://dtf.avo.ru/zakony-vladimirskoj-oblasti</t>
  </si>
  <si>
    <t>http://df.ivanovoobl.ru/regionalnye-finansy/zakon-ob-oblastnom-byudzhete/proekty-zakonov-o-vnesenii-izmeneniy-v-zakon-o-byudzhete/</t>
  </si>
  <si>
    <t>http://df.ivanovoobl.ru/regionalnye-finansy/zakon-ob-oblastnom-byudzhete/zakony-o-vnesenii-izmeneniy-v-zakon-o-byudzhete/</t>
  </si>
  <si>
    <t>http://df.ivanovoobl.ru/regionalnye-finansy/zakon-ob-oblastnom-byudzhete/</t>
  </si>
  <si>
    <t>https://www.mosoblduma.ru/Zakoni/Zakonoprecti_Moskovskoj_oblasti/</t>
  </si>
  <si>
    <t>не размещено: https://mef.mosreg.ru/dokumenty/antikorrupcionnaya-ekspertiza?page=1</t>
  </si>
  <si>
    <t>https://budget.mosreg.ru/byudzhet-dlya-grazhdan/izmeneniya-v-zakon-o-byudzhete-mo/#tab-id-6</t>
  </si>
  <si>
    <t>не размещено: https://minfin-rzn.ru/portal/Show/Category/10?ItemId=30</t>
  </si>
  <si>
    <t>http://www.smoloblduma.ru/work/an_b.php</t>
  </si>
  <si>
    <t>http://www.finsmol.ru/pbudget/nJkSD8Sj</t>
  </si>
  <si>
    <t>https://fin.tmbreg.ru/6347/8130/9561.html</t>
  </si>
  <si>
    <t>https://df.gov35.ru/otkrytyy-byudzhet/zakony-ob-oblastnom-byudzhete/2020/</t>
  </si>
  <si>
    <t>https://minfin39.ru/budget/process/current/</t>
  </si>
  <si>
    <t>https://finance.lenobl.ru/ru/pravovaya-baza/oblastnoe-zakondatelstvo/byudzhet-lo/ob2020/</t>
  </si>
  <si>
    <t>http://budget.lenreg.ru/documents/?page=0&amp;sortOrder=&amp;type=&amp;sortName=&amp;sortDate=</t>
  </si>
  <si>
    <t>https://minfin.gov-murman.ru/open-budget/regional_budget/law_of_budget_projects/2020/</t>
  </si>
  <si>
    <t>не размещено: https://b4u.gov-murman.ru/</t>
  </si>
  <si>
    <t>https://minfin.gov-murman.ru/open-budget/regional_budget/law_of_budget/</t>
  </si>
  <si>
    <t>http://dfei.adm-nao.ru/zakony-o-byudzhete/</t>
  </si>
  <si>
    <t>http://www.minfin01-maykop.ru/Show/Category/12?page=1&amp;ItemId=58&amp;filterYear=2020</t>
  </si>
  <si>
    <t>http://www.minfin01-maykop.ru/Show/Category/7?ItemId=55</t>
  </si>
  <si>
    <t>https://minfin.donland.ru/activity/7027/</t>
  </si>
  <si>
    <t>не размещено: http://portal.minfinrd.ru/Menu/Page/101</t>
  </si>
  <si>
    <t>http://openbudsk.ru/vnesenie-izm18/</t>
  </si>
  <si>
    <t>не размещено: http://www.mfsk.ru/law/z_sk</t>
  </si>
  <si>
    <t>https://minfin.bashkortostan.ru/activity/2870/</t>
  </si>
  <si>
    <t>не размещено: http://www.minfinrm.ru/norm-akty-new/zakony/norm-prav-akty/budget-2020/</t>
  </si>
  <si>
    <t>http://mfin.permkrai.ru/execution/docbud/2020/</t>
  </si>
  <si>
    <t>не размещено: http://budget.permkrai.ru/</t>
  </si>
  <si>
    <t>не размещено: http://mfin.permkrai.ru/execution/docbud/2020/</t>
  </si>
  <si>
    <t>https://budget.gov.spb.ru/</t>
  </si>
  <si>
    <t>не размещено: https://budget.gov.spb.ru/</t>
  </si>
  <si>
    <t>https://fincom.gov.spb.ru/budget/info/acts/1</t>
  </si>
  <si>
    <t>https://pravitelstvo.kbr.ru/oigv/minfin/npi/proekty_normativnyh_i_pravovyh_aktov.php</t>
  </si>
  <si>
    <t>https://pravitelstvo.kbr.ru/oigv/minfin/npi/zakonodatelstva_i_podzakonnye_normativnye_akty.php</t>
  </si>
  <si>
    <t>не размещено: http://minfin09.ru/category/load/%d0%bd%d0%be%d1%80%d0%bc%d0%b0%d1%82%d0%b8%d0%b2%d0%bd%d0%be-%d0%bf%d1%80%d0%b0%d0%b2%d0%be%d0%b2%d1%8b%d0%b5-%d0%b8-%d0%b8%d0%bd%d1%8b%d0%b5-%d0%b0%d0%ba%d1%82%d1%8b/zakon_o_bjudzhete_kchr/</t>
  </si>
  <si>
    <t>https://www.mfur.ru/budjet/ispolnenie/zakon/2020-god/index.php</t>
  </si>
  <si>
    <t>https://orel-region.ru/index.php?head=20&amp;part=25&amp;in=131</t>
  </si>
  <si>
    <t>http://minfin.orb.ru/закон-об-областном-бюджете/</t>
  </si>
  <si>
    <t>не размещено: http://budget.orb.ru/</t>
  </si>
  <si>
    <t>http://www.zspo.ru/legislative/bills/</t>
  </si>
  <si>
    <t>http://finance.pnzreg.ru/docs/bpo/izmeneniya-i-dopolneniya/</t>
  </si>
  <si>
    <t>https://minfin.midural.ru/document/category/20#document_list</t>
  </si>
  <si>
    <t>не работает: http://info.mfural.ru/ebudget/Menu/Page/1</t>
  </si>
  <si>
    <t>https://depfin.admhmao.ru/otkrytyy-byudzhet/</t>
  </si>
  <si>
    <t>https://minfin-altai.ru/deyatelnost/proekt-byudzheta-zakony-o-byudzhete-zakony-ob-ispolnenii-byudzheta/2020-2022/</t>
  </si>
  <si>
    <t>http://minfin.krskstate.ru/openbudget/law</t>
  </si>
  <si>
    <t>https://eparlament.irzs.ru/Home/Index?ais_uid=1&amp;type=zp&amp;dfrom=19.09.2018&amp;RowsOnPage=20</t>
  </si>
  <si>
    <t>не размещено: http://gfu.ru/budget/obl/section.php?IBLOCK_ID=125&amp;SECTION_ID=1180</t>
  </si>
  <si>
    <t>http://openbudget.gfu.ru/budget/law_project/</t>
  </si>
  <si>
    <t>https://www.sndko.ru/zakonotvorchestvo/proektyi-normativnyix-pravovyix-aktov-kemerovskoj-oblasti</t>
  </si>
  <si>
    <t>https://www.ofukem.ru/budget/laws2020-2022/</t>
  </si>
  <si>
    <t>http://zsnso.ru/579/</t>
  </si>
  <si>
    <t>http://mfnso.nso.ru/page/3777</t>
  </si>
  <si>
    <t>https://openbudget.mfnso.ru/formirovanie-budgeta/zakon-o-byudzhete-i-proekt-zakona-o-byudzhete/2020-zakonbudget/vnesenie-izmenenij-2020-god</t>
  </si>
  <si>
    <t>https://openbudget.mfnso.ru/formirovanie-budgeta/zakon-o-byudzhete-i-proekt-zakona-o-byudzhete/2020-zakonbudget/zakon-ob-oblastnom-byudzhete-aktualnaya-redaktsiya-2020-god</t>
  </si>
  <si>
    <t>https://depfin.tomsk.gov.ru/documents/front</t>
  </si>
  <si>
    <t>портал не работает: http://open.findep.org/</t>
  </si>
  <si>
    <t>https://depfin.tomsk.gov.ru/proekty-zakonov-o-vnesenii-izmenenij-v-oblastnoj-bjudzhet</t>
  </si>
  <si>
    <t>не размещено: http://budget.sakha.gov.ru/ebudget/Menu/Page/260</t>
  </si>
  <si>
    <t>https://iltumen.ru/sessions/plenary</t>
  </si>
  <si>
    <t>https://minfin.sakha.gov.ru/zakony-o-bjudzhete/2020-2022-gg</t>
  </si>
  <si>
    <t>https://minfin.75.ru/byudzhet/konsolidirovannyy-kraevoy-byudzhet/proekty-zakonov-o-byudzhete-kraya</t>
  </si>
  <si>
    <t>https://xn--90agddmf1arqcf5hb8b.xn--80aaaac8algcbgbck3fl0q.xn--p1ai/portal/Page/BudgLaw?ItemId=14&amp;show_title=on</t>
  </si>
  <si>
    <t>https://minfin.75.ru/byudzhet/konsolidirovannyy-kraevoy-byudzhet/zakony-o-byudzhete</t>
  </si>
  <si>
    <t>не размещено: http://openbudget.kamgov.ru/Dashboard#/documents</t>
  </si>
  <si>
    <t>https://zaksobr.kamchatka.ru/events/Zakony/Proekty-Zakonov-Kamchatskogo-kraya</t>
  </si>
  <si>
    <t>не размещено: https://minfin.49gov.ru/documents</t>
  </si>
  <si>
    <t>не размещено: http://iis.minfin.49gov.ru/ebudget/Menu/Page/77</t>
  </si>
  <si>
    <t>http://ufin48.ru/Show/Category/63?ItemId=47&amp;headingId=3</t>
  </si>
  <si>
    <t>Кемеровская область – Кузбасс</t>
  </si>
  <si>
    <t>http://kurskduma.ru/proekts/index.php</t>
  </si>
  <si>
    <t>https://adm.rkursk.ru/index.php?id=693&amp;page=1</t>
  </si>
  <si>
    <t>https://duma39.ru/activity/zakon/draft/</t>
  </si>
  <si>
    <t>http://www.assembly.spb.ru/law_spb/projects?attr_0_fproekt7300=&amp;attrf_2_fproekt7300=1&amp;attr_2_fproekt7300=&amp;attrf_3_fproekt7300=0&amp;attr_3_fproekt7300_from=&amp;attr_3_fproekt7300_to=&amp;attrf_6_fproekt7300=0&amp;attr_6_fproekt7300_from=&amp;attr_6_fproekt7300_to=&amp;order=&amp;pa</t>
  </si>
  <si>
    <t>http://minfin.kalmregion.ru/deyatelnost/byudzhet-respubliki-kalmykiya/proekty-zakonov-o-respublikanskom-byudzhete/</t>
  </si>
  <si>
    <t>http://minfin.kalmregion.ru/deyatelnost/byudzhet-respubliki-kalmykiya/</t>
  </si>
  <si>
    <t>http://portal-ob.volgafin.ru/dokumenty/zakon_o_byudzhete/2020</t>
  </si>
  <si>
    <t>не размещено: http://www.minfinrd.ru/svedeniya_ob_ispolzovanii_vydelyaemykh_byudzhetnykh_sredstv</t>
  </si>
  <si>
    <t>http://forcitizens.ru/ob/dokumenty/vnesenie-izmenenij-v-zakon-o-byudzhete/2020-god</t>
  </si>
  <si>
    <t>http://www.minfin.kirov.ru/otkrytyy-byudzhet/dlya-spetsialistov/oblastnoy-byudzhet/%d0%9f%d0%bb%d0%b0%d0%bd%d0%b8%d1%80%d0%be%d0%b2%d0%b0%d0%bd%d0%b8%d0%b5%20%d0%b1%d1%8e%d0%b4%d0%b6%d0%b5%d1%82%d0%b0/</t>
  </si>
  <si>
    <t>https://minfin.rtyva.ru/node/8876/</t>
  </si>
  <si>
    <t>http://minfin.alregn.ru/projects/p2020/</t>
  </si>
  <si>
    <t>http://minfin.alregn.ru/bud/z2020/</t>
  </si>
  <si>
    <t>не размещено: http://minfin.alregn.ru/bud/z2020/</t>
  </si>
  <si>
    <t>https://www.kamgov.ru/minfin/budzet-2020</t>
  </si>
  <si>
    <t>Изменения не вносились</t>
  </si>
  <si>
    <t>- *</t>
  </si>
  <si>
    <t>г. Санкт-Петербург</t>
  </si>
  <si>
    <t xml:space="preserve">г. Москва </t>
  </si>
  <si>
    <t>Сайт законодательного органа (ЗО)</t>
  </si>
  <si>
    <t>Портала нет</t>
  </si>
  <si>
    <t>Портал не работает</t>
  </si>
  <si>
    <t>http://admoblkaluga.ru/main/work/finances/project_orders.php</t>
  </si>
  <si>
    <t>http://admoblkaluga.ru/main/work/finances/budget/2020-2022(obl).php</t>
  </si>
  <si>
    <t>ссылка на источник данных</t>
  </si>
  <si>
    <t>количество размещенных законопроектов</t>
  </si>
  <si>
    <t>комментарий</t>
  </si>
  <si>
    <t>https://duma32.ru/</t>
  </si>
  <si>
    <t>http://www.zsvo.ru/documents/36/</t>
  </si>
  <si>
    <t>http://www.vrnoblduma.ru/dokumenty/proekty/</t>
  </si>
  <si>
    <t>https://www.ivoblduma.ru/zakony/proekty-zakonov/</t>
  </si>
  <si>
    <t>http://www.zskaluga.ru/bills/116/npage/</t>
  </si>
  <si>
    <t>http://www.kosoblduma.ru/laws/pzko/</t>
  </si>
  <si>
    <t>http://www.oblsovet.ru/legislation/#bills http://www.oblsovet.ru/legislation/budget/</t>
  </si>
  <si>
    <t>http://oreloblsovet.ru/legislation/proektyi-zakonov.html</t>
  </si>
  <si>
    <t>http://rznoblduma.ru/index.php?option=com_content&amp;view=article&amp;id=177&amp;Itemid=125</t>
  </si>
  <si>
    <t>https://tambovoblduma.ru/zakonoproekty/zakonoproekty-vnesennye-v-oblastnuyu-dumu/</t>
  </si>
  <si>
    <t>http://www.zsto.ru/index.php/739a50c4-47c1-81fa-060e-2232105925f8/5f51608f-f613-3c85-ce9f-e9a9410d8fa4</t>
  </si>
  <si>
    <t>http://www.tulaoblduma.ru/laws_intranet/</t>
  </si>
  <si>
    <t xml:space="preserve">http://duma.yar.ru/leftcolumn/lawprocess/projects/ </t>
  </si>
  <si>
    <t>Сайт финансового органа или, при его отсутствии, страница на сайте исполнительных органов государственной власти (ФО)</t>
  </si>
  <si>
    <t>всего</t>
  </si>
  <si>
    <t>в установленные сроки</t>
  </si>
  <si>
    <t>Не размещены</t>
  </si>
  <si>
    <t>http://bryanskoblfin.ru/open/Menu/Page/93</t>
  </si>
  <si>
    <t>http://mf.nnov.ru:8025/o-budgete/zakonodatelstvo</t>
  </si>
  <si>
    <t>https://www.zsno.ru/law/bills-and-draft-resolutions/amendments-bills/</t>
  </si>
  <si>
    <t>https://www.govvrn.ru/npafin?p_p_id=Foldersanddocuments_WAR_foldersanddocumentsportlet&amp;p_p_lifecycle=0&amp;p_p_state=normal&amp;p_p_mode=view&amp;folderId=6609618</t>
  </si>
  <si>
    <t>нет данных</t>
  </si>
  <si>
    <t>Нет данных</t>
  </si>
  <si>
    <t>http://depfin.adm44.ru/info/law/proetjzko/index.aspx</t>
  </si>
  <si>
    <t>Даты размещения изменены.</t>
  </si>
  <si>
    <t>http://ufin48.ru/Show/Category/63?page=1&amp;headingId=4&amp;ItemId=46</t>
  </si>
  <si>
    <t xml:space="preserve"> https://orel-region.ru/index.php?head=20&amp;part=25&amp;in=132</t>
  </si>
  <si>
    <t>http://adm.vintech.ru:8096/ebudget/Menu/Page/2</t>
  </si>
  <si>
    <t>https://minfin.ryazangov.ru/documents/draft_documents/proekty/2020/index.php</t>
  </si>
  <si>
    <t>Законопроекты для законов от 25.06.20, 26.11.20, 18.12.20 размещены с нарушением установленного срока (менее чем за 10 рабочих дней до рассмотрения ЗО).</t>
  </si>
  <si>
    <t>Законопроекты для законов от 25.06.20, 18.12.20 размещены с нарушением установленного срока (менее чем за 10 рабочих дней до рассмотрения ЗО).</t>
  </si>
  <si>
    <t>Законопроекты для законов от 24.07.20, 25.12.20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</si>
  <si>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24.07.20, 25.12.20 размещены с нарушением установленного срока (менее чем за 10 рабочих дней до рассмотрения законодательным органом); использована дата внесения законопроекта в ЗО, указанная на сайте.</t>
  </si>
  <si>
    <t>https://dfto.ru/index.php/byudzhet-dlya-grazhdan/proekt-zakona-o-byudzhete</t>
  </si>
  <si>
    <t>http://budget76.ru/</t>
  </si>
  <si>
    <t>http://karelia-zs.ru/zakonodatelstvo_rk/proekty/search_simple/?search=true&amp;sort_by=data_registracii&amp;order=descending</t>
  </si>
  <si>
    <t xml:space="preserve">http://gsrk1.rkomi.ru/Sessions/Default.aspx </t>
  </si>
  <si>
    <t>Законопроекты размещены с нарушением установленного срока (менее чем за 10 рабочих дней до рассмотрения законодательным органом).</t>
  </si>
  <si>
    <t>Законопроект для закона от 29.05.2020 размещен с нарушением установленного срока (менее чем за 10 рабочих дней до принятия ЗО).</t>
  </si>
  <si>
    <t>Принятие законодательным органом</t>
  </si>
  <si>
    <t>Подписание закона</t>
  </si>
  <si>
    <t>Размещение законопроекта на сайте финансового органа</t>
  </si>
  <si>
    <t xml:space="preserve">Размещение законопроекта на сайте законодательного органа </t>
  </si>
  <si>
    <t>после 22.03.20</t>
  </si>
  <si>
    <t>после 26.12.20</t>
  </si>
  <si>
    <t>после 16.05.20</t>
  </si>
  <si>
    <t>Размещение законопроекта на специализированном портале</t>
  </si>
  <si>
    <t>https://minfin-rzn.ru/portal/Show/Category/10?ItemId=30</t>
  </si>
  <si>
    <t>Законопроекты для законов от 18.03.20, 11.06.20 размещены с нарушением установленного срока (размещены менее чем за 10 рабочих дней до рассмотрения ЗО).</t>
  </si>
  <si>
    <t>Законопроекты для законов от 26.03.20, 13.07.20 размещены с нарушением установленного срока (менее чем за 10 рабочих дней до рассмотрения законодательным органом).</t>
  </si>
  <si>
    <t>Законопроекты размещены с нарушением установленного срока (размещены менее чем за 10 рабочих дней до рассмотрения ЗО)</t>
  </si>
  <si>
    <t>Дата размещения законопроекта не указана. Исходя из даты внесения законопроекта в ЗО он размещен с нарушением установленного срока (менее чем за 10 рабочих дней до рассмотрения ЗО).</t>
  </si>
  <si>
    <t>Законопроект размещен с нарушением установленного срока (менее чем за 10 рабочих дней до рассмотрения ЗО)</t>
  </si>
  <si>
    <t>Законопроекты для законов от 30.03.20, 25.11.20, 24.12.20 размещены с нарушением установленного срока (менее чем за 10 рабочих дней до рассмотрения ЗО).</t>
  </si>
  <si>
    <t>Законопроекты размещены с нарушением установленного срока (менее чем за 10 рабочих дней до рассмотрения ЗО).</t>
  </si>
  <si>
    <t>https://mef.mosreg.ru/dokumenty/antikorrupcionnaya-ekspertiza?page=1</t>
  </si>
  <si>
    <t>Законопроекты для законов от 10.04.20, 19.06.20, 14.12.20 размещены с нарушением установленного срока (менее чем за 10 рабочих дней до рассмотрения ЗО).</t>
  </si>
  <si>
    <t>Законопроекты для законов от 09.04.20, 30.04.20 не размещены; законопроекты для законов от 04.02.20, 06.07.20, 28.08.20, 17.12.20 размещены с нарушением установленного срока (менее чем за 10 рабочих дней до рассмотрения ЗО или после рассмотрения).</t>
  </si>
  <si>
    <t>Законопроекты для законов от 30.03.2020, 30.04.2020, 03.08.2020, 11.09.2020, 27.11.20, 21.12.2020 размещены с нарушением установленного срока (менее чем за 10 рабочих дней до рассмотрения законодательным органом).</t>
  </si>
  <si>
    <t>Даты размещения законопроектов на сайте не указаны. Исходя из дат внесения законопроектов в ЗО, они размещены с нарушением установленных сроков (менее чем за 10 рабочих дней до рассмотрения ЗО).</t>
  </si>
  <si>
    <t>http://budget.karelia.ru/byudzhet/dokumenty/2020-god</t>
  </si>
  <si>
    <t>https://b4u.gov-murman.ru/</t>
  </si>
  <si>
    <t>http://portal.novkfo.ru/Menu/Page/85</t>
  </si>
  <si>
    <t>http://bks.pskov.ru/ebudget/Show/Category/11?ItemId=258</t>
  </si>
  <si>
    <t>Законопроекты для законов от 30.03.2020, 29.05.2020, 25.11.20 размещены с нарушением установленного срока (менее чем за 10 рабочих дней до рассмотрения ЗО).</t>
  </si>
  <si>
    <t>https://www.vologdazso.ru/actions/legislative_activity/draft-laws/search.php?name=%EE%E1%EB%E0%F1%F2%ED%EE%EC+%E1%FE%E4%E6%E5%F2%E5&amp;number=&amp;vnosit=&amp;otvetstv=</t>
  </si>
  <si>
    <t>http://www.lenoblzaks.ru/static/single/-rus-common-zakact-/loprojects</t>
  </si>
  <si>
    <t xml:space="preserve">Даты размещения законопроектов на сайте не указаны. </t>
  </si>
  <si>
    <t>https://duma-murman.ru/deyatelnost/zakonodatelnaya-deyatelnost/proekty-zakonov-murmanskoy-oblasti/proekty-2020/</t>
  </si>
  <si>
    <t>Законопроекты для законов от 13.03.2020, 17.04.2020, 9.11.2020 размещены с нарушением установленного срока (менее чем за 10 рабочих дней до рассмотрения законодательным органом).</t>
  </si>
  <si>
    <t>http://duma.novreg.ru/action/archive/</t>
  </si>
  <si>
    <t>Законопроекты для законов от 30.03.20, 09.04.20, 24.04.20,  02.07.20, 21.08.20 размещены с нарушением установленного срока (менее чем за 10 рабочих дней до рассмотрения законодательным органом).</t>
  </si>
  <si>
    <t>https://minfin.novreg.ru/2020-god.html</t>
  </si>
  <si>
    <t>Законопроекты размещены с нарушением установленного срока (менее чем за 10 рабочих дней до рассмотрения законопроекта законодательным органом).</t>
  </si>
  <si>
    <t>http://finance.pskov.ru/proekty</t>
  </si>
  <si>
    <t>http://www.sdnao.ru/documents/bills/</t>
  </si>
  <si>
    <t>Законопроект для закона от 18.12.2020 размещен с нарушением установленного срока (менее чем за 10 рабочих дней до принятия ЗО).</t>
  </si>
  <si>
    <t>Наименование субъекта Российской Федерации</t>
  </si>
  <si>
    <t xml:space="preserve">Размещение законопроекта на сайте финансового органа </t>
  </si>
  <si>
    <t>https://www.gshra.ru/zak-deyat/proekty/</t>
  </si>
  <si>
    <t xml:space="preserve">http://www.huralrk.ru/deyatelnost/zakonodatelnaya-deyatelnost/zakonoproekty.html  </t>
  </si>
  <si>
    <t xml:space="preserve">Законопроект для закона от 29.12.20 размещен с нарушением установленного срока (менее чем за 10 рабочих дней до рассмотрения законодательным органом). </t>
  </si>
  <si>
    <t xml:space="preserve">http://www.crimea.gov.ru/lawmaking-activity/laws-drafts </t>
  </si>
  <si>
    <t>https://budget.rk.ifinmon.ru/dokumenty/zakon-o-byudzhete</t>
  </si>
  <si>
    <t>Реализован переход по ссылке на сайт ФО.</t>
  </si>
  <si>
    <t>https://www.kubzsk.ru/pravo/</t>
  </si>
  <si>
    <t xml:space="preserve">Законопроект для закона от 11.12.20 размещен с нарушением установленного срока (менее чем за 10 рабочих дней до рассмотрения законодательным органом). </t>
  </si>
  <si>
    <t xml:space="preserve">Поиск: по ссылкам с сайта ФО. Законопроект для закона от 11.12.20 размещен с нарушением установленного срока (менее чем за 10 рабочих дней до рассмотрения законодательным органом). </t>
  </si>
  <si>
    <t>https://www.astroblduma.ru/documents/?arrFilter_ff%5BPREVIEW_TEXT%5D=&amp;arrFilter_pf%5BNDOC%5D=&amp;arrFilter_DATE_ACTIVE_FROM_1=&amp;arrFilter_DATE_ACTIVE_FROM_2=&amp;arrFilter_pf%5BDOC_TYPE%5D=XsjUiL3Z&amp;arrFilter_pf%5BTHEMATICS%5D=&amp;arrFilter_pf%5BSUBJECT_LEGISLATIVE_INITIATIVE%5D=&amp;arrFilter_pf%5BDOC_STATUS%5D=&amp;set_filter=%D0%9F%D0%BE%D0%B8%D1%81%D0%BA&amp;set_filter=Y</t>
  </si>
  <si>
    <t>https://minfin.astrobl.ru/site-page/proekty-zakonov-o-vnesenii-izmeneniy-v-zakony-o-byudzhete-ao</t>
  </si>
  <si>
    <t>Законопроект для закона от 23.12.20 не размещен, даты размещения законопроектов не указаны.</t>
  </si>
  <si>
    <t>http://volgoduma.ru/zakonotvorchestvo/proekty-zakonov.html</t>
  </si>
  <si>
    <t>Законопроекты для законов от 20.12.2019, 13.10.20, 26.11.20 размещены с нарушением установленного срока (менее чем за 10 рабочих дней до рассмотрения законодательным органом).</t>
  </si>
  <si>
    <t>https://volgafin.volgograd.ru/norms/acts/16723/</t>
  </si>
  <si>
    <t>Законопроект для закона от 20.08.2020 размещен после принятия закона (по состоянию на 16.09.20 отсутствовал).</t>
  </si>
  <si>
    <t>после 16.09.20</t>
  </si>
  <si>
    <t>http://www.zsro.ru/lawmaking/project/</t>
  </si>
  <si>
    <t>https://minfin.donland.ru/documents/projects/</t>
  </si>
  <si>
    <t>http://minfin.donland.ru:8088/budget/152274417</t>
  </si>
  <si>
    <t>http://nsrd.ru/dokumenty/proekti_normativno_pravovih_aktov/page/1</t>
  </si>
  <si>
    <t>http://www.parlamentri.ru/index.php/zakonodatelnaya-deyatelnost/zakonoproekty-vnesennye-v-parlament</t>
  </si>
  <si>
    <t xml:space="preserve">http://parlament.kbr.ru/zakonodatelnaya-deyatelnost/zakonoproekty-na-stadii-rassmotreniya/index.php?SECTION_ID=753 </t>
  </si>
  <si>
    <t>https://parlament09.ru/services/zakonotvorchestvo/zakonoproekty/</t>
  </si>
  <si>
    <t>http://www.parliament-osetia.ru/index.php/main/laws</t>
  </si>
  <si>
    <t>http://www.parlamentchr.ru/deyatelnost/zakonoproekty-nakhodyashchiesya-na-rassmotrenii</t>
  </si>
  <si>
    <t>http://www.minfinrd.ru/proekty_pravovykh_aktov</t>
  </si>
  <si>
    <t>https://www.mfri.ru/index.php/open-budget/vnesenie-izmenenij-v-zakon-o-byudzhete?limitstart=0</t>
  </si>
  <si>
    <t>http://minfin09.ru/category/load/%d0%bd%d0%be%d1%80%d0%bc%d0%b0%d1%82%d0%b8%d0%b2%d0%bd%d0%be-%d0%bf%d1%80%d0%b0%d0%b2%d0%be%d0%b2%d1%8b%d0%b5-%d0%b8-%d0%b8%d0%bd%d1%8b%d0%b5-%d0%b0%d0%ba%d1%82%d1%8b/zakon_o_bjudzhete_kchr/</t>
  </si>
  <si>
    <t>http://minfin.alania.gov.ru/index.php/documents</t>
  </si>
  <si>
    <t>http://www.minfinchr.ru/respublikanskij-byudzhet/proekt-zakona-chechenskoj-respubliki-o-respublikanskom-byudzhete-na-ocherednoj-finansovyj-god-i-planovyj-period-s-prilozheniyami</t>
  </si>
  <si>
    <t>http://www.mfsk.ru/law/z_sk;%20http://www.mfsk.ru/law/proekty-zakonovsk</t>
  </si>
  <si>
    <t>http://portal.minfinrd.ru/Show/Category/29?ItemId=116</t>
  </si>
  <si>
    <t>Законопроект для закона от 25.12.20 размещен после принятия закона, остальные законопроекты размещены с нарушение установленного срока (менее чем за 10 рабочих дней до рассмотрения законодательным органом).</t>
  </si>
  <si>
    <t>http://www.dumask.ru/law/zakonodatelnaya-deyatelnost/item/6812.html</t>
  </si>
  <si>
    <t>Законопроекты для законов от 20.04.20, 05.11.20 размещены с нарушением установленного срока (менее чем за 10 рабочих дней до рассмотрения законодательным органом); законопроект для закона от 01.06.20 не размещен (по ссылке находится другой документ).</t>
  </si>
  <si>
    <t>Законопроекты для законов от 20.04.20, 01.06.20, 05.11.20 размещены с нарушением установленного срока (менее чем за 10 рабочих дней до рассмотрения законодательным органом).</t>
  </si>
  <si>
    <t>http://gsrb.ru/ru/materials/materialy-k-zasedaniyu-gs-k-rb/</t>
  </si>
  <si>
    <t>http://parliament.mari.ru/itog/pnpa.html</t>
  </si>
  <si>
    <t>http://gsrm.ru/legislative-activities/proekty/</t>
  </si>
  <si>
    <t>http://gossov.tatarstan.ru/rus/activity/lawmaking/zakon_project</t>
  </si>
  <si>
    <t>http://www.udmgossovet.ru/activity/law/schedule/materials/</t>
  </si>
  <si>
    <t>http://zakon.zsperm.ru/?q=%CE+%E2%ED%E5%F1%E5%ED%E8%E8+%E8%E7%EC%E5%ED%E5%ED%E8%E9+%E2+%C7%E0%EA%EE%ED+%CF%E5%F0%EC%F1%EA%EE%E3%EE+%EA%F0%E0%FF+%22%CE+%E1%FE%E4%E6%E5%F2%E5+%CF%E5%F0%EC%F1%EA%EE%E3%EE+%EA%F0%E0%FF+%ED%E0+2020&amp;how=d</t>
  </si>
  <si>
    <t>http://www.zsko.ru/documents/lawmaking/</t>
  </si>
  <si>
    <t>Не размещены (на момент проведения мониторинга).</t>
  </si>
  <si>
    <t>http://www.zaksob.ru/activity/zasedaniya/</t>
  </si>
  <si>
    <t>https://srd.ru/index.php/component/docs/?view=pr_zaks&amp;menu=508&amp;selmenu=512</t>
  </si>
  <si>
    <t>http://www.zsuo.ru/zakony/proekty.html</t>
  </si>
  <si>
    <t>https://www.minfinrm.ru/norm-akty-new/</t>
  </si>
  <si>
    <t>http://finance.pnzreg.ru/docs/np/</t>
  </si>
  <si>
    <t>http://ufo.ulntc.ru/index.php?mgf=budget/open_budget</t>
  </si>
  <si>
    <t>Переход на специализированный портал</t>
  </si>
  <si>
    <t>https://budget.cap.ru/Menu/Page/840</t>
  </si>
  <si>
    <t>http://budget.permkrai.ru/</t>
  </si>
  <si>
    <t>http://budget.orb.ru/</t>
  </si>
  <si>
    <t>http://budget.minfin-samara.ru/dokumenty/</t>
  </si>
  <si>
    <t>Законопроект для закона от 15.06.20 размещен с нарушением установленного срока (менее чем за 10 рабочих дней до рассмотрения законодательным органом).</t>
  </si>
  <si>
    <t>Законопроекты для законов от 18.08.20, 29.10.20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</si>
  <si>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01.06.20, 09.11.20 размещены с нарушением установленного срока (менее чем за 10 рабочих дней до рассмотрения законодательным органом). Даты определены на основе распоряжений Правительства УР о внесении законопроектов в ЗО.</t>
  </si>
  <si>
    <t>Сведения о дате размещения законопроектов отсутствуют.</t>
  </si>
  <si>
    <t>Законопроект для закона от 27.11.20 отсутствует (по состоянию на 06.01.2021). Законопроект для закона от 19.06.20 размещен с нарушением установленного срока (менее чем за 10 рабочих дней до внесения в законодательный орган).</t>
  </si>
  <si>
    <t>Не размещены (на момент проведения мониторинга), размещаются временно.</t>
  </si>
  <si>
    <t>Законопроект для закона от 17.07.20 отсутствует. Законопроект для закона от 21.12.20 размещен после принятия закона.</t>
  </si>
  <si>
    <t>Законопроекты для законов от 12.03.20, 06.10.20 размещены с нарушением установленного срока (менее чем за 10 рабочих дней до рассмотрения ЗО).</t>
  </si>
  <si>
    <t>Большая часть законопроектов размещена с нарушением установленного срока (менее чем за 10 дней до рассмотрения ЗО)</t>
  </si>
  <si>
    <t>Большая часть законопроектов размещена с нарушением установленного срока (менее чем за 10 дней до рассмотрения ЗО), два законопроекта размещены после принятия законов. Наименование законопроекта для закона от 27.07.20 указана неверно (К1).</t>
  </si>
  <si>
    <t>https://minfin.saratov.gov.ru/ministerstvo/protivodejstvie-korruptsii/nezavisimaya-antikorruptsionnaya-ekspertiza</t>
  </si>
  <si>
    <t>19.05.20, затем 26.05.20</t>
  </si>
  <si>
    <t>Даты размещения законопроектов на сайте не указаны. Исходя из дат внесения законопроектов в ЗО, они размещены с нарушением установленного срока (менее чем за 10 рабочих дней до рассмотрения ЗО).</t>
  </si>
  <si>
    <t>http://www.kurganoblduma.ru/about/activity/doc/proekty/</t>
  </si>
  <si>
    <t>http://zsso.ru/legislative/lawprojects</t>
  </si>
  <si>
    <t>https://zs74.ru/budget</t>
  </si>
  <si>
    <t>https://www.dumahmao.ru/budget2020-2022/lawsprojects/</t>
  </si>
  <si>
    <t>http://www.finupr.kurganobl.ru/index.php?test=praktdum</t>
  </si>
  <si>
    <t>https://www.yamalfin.ru/index.php?option=com_content&amp;view=section&amp;id=37&amp;Itemid=127</t>
  </si>
  <si>
    <t>http://info.mfural.ru/ebudget/Menu/Page/1</t>
  </si>
  <si>
    <t>http://open.minfin74.ru/documenty/zakon_o_budget/2020</t>
  </si>
  <si>
    <t>https://fea.yamalfin.ru/</t>
  </si>
  <si>
    <t>https://www.minfin74.ru/mBudget/law/</t>
  </si>
  <si>
    <t>Внесение законопроекта в законодательный орган</t>
  </si>
  <si>
    <t>Законопроект для закона от 24.12.20 не размещен. Сведения о датах размещения законопроектов отсутствуют.</t>
  </si>
  <si>
    <t>Законопроект для закона от 26.03.20 размещен с нарушением установленного срока (менее чем за 10 рабочих дней до рассмотрения ЗО).</t>
  </si>
  <si>
    <t>23.12.19 (изменения в текстовую часть)</t>
  </si>
  <si>
    <t>http://elkurultay.ru/deyatelnost/sessii/sessii/materialy-proshedshikh-sessij-7-sozyva</t>
  </si>
  <si>
    <t>http://www.khural.org/docs/bills/</t>
  </si>
  <si>
    <t>http://www.akzs.ru/sessions/</t>
  </si>
  <si>
    <t>http://www.omsk-parlament.ru/?sid=2940</t>
  </si>
  <si>
    <t>http://open.findep.org/</t>
  </si>
  <si>
    <t>http://budget.omsk.ifinmon.ru/napravleniya/o-byudzhete/dokumenty</t>
  </si>
  <si>
    <t>http://budget17.ru/#</t>
  </si>
  <si>
    <t>https://www.sobranie.info/projects.php?UID=8</t>
  </si>
  <si>
    <t>Законопроект для закона от 13.04.20 размещен с нарушением установленного срока (менее чем за 10 рабочих дней до рассмотрения ЗО).</t>
  </si>
  <si>
    <t>https://www.ofukem.ru/budget/projects2020-2021/</t>
  </si>
  <si>
    <t>http://mfnso.nso.ru/page/4212</t>
  </si>
  <si>
    <t>https://irkobl.ru/sites/minfin/activity/obl/</t>
  </si>
  <si>
    <t>Законопроекты для законов от 13.07.20, 08.12.20 не размещены. Большая часть законопроектов размещается с нарушением установленного срока (менее чем за 10 рабочих дней до рассмотрения ЗО).</t>
  </si>
  <si>
    <t xml:space="preserve">Законопроекты для законов от 10.11.20, 27.11.20 размещены с нарушением установленного срока (менее чем за 10 рабочих дней до рассмотрения ЗО). </t>
  </si>
  <si>
    <t>Законопроекты для законов от 10.11.20, 27.11.20 размещены с нарушением установленного срока (менее чем за 10 рабочих дней до рассмотрения ЗО). Законопроект для закона от 08.05.20 размещен после принятия закона.</t>
  </si>
  <si>
    <t>http://hural-buryatia.ru/bankz/</t>
  </si>
  <si>
    <t>http://www.zaksobr-chita.ru/documents/proektyi_zakonov/2020_god</t>
  </si>
  <si>
    <t>http://www.zsamur.ru/section/list/31/11/2020</t>
  </si>
  <si>
    <t xml:space="preserve">https://magoblduma.ru/documents/ </t>
  </si>
  <si>
    <t>http://doc.dumasakhalin.ru/chapter/projects</t>
  </si>
  <si>
    <t>http://zseao.ru/search-zakonoproekt/</t>
  </si>
  <si>
    <t>http://xn--80ahnhajq6aec7b.xn--p1ai/documents/1.html</t>
  </si>
  <si>
    <t>https://minfin.khabkrai.ru/portal/Show/Category/184?page=1&amp;ItemId=497&amp;filterYear=2020</t>
  </si>
  <si>
    <t>https://www.fin.amurobl.ru/pages/normativno-pravovye-akty/regionalnyy-uroven/proekty-zakonov-ao/</t>
  </si>
  <si>
    <t>https://minfin.49gov.ru/documents</t>
  </si>
  <si>
    <t>http://sakhminfin.ru/</t>
  </si>
  <si>
    <t>http://www.eao.ru/isp-vlast/finansovoe-upravlenie-pravitelstva/</t>
  </si>
  <si>
    <t>http://чукотка.рф/otkrytyy-byudzhet/zakon-o-byudzhete.php</t>
  </si>
  <si>
    <t>http://budget.sakha.gov.ru/ebudget/Menu/Page/260</t>
  </si>
  <si>
    <t>https://xn--90agddmf1arqcf5hb8b.xn--80aaaac8algcbgbck3fl0q.xn--p1ai/portal/Page/BudgLaw?project=1&amp;ItemId=13&amp;show_title=on</t>
  </si>
  <si>
    <t>http://openbudget.kamgov.ru/Dashboard#/documents</t>
  </si>
  <si>
    <t>http://ob.fin.amurobl.ru/dokumenty/proekt_zakon/izmenenia_zakon/2020</t>
  </si>
  <si>
    <t>http://iis.minfin.49gov.ru/ebudget/Menu/Page/77</t>
  </si>
  <si>
    <t>Не размещены (на момент проведения мониторинга)</t>
  </si>
  <si>
    <t>19.03.20; отдельные приложения 24.03.20</t>
  </si>
  <si>
    <t>Законопроект для закона от 30.12.20 не размещен (по состоянию на 09.02.20). Законопроект для закона от 27.03.20 размещен с нарушением установленного срока (менее чем за 10 рабочих дней до рассмотрения законодательным органом).</t>
  </si>
  <si>
    <t>Законопроекты для законов от 26.11.20, 23.12.20 размещены с нарушением установленного срока (менее чем за 10 рабочих дней до рассмотрения ЗО).</t>
  </si>
  <si>
    <t>Законопроекты для законов от 01.10.20, 26.11.20, 23.12.20 размещены с нарушением установленного срока (менее чем за 10 рабочих дней до рассмотрения ЗО).</t>
  </si>
  <si>
    <t>Законопроекты размещены с нарушением установленного срока (менее чем за 10 рабочих дней до рассмотрения законодательным органом или после принятия закона).</t>
  </si>
  <si>
    <t>Законопроекты для законов от 18.12.19, 25.11.20 не размещены. Законопроекты для законов от 26.02.20, 29.07.20 размещены с нарушением установленного срока (менее чем за 10 рабочих дней до рассмотрения ЗО).</t>
  </si>
  <si>
    <t>Переадресация на специализированный портал</t>
  </si>
  <si>
    <t>Законопроекты для законов от 28.02.20, 27.03.20, 30.04.20, 13.07.20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</si>
  <si>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17.03.20, 29.12.20 не размещены. Законопроект для закона от 29.07.20 размещен с нарушением установленного срока (менее чем за 10 рабочих дней до рассмотрения ЗО).</t>
  </si>
  <si>
    <t>Размещен законопроект для закона от 29.07.20, дата размещения не указана. Два других законопроекта не размещены.</t>
  </si>
  <si>
    <t>Законопроекты для законов от 10.02.20, 30.09.20, 11.12.20 размещены с нарушением установленных сроков (менее чем за 10 рабочих дней до рассмотрения законодательным органом).</t>
  </si>
  <si>
    <t xml:space="preserve">Законопроект для закона от 19.06.20 не размещен. Большая часть законопроектов размещена с нарушением установленного срока (менее чем за 10 рабочих дней до рассмотрения ЗО). </t>
  </si>
  <si>
    <t>Законопроекты для законов от 06.04.20, 21.10.20, 16.12.20 не размещены. Сведения о дате размещения законопроекта от 02.06.20 отсутствуют.</t>
  </si>
  <si>
    <t>Размещение законопроекта на срециализированном портале</t>
  </si>
  <si>
    <t>Календарные даты для законопроектов и законов субъектов РФ о внесении изменений в закон о бюджете на 2020 год и на плановый период 2021 и 2022 годов</t>
  </si>
  <si>
    <t xml:space="preserve">Стадия </t>
  </si>
  <si>
    <t>Общее количество принятых законов о внесении изменений в закон о бюджете, ед.</t>
  </si>
  <si>
    <t>Внесение законопроекта в законодательный орган (постановление Правительства ЧР о внесении)</t>
  </si>
  <si>
    <t>Внесение законопроекта в законодательный орган (дата законодательной инициативы)</t>
  </si>
  <si>
    <t>Примечания:</t>
  </si>
  <si>
    <t>https://zs.yanao.ru/documents/projects/</t>
  </si>
  <si>
    <t>Даты размещения законопроектов не указаны, но в составе опубликованных данных содержится распоряжение Правительства области о внесении законопроекта в ЗО.</t>
  </si>
  <si>
    <t>Для определения своевременности размещения данных использованы даты принятия постановлений Правительства республики о внесении законопроектов в законодательный орган.</t>
  </si>
  <si>
    <t>Нет информации о дате размещения файлов, а дате внесения законопроектов в ЗО, вывод о нарушении срока сделан исходя из дат создания файлов.</t>
  </si>
  <si>
    <t>количество законопроектов, в составе материалов к которым содержатся пояснительные записки</t>
  </si>
  <si>
    <t>Законопроекты для законов от 18.03.20, 11.06.20 и пояснительные записки к ним размещены с нарушением установленного срока (размещены менее чем за 10 рабочих дней до рассмотрения ЗО).</t>
  </si>
  <si>
    <t>Законопроекты для законов от 26.03.20, 13.07.20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</si>
  <si>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Законопроекты и пояснительные записки к ним размещены с нарушением установленного срока (размещены менее чем за 10 рабочих дней до рассмотрения ЗО).</t>
  </si>
  <si>
    <t>Законопроект и пояснительная записка к нему размещены с нарушением установленного срока (менее чем за 10 рабочих дней до рассмотрения ЗО)</t>
  </si>
  <si>
    <t>Дата размещения законопроекта и материалов к нему не указана. Исходя из даты внесения законопроекта в законодательные орган он размещен с нарушением установленного срока (менее чем за 10 рабочих дней до рассмотрения ЗО).</t>
  </si>
  <si>
    <t>Отсутствуют законопроекты к законам от 30.03.2020, 06.04.2020, 17.12.2020. Отсутствует пояснительная записка к законопроекту для закона от 07.07.2020.</t>
  </si>
  <si>
    <t>Даты размещения данных в открытом доступе изменены.</t>
  </si>
  <si>
    <t>Законопроекты для законов от 30.03.20, 25.11.20, 24.12.20 и пояснительные записки к ним размещены с нарушением установленного срока (менее чем за 10 рабочих дней до рассмотрения ЗО).</t>
  </si>
  <si>
    <t>Законопроекты и пояснительные записки к ним размещены с нарушением установленного срока (менее чем за 10 рабочих дней до рассмотрения ЗО).</t>
  </si>
  <si>
    <t>Законопроекты для законов от 10.04.20, 19.06.20, 14.12.20 и пояснительные записки к ним размещены с нарушением установленного срока (менее чем за 10 рабочих дней до рассмотрения ЗО).</t>
  </si>
  <si>
    <t>Законопроекты для законов от 09.04.20, 30.04.20 не размещены; законопроекты для законов от 04.02.20, 06.07.20, 28.08.20, 17.12.20 и пояснительные записки к ним размещены с нарушением установленного срока (менее чем за 10 рабочих дней до рассмотрения ЗО или после рассмотрения).</t>
  </si>
  <si>
    <t>Законопроекты для законов от 30.03.2020, 30.04.2020, 03.08.2020, 11.09.2020, 27.11.20, 21.12.2020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</si>
  <si>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25.06.20, 26.11.20, 18.12.20 и пояснительные записки к ним размещены с нарушением установленного срока (менее чем за 10 рабочих дней до рассмотрения ЗО).</t>
  </si>
  <si>
    <t>Законопроекты для законов от 24.07.20, 25.12.20 и пояснительные записки к ним размещены с нарушением установленного срока (менее чем за 10 рабочих дней до рассмотрения законодательным органом); использована дата внесения законопроекта в ЗО, указанная на сайте.</t>
  </si>
  <si>
    <t>Законопроекты для законов от 24.07.20, 25.12.20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</si>
  <si>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06.03.20, 01.10.20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</si>
  <si>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06.03.20, 01.10.2020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</si>
  <si>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06.03.20, 01.10.20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</si>
  <si>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Законопроекты и пояснительные записки к ним размещены с нарушением установленного срока (менее чем за 10 рабочих дней до рассмотрения ЗО), за исключением законопроектов для законов от 07.07.20, 28.09.20. Ссылка на законопроект для закона от 05.03.20 указана неверно (К1).</t>
  </si>
  <si>
    <t>Законопроекты размещены с нарушением установленного срока (менее чем за 10 рабочих дней до рассмотрения ЗО), за исключением законопроектов для законов от 07.07.20, 28.09.20. Ссылка на законопроект для закона от 05.03.20 указана неверно (К1).</t>
  </si>
  <si>
    <t>Законопроекты размещены с нарушением установленного срока (для законов от 30.03.20, 31.07.20, 27.08.20, 05.11.20, 24.12.20 - после 1 чтения,  для законов от 22.05.20, 25.11.20 - менее чем за 10 рабочих дней до рассмотрения ЗО); используется только графический формат (К2).</t>
  </si>
  <si>
    <t>Законопроекты и пояснительные записки к ним размещены с нарушением установленного срока (для законов от 30.03.20, 31.07.20, 27.08.20, 05.11.20, 24.12.20 - после 1 чтения, для законов от 22.05.20, 25.11.20 - менее чем за 10 рабочих дней до рассмотрения ЗО); используется только графический формат (К2).</t>
  </si>
  <si>
    <t>Законопроект для закона от 09.04.20 отсутствует, остальные законопроекты и пояснительные записки к ним размещены с нарушением установленного срока (менее чем за 10 рабочих дней до рассмотрения ЗО); затрудненный поиск (в составе материалов к сессиям, К1).</t>
  </si>
  <si>
    <t>Законопроект для закона от 09.04.20 отсутствует, остальные законопроекты размещены с нарушением установленного срока (менее чем за 10 рабочих дней до рассмотрения ЗО); затрудненный поиск (в составе материалов к сессиям, К1).</t>
  </si>
  <si>
    <t>Законопроекты размещены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</si>
  <si>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Даты размещения законопроектов не указаны. Исходя из дат внесения законопроектов в ЗО, для законов от 13.03.2020, 17.04.2020, 09.11.2020 они размещены с нарушением установленного срока (менее чем за 10 рабочих дней до рассмотрения законодательным органом. Используется только графический формат (К2).</t>
  </si>
  <si>
    <t>Законопроекты для законов от 30.03.20, 09.04.20, 24.04.20,  02.07.20, 21.08.20 размещены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</si>
  <si>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Законопроект для закона от 29.12.20 размещен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</si>
  <si>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Законопроекты размещены с нарушением установленного срока (менее чем за 10 рабочих дней до рассмотрения законопроекта законодательным органом). Используется только графический формат (К2).</t>
  </si>
  <si>
    <t>Законопроект размещен с нарушением установленного срока (менее чем за 10 рабочих дней до рассмотрения законодательным органом), используется только графический формат (К2).</t>
  </si>
  <si>
    <t>Законопроекты размещены с нарушением установленного срока (менее чем за 10 рабочих дней до рассмотрения законопроекта законодательным органом), затрудненный поиск (К1).</t>
  </si>
  <si>
    <t>Законопроект для закона от 15.06.20 размещен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</si>
  <si>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Ссылки на законопроекты содержатся в составе материалов к сессиям 44, 48, 50, однако загружен по ссылкам один и тот же пакет документов (первые поправки). Затрудненный поиск (К1).</t>
  </si>
  <si>
    <t>Сведения о дате размещения отсутствуют. Затрудненный поиск, в материалах к 21, 25, 27, 28, 29 сессиям (К1).</t>
  </si>
  <si>
    <t>Законопроект для закона от 19.06.20 не размещен (по ссылке находится иной документ). Законопроект для закона от 27.11.20 размещен с нарушением установленного срока (менее чем за 10 рабочих дней до рассмотрения ЗО). Используется только графический формат (К2).</t>
  </si>
  <si>
    <t>Даты размещения законопроектов не указаны. Используется только графический формат (К2). Затрудненный поиск (К1).</t>
  </si>
  <si>
    <t>Законопроекты для законов от 17.07.20, 21.12.20 размещены с нарушением установленного срока (менее чем за 10 рабочих дней до рассмотрения ЗО). Используется только графический формат (К2).</t>
  </si>
  <si>
    <t>Законопроект для закона от 25.02.2020 не размещен. Остальные законопроекты размещены с нарушением установленного срока (менее чем за 10 рабочих дней до рассмотрения ЗО). Для отдельных законопроектов используются наименования, не отражающие содержание (К1).</t>
  </si>
  <si>
    <t>Даты размещения не указаны. Используется только графический формат (К2). Затрудненный поиск, документы размещаются в составе материалов к сессиям (К1).</t>
  </si>
  <si>
    <t>Затрудненный поиск (в составе материалов к сессиям, К1), сведения о дате размещения законопроекта отсутствуют.</t>
  </si>
  <si>
    <t>Законопроект для закона от 13.04.20 размещен с нарушением установленного срока (менее чем за 10 рабочих дней до рассмотрения ЗО). Используется только графический формат (К2).</t>
  </si>
  <si>
    <t>Законопроекты размещены с нарушением установленного срока (менее чем за 10 рабочих дней до рассмотрения ЗО). Используется только графический формат (К2).</t>
  </si>
  <si>
    <t xml:space="preserve">Законопроекты размещены с нарушением установленного срока (в день принятия законов). Используется только графический формат (К2). </t>
  </si>
  <si>
    <t>Законопроект для закона от 26.03.20 не размещен. Даты размещения неизвестны. Затрудненный поиск (К1). Используется только графический формат (К2).</t>
  </si>
  <si>
    <t>Отсутствуют законопроекты к законам от 30.03.2020, 06.04.2020, 17.12.2020. Даты размещения законопроектов отсутствуют.</t>
  </si>
  <si>
    <t>Законопроекты размещены с нарушением установленного срока (менее чем за 10 рабочих дней до рассмотрения законопроекта законодательным органом), из них три - после принятия соответствующих законов.</t>
  </si>
  <si>
    <t>Законопроекты для законов от 12.11.20, 11.12.20 размещены с нарушением установленного срока (менее чем за 10 рабочих дней до рассмотрения законодательным органом). Нарушена последовательность размещения документов (К1).</t>
  </si>
  <si>
    <t>Законопроект для закона от 18.11.20 размещен с нарушением установленного срока (менее чем за 10 рабочих дней до рассмотрения законодательным органом).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</si>
  <si>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</si>
  <si>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Законопроект для закона от 29.05.2020 и пояснительная записка к нему размещены с нарушением установленного срока (менее чем за 10 рабочих дней до принятия ЗО).</t>
  </si>
  <si>
    <t>Даты размещения законопроектов не указаны. Исходя из дат внесения законопроектов в ЗО, для законов от 13.03.2020, 17.04.2020, 09.11.2020 законопроекты и пояснительные записки к ним размещены с нарушением установленного срока (менее чем за 10 рабочих дней до рассмотрения законодательным органом. Используется только графический формат (К2).</t>
  </si>
  <si>
    <t>Законопроекты для законов от 30.03.20, 09.04.20, 24.04.20,  02.07.20, 21.08.20 и пояснительные записки к ним размещены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</si>
  <si>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законопроекта законодательным органом).</t>
  </si>
  <si>
    <t>Законопроект для закона от 18.12.2020 и пояснительная записка к нему размещены с нарушением установленного срока (менее чем за 10 рабочих дней до принятия ЗО).</t>
  </si>
  <si>
    <t>Даты размещения законопроектов на сайте не указаны. Исходя из дат внесения законопроектов в ЗО, законопроекты и пояснительные записки к ним размещены с нарушением установленных сроков (менее чем за 10 рабочих дней до рассмотрения ЗО).</t>
  </si>
  <si>
    <t>Законопроекты для законов от 30.03.2020, 29.05.2020, 25.11.20 и пояснительные записки к ним размещены с нарушением установленного срока (менее чем за 10 рабочих дней до рассмотрения ЗО).</t>
  </si>
  <si>
    <t>Законопроекты для законов от 13.03.2020, 17.04.2020, 9.11.2020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</si>
  <si>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Даты размещения законопроектов на сайте не указаны. Исходя из дат внесения законопроектов в ЗО, законопроекты и пояснительные записки к ним размещены с нарушением установленных сроков (менее чем за 10 рабочих дней до рассмотрения ЗО). Пояснительные записки для законов от 13.03.2020, 01.04.2020, 23.10.2020 размещены в графическом формате (К2).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</si>
  <si>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законодательным органом). Используется только графический формат (для закона от 30.03.2020, К2).</t>
  </si>
  <si>
    <t>Даты размещения законопроектов на сайте не указаны. Пояснительная записка к законопроекту для закона от 02.11.2020 отсутствует.</t>
  </si>
  <si>
    <t xml:space="preserve">Отсутствуют пояснительные записки к законопроектам для законов от 09.04.2020, 02.07.2020, 05.11.2020. Законопроекты для законов от 30.03.20, 24.04.20,  21.08.20 и пояснительные записки к ним размещены с нарушением установленного срока (менее чем за 10 рабочих дней до рассмотрения законодательным органом). </t>
  </si>
  <si>
    <t>Отсутствует пояснительная записка к законопроекту для закона от 08.05.2020. Другие законопроекты и пояснительные записки к ним размещены с нарушением установленного срока (менее чем за 10 рабочих дней до рассмотрения законопроекта законодательным органом).</t>
  </si>
  <si>
    <t>Законопроект для закона от 01.10.2020 не обнаружен; законопроект для закона от 06.03.2020 размещен с нарушением установленного срока (менее чем за 10 рабочих дней до рассмотрения ЗО), затрудненный поиск (К1), используется только графический формат (К2).</t>
  </si>
  <si>
    <t xml:space="preserve">Законопроект для закона от 29.12.20 и пояснительная записка к нему размещены с нарушением установленного срока (менее чем за 10 рабочих дней до рассмотрения законодательным органом). </t>
  </si>
  <si>
    <t>Законопроект для закона от 29.12.20 и пояснительная записка к нему размещены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</si>
  <si>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законопроекта законодательным органом). Используется только графический формат (К2).</t>
  </si>
  <si>
    <t>Законопроекты для законов от 12.11.20, 11.12.20 и пояснительные записки к ним размещены с нарушением установленного срока (менее чем за 10 рабочих дней до рассмотрения законодательным органом). Нарушена последовательность размещения документов (К1).</t>
  </si>
  <si>
    <t xml:space="preserve">Законопроект для закона от 11.12.20 и пояснительная записка к нему размещены с нарушением установленного срока (менее чем за 10 рабочих дней до рассмотрения законодательным органом). </t>
  </si>
  <si>
    <t xml:space="preserve">Поиск: по ссылкам с сайта ФО. Законопроект для закона от 11.12.20 и пояснительная записка к нему размещены с нарушением установленного срока (менее чем за 10 рабочих дней до рассмотрения законодательным органом). </t>
  </si>
  <si>
    <t>Законопроекты для законов от 20.12.2019, 13.10.20, 26.11.20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</si>
  <si>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Законопроект для закона от 20.08.2020 и материалы к нему размещены после принятия закона (по состоянию на 16.09.20 отсутствовал).</t>
  </si>
  <si>
    <t>Законопроект размещен с нарушением установленного срока (менее чем за 10 рабочих дней до рассмотрения законодательным органом).</t>
  </si>
  <si>
    <t>Законопроект и пояснительная записка к нему размещены с нарушением установленного срока (менее чем за 10 рабочих дней до рассмотрения законодательным органом).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</si>
  <si>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законопроекта законодательным органом), из них три законопроекта размещены после принятия соответствующих законов.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</si>
  <si>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законопроекта законодательным органом), затрудненный поиск (К1), пояснительная записка к законопроекту для закона от 13.07.2020 размещена только в графическом формате (К2).</t>
  </si>
  <si>
    <t>Законопроект для закона от 01.06.20 не размещен (по ссылке находится другой документ). Законопроекты для законов от 20.04.20, 05.11.20 и пояснительные записки к ним размещены с нарушением установленного срока (менее чем за 10 рабочих дней до рассмотрения законодательным органом); законопроект для закона от 01.06.20 не размещен (по ссылке находится другой документ).</t>
  </si>
  <si>
    <t>Законопроект для закона от 10.04.2020 размещен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</si>
  <si>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Законопроект для закона от 10.04.2020 размещен с нарушением установленного срока (менее чем за 10 рабочих дней до рассмотрения законодательным органом). В ссылке на законопроект для закона от 18.12.2020 неверно указано наименование в ссылке (К1).</t>
  </si>
  <si>
    <t>Пояснительная записка для закона от 25.03.2020 не размещена. Законопроект для закона от 10.04.2020 и пояснительная записка к нему размещены с нарушением установленного срока (менее чем за 10 рабочих дней до рассмотрения ЗО).</t>
  </si>
  <si>
    <t>Пояснительная записка для закона от 25.03.2020  размещена только в графическом формате (К2). Законопроект для закона от 10.04.2020 и пояснительная записка к нему размещены с нарушением установленного срока (менее чем за 10 рабочих дней до рассмотрения ЗО).</t>
  </si>
  <si>
    <t>Законопроект для закона от 15.06.20 и пояснительная записка к нему размещены с нарушением установленного срока (менее чем за 10 рабочих дней до рассмотрения законодательным органом). Используется только графический формат (К2).</t>
  </si>
  <si>
    <t>Законопроект для закона от 15.06.20 и пояснительная записка к нему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</si>
  <si>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18.08.20, 29.10.20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</si>
  <si>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01.06.20, 09.11.20 и пояснительные записки к ним размещены с нарушением установленного срока (менее чем за 10 рабочих дней до рассмотрения законодательным органом). Даты определены на основе распоряжений Правительства республики о внесении законопроектов в ЗО.</t>
  </si>
  <si>
    <t>Законопроект для закона от 18.11.20 и пояснительная записка к нему размещены с нарушением установленного срока (менее чем ща 10 рабочих дней до рассмотрения законодательным органом).</t>
  </si>
  <si>
    <t>Сведения о дате размещения законопроектов и пояснительных записок к ним отсутствуют.</t>
  </si>
  <si>
    <t>Законопроект для закона от 19.06.20 не размещен (по ссылке находится иной документ). Законопроект для закона от 27.11.20 и пояснительная записка к нему размещены с нарушением установленного срока (менее чем за 10 рабочих дней до рассмотрения ЗО). Используется только графический формат (К2).</t>
  </si>
  <si>
    <t>Законопроект для закона от 27.11.20 отсутствует (по состоянию на 06.01.2021). Законопроект для закона от 19.06.20 и пояснительная записка к нему размещены с нарушением установленного срока (менее чем за 10 рабочих дней до внесения в законодательный орган).</t>
  </si>
  <si>
    <t>Законопроекты и пояснительные записки к ним размещены с нарушением установленного срока (для законов от 24.09.20, 17.12.20 - после принятия законов; для законов от 26.02.20, 23.04.20 - менее чем за 10 рабочих дней до рассмотрения ЗО).</t>
  </si>
  <si>
    <t>Законопроекты размещены с нарушением установленного срока (для законов от 24.09.20, 17.12.20 - после принятия законов, для законов от 26.02.20, 23.04.20 - менее чем за 10 рабочих дней до рассмотрения ЗО).</t>
  </si>
  <si>
    <t>http://mf.nnov.ru/index.php?option=com_k2&amp;view=item&amp;id=1509:zakony-ob-oblastnom-byudzhete-na-ocherednoj-finansovyj-god-i-na-planovyj-period&amp;Itemid=553&amp;limitstart=1</t>
  </si>
  <si>
    <t>Законопроекты для законов от 17.07.20, 21.12.20 и пояснительные записки к ним размещены с нарушением установленного срока (менее чем за 10 рабочих дней до рассмотрения ЗО). Используется только графический формат (К2).</t>
  </si>
  <si>
    <t>Размещено три законопроекта из 17, из них два с нарушением установленного срока (менее чем за 10 рабочих дней до рассмотрения ЗО).</t>
  </si>
  <si>
    <t>Законопроект для закона от 25.02.2020 не размещен. Остальные законопроекты и пояснительные записки к ним размещены с нарушением установленного срока (менее чем за 10 рабочих дней до рассмотрения ЗО). Для отдельных законопроектов используются наименования, не отражающие содержание (К1).</t>
  </si>
  <si>
    <t>Законопроект для закона от 17.07.20 отсутствует. Законопроект для закона от 21.12.20 и пояснительная записка к нему размещены после принятия закона.</t>
  </si>
  <si>
    <t>Законопроекты для законов от 12.03.20, 06.10.20 и пояснительные записки  к ним размещены с нарушением установленного срока (менее чем за 10 рабочих дней до рассмотрения ЗО).</t>
  </si>
  <si>
    <t>Большая часть законопроектов и пояснительных записок к ним размещены с нарушением установленного срока (менее чем за 10 дней до рассмотрения ЗО или после принятия законов). Наименование законопроекта для закона от 27.07.20 указана неверно (К1).</t>
  </si>
  <si>
    <t>Большая часть законопроектов и пояснительных записок к ним размещены с нарушением установленного срока (менее чем за 10 дней до рассмотрения ЗО)</t>
  </si>
  <si>
    <t>Переход на специализированный портал.</t>
  </si>
  <si>
    <t>Даты размещения законопроектов на сайте не указаны. Исходя из дат внесения законопроектов в ЗО, они размещены с нарушением установленного срока (менее чем за 10 рабочих дней до рассмотрения ЗО). Пояснительные записки к законопроектам для законов от 25.02.2020, 06.05.2020, 03.08.2020 размещены только в графическом формате (К2).</t>
  </si>
  <si>
    <t>Законопроект для закона от 21.04.20 размещен с нарушением установленного срока (менее чем за 10 рабочих дней до рассмотрения законодательным органом). Законопроект для закона от 10.12.2020 размещен только в графическом формате (К2).</t>
  </si>
  <si>
    <t>Законопроект для закона от 21.04.2020 и пояснительная записка к нему размещены с нарушением установленного срока (менее чем за 10 рабочих дней до рассмотрения законодательным органом). Пояснительная записка к законопроекту для закона от 10.12.2020 размещена только в графическом формате (К2).</t>
  </si>
  <si>
    <t>Законопроект для закона от 24.12.20 не размещен. Сведения о датах размещения законопроектов и пояснительных записок к ним отсутствуют.</t>
  </si>
  <si>
    <t>Законопроект для закона от 26.03.20 и пояснительная записка к нему размещены с нарушением установленного срока (менее чем за 10 рабочих дней до рассмотрения ЗО).</t>
  </si>
  <si>
    <t>Законопроект для закона от 11.06.20 и пояснительная записка к нему размещены с нарушением установленного срока (менее чем за 10 рабочих дней до рассмотрения ЗО), в другом подразделе (подраздел "Изменения", К1).</t>
  </si>
  <si>
    <t>Законопроект для закона от 11.06.20 размещен с нарушением установленного срока (менее чем за 10 рабочих дней до рассмотрения ЗО), в другом подразделе (подраздел "Изменения", К1).</t>
  </si>
  <si>
    <t>Даты размещения законопроектов не указаны, определены исходя из дат внесения законопроектов в законодательный орган. Законопроект для закона от 01.04.2020 размещен с нарушением установленного срока (менее чем за 10 дней до рассмотрения законодательным органом), исходя из даты принятия.</t>
  </si>
  <si>
    <t>Даты размещения законопроектов не указаны, определены исходя из дат внесения законопроектов в законодательный орган. Законопроект для закона от 01.04.2020 и пояснительная записка к нему размещены с нарушением установленного срока (менее чем за 10 дней до рассмотрения законодательным органом, исходя из даты внесения в ЗО).</t>
  </si>
  <si>
    <t>Законопроект для закона от 13.04.20 и пояснительная записка к нему размещены с нарушением установленного срока (менее чем за 10 рабочих дней до рассмотрения ЗО). Используется только графический формат (К2).</t>
  </si>
  <si>
    <t>Законопроекты с пояснительными записками размещены с нарушением установленного срока (менее чем за 10 рабочих дней до рассмотрения ЗО). Используется только графический формат (К2).</t>
  </si>
  <si>
    <t>Законопроект для закона от 13.04.20 и пояснительная записка к нему размещены с нарушением установленного срока (менее чем за 10 рабочих дней до рассмотрения ЗО).</t>
  </si>
  <si>
    <t>Законопроекты для законов от 13.07.20, 08.12.20 не размещены. Большая часть законопроектов и пояснительных записок к ним размещена с нарушением установленного срока (менее чем за 10 рабочих дней до рассмотрения ЗО).</t>
  </si>
  <si>
    <t>Законопроекты и пояснительные записки к ним размещены с нарушением установленного срока: для законов от 10.11.20, 27.11.20 - менее чем за 10 рабочих дней до рассмотрения ЗО; для закона от 08.05.20 - после принятия закона.</t>
  </si>
  <si>
    <t xml:space="preserve">Законопроекты для законов от 10.11.20, 27.11.20 и пояснительные записки к ним размещены с нарушением установленного срока (менее чем за 10 рабочих дней до рассмотрения ЗО). </t>
  </si>
  <si>
    <t>Для 7 принятых законов размещены три законопроекта с пояснительными записками, с нарушением установленного срока (менее 10 рабочих дней до рассмотрения законодательным органом).</t>
  </si>
  <si>
    <t>Законопроект для закона от 20.02.20 и пояснительная записка к нему размещены с нарушением установленного срока (менее чем за 10 рабочих дней до рассмотрения ЗО), дата на сайте была изменена. Указаны даты размещения законопроектов, которые по времени наступили раньше внесения законопроектов в ЗО.</t>
  </si>
  <si>
    <t>Законопроект для закона от 20.02.20 размещен с нарушением установленного срока (менее чем за 10 рабочих дней до рассмотрения ЗО), дата на сайте была изменена. Указаны даты размещения законопроектов, которые по времени наступили раньше внесения законопроектов в ЗО.</t>
  </si>
  <si>
    <t xml:space="preserve">Законопроекты и пояснительные записки к ним размещены с нарушением установленного срока (в день принятия законов). Используется только графический формат (К2). </t>
  </si>
  <si>
    <t>Законопроекты для законов от 26.11.20, 23.12.20 и пояснительные записки к ним размещены с нарушением установленного срока (менее чем за 10 рабочих дней до рассмотрения ЗО).</t>
  </si>
  <si>
    <t>Законопроект для закона от 26.03.20 не размещен. Даты публикации неизвестны. Затрудненный поиск (К1). Используется только графический формат (К2).</t>
  </si>
  <si>
    <t>Законопроекты для законов от 17.03.20, 29.12.20 и пояснительные записки к ним не размещены. Законопроект для закона от 29.07.20 и пояснительная записка к нему размещены с нарушением установленного срока (менее чем за 10 рабочих дней до рассмотрения ЗО).</t>
  </si>
  <si>
    <t xml:space="preserve">Законопроект для закона от 19.06.20 не размещен. Большая часть законопроектов и пояснительные записки к ним размещены с нарушением установленного срока (менее чем за 10 рабочих дней до рассмотрения ЗО). </t>
  </si>
  <si>
    <t>Законопроекты для законов от 01.10.20, 26.11.20, 23.12.20 и пояснительные записки к ним размещены с нарушением установленного срока (менее чем за 10 рабочих дней до рассмотрения ЗО).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</si>
  <si>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законодательным органом или после принятия закона).</t>
  </si>
  <si>
    <t>Законопроекты для законов от 18.12.19, 25.11.20 не размещены. Законопроекты для законов от 26.02.20, 29.07.20 и пояснительные записки к ним размещены с нарушением установленного срока (менее чем за 10 рабочих дней до рассмотрения ЗО).</t>
  </si>
  <si>
    <t>Переадресация на специализированный портал.</t>
  </si>
  <si>
    <t>Законопроект для закона от 30.12.20 не размещен (по состоянию на 09.02.20). Законопроект для закона от 27.03.20 и пояснительная записка к нему размещены с нарушением установленного срока (менее чем за 10 рабочих дней до рассмотрения законодательным органом).</t>
  </si>
  <si>
    <t>Законопроекты для законов от 28.02.20, 27.03.20, 30.04.20, 13.07.20 и пояснительные записки к ним размещены с нарушением установленного срока (менее чем за 10 рабочих дней до рассмотрения законодательным органом).</t>
  </si>
  <si>
    <t>Размещен законопроект и пояснительная записка для закона от 29.07.20, дата размещения не указана. Два других законопроекта не размещены.</t>
  </si>
  <si>
    <t>Законопроекты для законов от 10.02.20, 30.09.20, 11.12.20 и пояснительные записки к ним размещены с нарушением установленных сроков (менее чем за 10 рабочих дней до рассмотрения законодательным органом).</t>
  </si>
  <si>
    <t>Законопроекты и пояснительные записки к ним размещены с нарушением установленного срока (менее чем за 10 рабочих дней до рассмотрения законодательным органом). Пояснительная записка к законопроекту для закона от 30.07.2020 размещена только в графическом формате (К2).</t>
  </si>
  <si>
    <t>Исходные данные и оценка показателя 2.3. "Содержатся ли в составе материалов к проектам законов о внесении изменений в закон о бюджете на 2020 год и на плановый период 2021 и 2022 годов заключения органа внешнего государственного финансового контроля?"</t>
  </si>
  <si>
    <t>количество размещенных заключений</t>
  </si>
  <si>
    <t>Отсутствует заключение на законопроект для закона от 11.06.2020.</t>
  </si>
  <si>
    <t>Количество размещенных в открытом доступе законопроектов, в составе материалов к которым в установленные сроки содержатся пояснительные записки, ед.</t>
  </si>
  <si>
    <t>Количество законопроектов, в составе материалов к которым в установленные сроки размещены заключения органа внешнего государственного финансового контроля, ед.</t>
  </si>
  <si>
    <t>Законопроекты размещены с нарушением установленного срока (размещены менее чем за 10 рабочих дней до рассмотрения ЗО, зафиксировано в ходе мониторинга; даты размещения данных на сайте изменены).</t>
  </si>
  <si>
    <t>Законопроекты и пояснительные записки к ним размещены с нарушением установленного срока (размещены менее чем за 10 рабочих дней до рассмотрения ЗО, зафиксировано в ходе мониторинга; даты размещения данных на сайте изменены).</t>
  </si>
  <si>
    <t>Законопроекты размещены с нарушением установленного срока  (менее чем за 10 рабочих дней до рассмотрения ЗО). Законопроект для закона от 29.05.2020 по состоянию на 16.05.2020 отсутствовал на сайте (зафиксировано в ходе мониторинга). Для других законопроектов указаны даты размещения, которые наступили раньше, чем законопроекты были внесены в законодательный орган.</t>
  </si>
  <si>
    <t>Законопроекты и пояснительные записки к ним размещены с нарушением установленного срока  (менее чем за 10 рабочих дней до рассмотрения ЗО). Законопроект для закона от 29.05.2020 по состоянию на 16.05.2020 отсутствовал на сайте (зафиксировано в ходе мониторинга). Для других законопроектов указаны даты размещения, которые наступили раньше, чем законопроекты были внесены в законодательный орган.</t>
  </si>
  <si>
    <t>Дата размещения заключения на законопроект для закона от 18.03.2020 недостоверная (ранее, чем подписано заключение), учтено исходя из даты подписания заключения.</t>
  </si>
  <si>
    <t>Даты размещения не указаны. Заключения учтены в целях оценки показателя исходя из дат их подписания.</t>
  </si>
  <si>
    <t>Дата размещения не указана, учтено исходя из даты подписания заключения.</t>
  </si>
  <si>
    <t>Размещено заключение органа государственного внешнего финансового контроля только на один законопроект (для закона от 31.07.2020). Используется только графический формат (К2).</t>
  </si>
  <si>
    <t>Даты размещения не указаны. Заключения учтены в целях оценки показателя исходя из дат их подписания. Заключение на законопроект для закона от 10.04.2020 размещено без подписи и даты подписания.</t>
  </si>
  <si>
    <t>В установленный срок размещено заключение к одному законопроекту (для закона от 04.03.2020).  Еще 5 заключений размещены после принятия законов (зафиксировано в процессе мониторинга), для 3 законопроектов заключения не размещены (по состоянию на 25.02.2020).</t>
  </si>
  <si>
    <t xml:space="preserve">Размещены заключения к 5 законопроектам из 8. Размещение данных не позволяет определить, к какому законопроекту относится заключение (см. заключение от 14.04.2020), К1. </t>
  </si>
  <si>
    <t>Заключения на законопроекты для законов от 27.03.2020, 10.12.2020, 25.12.2020 размещены с нарушением установленного срока (после принятия закона законодательным органом, зафиксировано в ходе мониторинга, на сайте даты размещения данных изменены).</t>
  </si>
  <si>
    <t xml:space="preserve">Заключение на законопроект для закона от 03.08.2020 не размещено. </t>
  </si>
  <si>
    <t>Размещено заключение на один законопроект (для закона от 06.03.2020), на два законопроекта заключения отсутствуют.</t>
  </si>
  <si>
    <t>Даты подписания заключений не указаны.</t>
  </si>
  <si>
    <t>Даты размещения не указаны, учтено исходя из даты подписания заключений.</t>
  </si>
  <si>
    <t>Заключения на законопроекты для законов от 30.03.2020, 09.11.2020 утверждены после принятия законов. На законопроект для закона от 23.12.2020 размещено неутвержденное заключение.</t>
  </si>
  <si>
    <t xml:space="preserve">Отсутствуют заключения на законопроекты для законов от 04.03.2020, 21.08.2020. </t>
  </si>
  <si>
    <t>Даты размещения не указаны, учтено исходя из дат подписания заключений.</t>
  </si>
  <si>
    <t>Даты публикации и подписания заключений не указаны.</t>
  </si>
  <si>
    <t>Заключение на законопроект для закона от 10.06.2020 размещено после установленного срока (после 12.09.2020, зафиксировано в ходе мониторинга).</t>
  </si>
  <si>
    <t>Заключения размещены после принятия законов (после 01.01.2021, зафиксировано в ходе мониторинга). Заключения размещены без номера и даты.</t>
  </si>
  <si>
    <t xml:space="preserve">Количество законопроектов, в составе материалов к которым заключения органа государственного внешнего финансового контроля не размещены или размещены с нарушением установленного срока, ед. </t>
  </si>
  <si>
    <t>Законопроекты для законов от 20.04.20, 01.06.20, 05.11.20 размещены с нарушением установленного срока (менее чем за 10 рабочих дней до рассмотрения законодательным органом). Затрудненный поиск (К1).</t>
  </si>
  <si>
    <t>Законопроекты для законов от 20.04.20, 01.06.20, 05.11.20 и пояснительные записки к ним размещены с нарушением установленного срока (менее чем за 10 рабочих дней до рассмотрения законодательным органом). Отсутствует пояснительная записка к законопроекту для закона от  29.09.2020. Затрудненный поиск (К1).</t>
  </si>
  <si>
    <t>Не размещен законопроект для закона от 01.06.2020 и заключение на него (по ссылке размещены другие документы).</t>
  </si>
  <si>
    <t>Даты размещения и подписания заключения не указаны.</t>
  </si>
  <si>
    <t>Отсутствует заключение на законопроект для закона от 21.08.2020. Даты размещения не указаны, учтено исходя из дат подписания заключений.</t>
  </si>
  <si>
    <t>Даты размещения и подписания заключений не указаны. Учтено исходя из дат создания файлов.</t>
  </si>
  <si>
    <t>Даты размещения не указаны. Учтено исходя из дат подписания заключений.</t>
  </si>
  <si>
    <t>Заключение на законопроект для закона от 18.11.2020 размещено с нарушением установленного срока (после принятия закона).</t>
  </si>
  <si>
    <t>Отсутствует заключение на законопроект для закона от 19.06.2020 (размещен другой документ).</t>
  </si>
  <si>
    <t>Законопроекты для законов от 24.09.2020, 17.12.2020 и материалы к ним размещены с нарушением установленного срока (после 06.01.2021, зафиксировано в ходе мониторинга).</t>
  </si>
  <si>
    <t>Затрудненный поиск (в составе материалов к сессиям, все материалы в одном файле (законопроект для закона от 17.12.2020), К1.</t>
  </si>
  <si>
    <t>Ссылка на заключение на законопроект для закона от 17.12.2020 работает некорректно, документ недоступен.</t>
  </si>
  <si>
    <t>Поиск в массиве данных.</t>
  </si>
  <si>
    <t>количество размещенных заключений органа внешнего государственного финансового контроля, ед.</t>
  </si>
  <si>
    <t>Даты размещения и подписания заключений не указаны.</t>
  </si>
  <si>
    <t>Даты размещения заключений не указаны. Учтено исходя из дат подписания заключений.</t>
  </si>
  <si>
    <t>Заключение на законопроект для закона от 10.12.2020 отсутствует.</t>
  </si>
  <si>
    <t>Законопроект для закона от 24.12.20 не размещен. Отсутствует заключение на законопроект для закона от 29.10.2020.</t>
  </si>
  <si>
    <t>Размещено только заключение на законопроект для закона от 07.02.2020, для трех других законопроектов заключения отсутствуют. Законопроект для закона от 11.06.2020 размещен в другом подразделе (К1).</t>
  </si>
  <si>
    <t xml:space="preserve">Даты размещения и подписания заключений не указаны. </t>
  </si>
  <si>
    <t>Не размещены законопроекты для законов от 13.07.2020, 23.12.2020 и материалы к ним. Даты размещения заключений не указаны, учтены исходя из дат их подписания.</t>
  </si>
  <si>
    <t>Заключение на законопроект для закона от 30.12.2020 отсутствует.</t>
  </si>
  <si>
    <t>Законопроект для закона от 30.12.2020 и материалы к нему не размещены. Заключение на законопроект для закона от 27.03.2020 размещен с нарушением установленного срока (после принятия закона, дата размещения указана на сайте).</t>
  </si>
  <si>
    <t>Заключение на законопроект для закона от 11.06.2020 не размещено. Заключение на законопроект для закона от 26.11.2020 размещено с нарушением установленного срока (после принятия закона, дата размещения указана на сайте).</t>
  </si>
  <si>
    <t>Наименование не отражает содержание (указан входящий номер для законов от 29.07.2020, 25.11.2020), К1.</t>
  </si>
  <si>
    <t>Не размещен законопроект для закона от 25.11.2020 и материалы к нему. Даты размещения заключений не указаны.</t>
  </si>
  <si>
    <t>Размещены заключения на 6 законопроектов из 11, одно (на законопроект для закона от 27.03.2020) - с нарушением установленного срока (после принятия закона, дата размещения указана на сайте).</t>
  </si>
  <si>
    <t>после 06.01.2021</t>
  </si>
  <si>
    <t>https://duma.tomsk.ru/calendar</t>
  </si>
  <si>
    <t>Даты размещения законопроектов не указаны, определены исходя из дат внесения законопроектов в законодательный орган. Законопроекты для законов от 07.04.20, 15.04.20, 06.05.20 размещены с нарушением установленного срока (менее чем за 10 рабочих дней до рассмотрения ЗО).</t>
  </si>
  <si>
    <t xml:space="preserve">Даты размещения законопроектов не указаны, определены исходя из даты внесения в законодательный орган. Законопроекты для законов от 07.04.20, 15.04.20, 06.05.20 размещены с нарушением установленного срока (менее чем за 10 рабочих дней до рассмотрения ЗО). Затрудненный поиск (через "Календарь событий", в составе материалов к сессиям, К1). Используется только графический формат (К2). </t>
  </si>
  <si>
    <t xml:space="preserve">Даты размещения законопроектов и материалов к ним не указаны, определены исходя из даты внесения в законодательный орган. Пояснительные записки к законопроектам для законов от 07.04.20, 15.04.20, 06.05.20 размещены с нарушением установленного срока (менее чем за 10 рабочих дней до рассмотрения ЗО). Затрудненный поиск (через "Календарь событий", в составе материалов к сессиям, К1). Используется только графический формат (К2). </t>
  </si>
  <si>
    <t xml:space="preserve">Даты размещения законопроектов и материалов к ним не указаны, определены исходя из дат их внесения в законодательный орган. Пояснительные записки к законопроектам для законов от 07.04.20, 15.04.20, 06.05.20 размещены с нарушением установленного срока (менее чем за 10 рабочих дней до рассмотрения ЗО). </t>
  </si>
  <si>
    <t>Затрудненный поиск (через "Календарь событий", в составе материалов к сессиям).</t>
  </si>
  <si>
    <t>Дата размещения заключения не указана. Учтено исходя из даты подписания заключения. Поиск в массиве данных.</t>
  </si>
  <si>
    <t>Внесение законопроекта в законодательный органа</t>
  </si>
  <si>
    <t>Сведения о дате размещения законопроекта отсутствуют; учтено исходя из даты внесения законопроекта в законодательный орган.</t>
  </si>
  <si>
    <t>после 13.02.20</t>
  </si>
  <si>
    <t>после 16.12.20</t>
  </si>
  <si>
    <t>http://www.finsmol.ru/zbudget/a0oAgf8SSXRf</t>
  </si>
  <si>
    <t>https://fin.tmbreg.ru/6347/2010/9577.html</t>
  </si>
  <si>
    <t>http://www.mfsk.ru/law/z_sk</t>
  </si>
  <si>
    <t>Используется только графический формат (К2).</t>
  </si>
  <si>
    <t>Используется только графический формат для законов от 27.03.2020, 25.12.2020 (К2).</t>
  </si>
  <si>
    <t>Используется только графический формат для закона от 01.04.2020, коэффициент не применен, так как объем закона небольшой (2 стр.).</t>
  </si>
  <si>
    <t>http://www.minfinchr.ru/respublikanskij-byudzhet/zakon-chechenskoj-respubliki-o-respublikanskom-byudzhete-s-prilozheniyami-v-aktualnoj-redaktsii</t>
  </si>
  <si>
    <t>Версия закона от 28.09.2020 в формате word содержит указание "проект" и одновременно дату принятия и номер закона, рекомендуется исключать слово "проект".</t>
  </si>
  <si>
    <t>Законы от 19.12.2019, 25.02.2020, 04.06.20, 27.11.2020, 17.12.2020 размещены только в графическом формате (К2). Законы от 06.05.2020, 03.08.20, 02.10.20 в формате word не содержат номера и даты, некорректно указаны наименования в ссылках для законов от 03.08.20, 02.10.20.</t>
  </si>
  <si>
    <t>Используется только графический формат (К2), в формате word размещены проекты законов (не могут быть учтены как законы). На специализированном портале вместо закона от 01.06.2020 размещен другой документ.</t>
  </si>
  <si>
    <t>Используется только графический формат (К2). Под ссылкой для закона от 30.06.2020 в формате word размещен проект закона (не может быть учтен как закон).</t>
  </si>
  <si>
    <t>Текстовая часть отдельных законов размещается только в графическом формате коэффициент не применен, так как объем текстовой части небольшой.</t>
  </si>
  <si>
    <t>Закон от 10.12.2020 в архиве назван проектом закона, рекомендуется использовать корректные наименования.</t>
  </si>
  <si>
    <t>Закон от 07.04.2020 размещен только в графическом формате (К2).</t>
  </si>
  <si>
    <t>Законы от 13.03.2020 (текстовая часть), 14.07.2020 размещены только в графическом формате (К2).</t>
  </si>
  <si>
    <t>Используется только графический формат (К2), на сайте финансового органа под ссылками для законов в форматах word, excel размещены проекты (не могут быть учтены в качестве законов).</t>
  </si>
  <si>
    <t>https://www.govvrn.ru/npafin?p_p_id=Foldersanddocuments_WAR_foldersanddocumentsportlet&amp;p_p_lifecycle=0&amp;p_p_state=normal&amp;p_p_mode=view&amp;folderId=6609622</t>
  </si>
  <si>
    <t>https://minfin.ryazangov.ru/documents/documents_RO/zakony-ob-oblastnom-byudzhete-ryazanskoy-oblasti/index.php</t>
  </si>
  <si>
    <t>https://minfin.astrobl.ru/site-page/zakony-o-byudzhete-ao</t>
  </si>
  <si>
    <t>http://www.minfinrm.ru/norm-akty-new/zakony/norm-prav-akty/budget-2020/</t>
  </si>
  <si>
    <t>https://minfin.khabkrai.ru/portal/Show/Category/34?ItemId=227</t>
  </si>
  <si>
    <t>Отсутствует закон от 27.11.2020. Закон от 03.04.2020 размещен только в графическом формате (К2).</t>
  </si>
  <si>
    <t>Законы от 28.09.2020, 28.10.2020 не размещены, в архиве находятся проекты соответствующих законов (не могут быть учтены в целях оценки показателя).</t>
  </si>
  <si>
    <t>Закон от 13.07.2020 размещен после установленного срока (18.08.2020, дата была указана на сайте, зафиксировано в процессе мониторинга).</t>
  </si>
  <si>
    <t>Закон от 23.12.2020 размещен после установленного срока (после 28.01.2021, зафиксировано в процессе мониторинга).</t>
  </si>
  <si>
    <t>На сайте финансового органа закон от 20.12.2019 размещен после установленного срока (после 23.03.2020, зафиксировано в процессе мониторинга),  закон от 13.10.2020 размещен без указания вида документа. На специализированном портале закон от 20.08.2020 размещен после установленного срока (после 16.09.2020, зафиксировано в процессе мониторинга). Документы размещаются на разных сайтах (К1).</t>
  </si>
  <si>
    <t>Закон от 19.05.2020 размещен после установленного срока (после 05.06.2020, зафиксировано в процессе мониторинга). Используется только графический формат (К2).</t>
  </si>
  <si>
    <t>Отсутствует закон от 26.02.2020 (по ссылке размещен другой документ). Закон от 24.09.2020 размещен после установленного срока (после 06.01.2021, зафиксировано в процессе мониторинга).</t>
  </si>
  <si>
    <t>Закон от 27.02.2020 размещен после установленного срока (после 24.03.2020, зафиксировано в процессе мониторинга).</t>
  </si>
  <si>
    <t>Закон от 08.12.2020 размещен после установленного срока (после 11.01.2021, зафиксировано в процессе мониторинга).</t>
  </si>
  <si>
    <t>Законы от 18.12.2019, 25.11.2020 размещены только в графическом формате (К2).</t>
  </si>
  <si>
    <t>Отсутствует закон от 16.12.2020 (по состоянию на 10.01.2021).</t>
  </si>
  <si>
    <t>Примечание. * - По состоянию на 09.02.2021 г. в субъекте РФ не принято ни одного закона о внесении изменений в закон о бюджете на 2020 год и на плановый период 2021 и 2022 годов, для соответствующего субъекта РФ оценка показателя не осуществлялась, произведена корректировка максимального количества баллов.</t>
  </si>
  <si>
    <t>Примечание. * - По состоянию на 09.02.2021 в субъекте РФ не принято ни одного закона о внесении изменений в закон о бюджете на 2020 год и на плановый период 2021 и 2022 годов, для соответствующего субъекта РФ оценка показателя не осуществлялась, произведена корректировка максимального количества баллов.</t>
  </si>
  <si>
    <t>https://minfin.novreg.ru/aktualizirovannaya-redaktciya-oblastnogo-zakona-o-byudzhete.html</t>
  </si>
  <si>
    <t>http://www.minfinrd.ru/svedeniya_ob_ispolzovanii_vydelyaemykh_byudzhetnykh_sredstv</t>
  </si>
  <si>
    <t>Дата последнего подписаного закона о внесении изменений в закон о бюджете на 2020 год и на плановый период по состоянию на 09.02.2021</t>
  </si>
  <si>
    <t>Отсутствуют наименования приложений, отражающие содержание (К2).</t>
  </si>
  <si>
    <t>На сайте финансового органа по состоянию на 02.01.2021 отсутствует актуализированная версия закона о бюджете в ред. от 26.11.2020.</t>
  </si>
  <si>
    <t>не размещено: https://xn--90agddmf1arqcf5hb8b.xn--80aaaac8algcbgbck3fl0q.xn--p1ai/portal/Page/BudgLaw?ItemId=14&amp;show_title=on</t>
  </si>
  <si>
    <t>На специализированном портале ссылки не активны.</t>
  </si>
  <si>
    <t>Указаны наименования документа и входящих в его состав приложений, отражающие содержание</t>
  </si>
  <si>
    <t xml:space="preserve">Документ структурирован </t>
  </si>
  <si>
    <t>Документ не структурирован (К2).</t>
  </si>
  <si>
    <t>Имеется оглавление с возможностью перехода с помощью ссылок.</t>
  </si>
  <si>
    <t>Да, отдельные</t>
  </si>
  <si>
    <t>По состоянию на 08.09.2020 версия закона в ред. от 13.07.2020 не загружается. По состоянию на 01.03.2021 версия закона в ред. от 18.12.2020 отсутствует. Отсутствуют наименования приложений, отражающие содержание (К2).</t>
  </si>
  <si>
    <t>По состоянию на 28.02.2021 версия в ред. от 14.12.2020 отсутствует (нет доступа).</t>
  </si>
  <si>
    <t>Актуализированные версии закона о бюджете размещаются в установленный срок</t>
  </si>
  <si>
    <t>Версия закона размещены после установленного срока: в ред. от 30.04.2020 после 08.06.2020, в ред. от 16.06.2020 - после 11.08.2020, в ред. от 27.11.2020 - после 28.12.2020 (зафиксировано в процессе мониторинга).</t>
  </si>
  <si>
    <t>По состоянию на 28.02.2021 отсутствует актуализированная версия в ред. от 18.12.2020. Отсутствуют наименования приложений, отражающие содержание (К2).</t>
  </si>
  <si>
    <t xml:space="preserve">Версия в ред. от 27.03.2020 не размещалась. Версия в ред. от 24.07.2020 размещена после установленного срока (после 10.09.2020). Версия в ред. от 25.12.2020 по состоянию на 01.03.2021 отсутствует (зафиксировано в процессе мониторинга). </t>
  </si>
  <si>
    <t>По состоянию на 11.01.2021 версия в ред. от 11.12.2020 не размещена (зафиксировано в процессе мониторинга, на сайте указаны недостоверная датаразмещения).</t>
  </si>
  <si>
    <t>Отсутствует версия в ред. от 21.08.2020 (по ссылке размещен другой документ). Версия в ред. от 02.06.2020 размещена после установленного срока (08.07.2020, дата размещения указана на сайте). Версии в ред. от 05.11.2020, 01.12.2020 названы законами о внесении изменений. Отсутствуют наименования приложений, отражающие содержание (К2).</t>
  </si>
  <si>
    <t>По состоянию на 25.05.2020 отсутствует версия в ред. от 26.03.2020 (зафиксировано в процессе мониторинга).</t>
  </si>
  <si>
    <t>По состоянию на 28.01.2021 версии в ред. от 14.12.2020, 29.12.2020 отсутствуют (зафиксировано в процессе мониторинга).</t>
  </si>
  <si>
    <t>По состоянию на 28.01.2021 версия в ред. от 23.13.2020 отсутствует (зафиксировано в процессе мониторинга). Наименование версии в ред. от 02.09.2020 не соответствует (К1). Актуализированные версии размещаются в неструктурированном виде (К2).</t>
  </si>
  <si>
    <t>Приложение 14 в версиях в ред. от 24.04.2020, 30.07.2020 стало доступным позже, чем остальной текст.</t>
  </si>
  <si>
    <t>По состоянию на 11.01.2021 отсутствует версия в ред. от 08.12.2020. Версия в ред. от 03.04.2020 неструктурирована, наименование указано некорректно (закон на 2019 год), (К2).</t>
  </si>
  <si>
    <t xml:space="preserve">Для версий в ред. от 28.02.2020, 30.06.2020, 21.10.2020 размещен текст закона о внесении изменений в закон о бюджете вместо актуализированной версии (не может быть учтено в целях оценки показателя). В графическом формате соответствующие документы размещены после установленного срока. </t>
  </si>
  <si>
    <t>не размещено: https://finance.pnzreg.ru/docs/bpo/aktualnye-redaktsii-zakona/</t>
  </si>
  <si>
    <t>По состоянию на 06.01.2021 отсутствует версия в ред. от 08.10.2020 (зафиксировано в процессе мониторинга). Актуализированные версии размещаются в неструктурированном виде (К2).</t>
  </si>
  <si>
    <t>не размещено: http://www.finupr.kurganobl.ru/index.php?test=bud20</t>
  </si>
  <si>
    <t>http://www.finupr.kurganobl.ru/index.php?test=bud20</t>
  </si>
  <si>
    <t>На приложениях не указаны номер и дата закона.</t>
  </si>
  <si>
    <t>В размещенной версии закона рекомендуется указывать все законы, которыми ранее внесены изменения.</t>
  </si>
  <si>
    <t>По состоянию на 09.01.2021 отсутствует версия в ред. от 25.11.2020 (зафиксировано в процессе мониторинга). Версия в ред. от 18.12.2019 размещена после установленного срока (06.03.2020, дата указана на сайте).</t>
  </si>
  <si>
    <t>не размещено: https://www.eao.ru/isp-vlast/finansovoe-upravlenie-pravitelstva/byudzhet/</t>
  </si>
  <si>
    <t>По состоянию на 28.01.2021 отсутствуетверсия в ред. от 16.12.2020. Актуализированная версия размещена в неструктурированном виде (К2).</t>
  </si>
  <si>
    <t>По состоянию на 29.01.2021 отсутствует версия в ред. от 29.12.2020. Отсутствуют наименования приложений, отражающие содержание (К2).</t>
  </si>
  <si>
    <t>Примечание. * - По состоянию на 09.02.2021 в субъекте РФ не принято ни одного закона о внесении изменений в закон о бюджете на 2020 год и на плановый период 2021 и 2022 годов, для соответствующего субъекта РФ оценка показателей 2.1-2.5 не осуществлялась, произведена корректировка максимального количества баллов.</t>
  </si>
  <si>
    <t>1. Серым цветом в ячейке обозначены даты размещения в открытом доступе законопроектов с нарушением установленного срока, а также отсутствие законопроектов в открытом доступе на соответствующем сайте.</t>
  </si>
  <si>
    <t>2. Жирным шрифтом в ячейках выделены даты размещения законопроектов в открытом доступе, которые наступили позже даты принятия соответствующих законопроектов законодательным органом.</t>
  </si>
  <si>
    <t>Внесение проекта в законодательный орган</t>
  </si>
  <si>
    <t>3. Красным цветом в ячейках выделены даты, которые наступили ранее внесения законопроекта в законодательный орган, или даты, которые впоследствии были исправлены, что зафиксировано в процессе мониторинга.</t>
  </si>
  <si>
    <t>Сведения о внесении изменений в закон о бюджете субъекта РФ на 2020 год и плановый период 2021 и 2022 годов (по состоянию на 09.02.2021 г.)</t>
  </si>
  <si>
    <t>Оценка показателей раздела не осуществлялась *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</si>
  <si>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</si>
  <si>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</si>
  <si>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</si>
  <si>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</si>
  <si>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</si>
  <si>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r>
      <t xml:space="preserve">Результаты оценки уровня открытости бюджетных данныхсубъектов Российской Федерации по разделу 2 "Внесение изменений в закон о бюджете" за 2020 год"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</si>
  <si>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АНКЕТА ДЛЯ СОСТАВЛЕНИЯ РЕЙТИНГА СУБЪЕКТОВ РОССИЙСКОЙ ФЕДЕРАЦИИ ПО УРОВНЮ ОТКРЫТОСТИ БЮДЖЕТНЫХ ДАННЫХ В 2020 ГОДУ (ред. от 18.05.2020)</t>
  </si>
  <si>
    <t>Результаты оценки уровня открытости бюджетных данных субъектов Российской Федерации по разделу 2 "Внесение изменений в закон о бюджете" за 2020 год</t>
  </si>
  <si>
    <t>Размещено три законопроекта для 7 принятых законов, с нарушением установленного срока (менее 10 рабочих дней до рассмотрения законодательным органом.</t>
  </si>
  <si>
    <t>Законопроект для закона от 01.10.2020 не обнаружен; законопроект для закона от 06.03.2020 и пояснительная записка к нему размещены с нарушением установленного срока (менее чем за 10 рабочих дней до рассмотрения ЗО), затрудненный поиск (К1), используется только графический формат (К2).</t>
  </si>
  <si>
    <t>Законопроекты и пояснительные записки к ним размещены с нарушением установленного срока (для закона от 25.12.20 - после принятия закона, для других законов - менее чем за 10 рабочих дней до рассмотрения законодательным органом).</t>
  </si>
  <si>
    <t>Законопроект и пояснительная записка к нему размещены с нарушением установленного срока (менее чем за 10 рабочих дней до рассмотрения законодательным органом), используется только графический формат (К2).</t>
  </si>
  <si>
    <t>Отсутствует закон от 09.11.20, по ссылке размещен другой документ. Законы от 01.12.2020, 28.12.2020 размещены только в графическом формате (К2).</t>
  </si>
  <si>
    <t>Мониторинг и оценка показателей раздела проведены в период с 22.03.2020 по 01.03.2021. Оценивались сведения в части принятых законов субъектов Российской Федерации о внесении изменений в закон о бюджете на 2020 год и на плановый период 2021 и 2022 годов, имеющихся в справочно-правовой системе  "КонсультантПлюс", а также размещенных на официальных сайтах органов государственной власти субъектов РФ по состоянию на 09.02.2021.</t>
  </si>
  <si>
    <t>Мониторинг и оценка показателя проведены в период с 22.03.2020 по 09.02.2021. Оценивались сведения в части принятых законов субъектов РФ о внесении изменений в закон о бюджете на 2020 год и на плановый период 2021 и 2022 годов, имеющихся в справочно-правовой системе  КонсультантПлюс", а также размещенных на официальных сайтах органов государственной власти субъектов РФ на дату проведения мониторинга показателя.</t>
  </si>
  <si>
    <t>Мониторинг и оценка показателя проведены в период с 22.03.2020 по 01.03.2021. Оценивались сведения в части принятых законов субъектов РФ о внесении изменений в закон о бюджете на 2020 год и на плановый период 2021 и 2022 годов, имеющихся в справочно-правовой системе  КонсультантПлюс", а также размещенных на официальных сайтах органов государственной власти субъектов РФ на дату проведения мониторинга показателя.</t>
  </si>
  <si>
    <t>Мониторинг и оценка показателя проведены в период с 22.03.2020 по 28.02.2021. Оценивались сведения в части принятых законов субъектов РФ о внесении изменений в закон о бюджете на 2020 год и на плановый период 2021 и 2022 годов, имеющихся в справочно-правовой системе  КонсультантПлюс", а также размещенных на официальных сайтах органов государственной власти субъектов РФ на дату проведения мониторинга показателя.</t>
  </si>
  <si>
    <t>Количество законопроектов, которые не размещены или размещены с нарушением установленного срока**</t>
  </si>
  <si>
    <t>Примечания.</t>
  </si>
  <si>
    <t>* По состоянию на 09.02.2021 в субъекте РФ не принято ни одного закона о внесении изменений в закон о бюджете на 2020 год и на плановый период 2021 и 2022 годов, для соответствующего субъекта РФ оценка показателя не осуществлялась, произведена корректировка максимального количества баллов.</t>
  </si>
  <si>
    <t>Количество законопроектов, в составе материалов к которым пояснительные записки отсутствуют или размещены с нарушением установленного срока **</t>
  </si>
  <si>
    <t>** Показатель оценивался в случае, если срок надлежащей практики, установленный для размещения законопроектов о внесении изменений в закон о бюджете в открытом доступе, нарушен только для одного законопроекта.</t>
  </si>
  <si>
    <t>** Показатель оценивался в случае, если срок надлежащей практики, установленный для размещения пояснительной записки к законопроекту о внесении изменений в закон о бюджете в открытом доступе, нарушен только для одного законопроекта.</t>
  </si>
  <si>
    <t>Заключение на законопроект для закона от 21.02.2020 размещено после срока надлежащей практики (после 26.05.2020).</t>
  </si>
  <si>
    <t>По состоянию на 01.03.2021 отсутствуют версии в ред. от 02.10.2020, 27.11.2020, 17.12.2020 (по ссылкам размещены другие документы).  Актуализированные версии размещаются в неструктурированном виде (К2).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</si>
</sst>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70">
    <xf numFmtId="0" fontId="0" fillId="0" borderId="0" xfId="0"/>
    <xf numFmtId="0" fontId="8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4" fontId="4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0" fillId="0" borderId="0" xfId="0"/>
    <xf numFmtId="0" fontId="9" fillId="0" borderId="0" xfId="0" applyFont="1"/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9" fillId="0" borderId="0" xfId="0" applyFont="1" applyBorder="1"/>
    <xf numFmtId="4" fontId="9" fillId="0" borderId="0" xfId="0" applyNumberFormat="1" applyFont="1" applyBorder="1"/>
    <xf numFmtId="0" fontId="12" fillId="0" borderId="0" xfId="0" applyFont="1" applyAlignment="1">
      <alignment wrapText="1"/>
    </xf>
    <xf numFmtId="0" fontId="13" fillId="0" borderId="6" xfId="0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 indent="1"/>
    </xf>
    <xf numFmtId="0" fontId="17" fillId="0" borderId="6" xfId="0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4" fontId="17" fillId="2" borderId="6" xfId="0" applyNumberFormat="1" applyFont="1" applyFill="1" applyBorder="1" applyAlignment="1">
      <alignment horizontal="left" vertical="center"/>
    </xf>
    <xf numFmtId="14" fontId="17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1" fontId="4" fillId="0" borderId="0" xfId="0" applyNumberFormat="1" applyFont="1"/>
    <xf numFmtId="0" fontId="9" fillId="0" borderId="0" xfId="0" applyFont="1" applyFill="1" applyAlignment="1">
      <alignment horizontal="left"/>
    </xf>
    <xf numFmtId="0" fontId="1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0" borderId="6" xfId="0" applyFont="1" applyFill="1" applyBorder="1" applyAlignment="1">
      <alignment vertical="center"/>
    </xf>
    <xf numFmtId="0" fontId="9" fillId="3" borderId="0" xfId="0" applyFont="1" applyFill="1"/>
    <xf numFmtId="0" fontId="17" fillId="0" borderId="0" xfId="0" applyFont="1"/>
    <xf numFmtId="1" fontId="9" fillId="0" borderId="0" xfId="0" applyNumberFormat="1" applyFont="1"/>
    <xf numFmtId="0" fontId="9" fillId="0" borderId="0" xfId="0" applyFont="1" applyAlignment="1">
      <alignment horizontal="center" vertical="center"/>
    </xf>
    <xf numFmtId="0" fontId="8" fillId="0" borderId="0" xfId="0" applyFont="1" applyFill="1"/>
    <xf numFmtId="166" fontId="9" fillId="3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18" fillId="0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164" fontId="17" fillId="2" borderId="6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6" xfId="3" applyNumberFormat="1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6" xfId="3" applyNumberFormat="1" applyFont="1" applyFill="1" applyBorder="1" applyAlignment="1">
      <alignment horizontal="center" vertical="center"/>
    </xf>
    <xf numFmtId="0" fontId="11" fillId="0" borderId="0" xfId="0" applyFont="1" applyFill="1"/>
    <xf numFmtId="166" fontId="4" fillId="0" borderId="6" xfId="0" applyNumberFormat="1" applyFont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vertical="top"/>
    </xf>
    <xf numFmtId="0" fontId="9" fillId="2" borderId="6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165" fontId="4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9" fillId="0" borderId="0" xfId="0" applyNumberFormat="1" applyFont="1" applyAlignment="1"/>
    <xf numFmtId="1" fontId="4" fillId="0" borderId="0" xfId="0" applyNumberFormat="1" applyFont="1" applyAlignment="1"/>
    <xf numFmtId="0" fontId="4" fillId="0" borderId="0" xfId="0" applyFont="1" applyAlignment="1"/>
    <xf numFmtId="0" fontId="9" fillId="0" borderId="11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6" fontId="4" fillId="0" borderId="6" xfId="0" applyNumberFormat="1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2" fillId="2" borderId="6" xfId="0" applyNumberFormat="1" applyFont="1" applyFill="1" applyBorder="1" applyAlignment="1">
      <alignment horizontal="left" vertical="center" wrapText="1"/>
    </xf>
    <xf numFmtId="166" fontId="4" fillId="2" borderId="6" xfId="0" applyNumberFormat="1" applyFont="1" applyFill="1" applyBorder="1" applyAlignment="1">
      <alignment horizontal="left" vertical="center" wrapText="1"/>
    </xf>
    <xf numFmtId="166" fontId="4" fillId="0" borderId="6" xfId="0" applyNumberFormat="1" applyFont="1" applyBorder="1" applyAlignment="1">
      <alignment horizontal="left" vertical="center" wrapText="1"/>
    </xf>
    <xf numFmtId="166" fontId="4" fillId="0" borderId="6" xfId="0" applyNumberFormat="1" applyFont="1" applyBorder="1" applyAlignment="1">
      <alignment horizontal="left" vertical="center"/>
    </xf>
    <xf numFmtId="166" fontId="4" fillId="3" borderId="6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6" fontId="4" fillId="3" borderId="6" xfId="0" applyNumberFormat="1" applyFont="1" applyFill="1" applyBorder="1" applyAlignment="1">
      <alignment horizontal="left" vertical="center"/>
    </xf>
    <xf numFmtId="166" fontId="4" fillId="3" borderId="12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left" vertical="center" wrapText="1"/>
    </xf>
    <xf numFmtId="166" fontId="15" fillId="0" borderId="6" xfId="0" applyNumberFormat="1" applyFont="1" applyBorder="1" applyAlignment="1">
      <alignment horizontal="left" vertical="center" wrapText="1"/>
    </xf>
    <xf numFmtId="166" fontId="4" fillId="0" borderId="8" xfId="0" applyNumberFormat="1" applyFont="1" applyFill="1" applyBorder="1" applyAlignment="1">
      <alignment horizontal="left" vertical="center"/>
    </xf>
    <xf numFmtId="166" fontId="4" fillId="0" borderId="8" xfId="0" applyNumberFormat="1" applyFont="1" applyFill="1" applyBorder="1" applyAlignment="1">
      <alignment horizontal="left" vertical="center" wrapText="1"/>
    </xf>
    <xf numFmtId="166" fontId="4" fillId="4" borderId="6" xfId="0" applyNumberFormat="1" applyFont="1" applyFill="1" applyBorder="1" applyAlignment="1">
      <alignment horizontal="left" vertical="center"/>
    </xf>
    <xf numFmtId="166" fontId="4" fillId="0" borderId="1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6" fontId="4" fillId="0" borderId="14" xfId="0" applyNumberFormat="1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left" vertical="center"/>
    </xf>
    <xf numFmtId="166" fontId="4" fillId="0" borderId="16" xfId="0" applyNumberFormat="1" applyFont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166" fontId="4" fillId="4" borderId="18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horizontal="left" vertical="center"/>
    </xf>
    <xf numFmtId="166" fontId="4" fillId="0" borderId="20" xfId="0" applyNumberFormat="1" applyFont="1" applyBorder="1" applyAlignment="1">
      <alignment horizontal="left" vertical="center"/>
    </xf>
    <xf numFmtId="166" fontId="4" fillId="0" borderId="21" xfId="0" applyNumberFormat="1" applyFont="1" applyFill="1" applyBorder="1" applyAlignment="1">
      <alignment horizontal="left" vertical="center"/>
    </xf>
    <xf numFmtId="166" fontId="4" fillId="0" borderId="7" xfId="0" applyNumberFormat="1" applyFont="1" applyFill="1" applyBorder="1" applyAlignment="1">
      <alignment horizontal="left" vertical="center"/>
    </xf>
    <xf numFmtId="166" fontId="4" fillId="0" borderId="16" xfId="0" applyNumberFormat="1" applyFont="1" applyFill="1" applyBorder="1" applyAlignment="1">
      <alignment horizontal="left" vertical="center"/>
    </xf>
    <xf numFmtId="166" fontId="4" fillId="0" borderId="22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66" fontId="4" fillId="0" borderId="21" xfId="0" applyNumberFormat="1" applyFont="1" applyFill="1" applyBorder="1" applyAlignment="1">
      <alignment horizontal="left" vertical="center" wrapText="1"/>
    </xf>
    <xf numFmtId="166" fontId="4" fillId="0" borderId="7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166" fontId="4" fillId="0" borderId="16" xfId="0" applyNumberFormat="1" applyFont="1" applyFill="1" applyBorder="1" applyAlignment="1">
      <alignment horizontal="left" vertical="center" wrapText="1"/>
    </xf>
    <xf numFmtId="166" fontId="4" fillId="0" borderId="18" xfId="0" applyNumberFormat="1" applyFont="1" applyFill="1" applyBorder="1" applyAlignment="1">
      <alignment horizontal="left" vertical="center" wrapText="1"/>
    </xf>
    <xf numFmtId="166" fontId="4" fillId="0" borderId="23" xfId="0" applyNumberFormat="1" applyFont="1" applyFill="1" applyBorder="1" applyAlignment="1">
      <alignment horizontal="left" vertical="center" wrapText="1"/>
    </xf>
    <xf numFmtId="166" fontId="4" fillId="4" borderId="18" xfId="0" applyNumberFormat="1" applyFont="1" applyFill="1" applyBorder="1" applyAlignment="1">
      <alignment horizontal="left" vertical="center" wrapText="1"/>
    </xf>
    <xf numFmtId="166" fontId="4" fillId="4" borderId="7" xfId="0" applyNumberFormat="1" applyFont="1" applyFill="1" applyBorder="1" applyAlignment="1">
      <alignment horizontal="left" vertical="center" wrapText="1"/>
    </xf>
    <xf numFmtId="166" fontId="4" fillId="0" borderId="20" xfId="0" applyNumberFormat="1" applyFont="1" applyFill="1" applyBorder="1" applyAlignment="1">
      <alignment horizontal="left" vertical="center" wrapText="1"/>
    </xf>
    <xf numFmtId="166" fontId="4" fillId="3" borderId="8" xfId="0" applyNumberFormat="1" applyFont="1" applyFill="1" applyBorder="1" applyAlignment="1">
      <alignment horizontal="left" vertical="center"/>
    </xf>
    <xf numFmtId="166" fontId="4" fillId="3" borderId="22" xfId="0" applyNumberFormat="1" applyFont="1" applyFill="1" applyBorder="1" applyAlignment="1">
      <alignment horizontal="left" vertical="center"/>
    </xf>
    <xf numFmtId="166" fontId="4" fillId="3" borderId="12" xfId="0" applyNumberFormat="1" applyFont="1" applyFill="1" applyBorder="1" applyAlignment="1">
      <alignment horizontal="left" vertical="center"/>
    </xf>
    <xf numFmtId="166" fontId="4" fillId="3" borderId="15" xfId="0" applyNumberFormat="1" applyFont="1" applyFill="1" applyBorder="1" applyAlignment="1">
      <alignment horizontal="left" vertical="center"/>
    </xf>
    <xf numFmtId="166" fontId="9" fillId="0" borderId="16" xfId="0" applyNumberFormat="1" applyFont="1" applyBorder="1" applyAlignment="1">
      <alignment horizontal="left" vertical="center" wrapText="1"/>
    </xf>
    <xf numFmtId="166" fontId="4" fillId="4" borderId="16" xfId="0" applyNumberFormat="1" applyFont="1" applyFill="1" applyBorder="1" applyAlignment="1">
      <alignment horizontal="left" vertical="center" wrapText="1"/>
    </xf>
    <xf numFmtId="166" fontId="4" fillId="3" borderId="21" xfId="0" applyNumberFormat="1" applyFont="1" applyFill="1" applyBorder="1" applyAlignment="1">
      <alignment horizontal="left" vertical="center"/>
    </xf>
    <xf numFmtId="166" fontId="4" fillId="3" borderId="7" xfId="0" applyNumberFormat="1" applyFont="1" applyFill="1" applyBorder="1" applyAlignment="1">
      <alignment horizontal="left" vertical="center"/>
    </xf>
    <xf numFmtId="166" fontId="15" fillId="0" borderId="16" xfId="0" applyNumberFormat="1" applyFont="1" applyBorder="1" applyAlignment="1">
      <alignment horizontal="left" vertical="center" wrapText="1"/>
    </xf>
    <xf numFmtId="166" fontId="4" fillId="0" borderId="23" xfId="0" applyNumberFormat="1" applyFont="1" applyFill="1" applyBorder="1" applyAlignment="1">
      <alignment horizontal="left" vertical="center"/>
    </xf>
    <xf numFmtId="166" fontId="4" fillId="0" borderId="20" xfId="0" applyNumberFormat="1" applyFont="1" applyFill="1" applyBorder="1" applyAlignment="1">
      <alignment horizontal="left" vertical="center"/>
    </xf>
    <xf numFmtId="166" fontId="9" fillId="0" borderId="18" xfId="0" applyNumberFormat="1" applyFont="1" applyBorder="1" applyAlignment="1">
      <alignment horizontal="left" vertical="center" wrapText="1"/>
    </xf>
    <xf numFmtId="166" fontId="4" fillId="0" borderId="18" xfId="0" applyNumberFormat="1" applyFont="1" applyBorder="1" applyAlignment="1">
      <alignment horizontal="left" vertical="center" wrapText="1"/>
    </xf>
    <xf numFmtId="166" fontId="4" fillId="4" borderId="23" xfId="0" applyNumberFormat="1" applyFont="1" applyFill="1" applyBorder="1" applyAlignment="1">
      <alignment horizontal="left" vertical="center" wrapText="1"/>
    </xf>
    <xf numFmtId="166" fontId="4" fillId="0" borderId="24" xfId="0" applyNumberFormat="1" applyFont="1" applyFill="1" applyBorder="1" applyAlignment="1">
      <alignment horizontal="left" vertical="center"/>
    </xf>
    <xf numFmtId="166" fontId="4" fillId="0" borderId="25" xfId="0" applyNumberFormat="1" applyFont="1" applyFill="1" applyBorder="1" applyAlignment="1">
      <alignment horizontal="left" vertical="center"/>
    </xf>
    <xf numFmtId="166" fontId="4" fillId="4" borderId="8" xfId="0" applyNumberFormat="1" applyFont="1" applyFill="1" applyBorder="1" applyAlignment="1">
      <alignment horizontal="left" vertical="center"/>
    </xf>
    <xf numFmtId="166" fontId="4" fillId="4" borderId="24" xfId="0" applyNumberFormat="1" applyFont="1" applyFill="1" applyBorder="1" applyAlignment="1">
      <alignment horizontal="left" vertical="center"/>
    </xf>
    <xf numFmtId="166" fontId="4" fillId="4" borderId="25" xfId="0" applyNumberFormat="1" applyFont="1" applyFill="1" applyBorder="1" applyAlignment="1">
      <alignment horizontal="left" vertical="center"/>
    </xf>
    <xf numFmtId="166" fontId="4" fillId="4" borderId="26" xfId="0" applyNumberFormat="1" applyFont="1" applyFill="1" applyBorder="1" applyAlignment="1">
      <alignment horizontal="left" vertical="center"/>
    </xf>
    <xf numFmtId="166" fontId="4" fillId="4" borderId="6" xfId="0" applyNumberFormat="1" applyFont="1" applyFill="1" applyBorder="1" applyAlignment="1">
      <alignment horizontal="left" vertical="center" wrapText="1"/>
    </xf>
    <xf numFmtId="166" fontId="15" fillId="0" borderId="18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166" fontId="4" fillId="0" borderId="8" xfId="0" quotePrefix="1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left" vertical="center" wrapText="1"/>
    </xf>
    <xf numFmtId="166" fontId="9" fillId="4" borderId="18" xfId="0" applyNumberFormat="1" applyFont="1" applyFill="1" applyBorder="1" applyAlignment="1">
      <alignment horizontal="left" vertical="center" wrapText="1"/>
    </xf>
    <xf numFmtId="166" fontId="15" fillId="4" borderId="18" xfId="0" applyNumberFormat="1" applyFont="1" applyFill="1" applyBorder="1" applyAlignment="1">
      <alignment horizontal="left" vertical="center" wrapText="1"/>
    </xf>
    <xf numFmtId="166" fontId="15" fillId="4" borderId="23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/>
    </xf>
    <xf numFmtId="166" fontId="4" fillId="0" borderId="27" xfId="0" applyNumberFormat="1" applyFont="1" applyFill="1" applyBorder="1" applyAlignment="1">
      <alignment horizontal="left" vertical="center"/>
    </xf>
    <xf numFmtId="166" fontId="4" fillId="0" borderId="28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166" fontId="9" fillId="0" borderId="29" xfId="0" applyNumberFormat="1" applyFont="1" applyBorder="1" applyAlignment="1">
      <alignment horizontal="left" vertical="center"/>
    </xf>
    <xf numFmtId="166" fontId="15" fillId="0" borderId="29" xfId="0" applyNumberFormat="1" applyFont="1" applyBorder="1" applyAlignment="1">
      <alignment horizontal="left" vertical="center"/>
    </xf>
    <xf numFmtId="166" fontId="15" fillId="0" borderId="30" xfId="0" applyNumberFormat="1" applyFont="1" applyBorder="1" applyAlignment="1">
      <alignment horizontal="left" vertical="center"/>
    </xf>
    <xf numFmtId="166" fontId="4" fillId="4" borderId="29" xfId="0" applyNumberFormat="1" applyFont="1" applyFill="1" applyBorder="1" applyAlignment="1">
      <alignment horizontal="left" vertical="center"/>
    </xf>
    <xf numFmtId="166" fontId="4" fillId="4" borderId="30" xfId="0" applyNumberFormat="1" applyFont="1" applyFill="1" applyBorder="1" applyAlignment="1">
      <alignment horizontal="left" vertical="center"/>
    </xf>
    <xf numFmtId="0" fontId="4" fillId="3" borderId="31" xfId="0" applyFont="1" applyFill="1" applyBorder="1" applyAlignment="1">
      <alignment vertical="center"/>
    </xf>
    <xf numFmtId="166" fontId="15" fillId="3" borderId="32" xfId="0" applyNumberFormat="1" applyFont="1" applyFill="1" applyBorder="1" applyAlignment="1">
      <alignment horizontal="left" vertical="center" wrapText="1"/>
    </xf>
    <xf numFmtId="166" fontId="9" fillId="4" borderId="23" xfId="0" applyNumberFormat="1" applyFont="1" applyFill="1" applyBorder="1" applyAlignment="1">
      <alignment horizontal="left" vertical="center" wrapText="1"/>
    </xf>
    <xf numFmtId="166" fontId="11" fillId="3" borderId="21" xfId="0" applyNumberFormat="1" applyFont="1" applyFill="1" applyBorder="1" applyAlignment="1">
      <alignment horizontal="left" vertical="center"/>
    </xf>
    <xf numFmtId="166" fontId="9" fillId="0" borderId="12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left" vertical="center"/>
    </xf>
    <xf numFmtId="166" fontId="9" fillId="4" borderId="31" xfId="0" applyNumberFormat="1" applyFont="1" applyFill="1" applyBorder="1" applyAlignment="1">
      <alignment horizontal="left" vertical="center" wrapText="1"/>
    </xf>
    <xf numFmtId="166" fontId="4" fillId="4" borderId="31" xfId="0" applyNumberFormat="1" applyFont="1" applyFill="1" applyBorder="1" applyAlignment="1">
      <alignment horizontal="left" vertical="center"/>
    </xf>
    <xf numFmtId="166" fontId="15" fillId="4" borderId="31" xfId="0" applyNumberFormat="1" applyFont="1" applyFill="1" applyBorder="1" applyAlignment="1">
      <alignment horizontal="left" vertical="center" wrapText="1"/>
    </xf>
    <xf numFmtId="166" fontId="9" fillId="4" borderId="6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166" fontId="4" fillId="0" borderId="22" xfId="0" applyNumberFormat="1" applyFont="1" applyFill="1" applyBorder="1" applyAlignment="1">
      <alignment horizontal="left" vertical="center" wrapText="1"/>
    </xf>
    <xf numFmtId="166" fontId="11" fillId="0" borderId="21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66" fontId="15" fillId="4" borderId="6" xfId="0" applyNumberFormat="1" applyFont="1" applyFill="1" applyBorder="1" applyAlignment="1">
      <alignment horizontal="left" vertical="center" wrapText="1"/>
    </xf>
    <xf numFmtId="166" fontId="15" fillId="4" borderId="16" xfId="0" applyNumberFormat="1" applyFont="1" applyFill="1" applyBorder="1" applyAlignment="1">
      <alignment horizontal="left" vertical="center" wrapText="1"/>
    </xf>
    <xf numFmtId="166" fontId="15" fillId="0" borderId="23" xfId="0" applyNumberFormat="1" applyFont="1" applyBorder="1" applyAlignment="1">
      <alignment horizontal="left" vertical="center" wrapText="1"/>
    </xf>
    <xf numFmtId="166" fontId="9" fillId="4" borderId="16" xfId="0" applyNumberFormat="1" applyFont="1" applyFill="1" applyBorder="1" applyAlignment="1">
      <alignment horizontal="left" vertical="center" wrapText="1"/>
    </xf>
    <xf numFmtId="166" fontId="9" fillId="4" borderId="7" xfId="0" applyNumberFormat="1" applyFont="1" applyFill="1" applyBorder="1" applyAlignment="1">
      <alignment horizontal="left" vertical="center" wrapText="1"/>
    </xf>
    <xf numFmtId="166" fontId="15" fillId="4" borderId="20" xfId="0" applyNumberFormat="1" applyFont="1" applyFill="1" applyBorder="1" applyAlignment="1">
      <alignment horizontal="left" vertical="center" wrapText="1"/>
    </xf>
    <xf numFmtId="166" fontId="19" fillId="0" borderId="21" xfId="0" applyNumberFormat="1" applyFont="1" applyFill="1" applyBorder="1" applyAlignment="1">
      <alignment horizontal="left" vertical="center" wrapText="1"/>
    </xf>
    <xf numFmtId="166" fontId="2" fillId="2" borderId="8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166" fontId="2" fillId="2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166" fontId="4" fillId="0" borderId="34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166" fontId="4" fillId="0" borderId="35" xfId="0" applyNumberFormat="1" applyFont="1" applyFill="1" applyBorder="1" applyAlignment="1">
      <alignment horizontal="left" vertical="center" wrapText="1"/>
    </xf>
    <xf numFmtId="166" fontId="4" fillId="0" borderId="36" xfId="0" applyNumberFormat="1" applyFont="1" applyFill="1" applyBorder="1" applyAlignment="1">
      <alignment horizontal="left" vertical="center" wrapText="1"/>
    </xf>
    <xf numFmtId="166" fontId="4" fillId="0" borderId="37" xfId="0" applyNumberFormat="1" applyFont="1" applyFill="1" applyBorder="1" applyAlignment="1">
      <alignment horizontal="left" vertical="center" wrapText="1"/>
    </xf>
    <xf numFmtId="166" fontId="4" fillId="4" borderId="37" xfId="0" applyNumberFormat="1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166" fontId="4" fillId="0" borderId="38" xfId="0" applyNumberFormat="1" applyFont="1" applyFill="1" applyBorder="1" applyAlignment="1">
      <alignment horizontal="left" vertical="center" wrapText="1"/>
    </xf>
    <xf numFmtId="166" fontId="4" fillId="4" borderId="39" xfId="0" applyNumberFormat="1" applyFont="1" applyFill="1" applyBorder="1" applyAlignment="1">
      <alignment horizontal="left" vertical="center" wrapText="1"/>
    </xf>
    <xf numFmtId="166" fontId="4" fillId="4" borderId="20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left" vertical="center"/>
    </xf>
    <xf numFmtId="166" fontId="4" fillId="2" borderId="7" xfId="0" applyNumberFormat="1" applyFont="1" applyFill="1" applyBorder="1" applyAlignment="1">
      <alignment horizontal="left" vertical="center" wrapText="1"/>
    </xf>
    <xf numFmtId="166" fontId="4" fillId="2" borderId="8" xfId="0" applyNumberFormat="1" applyFont="1" applyFill="1" applyBorder="1" applyAlignment="1">
      <alignment horizontal="left" vertical="center" wrapText="1"/>
    </xf>
    <xf numFmtId="166" fontId="4" fillId="0" borderId="6" xfId="0" applyNumberFormat="1" applyFont="1" applyFill="1" applyBorder="1" applyAlignment="1">
      <alignment vertical="center"/>
    </xf>
    <xf numFmtId="166" fontId="4" fillId="0" borderId="14" xfId="0" applyNumberFormat="1" applyFont="1" applyFill="1" applyBorder="1" applyAlignment="1">
      <alignment vertical="center"/>
    </xf>
    <xf numFmtId="166" fontId="4" fillId="0" borderId="18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6" fontId="17" fillId="4" borderId="18" xfId="0" applyNumberFormat="1" applyFont="1" applyFill="1" applyBorder="1" applyAlignment="1">
      <alignment horizontal="left" vertical="center" wrapText="1"/>
    </xf>
    <xf numFmtId="166" fontId="14" fillId="4" borderId="18" xfId="0" applyNumberFormat="1" applyFont="1" applyFill="1" applyBorder="1" applyAlignment="1">
      <alignment horizontal="left" vertical="center" wrapText="1"/>
    </xf>
    <xf numFmtId="166" fontId="17" fillId="4" borderId="23" xfId="0" applyNumberFormat="1" applyFont="1" applyFill="1" applyBorder="1" applyAlignment="1">
      <alignment horizontal="left" vertical="center" wrapText="1"/>
    </xf>
    <xf numFmtId="166" fontId="2" fillId="4" borderId="23" xfId="0" applyNumberFormat="1" applyFont="1" applyFill="1" applyBorder="1" applyAlignment="1">
      <alignment horizontal="left" vertical="center" wrapText="1"/>
    </xf>
    <xf numFmtId="166" fontId="2" fillId="4" borderId="18" xfId="0" applyNumberFormat="1" applyFont="1" applyFill="1" applyBorder="1" applyAlignment="1">
      <alignment horizontal="left" vertical="center" wrapText="1"/>
    </xf>
    <xf numFmtId="166" fontId="14" fillId="4" borderId="6" xfId="0" applyNumberFormat="1" applyFont="1" applyFill="1" applyBorder="1" applyAlignment="1">
      <alignment horizontal="left" vertical="center" wrapText="1"/>
    </xf>
    <xf numFmtId="166" fontId="4" fillId="2" borderId="9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center"/>
    </xf>
    <xf numFmtId="166" fontId="9" fillId="0" borderId="6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left" vertical="center"/>
    </xf>
    <xf numFmtId="166" fontId="15" fillId="4" borderId="6" xfId="0" applyNumberFormat="1" applyFont="1" applyFill="1" applyBorder="1" applyAlignment="1">
      <alignment horizontal="left" vertical="center"/>
    </xf>
    <xf numFmtId="166" fontId="15" fillId="0" borderId="6" xfId="0" applyNumberFormat="1" applyFont="1" applyBorder="1" applyAlignment="1">
      <alignment horizontal="left" vertical="center"/>
    </xf>
    <xf numFmtId="166" fontId="4" fillId="0" borderId="13" xfId="0" applyNumberFormat="1" applyFont="1" applyFill="1" applyBorder="1" applyAlignment="1">
      <alignment vertical="center"/>
    </xf>
    <xf numFmtId="166" fontId="9" fillId="0" borderId="16" xfId="0" applyNumberFormat="1" applyFont="1" applyBorder="1" applyAlignment="1">
      <alignment horizontal="left" vertical="center"/>
    </xf>
    <xf numFmtId="166" fontId="4" fillId="0" borderId="17" xfId="0" applyNumberFormat="1" applyFont="1" applyFill="1" applyBorder="1" applyAlignment="1">
      <alignment vertical="center"/>
    </xf>
    <xf numFmtId="166" fontId="9" fillId="0" borderId="18" xfId="0" applyNumberFormat="1" applyFont="1" applyBorder="1" applyAlignment="1">
      <alignment horizontal="left" vertical="center"/>
    </xf>
    <xf numFmtId="166" fontId="9" fillId="4" borderId="18" xfId="0" applyNumberFormat="1" applyFont="1" applyFill="1" applyBorder="1" applyAlignment="1">
      <alignment horizontal="left" vertical="center"/>
    </xf>
    <xf numFmtId="166" fontId="9" fillId="0" borderId="23" xfId="0" applyNumberFormat="1" applyFont="1" applyBorder="1" applyAlignment="1">
      <alignment horizontal="left" vertical="center"/>
    </xf>
    <xf numFmtId="166" fontId="15" fillId="4" borderId="23" xfId="0" applyNumberFormat="1" applyFont="1" applyFill="1" applyBorder="1" applyAlignment="1">
      <alignment horizontal="left" vertical="center"/>
    </xf>
    <xf numFmtId="166" fontId="15" fillId="0" borderId="16" xfId="0" applyNumberFormat="1" applyFont="1" applyBorder="1" applyAlignment="1">
      <alignment horizontal="left" vertical="center"/>
    </xf>
    <xf numFmtId="166" fontId="4" fillId="0" borderId="14" xfId="0" applyNumberFormat="1" applyFont="1" applyBorder="1" applyAlignment="1">
      <alignment horizontal="left" vertical="center"/>
    </xf>
    <xf numFmtId="166" fontId="4" fillId="0" borderId="18" xfId="0" applyNumberFormat="1" applyFont="1" applyBorder="1" applyAlignment="1">
      <alignment horizontal="left" vertical="center"/>
    </xf>
    <xf numFmtId="166" fontId="4" fillId="0" borderId="19" xfId="0" applyNumberFormat="1" applyFont="1" applyFill="1" applyBorder="1" applyAlignment="1">
      <alignment vertical="center"/>
    </xf>
    <xf numFmtId="166" fontId="15" fillId="4" borderId="20" xfId="0" applyNumberFormat="1" applyFont="1" applyFill="1" applyBorder="1" applyAlignment="1">
      <alignment horizontal="left" vertical="center"/>
    </xf>
    <xf numFmtId="166" fontId="15" fillId="4" borderId="16" xfId="0" applyNumberFormat="1" applyFont="1" applyFill="1" applyBorder="1" applyAlignment="1">
      <alignment horizontal="left" vertical="center"/>
    </xf>
    <xf numFmtId="166" fontId="15" fillId="0" borderId="23" xfId="0" applyNumberFormat="1" applyFont="1" applyBorder="1" applyAlignment="1">
      <alignment horizontal="left" vertical="center"/>
    </xf>
    <xf numFmtId="166" fontId="15" fillId="0" borderId="18" xfId="0" applyNumberFormat="1" applyFont="1" applyBorder="1" applyAlignment="1">
      <alignment horizontal="left" vertical="center"/>
    </xf>
    <xf numFmtId="166" fontId="9" fillId="0" borderId="15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6" fontId="4" fillId="0" borderId="7" xfId="0" applyNumberFormat="1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166" fontId="9" fillId="4" borderId="7" xfId="0" applyNumberFormat="1" applyFont="1" applyFill="1" applyBorder="1" applyAlignment="1">
      <alignment horizontal="left" vertical="center"/>
    </xf>
    <xf numFmtId="166" fontId="14" fillId="4" borderId="7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66" fontId="4" fillId="4" borderId="16" xfId="0" applyNumberFormat="1" applyFont="1" applyFill="1" applyBorder="1" applyAlignment="1">
      <alignment horizontal="left" vertical="center"/>
    </xf>
    <xf numFmtId="166" fontId="4" fillId="4" borderId="23" xfId="0" applyNumberFormat="1" applyFont="1" applyFill="1" applyBorder="1" applyAlignment="1">
      <alignment horizontal="left" vertical="center"/>
    </xf>
    <xf numFmtId="166" fontId="4" fillId="4" borderId="20" xfId="0" applyNumberFormat="1" applyFont="1" applyFill="1" applyBorder="1" applyAlignment="1">
      <alignment horizontal="left" vertical="center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35" xfId="0" applyNumberFormat="1" applyFont="1" applyFill="1" applyBorder="1" applyAlignment="1">
      <alignment vertical="center"/>
    </xf>
    <xf numFmtId="166" fontId="4" fillId="0" borderId="35" xfId="0" applyNumberFormat="1" applyFont="1" applyFill="1" applyBorder="1" applyAlignment="1">
      <alignment horizontal="left" vertical="center"/>
    </xf>
    <xf numFmtId="166" fontId="9" fillId="0" borderId="35" xfId="0" applyNumberFormat="1" applyFont="1" applyFill="1" applyBorder="1" applyAlignment="1">
      <alignment horizontal="left" vertical="center"/>
    </xf>
    <xf numFmtId="166" fontId="9" fillId="0" borderId="35" xfId="0" applyNumberFormat="1" applyFont="1" applyFill="1" applyBorder="1" applyAlignment="1">
      <alignment horizontal="center" vertical="center" wrapText="1"/>
    </xf>
    <xf numFmtId="166" fontId="9" fillId="4" borderId="35" xfId="0" applyNumberFormat="1" applyFont="1" applyFill="1" applyBorder="1" applyAlignment="1">
      <alignment horizontal="center" vertical="center" wrapText="1"/>
    </xf>
    <xf numFmtId="166" fontId="4" fillId="4" borderId="35" xfId="0" applyNumberFormat="1" applyFont="1" applyFill="1" applyBorder="1" applyAlignment="1">
      <alignment horizontal="left" vertical="center"/>
    </xf>
    <xf numFmtId="166" fontId="2" fillId="4" borderId="35" xfId="0" applyNumberFormat="1" applyFont="1" applyFill="1" applyBorder="1" applyAlignment="1">
      <alignment horizontal="left" vertical="center"/>
    </xf>
    <xf numFmtId="166" fontId="9" fillId="4" borderId="35" xfId="0" applyNumberFormat="1" applyFont="1" applyFill="1" applyBorder="1" applyAlignment="1">
      <alignment horizontal="left" vertical="center"/>
    </xf>
    <xf numFmtId="166" fontId="17" fillId="4" borderId="35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Fill="1" applyBorder="1" applyAlignment="1">
      <alignment vertical="center"/>
    </xf>
    <xf numFmtId="166" fontId="4" fillId="0" borderId="34" xfId="0" applyNumberFormat="1" applyFont="1" applyFill="1" applyBorder="1" applyAlignment="1">
      <alignment horizontal="left" vertical="center"/>
    </xf>
    <xf numFmtId="166" fontId="9" fillId="0" borderId="34" xfId="0" applyNumberFormat="1" applyFont="1" applyFill="1" applyBorder="1" applyAlignment="1">
      <alignment horizontal="left" vertical="center"/>
    </xf>
    <xf numFmtId="166" fontId="9" fillId="0" borderId="34" xfId="0" applyNumberFormat="1" applyFont="1" applyFill="1" applyBorder="1" applyAlignment="1">
      <alignment horizontal="center" vertical="center" wrapText="1"/>
    </xf>
    <xf numFmtId="166" fontId="4" fillId="0" borderId="36" xfId="0" applyNumberFormat="1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center" vertical="center" wrapText="1"/>
    </xf>
    <xf numFmtId="166" fontId="4" fillId="4" borderId="37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vertical="center"/>
    </xf>
    <xf numFmtId="166" fontId="4" fillId="4" borderId="38" xfId="0" applyNumberFormat="1" applyFont="1" applyFill="1" applyBorder="1" applyAlignment="1">
      <alignment horizontal="left" vertical="center"/>
    </xf>
    <xf numFmtId="166" fontId="4" fillId="0" borderId="38" xfId="0" applyNumberFormat="1" applyFont="1" applyFill="1" applyBorder="1" applyAlignment="1">
      <alignment horizontal="left" vertical="center"/>
    </xf>
    <xf numFmtId="166" fontId="2" fillId="4" borderId="38" xfId="0" applyNumberFormat="1" applyFont="1" applyFill="1" applyBorder="1" applyAlignment="1">
      <alignment horizontal="left" vertical="center"/>
    </xf>
    <xf numFmtId="166" fontId="9" fillId="4" borderId="38" xfId="0" applyNumberFormat="1" applyFont="1" applyFill="1" applyBorder="1" applyAlignment="1">
      <alignment horizontal="left" vertical="center"/>
    </xf>
    <xf numFmtId="166" fontId="9" fillId="4" borderId="38" xfId="0" applyNumberFormat="1" applyFont="1" applyFill="1" applyBorder="1" applyAlignment="1">
      <alignment horizontal="center" vertical="center" wrapText="1"/>
    </xf>
    <xf numFmtId="166" fontId="4" fillId="4" borderId="39" xfId="0" applyNumberFormat="1" applyFont="1" applyFill="1" applyBorder="1" applyAlignment="1">
      <alignment horizontal="center" vertical="center" wrapText="1"/>
    </xf>
    <xf numFmtId="166" fontId="4" fillId="0" borderId="40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horizontal="left" vertical="center" wrapText="1"/>
    </xf>
    <xf numFmtId="166" fontId="2" fillId="4" borderId="38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6" fontId="4" fillId="0" borderId="8" xfId="0" applyNumberFormat="1" applyFont="1" applyFill="1" applyBorder="1" applyAlignment="1">
      <alignment vertical="center"/>
    </xf>
    <xf numFmtId="166" fontId="2" fillId="4" borderId="6" xfId="0" applyNumberFormat="1" applyFont="1" applyFill="1" applyBorder="1" applyAlignment="1">
      <alignment horizontal="left" vertical="center" wrapText="1"/>
    </xf>
    <xf numFmtId="166" fontId="2" fillId="4" borderId="7" xfId="0" applyNumberFormat="1" applyFont="1" applyFill="1" applyBorder="1" applyAlignment="1">
      <alignment horizontal="left" vertical="center" wrapText="1"/>
    </xf>
    <xf numFmtId="166" fontId="2" fillId="4" borderId="20" xfId="0" applyNumberFormat="1" applyFont="1" applyFill="1" applyBorder="1" applyAlignment="1">
      <alignment horizontal="left" vertical="center" wrapText="1"/>
    </xf>
    <xf numFmtId="166" fontId="2" fillId="4" borderId="35" xfId="0" applyNumberFormat="1" applyFont="1" applyFill="1" applyBorder="1" applyAlignment="1">
      <alignment horizontal="left" vertical="center" wrapText="1"/>
    </xf>
    <xf numFmtId="166" fontId="2" fillId="4" borderId="37" xfId="0" applyNumberFormat="1" applyFont="1" applyFill="1" applyBorder="1" applyAlignment="1">
      <alignment horizontal="left" vertical="center" wrapText="1"/>
    </xf>
    <xf numFmtId="0" fontId="4" fillId="0" borderId="38" xfId="0" applyFont="1" applyBorder="1" applyAlignment="1">
      <alignment vertical="center"/>
    </xf>
    <xf numFmtId="166" fontId="9" fillId="4" borderId="6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166" fontId="9" fillId="0" borderId="15" xfId="0" applyNumberFormat="1" applyFont="1" applyFill="1" applyBorder="1" applyAlignment="1">
      <alignment horizontal="center" vertical="center" wrapText="1"/>
    </xf>
    <xf numFmtId="166" fontId="9" fillId="0" borderId="16" xfId="0" applyNumberFormat="1" applyFont="1" applyFill="1" applyBorder="1" applyAlignment="1">
      <alignment horizontal="center" vertical="center" wrapText="1"/>
    </xf>
    <xf numFmtId="166" fontId="9" fillId="4" borderId="16" xfId="0" applyNumberFormat="1" applyFont="1" applyFill="1" applyBorder="1" applyAlignment="1">
      <alignment horizontal="center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166" fontId="9" fillId="4" borderId="23" xfId="0" applyNumberFormat="1" applyFont="1" applyFill="1" applyBorder="1" applyAlignment="1">
      <alignment horizontal="center" vertical="center" wrapText="1"/>
    </xf>
    <xf numFmtId="166" fontId="9" fillId="0" borderId="8" xfId="0" applyNumberFormat="1" applyFont="1" applyFill="1" applyBorder="1" applyAlignment="1">
      <alignment horizontal="center" vertical="center" wrapText="1"/>
    </xf>
    <xf numFmtId="166" fontId="9" fillId="0" borderId="14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14" fontId="9" fillId="2" borderId="6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66" fontId="4" fillId="0" borderId="35" xfId="0" applyNumberFormat="1" applyFont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166" fontId="4" fillId="0" borderId="36" xfId="0" applyNumberFormat="1" applyFont="1" applyFill="1" applyBorder="1" applyAlignment="1">
      <alignment horizontal="left" vertical="center"/>
    </xf>
    <xf numFmtId="166" fontId="4" fillId="0" borderId="37" xfId="0" applyNumberFormat="1" applyFont="1" applyBorder="1" applyAlignment="1">
      <alignment horizontal="left" vertical="center"/>
    </xf>
    <xf numFmtId="166" fontId="4" fillId="0" borderId="37" xfId="0" applyNumberFormat="1" applyFont="1" applyFill="1" applyBorder="1" applyAlignment="1">
      <alignment horizontal="left" vertical="center"/>
    </xf>
    <xf numFmtId="166" fontId="2" fillId="4" borderId="37" xfId="0" applyNumberFormat="1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166" fontId="9" fillId="0" borderId="35" xfId="0" applyNumberFormat="1" applyFont="1" applyBorder="1" applyAlignment="1">
      <alignment horizontal="left" vertical="center" wrapText="1"/>
    </xf>
    <xf numFmtId="166" fontId="15" fillId="0" borderId="35" xfId="0" applyNumberFormat="1" applyFont="1" applyBorder="1" applyAlignment="1">
      <alignment horizontal="left" vertical="center" wrapText="1"/>
    </xf>
    <xf numFmtId="166" fontId="4" fillId="4" borderId="35" xfId="0" applyNumberFormat="1" applyFont="1" applyFill="1" applyBorder="1" applyAlignment="1">
      <alignment horizontal="left" vertical="center" wrapText="1"/>
    </xf>
    <xf numFmtId="166" fontId="9" fillId="0" borderId="35" xfId="0" applyNumberFormat="1" applyFont="1" applyFill="1" applyBorder="1" applyAlignment="1">
      <alignment horizontal="left" vertical="center" wrapText="1"/>
    </xf>
    <xf numFmtId="166" fontId="15" fillId="0" borderId="37" xfId="0" applyNumberFormat="1" applyFont="1" applyBorder="1" applyAlignment="1">
      <alignment horizontal="left" vertical="center" wrapText="1"/>
    </xf>
    <xf numFmtId="166" fontId="9" fillId="4" borderId="35" xfId="0" applyNumberFormat="1" applyFont="1" applyFill="1" applyBorder="1" applyAlignment="1">
      <alignment horizontal="left" vertical="center" wrapText="1"/>
    </xf>
    <xf numFmtId="166" fontId="9" fillId="0" borderId="37" xfId="0" applyNumberFormat="1" applyFont="1" applyBorder="1" applyAlignment="1">
      <alignment horizontal="left" vertical="center" wrapText="1"/>
    </xf>
    <xf numFmtId="166" fontId="9" fillId="4" borderId="37" xfId="0" applyNumberFormat="1" applyFont="1" applyFill="1" applyBorder="1" applyAlignment="1">
      <alignment horizontal="left" vertical="center" wrapText="1"/>
    </xf>
    <xf numFmtId="166" fontId="4" fillId="0" borderId="43" xfId="0" applyNumberFormat="1" applyFont="1" applyFill="1" applyBorder="1" applyAlignment="1">
      <alignment horizontal="left" vertical="center" wrapText="1"/>
    </xf>
    <xf numFmtId="166" fontId="4" fillId="0" borderId="40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left" vertical="center"/>
    </xf>
    <xf numFmtId="166" fontId="4" fillId="0" borderId="24" xfId="0" applyNumberFormat="1" applyFont="1" applyFill="1" applyBorder="1" applyAlignment="1">
      <alignment horizontal="left" vertical="center" wrapText="1"/>
    </xf>
    <xf numFmtId="14" fontId="15" fillId="0" borderId="35" xfId="0" applyNumberFormat="1" applyFont="1" applyBorder="1" applyAlignment="1">
      <alignment horizontal="left" vertical="center" wrapText="1"/>
    </xf>
    <xf numFmtId="166" fontId="9" fillId="0" borderId="34" xfId="0" applyNumberFormat="1" applyFont="1" applyFill="1" applyBorder="1" applyAlignment="1">
      <alignment horizontal="left" vertical="center" wrapText="1"/>
    </xf>
    <xf numFmtId="14" fontId="9" fillId="0" borderId="37" xfId="0" applyNumberFormat="1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/>
    </xf>
    <xf numFmtId="166" fontId="15" fillId="4" borderId="35" xfId="0" applyNumberFormat="1" applyFont="1" applyFill="1" applyBorder="1" applyAlignment="1">
      <alignment horizontal="left" vertical="center" wrapText="1"/>
    </xf>
    <xf numFmtId="166" fontId="15" fillId="4" borderId="37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166" fontId="4" fillId="4" borderId="38" xfId="0" applyNumberFormat="1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vertical="center"/>
    </xf>
    <xf numFmtId="166" fontId="4" fillId="0" borderId="42" xfId="0" applyNumberFormat="1" applyFont="1" applyFill="1" applyBorder="1" applyAlignment="1">
      <alignment vertical="center"/>
    </xf>
    <xf numFmtId="166" fontId="9" fillId="0" borderId="35" xfId="0" applyNumberFormat="1" applyFont="1" applyBorder="1" applyAlignment="1">
      <alignment horizontal="left" vertical="center"/>
    </xf>
    <xf numFmtId="166" fontId="15" fillId="0" borderId="37" xfId="0" applyNumberFormat="1" applyFont="1" applyBorder="1" applyAlignment="1">
      <alignment horizontal="left" vertical="center"/>
    </xf>
    <xf numFmtId="166" fontId="15" fillId="4" borderId="37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45" xfId="0" applyNumberFormat="1" applyFont="1" applyFill="1" applyBorder="1" applyAlignment="1">
      <alignment vertical="center"/>
    </xf>
    <xf numFmtId="166" fontId="2" fillId="4" borderId="20" xfId="0" applyNumberFormat="1" applyFont="1" applyFill="1" applyBorder="1" applyAlignment="1">
      <alignment horizontal="left" vertical="center"/>
    </xf>
    <xf numFmtId="166" fontId="4" fillId="0" borderId="46" xfId="0" applyNumberFormat="1" applyFont="1" applyFill="1" applyBorder="1" applyAlignment="1">
      <alignment vertical="center"/>
    </xf>
    <xf numFmtId="166" fontId="4" fillId="0" borderId="46" xfId="0" applyNumberFormat="1" applyFont="1" applyFill="1" applyBorder="1" applyAlignment="1">
      <alignment horizontal="left" vertical="center"/>
    </xf>
    <xf numFmtId="166" fontId="4" fillId="4" borderId="37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166" fontId="15" fillId="4" borderId="39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/>
    </xf>
    <xf numFmtId="166" fontId="9" fillId="4" borderId="20" xfId="0" applyNumberFormat="1" applyFont="1" applyFill="1" applyBorder="1" applyAlignment="1">
      <alignment horizontal="left" vertical="center" wrapText="1"/>
    </xf>
    <xf numFmtId="166" fontId="15" fillId="4" borderId="7" xfId="0" applyNumberFormat="1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/>
    </xf>
    <xf numFmtId="166" fontId="2" fillId="4" borderId="7" xfId="0" applyNumberFormat="1" applyFont="1" applyFill="1" applyBorder="1" applyAlignment="1">
      <alignment horizontal="left" vertical="center"/>
    </xf>
    <xf numFmtId="166" fontId="2" fillId="4" borderId="39" xfId="0" applyNumberFormat="1" applyFont="1" applyFill="1" applyBorder="1" applyAlignment="1">
      <alignment horizontal="left" vertical="center"/>
    </xf>
    <xf numFmtId="166" fontId="2" fillId="4" borderId="16" xfId="0" applyNumberFormat="1" applyFont="1" applyFill="1" applyBorder="1" applyAlignment="1">
      <alignment horizontal="left" vertical="center"/>
    </xf>
    <xf numFmtId="166" fontId="2" fillId="4" borderId="16" xfId="0" applyNumberFormat="1" applyFont="1" applyFill="1" applyBorder="1" applyAlignment="1">
      <alignment horizontal="left" vertical="center" wrapText="1"/>
    </xf>
    <xf numFmtId="166" fontId="2" fillId="4" borderId="6" xfId="0" applyNumberFormat="1" applyFont="1" applyFill="1" applyBorder="1" applyAlignment="1">
      <alignment horizontal="left" vertical="center"/>
    </xf>
    <xf numFmtId="166" fontId="2" fillId="4" borderId="18" xfId="0" applyNumberFormat="1" applyFont="1" applyFill="1" applyBorder="1" applyAlignment="1">
      <alignment horizontal="left" vertical="center"/>
    </xf>
    <xf numFmtId="166" fontId="2" fillId="4" borderId="23" xfId="0" applyNumberFormat="1" applyFont="1" applyFill="1" applyBorder="1" applyAlignment="1">
      <alignment horizontal="left" vertical="center"/>
    </xf>
    <xf numFmtId="166" fontId="2" fillId="4" borderId="8" xfId="0" applyNumberFormat="1" applyFont="1" applyFill="1" applyBorder="1" applyAlignment="1">
      <alignment horizontal="left" vertical="center"/>
    </xf>
    <xf numFmtId="166" fontId="2" fillId="4" borderId="24" xfId="0" applyNumberFormat="1" applyFont="1" applyFill="1" applyBorder="1" applyAlignment="1">
      <alignment horizontal="left" vertical="center"/>
    </xf>
    <xf numFmtId="166" fontId="17" fillId="4" borderId="38" xfId="0" applyNumberFormat="1" applyFont="1" applyFill="1" applyBorder="1" applyAlignment="1">
      <alignment horizontal="left" vertical="center" wrapText="1"/>
    </xf>
    <xf numFmtId="166" fontId="2" fillId="4" borderId="39" xfId="0" applyNumberFormat="1" applyFont="1" applyFill="1" applyBorder="1" applyAlignment="1">
      <alignment horizontal="left" vertical="center" wrapText="1"/>
    </xf>
    <xf numFmtId="166" fontId="17" fillId="4" borderId="7" xfId="0" applyNumberFormat="1" applyFont="1" applyFill="1" applyBorder="1" applyAlignment="1">
      <alignment horizontal="left" vertical="center" wrapText="1"/>
    </xf>
    <xf numFmtId="166" fontId="14" fillId="4" borderId="20" xfId="0" applyNumberFormat="1" applyFont="1" applyFill="1" applyBorder="1" applyAlignment="1">
      <alignment horizontal="left" vertical="center" wrapText="1"/>
    </xf>
    <xf numFmtId="166" fontId="17" fillId="4" borderId="41" xfId="0" applyNumberFormat="1" applyFont="1" applyFill="1" applyBorder="1" applyAlignment="1">
      <alignment horizontal="left" vertical="center" wrapText="1"/>
    </xf>
    <xf numFmtId="166" fontId="17" fillId="4" borderId="39" xfId="0" applyNumberFormat="1" applyFont="1" applyFill="1" applyBorder="1" applyAlignment="1">
      <alignment horizontal="left" vertical="center" wrapText="1"/>
    </xf>
    <xf numFmtId="166" fontId="17" fillId="4" borderId="35" xfId="0" applyNumberFormat="1" applyFont="1" applyFill="1" applyBorder="1" applyAlignment="1">
      <alignment horizontal="left" vertical="center"/>
    </xf>
    <xf numFmtId="166" fontId="17" fillId="4" borderId="38" xfId="0" applyNumberFormat="1" applyFont="1" applyFill="1" applyBorder="1" applyAlignment="1">
      <alignment horizontal="left" vertical="center"/>
    </xf>
    <xf numFmtId="166" fontId="14" fillId="4" borderId="39" xfId="0" applyNumberFormat="1" applyFont="1" applyFill="1" applyBorder="1" applyAlignment="1">
      <alignment horizontal="left" vertical="center"/>
    </xf>
    <xf numFmtId="166" fontId="14" fillId="4" borderId="37" xfId="0" applyNumberFormat="1" applyFont="1" applyFill="1" applyBorder="1" applyAlignment="1">
      <alignment horizontal="left" vertical="center"/>
    </xf>
    <xf numFmtId="166" fontId="2" fillId="4" borderId="25" xfId="0" applyNumberFormat="1" applyFont="1" applyFill="1" applyBorder="1" applyAlignment="1">
      <alignment horizontal="left" vertical="center"/>
    </xf>
    <xf numFmtId="166" fontId="2" fillId="4" borderId="26" xfId="0" applyNumberFormat="1" applyFont="1" applyFill="1" applyBorder="1" applyAlignment="1">
      <alignment horizontal="left" vertical="center"/>
    </xf>
    <xf numFmtId="166" fontId="2" fillId="4" borderId="41" xfId="0" applyNumberFormat="1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horizontal="left" vertical="center"/>
    </xf>
    <xf numFmtId="4" fontId="2" fillId="4" borderId="16" xfId="0" applyNumberFormat="1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66" fontId="2" fillId="4" borderId="48" xfId="0" applyNumberFormat="1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19" fillId="0" borderId="0" xfId="0" applyFont="1"/>
    <xf numFmtId="166" fontId="14" fillId="4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6" fontId="4" fillId="0" borderId="4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vertical="center"/>
    </xf>
    <xf numFmtId="0" fontId="4" fillId="3" borderId="6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vertical="center"/>
    </xf>
    <xf numFmtId="2" fontId="4" fillId="0" borderId="6" xfId="1" applyNumberFormat="1" applyFont="1" applyFill="1" applyBorder="1" applyAlignment="1">
      <alignment horizontal="left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65" fontId="4" fillId="3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2" fontId="4" fillId="0" borderId="29" xfId="1" applyNumberFormat="1" applyFont="1" applyFill="1" applyBorder="1" applyAlignment="1">
      <alignment horizontal="left" vertical="center"/>
    </xf>
    <xf numFmtId="2" fontId="4" fillId="0" borderId="6" xfId="1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9" fillId="0" borderId="0" xfId="1" applyNumberFormat="1" applyFont="1" applyBorder="1" applyAlignment="1">
      <alignment horizontal="left" vertical="center"/>
    </xf>
    <xf numFmtId="2" fontId="19" fillId="0" borderId="0" xfId="1" applyNumberFormat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vertical="center"/>
    </xf>
    <xf numFmtId="2" fontId="4" fillId="0" borderId="29" xfId="1" applyNumberFormat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left" vertical="center"/>
    </xf>
    <xf numFmtId="166" fontId="4" fillId="0" borderId="39" xfId="0" applyNumberFormat="1" applyFont="1" applyFill="1" applyBorder="1" applyAlignment="1">
      <alignment horizontal="left" vertical="center" wrapText="1"/>
    </xf>
    <xf numFmtId="166" fontId="2" fillId="4" borderId="5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165" fontId="17" fillId="0" borderId="51" xfId="0" applyNumberFormat="1" applyFont="1" applyFill="1" applyBorder="1" applyAlignment="1">
      <alignment horizontal="center" vertical="center" wrapText="1"/>
    </xf>
    <xf numFmtId="165" fontId="9" fillId="0" borderId="51" xfId="0" applyNumberFormat="1" applyFont="1" applyFill="1" applyBorder="1" applyAlignment="1">
      <alignment horizontal="center" vertical="center" wrapText="1"/>
    </xf>
    <xf numFmtId="165" fontId="9" fillId="0" borderId="51" xfId="3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left" vertical="center"/>
    </xf>
    <xf numFmtId="0" fontId="17" fillId="2" borderId="6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51" xfId="0" applyFont="1" applyBorder="1" applyAlignment="1">
      <alignment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top" wrapText="1"/>
    </xf>
    <xf numFmtId="0" fontId="14" fillId="0" borderId="9" xfId="0" applyNumberFormat="1" applyFont="1" applyFill="1" applyBorder="1" applyAlignment="1">
      <alignment horizontal="center" vertical="top" wrapText="1"/>
    </xf>
    <xf numFmtId="0" fontId="14" fillId="0" borderId="8" xfId="0" applyNumberFormat="1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166" fontId="4" fillId="0" borderId="64" xfId="0" applyNumberFormat="1" applyFont="1" applyFill="1" applyBorder="1" applyAlignment="1">
      <alignment horizontal="left" vertical="center"/>
    </xf>
    <xf numFmtId="166" fontId="9" fillId="0" borderId="65" xfId="0" applyNumberFormat="1" applyFont="1" applyBorder="1" applyAlignment="1">
      <alignment horizontal="left" vertical="center"/>
    </xf>
    <xf numFmtId="166" fontId="9" fillId="0" borderId="66" xfId="0" applyNumberFormat="1" applyFont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66" fontId="4" fillId="0" borderId="65" xfId="0" applyNumberFormat="1" applyFont="1" applyFill="1" applyBorder="1" applyAlignment="1">
      <alignment horizontal="left" vertical="center"/>
    </xf>
    <xf numFmtId="166" fontId="4" fillId="0" borderId="67" xfId="0" applyNumberFormat="1" applyFont="1" applyFill="1" applyBorder="1" applyAlignment="1">
      <alignment horizontal="left" vertical="center"/>
    </xf>
    <xf numFmtId="1" fontId="9" fillId="0" borderId="7" xfId="0" applyNumberFormat="1" applyFont="1" applyBorder="1" applyAlignment="1">
      <alignment horizontal="center" vertical="center" wrapText="1"/>
    </xf>
    <xf numFmtId="166" fontId="9" fillId="0" borderId="67" xfId="0" applyNumberFormat="1" applyFont="1" applyBorder="1" applyAlignment="1">
      <alignment horizontal="left" vertical="center"/>
    </xf>
    <xf numFmtId="166" fontId="9" fillId="0" borderId="65" xfId="0" applyNumberFormat="1" applyFont="1" applyFill="1" applyBorder="1" applyAlignment="1">
      <alignment horizontal="left" vertical="center"/>
    </xf>
    <xf numFmtId="166" fontId="9" fillId="0" borderId="67" xfId="0" applyNumberFormat="1" applyFont="1" applyFill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166" fontId="4" fillId="3" borderId="29" xfId="0" applyNumberFormat="1" applyFont="1" applyFill="1" applyBorder="1" applyAlignment="1">
      <alignment horizontal="left" vertical="center" wrapText="1"/>
    </xf>
    <xf numFmtId="166" fontId="4" fillId="3" borderId="30" xfId="0" applyNumberFormat="1" applyFont="1" applyFill="1" applyBorder="1" applyAlignment="1">
      <alignment horizontal="left" vertical="center" wrapText="1"/>
    </xf>
  </cellXfs>
  <cellStyles count="4">
    <cellStyle name="Гиперссылка" xfId="1" builtinId="8"/>
    <cellStyle name="Гиперссылка 2" xfId="2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dfei.adm-nao.ru/zakony-o-byudzhete/" TargetMode="External"/><Relationship Id="rId21" Type="http://schemas.openxmlformats.org/officeDocument/2006/relationships/hyperlink" Target="http://public.duma72.ru/Public/Bills?date=1570022858479" TargetMode="External"/><Relationship Id="rId42" Type="http://schemas.openxmlformats.org/officeDocument/2006/relationships/hyperlink" Target="https://www.vologdazso.ru/actions/legislative_activity/draft-laws/search.php?name=%EE%E1%EB%E0%F1%F2%ED%EE%EC+%E1%FE%E4%E6%E5%F2%E5&amp;number=&amp;vnosit=&amp;otvetstv=" TargetMode="External"/><Relationship Id="rId63" Type="http://schemas.openxmlformats.org/officeDocument/2006/relationships/hyperlink" Target="https://www.sndko.ru/zakonotvorchestvo/proektyi-normativnyix-pravovyix-aktov-kemerovskoj-oblasti" TargetMode="External"/><Relationship Id="rId84" Type="http://schemas.openxmlformats.org/officeDocument/2006/relationships/hyperlink" Target="https://minfin.rkomi.ru/deyatelnost/byudjet/zakony-respubliki-komi-proekty-zakonov-o-respublikanskom-byudjete-respubliki-komi-i-vnesenii-izmeneniy-v-nego/byudjet-na-2020-2022-gody" TargetMode="External"/><Relationship Id="rId138" Type="http://schemas.openxmlformats.org/officeDocument/2006/relationships/hyperlink" Target="https://minfin.khabkrai.ru/portal/Show/Category/184?page=1&amp;ItemId=497&amp;filterYear=2020" TargetMode="External"/><Relationship Id="rId159" Type="http://schemas.openxmlformats.org/officeDocument/2006/relationships/hyperlink" Target="https://openbudget23region.ru/o-byudzhete/dokumenty/ministerstvo-finansov-krasnodarskogo-kraya" TargetMode="External"/><Relationship Id="rId170" Type="http://schemas.openxmlformats.org/officeDocument/2006/relationships/hyperlink" Target="https://openbudget.sakhminfin.ru/Menu/Page/565" TargetMode="External"/><Relationship Id="rId191" Type="http://schemas.openxmlformats.org/officeDocument/2006/relationships/hyperlink" Target="http://openbudget.kamgov.ru/Dashboard" TargetMode="External"/><Relationship Id="rId196" Type="http://schemas.openxmlformats.org/officeDocument/2006/relationships/hyperlink" Target="http://www.kurganoblduma.ru/about/activity/doc/proekty/" TargetMode="External"/><Relationship Id="rId200" Type="http://schemas.openxmlformats.org/officeDocument/2006/relationships/hyperlink" Target="http://budget17.ru/" TargetMode="External"/><Relationship Id="rId16" Type="http://schemas.openxmlformats.org/officeDocument/2006/relationships/hyperlink" Target="http://parliament.mari.ru/itog/pnpa.html" TargetMode="External"/><Relationship Id="rId107" Type="http://schemas.openxmlformats.org/officeDocument/2006/relationships/hyperlink" Target="http://beldepfin.ru/byudzhet/byudzhet-2020-2022/" TargetMode="External"/><Relationship Id="rId11" Type="http://schemas.openxmlformats.org/officeDocument/2006/relationships/hyperlink" Target="http://www.zsro.ru/lawmaking/project/" TargetMode="External"/><Relationship Id="rId32" Type="http://schemas.openxmlformats.org/officeDocument/2006/relationships/hyperlink" Target="http://hural-buryatia.ru/bankz/" TargetMode="External"/><Relationship Id="rId37" Type="http://schemas.openxmlformats.org/officeDocument/2006/relationships/hyperlink" Target="http://www.kosoblduma.ru/laws/pzko/" TargetMode="External"/><Relationship Id="rId53" Type="http://schemas.openxmlformats.org/officeDocument/2006/relationships/hyperlink" Target="http://gsrm.ru/legislative-activities/proekty/" TargetMode="External"/><Relationship Id="rId58" Type="http://schemas.openxmlformats.org/officeDocument/2006/relationships/hyperlink" Target="http://www.zaksob.ru/activity/zasedaniya/" TargetMode="External"/><Relationship Id="rId74" Type="http://schemas.openxmlformats.org/officeDocument/2006/relationships/hyperlink" Target="https://www.dumahmao.ru/budget2020-2022/lawsprojects/" TargetMode="External"/><Relationship Id="rId79" Type="http://schemas.openxmlformats.org/officeDocument/2006/relationships/hyperlink" Target="http://ufin48.ru/Show/Category/63?page=1&amp;headingId=4&amp;ItemId=46" TargetMode="External"/><Relationship Id="rId102" Type="http://schemas.openxmlformats.org/officeDocument/2006/relationships/hyperlink" Target="http://www.mfur.ru/budjet/ispolnenie/zakon/2020-god.php" TargetMode="External"/><Relationship Id="rId123" Type="http://schemas.openxmlformats.org/officeDocument/2006/relationships/hyperlink" Target="https://minfin.bashkortostan.ru/activity/2870/" TargetMode="External"/><Relationship Id="rId128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/><Relationship Id="rId144" Type="http://schemas.openxmlformats.org/officeDocument/2006/relationships/hyperlink" Target="http://minfin.kalmregion.ru/deyatelnost/byudzhet-respubliki-kalmykiya/proekty-zakonov-o-respublikanskom-byudzhete/" TargetMode="External"/><Relationship Id="rId149" Type="http://schemas.openxmlformats.org/officeDocument/2006/relationships/hyperlink" Target="http://mfnso.nso.ru/page/4212" TargetMode="External"/><Relationship Id="rId5" Type="http://schemas.openxmlformats.org/officeDocument/2006/relationships/hyperlink" Target="http://duma.yar.ru/leftcolumn/lawprocess/projects/" TargetMode="External"/><Relationship Id="rId90" Type="http://schemas.openxmlformats.org/officeDocument/2006/relationships/hyperlink" Target="http://minfin.alania.gov.ru/index.php/documents" TargetMode="External"/><Relationship Id="rId95" Type="http://schemas.openxmlformats.org/officeDocument/2006/relationships/hyperlink" Target="https://admtyumen.ru/ogv_ru/finance/finance/bugjet.htm" TargetMode="External"/><Relationship Id="rId160" Type="http://schemas.openxmlformats.org/officeDocument/2006/relationships/hyperlink" Target="http://portal-ob.volgafin.ru/dokumenty/zakon_o_byudzhete/2020" TargetMode="External"/><Relationship Id="rId165" Type="http://schemas.openxmlformats.org/officeDocument/2006/relationships/hyperlink" Target="https://fea.yamalfin.ru/" TargetMode="External"/><Relationship Id="rId181" Type="http://schemas.openxmlformats.org/officeDocument/2006/relationships/hyperlink" Target="http://openbudsk.ru/vnesenie-izm18/" TargetMode="External"/><Relationship Id="rId186" Type="http://schemas.openxmlformats.org/officeDocument/2006/relationships/hyperlink" Target="http://open.minfin74.ru/documenty/zakon_o_budget/2020" TargetMode="External"/><Relationship Id="rId22" Type="http://schemas.openxmlformats.org/officeDocument/2006/relationships/hyperlink" Target="https://zs74.ru/budget" TargetMode="External"/><Relationship Id="rId27" Type="http://schemas.openxmlformats.org/officeDocument/2006/relationships/hyperlink" Target="http://www.duma.khv.ru/?a=270100399" TargetMode="External"/><Relationship Id="rId43" Type="http://schemas.openxmlformats.org/officeDocument/2006/relationships/hyperlink" Target="https://duma39.ru/activity/zakon/draft/" TargetMode="External"/><Relationship Id="rId48" Type="http://schemas.openxmlformats.org/officeDocument/2006/relationships/hyperlink" Target="https://www.gshra.ru/zak-deyat/proekty/" TargetMode="External"/><Relationship Id="rId64" Type="http://schemas.openxmlformats.org/officeDocument/2006/relationships/hyperlink" Target="http://zsnso.ru/579/" TargetMode="External"/><Relationship Id="rId69" Type="http://schemas.openxmlformats.org/officeDocument/2006/relationships/hyperlink" Target="http://doc.dumasakhalin.ru/chapter/projects" TargetMode="External"/><Relationship Id="rId113" Type="http://schemas.openxmlformats.org/officeDocument/2006/relationships/hyperlink" Target="https://minfin39.ru/budget/process/current/" TargetMode="External"/><Relationship Id="rId118" Type="http://schemas.openxmlformats.org/officeDocument/2006/relationships/hyperlink" Target="http://www.minfin01-maykop.ru/Show/Category/12?page=1&amp;ItemId=58&amp;filterYear=2020" TargetMode="External"/><Relationship Id="rId134" Type="http://schemas.openxmlformats.org/officeDocument/2006/relationships/hyperlink" Target="http://minfin.krskstate.ru/openbudget/law" TargetMode="External"/><Relationship Id="rId139" Type="http://schemas.openxmlformats.org/officeDocument/2006/relationships/hyperlink" Target="https://minfin.49gov.ru/documents" TargetMode="External"/><Relationship Id="rId80" Type="http://schemas.openxmlformats.org/officeDocument/2006/relationships/hyperlink" Target="https://orel-region.ru/index.php?head=20&amp;part=25&amp;in=132" TargetMode="External"/><Relationship Id="rId85" Type="http://schemas.openxmlformats.org/officeDocument/2006/relationships/hyperlink" Target="https://dvinaland.ru/budget/zakon/" TargetMode="External"/><Relationship Id="rId150" Type="http://schemas.openxmlformats.org/officeDocument/2006/relationships/hyperlink" Target="https://depfin.tomsk.gov.ru/proekty-zakonov-o-vnesenii-izmenenij-v-oblastnoj-bjudzhet" TargetMode="External"/><Relationship Id="rId155" Type="http://schemas.openxmlformats.org/officeDocument/2006/relationships/hyperlink" Target="http://portal.tverfin.ru/Show/Category/5?page=1&amp;ItemId=271&amp;filterYear=2020" TargetMode="External"/><Relationship Id="rId171" Type="http://schemas.openxmlformats.org/officeDocument/2006/relationships/hyperlink" Target="http://ufo.ulntc.ru:8080/dokumenty/vneseniya-izmenenij-v-zakon-o-byudzhete/2020-god" TargetMode="External"/><Relationship Id="rId176" Type="http://schemas.openxmlformats.org/officeDocument/2006/relationships/hyperlink" Target="https://minfin-rzn.ru/portal/Show/Category/10?ItemId=30" TargetMode="External"/><Relationship Id="rId192" Type="http://schemas.openxmlformats.org/officeDocument/2006/relationships/hyperlink" Target="http://iis.minfin.49gov.ru/ebudget/Menu/Page/77" TargetMode="External"/><Relationship Id="rId197" Type="http://schemas.openxmlformats.org/officeDocument/2006/relationships/hyperlink" Target="http://www.finupr.kurganobl.ru/index.php?test=praktdum" TargetMode="External"/><Relationship Id="rId201" Type="http://schemas.openxmlformats.org/officeDocument/2006/relationships/hyperlink" Target="https://iltumen.ru/sessions/plenary" TargetMode="External"/><Relationship Id="rId12" Type="http://schemas.openxmlformats.org/officeDocument/2006/relationships/hyperlink" Target="http://www.parlamentri.ru/index.php/zakonodatelnaya-deyatelnost/zakonoproekty-vnesennye-v-parlament" TargetMode="External"/><Relationship Id="rId17" Type="http://schemas.openxmlformats.org/officeDocument/2006/relationships/hyperlink" Target="http://gossov.tatarstan.ru/rus/activity/lawmaking/zakon_project" TargetMode="External"/><Relationship Id="rId33" Type="http://schemas.openxmlformats.org/officeDocument/2006/relationships/hyperlink" Target="https://www.belduma.ru/document/draft/detail.php?god=2020&amp;prj=all" TargetMode="External"/><Relationship Id="rId38" Type="http://schemas.openxmlformats.org/officeDocument/2006/relationships/hyperlink" Target="https://www.mosoblduma.ru/Zakoni/Zakonoprecti_Moskovskoj_oblasti/" TargetMode="External"/><Relationship Id="rId59" Type="http://schemas.openxmlformats.org/officeDocument/2006/relationships/hyperlink" Target="http://www.zspo.ru/legislative/bills/" TargetMode="External"/><Relationship Id="rId103" Type="http://schemas.openxmlformats.org/officeDocument/2006/relationships/hyperlink" Target="http://ufo.ulntc.ru/index.php?mgf=budget/open_budget" TargetMode="External"/><Relationship Id="rId108" Type="http://schemas.openxmlformats.org/officeDocument/2006/relationships/hyperlink" Target="https://dtf.avo.ru/proekty-zakonov-vladimirskoj-oblasti" TargetMode="External"/><Relationship Id="rId124" Type="http://schemas.openxmlformats.org/officeDocument/2006/relationships/hyperlink" Target="https://www.minfinrm.ru/norm-akty-new/" TargetMode="External"/><Relationship Id="rId129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54" Type="http://schemas.openxmlformats.org/officeDocument/2006/relationships/hyperlink" Target="http://zakon.zsperm.ru/?q=%CE+%E2%ED%E5%F1%E5%ED%E8%E8+%E8%E7%EC%E5%ED%E5%ED%E8%E9+%E2+%C7%E0%EA%EE%ED+%CF%E5%F0%EC%F1%EA%EE%E3%EE+%EA%F0%E0%FF+%22%CE+%E1%FE%E4%E6%E5%F2%E5+%CF%E5%F0%EC%F1%EA%EE%E3%EE+%EA%F0%E0%FF+%ED%E0+2020&amp;how=d" TargetMode="External"/><Relationship Id="rId70" Type="http://schemas.openxmlformats.org/officeDocument/2006/relationships/hyperlink" Target="http://&#1076;&#1091;&#1084;&#1072;&#1095;&#1091;&#1082;&#1086;&#1090;&#1082;&#1080;.&#1088;&#1092;/documents/1.html" TargetMode="External"/><Relationship Id="rId75" Type="http://schemas.openxmlformats.org/officeDocument/2006/relationships/hyperlink" Target="http://www.akzs.ru/sessions/" TargetMode="External"/><Relationship Id="rId9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96" Type="http://schemas.openxmlformats.org/officeDocument/2006/relationships/hyperlink" Target="https://minfin.rtyva.ru/node/8876/" TargetMode="External"/><Relationship Id="rId140" Type="http://schemas.openxmlformats.org/officeDocument/2006/relationships/hyperlink" Target="http://&#1095;&#1091;&#1082;&#1086;&#1090;&#1082;&#1072;.&#1088;&#1092;/otkrytyy-byudzhet/zakon-o-byudzhete.php" TargetMode="External"/><Relationship Id="rId145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161" Type="http://schemas.openxmlformats.org/officeDocument/2006/relationships/hyperlink" Target="http://minfin.donland.ru:8088/budget/152274417" TargetMode="External"/><Relationship Id="rId166" Type="http://schemas.openxmlformats.org/officeDocument/2006/relationships/hyperlink" Target="http://budget.omsk.ifinmon.ru/napravleniya/o-byudzhete/dokumenty" TargetMode="External"/><Relationship Id="rId182" Type="http://schemas.openxmlformats.org/officeDocument/2006/relationships/hyperlink" Target="http://budget.permkrai.ru/" TargetMode="External"/><Relationship Id="rId187" Type="http://schemas.openxmlformats.org/officeDocument/2006/relationships/hyperlink" Target="https://openbudget.mfnso.ru/formirovanie-budgeta/zakon-o-byudzhete-i-proekt-zakona-o-byudzhete/2020-zakonbudget/vnesenie-izmenenij-2020-god" TargetMode="External"/><Relationship Id="rId1" Type="http://schemas.openxmlformats.org/officeDocument/2006/relationships/hyperlink" Target="https://duma32.ru/" TargetMode="External"/><Relationship Id="rId6" Type="http://schemas.openxmlformats.org/officeDocument/2006/relationships/hyperlink" Target="http://karelia-zs.ru/zakonodatelstvo_rk/proekty/search_simple/?search=true&amp;sort_by=data_registracii&amp;order=descending" TargetMode="External"/><Relationship Id="rId23" Type="http://schemas.openxmlformats.org/officeDocument/2006/relationships/hyperlink" Target="http://www.khural.org/docs/bills/" TargetMode="External"/><Relationship Id="rId28" Type="http://schemas.openxmlformats.org/officeDocument/2006/relationships/hyperlink" Target="http://www.udmgossovet.ru/activity/law/schedule/materials/" TargetMode="External"/><Relationship Id="rId49" Type="http://schemas.openxmlformats.org/officeDocument/2006/relationships/hyperlink" Target="https://www.astroblduma.ru/documents/?arrFilter_ff%5BPREVIEW_TEXT%5D=&amp;arrFilter_pf%5BNDOC%5D=&amp;arrFilter_DATE_ACTIVE_FROM_1=&amp;arrFilter_DATE_ACTIVE_FROM_2=&amp;arrFilter_pf%5BDOC_TYPE%5D=XsjUiL3Z&amp;arrFilter_pf%5BTHEMATICS%5D=&amp;arrFilter_pf%5BSUBJECT_LEGISLATIVE_INITIATIVE%5D=&amp;arrFilter_pf%5BDOC_STATUS%5D=&amp;set_filter=%D0%9F%D0%BE%D0%B8%D1%81%D0%BA&amp;set_filter=Y" TargetMode="External"/><Relationship Id="rId114" Type="http://schemas.openxmlformats.org/officeDocument/2006/relationships/hyperlink" Target="https://finance.lenobl.ru/ru/pravovaya-baza/oblastnoe-zakondatelstvo/byudzhet-lo/ob2020/" TargetMode="External"/><Relationship Id="rId119" Type="http://schemas.openxmlformats.org/officeDocument/2006/relationships/hyperlink" Target="https://minfin.astrobl.ru/site-page/proekty-zakonov-o-vnesenii-izmeneniy-v-zakony-o-byudzhete-ao" TargetMode="External"/><Relationship Id="rId44" Type="http://schemas.openxmlformats.org/officeDocument/2006/relationships/hyperlink" Target="http://www.lenoblzaks.ru/static/single/-rus-common-zakact-/loprojects" TargetMode="External"/><Relationship Id="rId60" Type="http://schemas.openxmlformats.org/officeDocument/2006/relationships/hyperlink" Target="http://zsso.ru/legislative/lawprojects" TargetMode="External"/><Relationship Id="rId65" Type="http://schemas.openxmlformats.org/officeDocument/2006/relationships/hyperlink" Target="http://www.zaksobr-chita.ru/documents/proektyi_zakonov/2020_god" TargetMode="External"/><Relationship Id="rId81" Type="http://schemas.openxmlformats.org/officeDocument/2006/relationships/hyperlink" Target="https://&#1084;&#1080;&#1085;&#1092;&#1080;&#1085;.&#1090;&#1074;&#1077;&#1088;&#1089;&#1082;&#1072;&#1103;&#1086;&#1073;&#1083;&#1072;&#1089;&#1090;&#1100;.&#1088;&#1092;/np-baza/proekty-npa" TargetMode="External"/><Relationship Id="rId86" Type="http://schemas.openxmlformats.org/officeDocument/2006/relationships/hyperlink" Target="https://minfin.rk.gov.ru/ru/structure/2019_10_30_16_47_biudzhet_na_2020_god_i_na_planovyi_period_2021_2022_godov" TargetMode="External"/><Relationship Id="rId130" Type="http://schemas.openxmlformats.org/officeDocument/2006/relationships/hyperlink" Target="http://finance.pnzreg.ru/docs/np/" TargetMode="External"/><Relationship Id="rId135" Type="http://schemas.openxmlformats.org/officeDocument/2006/relationships/hyperlink" Target="https://irkobl.ru/sites/minfin/activity/obl/" TargetMode="External"/><Relationship Id="rId151" Type="http://schemas.openxmlformats.org/officeDocument/2006/relationships/hyperlink" Target="https://www.kamgov.ru/minfin/budzet-2020" TargetMode="External"/><Relationship Id="rId156" Type="http://schemas.openxmlformats.org/officeDocument/2006/relationships/hyperlink" Target="https://dfto.ru/index.php/byudzhet-dlya-grazhdan/proekt-zakona-o-byudzhete" TargetMode="External"/><Relationship Id="rId177" Type="http://schemas.openxmlformats.org/officeDocument/2006/relationships/hyperlink" Target="http://budget.lenreg.ru/documents/?page=0&amp;sortOrder=&amp;type=&amp;sortName=&amp;sortDate=" TargetMode="External"/><Relationship Id="rId198" Type="http://schemas.openxmlformats.org/officeDocument/2006/relationships/hyperlink" Target="https://www.minfin74.ru/mBudget/law/" TargetMode="External"/><Relationship Id="rId172" Type="http://schemas.openxmlformats.org/officeDocument/2006/relationships/hyperlink" Target="http://budget.minfin-samara.ru/dokumenty/" TargetMode="External"/><Relationship Id="rId193" Type="http://schemas.openxmlformats.org/officeDocument/2006/relationships/hyperlink" Target="http://forcitizens.ru/ob/dokumenty/vnesenie-izmenenij-v-zakon-o-byudzhete/2020-god" TargetMode="External"/><Relationship Id="rId202" Type="http://schemas.openxmlformats.org/officeDocument/2006/relationships/printerSettings" Target="../printerSettings/printerSettings5.bin"/><Relationship Id="rId13" Type="http://schemas.openxmlformats.org/officeDocument/2006/relationships/hyperlink" Target="https://parlament09.ru/services/zakonotvorchestvo/zakonoproekty/" TargetMode="External"/><Relationship Id="rId18" Type="http://schemas.openxmlformats.org/officeDocument/2006/relationships/hyperlink" Target="http://www.gs.cap.ru/doc/laws?type=laws" TargetMode="External"/><Relationship Id="rId39" Type="http://schemas.openxmlformats.org/officeDocument/2006/relationships/hyperlink" Target="http://rznoblduma.ru/index.php?option=com_content&amp;view=article&amp;id=177&amp;Itemid=125" TargetMode="External"/><Relationship Id="rId109" Type="http://schemas.openxmlformats.org/officeDocument/2006/relationships/hyperlink" Target="http://df.ivanovoobl.ru/regionalnye-finansy/zakon-ob-oblastnom-byudzhete/proekty-zakonov-o-vnesenii-izmeneniy-v-zakon-o-byudzhete/" TargetMode="External"/><Relationship Id="rId34" Type="http://schemas.openxmlformats.org/officeDocument/2006/relationships/hyperlink" Target="http://www.zsvo.ru/documents/36/" TargetMode="External"/><Relationship Id="rId50" Type="http://schemas.openxmlformats.org/officeDocument/2006/relationships/hyperlink" Target="http://nsrd.ru/dokumenty/proekti_normativno_pravovih_aktov/page/1" TargetMode="External"/><Relationship Id="rId55" Type="http://schemas.openxmlformats.org/officeDocument/2006/relationships/hyperlink" Target="http://www.assembly.spb.ru/law_spb/projects?attr_0_fproekt7300=&amp;attrf_2_fproekt7300=1&amp;attr_2_fproekt7300=&amp;attrf_3_fproekt7300=0&amp;attr_3_fproekt7300_from=&amp;attr_3_fproekt7300_to=&amp;attrf_6_fproekt7300=0&amp;attr_6_fproekt7300_from=&amp;attr_6_fproekt7300_to=&amp;order=&amp;pa" TargetMode="External"/><Relationship Id="rId76" Type="http://schemas.openxmlformats.org/officeDocument/2006/relationships/hyperlink" Target="http://www.zskaluga.ru/bills/116/npage/" TargetMode="External"/><Relationship Id="rId97" Type="http://schemas.openxmlformats.org/officeDocument/2006/relationships/hyperlink" Target="http://mf.omskportal.ru/oiv/mf/otrasl/otkrbudg/obl-budget/2020-2022" TargetMode="External"/><Relationship Id="rId104" Type="http://schemas.openxmlformats.org/officeDocument/2006/relationships/hyperlink" Target="http://minfin-samara.ru/proekty-zakonov-o-byudzhete/" TargetMode="External"/><Relationship Id="rId120" Type="http://schemas.openxmlformats.org/officeDocument/2006/relationships/hyperlink" Target="https://minfin.donland.ru/documents/projects/" TargetMode="External"/><Relationship Id="rId125" Type="http://schemas.openxmlformats.org/officeDocument/2006/relationships/hyperlink" Target="http://mfin.permkrai.ru/execution/docbud/2020/" TargetMode="External"/><Relationship Id="rId141" Type="http://schemas.openxmlformats.org/officeDocument/2006/relationships/hyperlink" Target="https://www.govvrn.ru/npafin?p_p_id=Foldersanddocuments_WAR_foldersanddocumentsportlet&amp;p_p_lifecycle=0&amp;p_p_state=normal&amp;p_p_mode=view&amp;folderId=6609618" TargetMode="External"/><Relationship Id="rId146" Type="http://schemas.openxmlformats.org/officeDocument/2006/relationships/hyperlink" Target="https://minfin-altai.ru/deyatelnost/proekt-byudzheta-zakony-o-byudzhete-zakony-ob-ispolnenii-byudzheta/2020-2022/" TargetMode="External"/><Relationship Id="rId167" Type="http://schemas.openxmlformats.org/officeDocument/2006/relationships/hyperlink" Target="http://ebudget.primorsky.ru/Menu/Page/345" TargetMode="External"/><Relationship Id="rId188" Type="http://schemas.openxmlformats.org/officeDocument/2006/relationships/hyperlink" Target="http://open.findep.org/" TargetMode="External"/><Relationship Id="rId7" Type="http://schemas.openxmlformats.org/officeDocument/2006/relationships/hyperlink" Target="http://gsrk1.rkomi.ru/Sessions/Default.aspx" TargetMode="External"/><Relationship Id="rId71" Type="http://schemas.openxmlformats.org/officeDocument/2006/relationships/hyperlink" Target="http://www.oblsovet.ru/legislation/" TargetMode="External"/><Relationship Id="rId92" Type="http://schemas.openxmlformats.org/officeDocument/2006/relationships/hyperlink" Target="http://mari-el.gov.ru/minfin/Pages/projects.aspx" TargetMode="External"/><Relationship Id="rId162" Type="http://schemas.openxmlformats.org/officeDocument/2006/relationships/hyperlink" Target="https://budget.cap.ru/Menu/Page/840" TargetMode="External"/><Relationship Id="rId183" Type="http://schemas.openxmlformats.org/officeDocument/2006/relationships/hyperlink" Target="https://budget.gov.spb.ru/" TargetMode="External"/><Relationship Id="rId2" Type="http://schemas.openxmlformats.org/officeDocument/2006/relationships/hyperlink" Target="http://oreloblsovet.ru/legislation/proektyi-zakonov.html" TargetMode="External"/><Relationship Id="rId29" Type="http://schemas.openxmlformats.org/officeDocument/2006/relationships/hyperlink" Target="http://www.zsuo.ru/zakony/proekty.html" TargetMode="External"/><Relationship Id="rId24" Type="http://schemas.openxmlformats.org/officeDocument/2006/relationships/hyperlink" Target="http://www.omsk-parlament.ru/?sid=2940" TargetMode="External"/><Relationship Id="rId40" Type="http://schemas.openxmlformats.org/officeDocument/2006/relationships/hyperlink" Target="http://www.smoloblduma.ru/work/an_b.php" TargetMode="External"/><Relationship Id="rId45" Type="http://schemas.openxmlformats.org/officeDocument/2006/relationships/hyperlink" Target="https://duma-murman.ru/deyatelnost/zakonodatelnaya-deyatelnost/proekty-zakonov-murmanskoy-oblasti/proekty-2020/" TargetMode="External"/><Relationship Id="rId66" Type="http://schemas.openxmlformats.org/officeDocument/2006/relationships/hyperlink" Target="http://monitoring.zspk.gov.ru/" TargetMode="External"/><Relationship Id="rId87" Type="http://schemas.openxmlformats.org/officeDocument/2006/relationships/hyperlink" Target="https://www.minfinkubani.ru/budget_execution/budget_law/" TargetMode="External"/><Relationship Id="rId110" Type="http://schemas.openxmlformats.org/officeDocument/2006/relationships/hyperlink" Target="https://mef.mosreg.ru/dokumenty/antikorrupcionnaya-ekspertiza?page=1" TargetMode="External"/><Relationship Id="rId115" Type="http://schemas.openxmlformats.org/officeDocument/2006/relationships/hyperlink" Target="https://minfin.gov-murman.ru/open-budget/regional_budget/law_of_budget_projects/2020/" TargetMode="External"/><Relationship Id="rId131" Type="http://schemas.openxmlformats.org/officeDocument/2006/relationships/hyperlink" Target="https://minfin.midural.ru/document/category/20" TargetMode="External"/><Relationship Id="rId136" Type="http://schemas.openxmlformats.org/officeDocument/2006/relationships/hyperlink" Target="https://minfin.sakha.gov.ru/zakony-o-bjudzhete/2020-2022-gg" TargetMode="External"/><Relationship Id="rId157" Type="http://schemas.openxmlformats.org/officeDocument/2006/relationships/hyperlink" Target="http://budget76.ru/" TargetMode="External"/><Relationship Id="rId178" Type="http://schemas.openxmlformats.org/officeDocument/2006/relationships/hyperlink" Target="https://b4u.gov-murman.ru/" TargetMode="External"/><Relationship Id="rId61" Type="http://schemas.openxmlformats.org/officeDocument/2006/relationships/hyperlink" Target="http://elkurultay.ru/deyatelnost/sessii/sessii/materialy-proshedshikh-sessij-7-sozyva" TargetMode="External"/><Relationship Id="rId82" Type="http://schemas.openxmlformats.org/officeDocument/2006/relationships/hyperlink" Target="https://minfin.tularegion.ru/documents/?SECTION=1579" TargetMode="External"/><Relationship Id="rId152" Type="http://schemas.openxmlformats.org/officeDocument/2006/relationships/hyperlink" Target="https://fin.tmbreg.ru/6347/8130/9561.html" TargetMode="External"/><Relationship Id="rId173" Type="http://schemas.openxmlformats.org/officeDocument/2006/relationships/hyperlink" Target="http://bks.pskov.ru/ebudget/Show/Category/11?ItemId=258" TargetMode="External"/><Relationship Id="rId194" Type="http://schemas.openxmlformats.org/officeDocument/2006/relationships/hyperlink" Target="http://www.yarregion.ru/depts/depfin/tmpPages/docs.aspx" TargetMode="External"/><Relationship Id="rId199" Type="http://schemas.openxmlformats.org/officeDocument/2006/relationships/hyperlink" Target="http://openbudget.gfu.ru/budget/law_project/" TargetMode="External"/><Relationship Id="rId19" Type="http://schemas.openxmlformats.org/officeDocument/2006/relationships/hyperlink" Target="https://www.zsno.ru/law/bills-and-draft-resolutions/amendments-bills/" TargetMode="External"/><Relationship Id="rId14" Type="http://schemas.openxmlformats.org/officeDocument/2006/relationships/hyperlink" Target="http://www.parliament-osetia.ru/index.php/main/laws" TargetMode="External"/><Relationship Id="rId30" Type="http://schemas.openxmlformats.org/officeDocument/2006/relationships/hyperlink" Target="http://asozd.samgd.ru/bills/?search=1" TargetMode="External"/><Relationship Id="rId35" Type="http://schemas.openxmlformats.org/officeDocument/2006/relationships/hyperlink" Target="http://www.vrnoblduma.ru/dokumenty/proekty/" TargetMode="External"/><Relationship Id="rId56" Type="http://schemas.openxmlformats.org/officeDocument/2006/relationships/hyperlink" Target="http://parlament.kbr.ru/zakonodatelnaya-deyatelnost/zakonoproekty-na-stadii-rassmotreniya/index.php?SECTION_ID=753" TargetMode="External"/><Relationship Id="rId77" Type="http://schemas.openxmlformats.org/officeDocument/2006/relationships/hyperlink" Target="http://bryanskoblfin.ru/Show/Category/10?ItemId=4" TargetMode="External"/><Relationship Id="rId100" Type="http://schemas.openxmlformats.org/officeDocument/2006/relationships/hyperlink" Target="http://sakhminfin.ru/" TargetMode="External"/><Relationship Id="rId105" Type="http://schemas.openxmlformats.org/officeDocument/2006/relationships/hyperlink" Target="http://finance.pskov.ru/proekty" TargetMode="External"/><Relationship Id="rId126" Type="http://schemas.openxmlformats.org/officeDocument/2006/relationships/hyperlink" Target="https://fincom.gov.spb.ru/budget/info/acts/1" TargetMode="External"/><Relationship Id="rId147" Type="http://schemas.openxmlformats.org/officeDocument/2006/relationships/hyperlink" Target="http://minfin.alregn.ru/projects/p2020/" TargetMode="External"/><Relationship Id="rId168" Type="http://schemas.openxmlformats.org/officeDocument/2006/relationships/hyperlink" Target="https://minfin.khabkrai.ru/portal/Show/Category/184?page=1&amp;ItemId=497&amp;filterYear=2018" TargetMode="External"/><Relationship Id="rId8" Type="http://schemas.openxmlformats.org/officeDocument/2006/relationships/hyperlink" Target="http://www.aosd.ru/?dir=budget&amp;act=budget" TargetMode="External"/><Relationship Id="rId51" Type="http://schemas.openxmlformats.org/officeDocument/2006/relationships/hyperlink" Target="http://www.dumask.ru/law/zakonodatelnaya-deyatelnost/item/6812.html" TargetMode="External"/><Relationship Id="rId72" Type="http://schemas.openxmlformats.org/officeDocument/2006/relationships/hyperlink" Target="http://kurskduma.ru/proekts/index.php" TargetMode="External"/><Relationship Id="rId93" Type="http://schemas.openxmlformats.org/officeDocument/2006/relationships/hyperlink" Target="http://minfin.tatarstan.ru/rus/vnesenie-izmeneniy-v-zakon-o-byudzhete.htm" TargetMode="External"/><Relationship Id="rId98" Type="http://schemas.openxmlformats.org/officeDocument/2006/relationships/hyperlink" Target="https://primorsky.ru/authorities/executive-agencies/departments/finance/laws.php" TargetMode="External"/><Relationship Id="rId121" Type="http://schemas.openxmlformats.org/officeDocument/2006/relationships/hyperlink" Target="http://www.minfinrd.ru/proekty_pravovykh_aktov" TargetMode="External"/><Relationship Id="rId142" Type="http://schemas.openxmlformats.org/officeDocument/2006/relationships/hyperlink" Target="https://adm.rkursk.ru/index.php?id=693&amp;page=1" TargetMode="External"/><Relationship Id="rId163" Type="http://schemas.openxmlformats.org/officeDocument/2006/relationships/hyperlink" Target="http://mf.nnov.ru:8025/o-budgete/zakonodatelstvo" TargetMode="External"/><Relationship Id="rId184" Type="http://schemas.openxmlformats.org/officeDocument/2006/relationships/hyperlink" Target="http://budget.orb.ru/" TargetMode="External"/><Relationship Id="rId189" Type="http://schemas.openxmlformats.org/officeDocument/2006/relationships/hyperlink" Target="http://budget.sakha.gov.ru/ebudget/Menu/Page/260" TargetMode="External"/><Relationship Id="rId3" Type="http://schemas.openxmlformats.org/officeDocument/2006/relationships/hyperlink" Target="http://www.zsto.ru/index.php/739a50c4-47c1-81fa-060e-2232105925f8/5f51608f-f613-3c85-ce9f-e9a9410d8fa4" TargetMode="External"/><Relationship Id="rId25" Type="http://schemas.openxmlformats.org/officeDocument/2006/relationships/hyperlink" Target="http://www.zsamur.ru/section/list/31/11/2020" TargetMode="External"/><Relationship Id="rId46" Type="http://schemas.openxmlformats.org/officeDocument/2006/relationships/hyperlink" Target="http://duma.novreg.ru/action/archive/" TargetMode="External"/><Relationship Id="rId67" Type="http://schemas.openxmlformats.org/officeDocument/2006/relationships/hyperlink" Target="https://zaksobr.kamchatka.ru/events/Zakony/Proekty-Zakonov-Kamchatskogo-kraya" TargetMode="External"/><Relationship Id="rId116" Type="http://schemas.openxmlformats.org/officeDocument/2006/relationships/hyperlink" Target="https://minfin.novreg.ru/2020-god.html" TargetMode="External"/><Relationship Id="rId137" Type="http://schemas.openxmlformats.org/officeDocument/2006/relationships/hyperlink" Target="https://minfin.75.ru/byudzhet/konsolidirovannyy-kraevoy-byudzhet/proekty-zakonov-o-byudzhete-kraya" TargetMode="External"/><Relationship Id="rId158" Type="http://schemas.openxmlformats.org/officeDocument/2006/relationships/hyperlink" Target="http://budget.karelia.ru/byudzhet/dokumenty/2020-god" TargetMode="External"/><Relationship Id="rId20" Type="http://schemas.openxmlformats.org/officeDocument/2006/relationships/hyperlink" Target="https://srd.ru/index.php/component/docs/?view=pr_zaks&amp;menu=508&amp;selmenu=512" TargetMode="External"/><Relationship Id="rId41" Type="http://schemas.openxmlformats.org/officeDocument/2006/relationships/hyperlink" Target="https://tambovoblduma.ru/zakonoproekty/zakonoproekty-vnesennye-v-oblastnuyu-dumu/" TargetMode="External"/><Relationship Id="rId62" Type="http://schemas.openxmlformats.org/officeDocument/2006/relationships/hyperlink" Target="https://eparlament.irzs.ru/Home/Index?ais_uid=1&amp;type=zp&amp;dfrom=19.09.2018&amp;RowsOnPage=20" TargetMode="External"/><Relationship Id="rId83" Type="http://schemas.openxmlformats.org/officeDocument/2006/relationships/hyperlink" Target="http://minfin.karelia.ru/2020-2022-gody/" TargetMode="External"/><Relationship Id="rId88" Type="http://schemas.openxmlformats.org/officeDocument/2006/relationships/hyperlink" Target="https://volgafin.volgograd.ru/norms/acts/16723/" TargetMode="External"/><Relationship Id="rId111" Type="http://schemas.openxmlformats.org/officeDocument/2006/relationships/hyperlink" Target="http://www.finsmol.ru/pbudget/nJkSD8Sj" TargetMode="External"/><Relationship Id="rId132" Type="http://schemas.openxmlformats.org/officeDocument/2006/relationships/hyperlink" Target="https://depfin.admhmao.ru/otkrytyy-byudzhet/" TargetMode="External"/><Relationship Id="rId153" Type="http://schemas.openxmlformats.org/officeDocument/2006/relationships/hyperlink" Target="http://admoblkaluga.ru/main/work/finances/project_orders.php" TargetMode="External"/><Relationship Id="rId174" Type="http://schemas.openxmlformats.org/officeDocument/2006/relationships/hyperlink" Target="https://budget.govrb.ru/ebudget/Show/Category/15?ItemId=233" TargetMode="External"/><Relationship Id="rId179" Type="http://schemas.openxmlformats.org/officeDocument/2006/relationships/hyperlink" Target="http://portal.novkfo.ru/Menu/Page/85" TargetMode="External"/><Relationship Id="rId195" Type="http://schemas.openxmlformats.org/officeDocument/2006/relationships/hyperlink" Target="https://www.kubzsk.ru/pravo/" TargetMode="External"/><Relationship Id="rId190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15" Type="http://schemas.openxmlformats.org/officeDocument/2006/relationships/hyperlink" Target="http://www.parlamentchr.ru/deyatelnost/zakonoproekty-nakhodyashchiesya-na-rassmotrenii" TargetMode="External"/><Relationship Id="rId36" Type="http://schemas.openxmlformats.org/officeDocument/2006/relationships/hyperlink" Target="https://www.ivoblduma.ru/zakony/proekty-zakonov/" TargetMode="External"/><Relationship Id="rId57" Type="http://schemas.openxmlformats.org/officeDocument/2006/relationships/hyperlink" Target="http://www.zsko.ru/documents/lawmaking/" TargetMode="External"/><Relationship Id="rId106" Type="http://schemas.openxmlformats.org/officeDocument/2006/relationships/hyperlink" Target="https://egov-buryatia.ru/minfin/activities/documents/proekty-zakonov-i-inykh-npa/" TargetMode="External"/><Relationship Id="rId127" Type="http://schemas.openxmlformats.org/officeDocument/2006/relationships/hyperlink" Target="https://pravitelstvo.kbr.ru/oigv/minfin/npi/proekty_normativnyh_i_pravovyh_aktov.php" TargetMode="External"/><Relationship Id="rId10" Type="http://schemas.openxmlformats.org/officeDocument/2006/relationships/hyperlink" Target="http://volgoduma.ru/zakonotvorchestvo/proekty-zakonov.html" TargetMode="External"/><Relationship Id="rId31" Type="http://schemas.openxmlformats.org/officeDocument/2006/relationships/hyperlink" Target="http://sobranie.pskov.ru/lawmaking/bills" TargetMode="External"/><Relationship Id="rId52" Type="http://schemas.openxmlformats.org/officeDocument/2006/relationships/hyperlink" Target="http://gsrb.ru/ru/materials/materialy-k-zasedaniyu-gs-k-rb/" TargetMode="External"/><Relationship Id="rId73" Type="http://schemas.openxmlformats.org/officeDocument/2006/relationships/hyperlink" Target="http://www.huralrk.ru/deyatelnost/zakonodatelnaya-deyatelnost/zakonoproekty.html" TargetMode="External"/><Relationship Id="rId78" Type="http://schemas.openxmlformats.org/officeDocument/2006/relationships/hyperlink" Target="http://depfin.adm44.ru/info/law/proetjzko/index.aspx" TargetMode="External"/><Relationship Id="rId94" Type="http://schemas.openxmlformats.org/officeDocument/2006/relationships/hyperlink" Target="http://minfin.cap.ru/action/activity/byudzhet/respublikanskij-byudzhet-chuvashskoj-respubliki/2020-god" TargetMode="External"/><Relationship Id="rId99" Type="http://schemas.openxmlformats.org/officeDocument/2006/relationships/hyperlink" Target="https://www.fin.amurobl.ru/pages/normativno-pravovye-akty/regionalnyy-uroven/proekty-zakonov-ao/" TargetMode="External"/><Relationship Id="rId101" Type="http://schemas.openxmlformats.org/officeDocument/2006/relationships/hyperlink" Target="http://www.eao.ru/isp-vlast/finansovoe-upravlenie-pravitelstva/" TargetMode="External"/><Relationship Id="rId122" Type="http://schemas.openxmlformats.org/officeDocument/2006/relationships/hyperlink" Target="http://www.mfsk.ru/law/z_sk;%20http:/www.mfsk.ru/law/proekty-zakonovsk" TargetMode="External"/><Relationship Id="rId143" Type="http://schemas.openxmlformats.org/officeDocument/2006/relationships/hyperlink" Target="https://minfin.ryazangov.ru/documents/draft_documents/proekty/2020/index.php" TargetMode="External"/><Relationship Id="rId148" Type="http://schemas.openxmlformats.org/officeDocument/2006/relationships/hyperlink" Target="https://www.ofukem.ru/budget/projects2020-2021/" TargetMode="External"/><Relationship Id="rId164" Type="http://schemas.openxmlformats.org/officeDocument/2006/relationships/hyperlink" Target="https://minfin.saratov.gov.ru/budget/zakon-o-byudzhete/zakon-ob-oblastnom-byudzhete/zakon-ob-oblastnom-byudzhete-2020-2022-g" TargetMode="External"/><Relationship Id="rId169" Type="http://schemas.openxmlformats.org/officeDocument/2006/relationships/hyperlink" Target="http://ob.fin.amurobl.ru/dokumenty/proekt_zakon/izmenenia_zakon/2020" TargetMode="External"/><Relationship Id="rId185" Type="http://schemas.openxmlformats.org/officeDocument/2006/relationships/hyperlink" Target="http://info.mfural.ru/ebudget/Menu/Page/1" TargetMode="External"/><Relationship Id="rId4" Type="http://schemas.openxmlformats.org/officeDocument/2006/relationships/hyperlink" Target="http://www.tulaoblduma.ru/laws_intranet/" TargetMode="External"/><Relationship Id="rId9" Type="http://schemas.openxmlformats.org/officeDocument/2006/relationships/hyperlink" Target="http://www.crimea.gov.ru/lawmaking-activity/laws-drafts" TargetMode="External"/><Relationship Id="rId180" Type="http://schemas.openxmlformats.org/officeDocument/2006/relationships/hyperlink" Target="http://portal.minfinrd.ru/Show/Category/29?ItemId=116" TargetMode="External"/><Relationship Id="rId26" Type="http://schemas.openxmlformats.org/officeDocument/2006/relationships/hyperlink" Target="http://zseao.ru/search-zakonoproekt/" TargetMode="External"/><Relationship Id="rId47" Type="http://schemas.openxmlformats.org/officeDocument/2006/relationships/hyperlink" Target="http://www.sdnao.ru/documents/bills/" TargetMode="External"/><Relationship Id="rId68" Type="http://schemas.openxmlformats.org/officeDocument/2006/relationships/hyperlink" Target="https://magoblduma.ru/documents/" TargetMode="External"/><Relationship Id="rId89" Type="http://schemas.openxmlformats.org/officeDocument/2006/relationships/hyperlink" Target="https://www.mfri.ru/index.php/open-budget/vnesenie-izmenenij-v-zakon-o-byudzhete?limitstart=0" TargetMode="External"/><Relationship Id="rId112" Type="http://schemas.openxmlformats.org/officeDocument/2006/relationships/hyperlink" Target="https://df.gov35.ru/otkrytyy-byudzhet/zakony-ob-oblastnom-byudzhete/2020/" TargetMode="External"/><Relationship Id="rId133" Type="http://schemas.openxmlformats.org/officeDocument/2006/relationships/hyperlink" Target="https://www.yamalfin.ru/index.php?option=com_content&amp;view=section&amp;id=37&amp;Itemid=127" TargetMode="External"/><Relationship Id="rId154" Type="http://schemas.openxmlformats.org/officeDocument/2006/relationships/hyperlink" Target="http://bryanskoblfin.ru/open/Menu/Page/93" TargetMode="External"/><Relationship Id="rId175" Type="http://schemas.openxmlformats.org/officeDocument/2006/relationships/hyperlink" Target="https://budget.mosreg.ru/byudzhet-dlya-grazhdan/izmeneniya-v-zakon-o-byudzhete-mo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dfei.adm-nao.ru/zakony-o-byudzhete/" TargetMode="External"/><Relationship Id="rId21" Type="http://schemas.openxmlformats.org/officeDocument/2006/relationships/hyperlink" Target="http://public.duma72.ru/Public/Bills?date=1570022858479" TargetMode="External"/><Relationship Id="rId42" Type="http://schemas.openxmlformats.org/officeDocument/2006/relationships/hyperlink" Target="https://www.vologdazso.ru/actions/legislative_activity/draft-laws/search.php?name=%EE%E1%EB%E0%F1%F2%ED%EE%EC+%E1%FE%E4%E6%E5%F2%E5&amp;number=&amp;vnosit=&amp;otvetstv=" TargetMode="External"/><Relationship Id="rId63" Type="http://schemas.openxmlformats.org/officeDocument/2006/relationships/hyperlink" Target="https://www.sndko.ru/zakonotvorchestvo/proektyi-normativnyix-pravovyix-aktov-kemerovskoj-oblasti" TargetMode="External"/><Relationship Id="rId84" Type="http://schemas.openxmlformats.org/officeDocument/2006/relationships/hyperlink" Target="https://minfin.rkomi.ru/deyatelnost/byudjet/zakony-respubliki-komi-proekty-zakonov-o-respublikanskom-byudjete-respubliki-komi-i-vnesenii-izmeneniy-v-nego/byudjet-na-2020-2022-gody" TargetMode="External"/><Relationship Id="rId138" Type="http://schemas.openxmlformats.org/officeDocument/2006/relationships/hyperlink" Target="https://minfin.khabkrai.ru/portal/Show/Category/184?page=1&amp;ItemId=497&amp;filterYear=2020" TargetMode="External"/><Relationship Id="rId159" Type="http://schemas.openxmlformats.org/officeDocument/2006/relationships/hyperlink" Target="https://openbudget23region.ru/o-byudzhete/dokumenty/ministerstvo-finansov-krasnodarskogo-kraya" TargetMode="External"/><Relationship Id="rId170" Type="http://schemas.openxmlformats.org/officeDocument/2006/relationships/hyperlink" Target="https://openbudget.sakhminfin.ru/Menu/Page/565" TargetMode="External"/><Relationship Id="rId191" Type="http://schemas.openxmlformats.org/officeDocument/2006/relationships/hyperlink" Target="http://openbudget.kamgov.ru/Dashboard" TargetMode="External"/><Relationship Id="rId196" Type="http://schemas.openxmlformats.org/officeDocument/2006/relationships/hyperlink" Target="http://www.kurganoblduma.ru/about/activity/doc/proekty/" TargetMode="External"/><Relationship Id="rId200" Type="http://schemas.openxmlformats.org/officeDocument/2006/relationships/hyperlink" Target="http://budget17.ru/" TargetMode="External"/><Relationship Id="rId16" Type="http://schemas.openxmlformats.org/officeDocument/2006/relationships/hyperlink" Target="http://parliament.mari.ru/itog/pnpa.html" TargetMode="External"/><Relationship Id="rId107" Type="http://schemas.openxmlformats.org/officeDocument/2006/relationships/hyperlink" Target="http://beldepfin.ru/byudzhet/byudzhet-2020-2022/" TargetMode="External"/><Relationship Id="rId11" Type="http://schemas.openxmlformats.org/officeDocument/2006/relationships/hyperlink" Target="http://www.zsro.ru/lawmaking/project/" TargetMode="External"/><Relationship Id="rId32" Type="http://schemas.openxmlformats.org/officeDocument/2006/relationships/hyperlink" Target="http://hural-buryatia.ru/bankz/" TargetMode="External"/><Relationship Id="rId37" Type="http://schemas.openxmlformats.org/officeDocument/2006/relationships/hyperlink" Target="http://www.kosoblduma.ru/laws/pzko/" TargetMode="External"/><Relationship Id="rId53" Type="http://schemas.openxmlformats.org/officeDocument/2006/relationships/hyperlink" Target="http://gsrm.ru/legislative-activities/proekty/" TargetMode="External"/><Relationship Id="rId58" Type="http://schemas.openxmlformats.org/officeDocument/2006/relationships/hyperlink" Target="http://www.zaksob.ru/activity/zasedaniya/" TargetMode="External"/><Relationship Id="rId74" Type="http://schemas.openxmlformats.org/officeDocument/2006/relationships/hyperlink" Target="https://www.dumahmao.ru/budget2020-2022/lawsprojects/" TargetMode="External"/><Relationship Id="rId79" Type="http://schemas.openxmlformats.org/officeDocument/2006/relationships/hyperlink" Target="http://ufin48.ru/Show/Category/63?page=1&amp;headingId=4&amp;ItemId=46" TargetMode="External"/><Relationship Id="rId102" Type="http://schemas.openxmlformats.org/officeDocument/2006/relationships/hyperlink" Target="http://www.mfur.ru/budjet/ispolnenie/zakon/2020-god.php" TargetMode="External"/><Relationship Id="rId123" Type="http://schemas.openxmlformats.org/officeDocument/2006/relationships/hyperlink" Target="https://minfin.bashkortostan.ru/activity/2870/" TargetMode="External"/><Relationship Id="rId128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/><Relationship Id="rId144" Type="http://schemas.openxmlformats.org/officeDocument/2006/relationships/hyperlink" Target="http://minfin.kalmregion.ru/deyatelnost/byudzhet-respubliki-kalmykiya/proekty-zakonov-o-respublikanskom-byudzhete/" TargetMode="External"/><Relationship Id="rId149" Type="http://schemas.openxmlformats.org/officeDocument/2006/relationships/hyperlink" Target="http://mfnso.nso.ru/page/4212" TargetMode="External"/><Relationship Id="rId5" Type="http://schemas.openxmlformats.org/officeDocument/2006/relationships/hyperlink" Target="http://duma.yar.ru/leftcolumn/lawprocess/projects/" TargetMode="External"/><Relationship Id="rId90" Type="http://schemas.openxmlformats.org/officeDocument/2006/relationships/hyperlink" Target="http://minfin.alania.gov.ru/index.php/documents" TargetMode="External"/><Relationship Id="rId95" Type="http://schemas.openxmlformats.org/officeDocument/2006/relationships/hyperlink" Target="https://admtyumen.ru/ogv_ru/finance/finance/bugjet.htm" TargetMode="External"/><Relationship Id="rId160" Type="http://schemas.openxmlformats.org/officeDocument/2006/relationships/hyperlink" Target="http://portal-ob.volgafin.ru/dokumenty/zakon_o_byudzhete/2020" TargetMode="External"/><Relationship Id="rId165" Type="http://schemas.openxmlformats.org/officeDocument/2006/relationships/hyperlink" Target="https://fea.yamalfin.ru/" TargetMode="External"/><Relationship Id="rId181" Type="http://schemas.openxmlformats.org/officeDocument/2006/relationships/hyperlink" Target="http://openbudsk.ru/vnesenie-izm18/" TargetMode="External"/><Relationship Id="rId186" Type="http://schemas.openxmlformats.org/officeDocument/2006/relationships/hyperlink" Target="http://open.minfin74.ru/documenty/zakon_o_budget/2020" TargetMode="External"/><Relationship Id="rId22" Type="http://schemas.openxmlformats.org/officeDocument/2006/relationships/hyperlink" Target="https://zs74.ru/budget" TargetMode="External"/><Relationship Id="rId27" Type="http://schemas.openxmlformats.org/officeDocument/2006/relationships/hyperlink" Target="http://www.duma.khv.ru/?a=270100399" TargetMode="External"/><Relationship Id="rId43" Type="http://schemas.openxmlformats.org/officeDocument/2006/relationships/hyperlink" Target="https://duma39.ru/activity/zakon/draft/" TargetMode="External"/><Relationship Id="rId48" Type="http://schemas.openxmlformats.org/officeDocument/2006/relationships/hyperlink" Target="https://www.gshra.ru/zak-deyat/proekty/" TargetMode="External"/><Relationship Id="rId64" Type="http://schemas.openxmlformats.org/officeDocument/2006/relationships/hyperlink" Target="http://zsnso.ru/579/" TargetMode="External"/><Relationship Id="rId69" Type="http://schemas.openxmlformats.org/officeDocument/2006/relationships/hyperlink" Target="http://doc.dumasakhalin.ru/chapter/projects" TargetMode="External"/><Relationship Id="rId113" Type="http://schemas.openxmlformats.org/officeDocument/2006/relationships/hyperlink" Target="https://minfin39.ru/budget/process/current/" TargetMode="External"/><Relationship Id="rId118" Type="http://schemas.openxmlformats.org/officeDocument/2006/relationships/hyperlink" Target="http://www.minfin01-maykop.ru/Show/Category/12?page=1&amp;ItemId=58&amp;filterYear=2020" TargetMode="External"/><Relationship Id="rId134" Type="http://schemas.openxmlformats.org/officeDocument/2006/relationships/hyperlink" Target="http://minfin.krskstate.ru/openbudget/law" TargetMode="External"/><Relationship Id="rId139" Type="http://schemas.openxmlformats.org/officeDocument/2006/relationships/hyperlink" Target="https://minfin.49gov.ru/documents" TargetMode="External"/><Relationship Id="rId80" Type="http://schemas.openxmlformats.org/officeDocument/2006/relationships/hyperlink" Target="https://orel-region.ru/index.php?head=20&amp;part=25&amp;in=132" TargetMode="External"/><Relationship Id="rId85" Type="http://schemas.openxmlformats.org/officeDocument/2006/relationships/hyperlink" Target="https://dvinaland.ru/budget/zakon/" TargetMode="External"/><Relationship Id="rId150" Type="http://schemas.openxmlformats.org/officeDocument/2006/relationships/hyperlink" Target="https://depfin.tomsk.gov.ru/proekty-zakonov-o-vnesenii-izmenenij-v-oblastnoj-bjudzhet" TargetMode="External"/><Relationship Id="rId155" Type="http://schemas.openxmlformats.org/officeDocument/2006/relationships/hyperlink" Target="http://portal.tverfin.ru/Show/Category/5?page=1&amp;ItemId=271&amp;filterYear=2020" TargetMode="External"/><Relationship Id="rId171" Type="http://schemas.openxmlformats.org/officeDocument/2006/relationships/hyperlink" Target="http://ufo.ulntc.ru:8080/dokumenty/vneseniya-izmenenij-v-zakon-o-byudzhete/2020-god" TargetMode="External"/><Relationship Id="rId176" Type="http://schemas.openxmlformats.org/officeDocument/2006/relationships/hyperlink" Target="https://minfin-rzn.ru/portal/Show/Category/10?ItemId=30" TargetMode="External"/><Relationship Id="rId192" Type="http://schemas.openxmlformats.org/officeDocument/2006/relationships/hyperlink" Target="http://iis.minfin.49gov.ru/ebudget/Menu/Page/77" TargetMode="External"/><Relationship Id="rId197" Type="http://schemas.openxmlformats.org/officeDocument/2006/relationships/hyperlink" Target="http://www.finupr.kurganobl.ru/index.php?test=praktdum" TargetMode="External"/><Relationship Id="rId201" Type="http://schemas.openxmlformats.org/officeDocument/2006/relationships/hyperlink" Target="https://iltumen.ru/sessions/plenary" TargetMode="External"/><Relationship Id="rId12" Type="http://schemas.openxmlformats.org/officeDocument/2006/relationships/hyperlink" Target="http://www.parlamentri.ru/index.php/zakonodatelnaya-deyatelnost/zakonoproekty-vnesennye-v-parlament" TargetMode="External"/><Relationship Id="rId17" Type="http://schemas.openxmlformats.org/officeDocument/2006/relationships/hyperlink" Target="http://gossov.tatarstan.ru/rus/activity/lawmaking/zakon_project" TargetMode="External"/><Relationship Id="rId33" Type="http://schemas.openxmlformats.org/officeDocument/2006/relationships/hyperlink" Target="https://www.belduma.ru/document/draft/detail.php?god=2020&amp;prj=all" TargetMode="External"/><Relationship Id="rId38" Type="http://schemas.openxmlformats.org/officeDocument/2006/relationships/hyperlink" Target="https://www.mosoblduma.ru/Zakoni/Zakonoprecti_Moskovskoj_oblasti/" TargetMode="External"/><Relationship Id="rId59" Type="http://schemas.openxmlformats.org/officeDocument/2006/relationships/hyperlink" Target="http://www.zspo.ru/legislative/bills/" TargetMode="External"/><Relationship Id="rId103" Type="http://schemas.openxmlformats.org/officeDocument/2006/relationships/hyperlink" Target="http://ufo.ulntc.ru/index.php?mgf=budget/open_budget" TargetMode="External"/><Relationship Id="rId108" Type="http://schemas.openxmlformats.org/officeDocument/2006/relationships/hyperlink" Target="https://dtf.avo.ru/proekty-zakonov-vladimirskoj-oblasti" TargetMode="External"/><Relationship Id="rId124" Type="http://schemas.openxmlformats.org/officeDocument/2006/relationships/hyperlink" Target="https://www.minfinrm.ru/norm-akty-new/" TargetMode="External"/><Relationship Id="rId129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54" Type="http://schemas.openxmlformats.org/officeDocument/2006/relationships/hyperlink" Target="http://zakon.zsperm.ru/?q=%CE+%E2%ED%E5%F1%E5%ED%E8%E8+%E8%E7%EC%E5%ED%E5%ED%E8%E9+%E2+%C7%E0%EA%EE%ED+%CF%E5%F0%EC%F1%EA%EE%E3%EE+%EA%F0%E0%FF+%22%CE+%E1%FE%E4%E6%E5%F2%E5+%CF%E5%F0%EC%F1%EA%EE%E3%EE+%EA%F0%E0%FF+%ED%E0+2020&amp;how=d" TargetMode="External"/><Relationship Id="rId70" Type="http://schemas.openxmlformats.org/officeDocument/2006/relationships/hyperlink" Target="http://&#1076;&#1091;&#1084;&#1072;&#1095;&#1091;&#1082;&#1086;&#1090;&#1082;&#1080;.&#1088;&#1092;/documents/1.html" TargetMode="External"/><Relationship Id="rId75" Type="http://schemas.openxmlformats.org/officeDocument/2006/relationships/hyperlink" Target="http://www.akzs.ru/sessions/" TargetMode="External"/><Relationship Id="rId9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96" Type="http://schemas.openxmlformats.org/officeDocument/2006/relationships/hyperlink" Target="https://minfin.rtyva.ru/node/8876/" TargetMode="External"/><Relationship Id="rId140" Type="http://schemas.openxmlformats.org/officeDocument/2006/relationships/hyperlink" Target="http://&#1095;&#1091;&#1082;&#1086;&#1090;&#1082;&#1072;.&#1088;&#1092;/otkrytyy-byudzhet/zakon-o-byudzhete.php" TargetMode="External"/><Relationship Id="rId145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161" Type="http://schemas.openxmlformats.org/officeDocument/2006/relationships/hyperlink" Target="http://minfin.donland.ru:8088/budget/152274417" TargetMode="External"/><Relationship Id="rId166" Type="http://schemas.openxmlformats.org/officeDocument/2006/relationships/hyperlink" Target="http://budget.omsk.ifinmon.ru/napravleniya/o-byudzhete/dokumenty" TargetMode="External"/><Relationship Id="rId182" Type="http://schemas.openxmlformats.org/officeDocument/2006/relationships/hyperlink" Target="http://budget.permkrai.ru/" TargetMode="External"/><Relationship Id="rId187" Type="http://schemas.openxmlformats.org/officeDocument/2006/relationships/hyperlink" Target="https://openbudget.mfnso.ru/formirovanie-budgeta/zakon-o-byudzhete-i-proekt-zakona-o-byudzhete/2020-zakonbudget/vnesenie-izmenenij-2020-god" TargetMode="External"/><Relationship Id="rId1" Type="http://schemas.openxmlformats.org/officeDocument/2006/relationships/hyperlink" Target="https://duma32.ru/" TargetMode="External"/><Relationship Id="rId6" Type="http://schemas.openxmlformats.org/officeDocument/2006/relationships/hyperlink" Target="http://karelia-zs.ru/zakonodatelstvo_rk/proekty/search_simple/?search=true&amp;sort_by=data_registracii&amp;order=descending" TargetMode="External"/><Relationship Id="rId23" Type="http://schemas.openxmlformats.org/officeDocument/2006/relationships/hyperlink" Target="http://www.khural.org/docs/bills/" TargetMode="External"/><Relationship Id="rId28" Type="http://schemas.openxmlformats.org/officeDocument/2006/relationships/hyperlink" Target="http://www.udmgossovet.ru/activity/law/schedule/materials/" TargetMode="External"/><Relationship Id="rId49" Type="http://schemas.openxmlformats.org/officeDocument/2006/relationships/hyperlink" Target="https://www.astroblduma.ru/documents/?arrFilter_ff%5BPREVIEW_TEXT%5D=&amp;arrFilter_pf%5BNDOC%5D=&amp;arrFilter_DATE_ACTIVE_FROM_1=&amp;arrFilter_DATE_ACTIVE_FROM_2=&amp;arrFilter_pf%5BDOC_TYPE%5D=XsjUiL3Z&amp;arrFilter_pf%5BTHEMATICS%5D=&amp;arrFilter_pf%5BSUBJECT_LEGISLATIVE_INITIATIVE%5D=&amp;arrFilter_pf%5BDOC_STATUS%5D=&amp;set_filter=%D0%9F%D0%BE%D0%B8%D1%81%D0%BA&amp;set_filter=Y" TargetMode="External"/><Relationship Id="rId114" Type="http://schemas.openxmlformats.org/officeDocument/2006/relationships/hyperlink" Target="https://finance.lenobl.ru/ru/pravovaya-baza/oblastnoe-zakondatelstvo/byudzhet-lo/ob2020/" TargetMode="External"/><Relationship Id="rId119" Type="http://schemas.openxmlformats.org/officeDocument/2006/relationships/hyperlink" Target="https://minfin.astrobl.ru/site-page/proekty-zakonov-o-vnesenii-izmeneniy-v-zakony-o-byudzhete-ao" TargetMode="External"/><Relationship Id="rId44" Type="http://schemas.openxmlformats.org/officeDocument/2006/relationships/hyperlink" Target="http://www.lenoblzaks.ru/static/single/-rus-common-zakact-/loprojects" TargetMode="External"/><Relationship Id="rId60" Type="http://schemas.openxmlformats.org/officeDocument/2006/relationships/hyperlink" Target="http://zsso.ru/legislative/lawprojects" TargetMode="External"/><Relationship Id="rId65" Type="http://schemas.openxmlformats.org/officeDocument/2006/relationships/hyperlink" Target="http://www.zaksobr-chita.ru/documents/proektyi_zakonov/2020_god" TargetMode="External"/><Relationship Id="rId81" Type="http://schemas.openxmlformats.org/officeDocument/2006/relationships/hyperlink" Target="https://&#1084;&#1080;&#1085;&#1092;&#1080;&#1085;.&#1090;&#1074;&#1077;&#1088;&#1089;&#1082;&#1072;&#1103;&#1086;&#1073;&#1083;&#1072;&#1089;&#1090;&#1100;.&#1088;&#1092;/np-baza/proekty-npa" TargetMode="External"/><Relationship Id="rId86" Type="http://schemas.openxmlformats.org/officeDocument/2006/relationships/hyperlink" Target="https://minfin.rk.gov.ru/ru/structure/2019_10_30_16_47_biudzhet_na_2020_god_i_na_planovyi_period_2021_2022_godov" TargetMode="External"/><Relationship Id="rId130" Type="http://schemas.openxmlformats.org/officeDocument/2006/relationships/hyperlink" Target="http://finance.pnzreg.ru/docs/np/" TargetMode="External"/><Relationship Id="rId135" Type="http://schemas.openxmlformats.org/officeDocument/2006/relationships/hyperlink" Target="https://irkobl.ru/sites/minfin/activity/obl/" TargetMode="External"/><Relationship Id="rId151" Type="http://schemas.openxmlformats.org/officeDocument/2006/relationships/hyperlink" Target="https://www.kamgov.ru/minfin/budzet-2020" TargetMode="External"/><Relationship Id="rId156" Type="http://schemas.openxmlformats.org/officeDocument/2006/relationships/hyperlink" Target="https://dfto.ru/index.php/byudzhet-dlya-grazhdan/proekt-zakona-o-byudzhete" TargetMode="External"/><Relationship Id="rId177" Type="http://schemas.openxmlformats.org/officeDocument/2006/relationships/hyperlink" Target="http://budget.lenreg.ru/documents/?page=0&amp;sortOrder=&amp;type=&amp;sortName=&amp;sortDate=" TargetMode="External"/><Relationship Id="rId198" Type="http://schemas.openxmlformats.org/officeDocument/2006/relationships/hyperlink" Target="https://www.minfin74.ru/mBudget/law/" TargetMode="External"/><Relationship Id="rId172" Type="http://schemas.openxmlformats.org/officeDocument/2006/relationships/hyperlink" Target="http://budget.minfin-samara.ru/dokumenty/" TargetMode="External"/><Relationship Id="rId193" Type="http://schemas.openxmlformats.org/officeDocument/2006/relationships/hyperlink" Target="http://forcitizens.ru/ob/dokumenty/vnesenie-izmenenij-v-zakon-o-byudzhete/2020-god" TargetMode="External"/><Relationship Id="rId202" Type="http://schemas.openxmlformats.org/officeDocument/2006/relationships/printerSettings" Target="../printerSettings/printerSettings6.bin"/><Relationship Id="rId13" Type="http://schemas.openxmlformats.org/officeDocument/2006/relationships/hyperlink" Target="https://parlament09.ru/services/zakonotvorchestvo/zakonoproekty/" TargetMode="External"/><Relationship Id="rId18" Type="http://schemas.openxmlformats.org/officeDocument/2006/relationships/hyperlink" Target="http://www.gs.cap.ru/doc/laws?type=laws" TargetMode="External"/><Relationship Id="rId39" Type="http://schemas.openxmlformats.org/officeDocument/2006/relationships/hyperlink" Target="http://rznoblduma.ru/index.php?option=com_content&amp;view=article&amp;id=177&amp;Itemid=125" TargetMode="External"/><Relationship Id="rId109" Type="http://schemas.openxmlformats.org/officeDocument/2006/relationships/hyperlink" Target="http://df.ivanovoobl.ru/regionalnye-finansy/zakon-ob-oblastnom-byudzhete/proekty-zakonov-o-vnesenii-izmeneniy-v-zakon-o-byudzhete/" TargetMode="External"/><Relationship Id="rId34" Type="http://schemas.openxmlformats.org/officeDocument/2006/relationships/hyperlink" Target="http://www.zsvo.ru/documents/36/" TargetMode="External"/><Relationship Id="rId50" Type="http://schemas.openxmlformats.org/officeDocument/2006/relationships/hyperlink" Target="http://nsrd.ru/dokumenty/proekti_normativno_pravovih_aktov/page/1" TargetMode="External"/><Relationship Id="rId55" Type="http://schemas.openxmlformats.org/officeDocument/2006/relationships/hyperlink" Target="http://www.assembly.spb.ru/law_spb/projects?attr_0_fproekt7300=&amp;attrf_2_fproekt7300=1&amp;attr_2_fproekt7300=&amp;attrf_3_fproekt7300=0&amp;attr_3_fproekt7300_from=&amp;attr_3_fproekt7300_to=&amp;attrf_6_fproekt7300=0&amp;attr_6_fproekt7300_from=&amp;attr_6_fproekt7300_to=&amp;order=&amp;pa" TargetMode="External"/><Relationship Id="rId76" Type="http://schemas.openxmlformats.org/officeDocument/2006/relationships/hyperlink" Target="http://www.zskaluga.ru/bills/116/npage/" TargetMode="External"/><Relationship Id="rId97" Type="http://schemas.openxmlformats.org/officeDocument/2006/relationships/hyperlink" Target="http://mf.omskportal.ru/oiv/mf/otrasl/otkrbudg/obl-budget/2020-2022" TargetMode="External"/><Relationship Id="rId104" Type="http://schemas.openxmlformats.org/officeDocument/2006/relationships/hyperlink" Target="http://minfin-samara.ru/proekty-zakonov-o-byudzhete/" TargetMode="External"/><Relationship Id="rId120" Type="http://schemas.openxmlformats.org/officeDocument/2006/relationships/hyperlink" Target="https://minfin.donland.ru/documents/projects/" TargetMode="External"/><Relationship Id="rId125" Type="http://schemas.openxmlformats.org/officeDocument/2006/relationships/hyperlink" Target="http://mfin.permkrai.ru/execution/docbud/2020/" TargetMode="External"/><Relationship Id="rId141" Type="http://schemas.openxmlformats.org/officeDocument/2006/relationships/hyperlink" Target="https://www.govvrn.ru/npafin?p_p_id=Foldersanddocuments_WAR_foldersanddocumentsportlet&amp;p_p_lifecycle=0&amp;p_p_state=normal&amp;p_p_mode=view&amp;folderId=6609618" TargetMode="External"/><Relationship Id="rId146" Type="http://schemas.openxmlformats.org/officeDocument/2006/relationships/hyperlink" Target="https://minfin-altai.ru/deyatelnost/proekt-byudzheta-zakony-o-byudzhete-zakony-ob-ispolnenii-byudzheta/2020-2022/" TargetMode="External"/><Relationship Id="rId167" Type="http://schemas.openxmlformats.org/officeDocument/2006/relationships/hyperlink" Target="http://ebudget.primorsky.ru/Menu/Page/345" TargetMode="External"/><Relationship Id="rId188" Type="http://schemas.openxmlformats.org/officeDocument/2006/relationships/hyperlink" Target="http://open.findep.org/" TargetMode="External"/><Relationship Id="rId7" Type="http://schemas.openxmlformats.org/officeDocument/2006/relationships/hyperlink" Target="http://gsrk1.rkomi.ru/Sessions/Default.aspx" TargetMode="External"/><Relationship Id="rId71" Type="http://schemas.openxmlformats.org/officeDocument/2006/relationships/hyperlink" Target="http://www.oblsovet.ru/legislation/" TargetMode="External"/><Relationship Id="rId92" Type="http://schemas.openxmlformats.org/officeDocument/2006/relationships/hyperlink" Target="http://mari-el.gov.ru/minfin/Pages/projects.aspx" TargetMode="External"/><Relationship Id="rId162" Type="http://schemas.openxmlformats.org/officeDocument/2006/relationships/hyperlink" Target="https://budget.cap.ru/Menu/Page/840" TargetMode="External"/><Relationship Id="rId183" Type="http://schemas.openxmlformats.org/officeDocument/2006/relationships/hyperlink" Target="https://budget.gov.spb.ru/" TargetMode="External"/><Relationship Id="rId2" Type="http://schemas.openxmlformats.org/officeDocument/2006/relationships/hyperlink" Target="http://oreloblsovet.ru/legislation/proektyi-zakonov.html" TargetMode="External"/><Relationship Id="rId29" Type="http://schemas.openxmlformats.org/officeDocument/2006/relationships/hyperlink" Target="http://www.zsuo.ru/zakony/proekty.html" TargetMode="External"/><Relationship Id="rId24" Type="http://schemas.openxmlformats.org/officeDocument/2006/relationships/hyperlink" Target="http://www.omsk-parlament.ru/?sid=2940" TargetMode="External"/><Relationship Id="rId40" Type="http://schemas.openxmlformats.org/officeDocument/2006/relationships/hyperlink" Target="http://www.smoloblduma.ru/work/an_b.php" TargetMode="External"/><Relationship Id="rId45" Type="http://schemas.openxmlformats.org/officeDocument/2006/relationships/hyperlink" Target="https://duma-murman.ru/deyatelnost/zakonodatelnaya-deyatelnost/proekty-zakonov-murmanskoy-oblasti/proekty-2020/" TargetMode="External"/><Relationship Id="rId66" Type="http://schemas.openxmlformats.org/officeDocument/2006/relationships/hyperlink" Target="http://monitoring.zspk.gov.ru/" TargetMode="External"/><Relationship Id="rId87" Type="http://schemas.openxmlformats.org/officeDocument/2006/relationships/hyperlink" Target="https://www.minfinkubani.ru/budget_execution/budget_law/" TargetMode="External"/><Relationship Id="rId110" Type="http://schemas.openxmlformats.org/officeDocument/2006/relationships/hyperlink" Target="https://mef.mosreg.ru/dokumenty/antikorrupcionnaya-ekspertiza?page=1" TargetMode="External"/><Relationship Id="rId115" Type="http://schemas.openxmlformats.org/officeDocument/2006/relationships/hyperlink" Target="https://minfin.gov-murman.ru/open-budget/regional_budget/law_of_budget_projects/2020/" TargetMode="External"/><Relationship Id="rId131" Type="http://schemas.openxmlformats.org/officeDocument/2006/relationships/hyperlink" Target="https://minfin.midural.ru/document/category/20" TargetMode="External"/><Relationship Id="rId136" Type="http://schemas.openxmlformats.org/officeDocument/2006/relationships/hyperlink" Target="https://minfin.sakha.gov.ru/zakony-o-bjudzhete/2020-2022-gg" TargetMode="External"/><Relationship Id="rId157" Type="http://schemas.openxmlformats.org/officeDocument/2006/relationships/hyperlink" Target="http://budget76.ru/" TargetMode="External"/><Relationship Id="rId178" Type="http://schemas.openxmlformats.org/officeDocument/2006/relationships/hyperlink" Target="https://b4u.gov-murman.ru/" TargetMode="External"/><Relationship Id="rId61" Type="http://schemas.openxmlformats.org/officeDocument/2006/relationships/hyperlink" Target="http://elkurultay.ru/deyatelnost/sessii/sessii/materialy-proshedshikh-sessij-7-sozyva" TargetMode="External"/><Relationship Id="rId82" Type="http://schemas.openxmlformats.org/officeDocument/2006/relationships/hyperlink" Target="https://minfin.tularegion.ru/documents/?SECTION=1579" TargetMode="External"/><Relationship Id="rId152" Type="http://schemas.openxmlformats.org/officeDocument/2006/relationships/hyperlink" Target="https://fin.tmbreg.ru/6347/8130/9561.html" TargetMode="External"/><Relationship Id="rId173" Type="http://schemas.openxmlformats.org/officeDocument/2006/relationships/hyperlink" Target="http://bks.pskov.ru/ebudget/Show/Category/11?ItemId=258" TargetMode="External"/><Relationship Id="rId194" Type="http://schemas.openxmlformats.org/officeDocument/2006/relationships/hyperlink" Target="http://www.yarregion.ru/depts/depfin/tmpPages/docs.aspx" TargetMode="External"/><Relationship Id="rId199" Type="http://schemas.openxmlformats.org/officeDocument/2006/relationships/hyperlink" Target="http://openbudget.gfu.ru/budget/law_project/" TargetMode="External"/><Relationship Id="rId19" Type="http://schemas.openxmlformats.org/officeDocument/2006/relationships/hyperlink" Target="https://www.zsno.ru/law/bills-and-draft-resolutions/amendments-bills/" TargetMode="External"/><Relationship Id="rId14" Type="http://schemas.openxmlformats.org/officeDocument/2006/relationships/hyperlink" Target="http://www.parliament-osetia.ru/index.php/main/laws" TargetMode="External"/><Relationship Id="rId30" Type="http://schemas.openxmlformats.org/officeDocument/2006/relationships/hyperlink" Target="http://asozd.samgd.ru/bills/?search=1" TargetMode="External"/><Relationship Id="rId35" Type="http://schemas.openxmlformats.org/officeDocument/2006/relationships/hyperlink" Target="http://www.vrnoblduma.ru/dokumenty/proekty/" TargetMode="External"/><Relationship Id="rId56" Type="http://schemas.openxmlformats.org/officeDocument/2006/relationships/hyperlink" Target="http://parlament.kbr.ru/zakonodatelnaya-deyatelnost/zakonoproekty-na-stadii-rassmotreniya/index.php?SECTION_ID=753" TargetMode="External"/><Relationship Id="rId77" Type="http://schemas.openxmlformats.org/officeDocument/2006/relationships/hyperlink" Target="http://bryanskoblfin.ru/Show/Category/10?ItemId=4" TargetMode="External"/><Relationship Id="rId100" Type="http://schemas.openxmlformats.org/officeDocument/2006/relationships/hyperlink" Target="http://sakhminfin.ru/" TargetMode="External"/><Relationship Id="rId105" Type="http://schemas.openxmlformats.org/officeDocument/2006/relationships/hyperlink" Target="http://finance.pskov.ru/proekty" TargetMode="External"/><Relationship Id="rId126" Type="http://schemas.openxmlformats.org/officeDocument/2006/relationships/hyperlink" Target="https://fincom.gov.spb.ru/budget/info/acts/1" TargetMode="External"/><Relationship Id="rId147" Type="http://schemas.openxmlformats.org/officeDocument/2006/relationships/hyperlink" Target="http://minfin.alregn.ru/projects/p2020/" TargetMode="External"/><Relationship Id="rId168" Type="http://schemas.openxmlformats.org/officeDocument/2006/relationships/hyperlink" Target="https://minfin.khabkrai.ru/portal/Show/Category/184?page=1&amp;ItemId=497&amp;filterYear=2018" TargetMode="External"/><Relationship Id="rId8" Type="http://schemas.openxmlformats.org/officeDocument/2006/relationships/hyperlink" Target="http://www.aosd.ru/?dir=budget&amp;act=budget" TargetMode="External"/><Relationship Id="rId51" Type="http://schemas.openxmlformats.org/officeDocument/2006/relationships/hyperlink" Target="http://www.dumask.ru/law/zakonodatelnaya-deyatelnost/item/6812.html" TargetMode="External"/><Relationship Id="rId72" Type="http://schemas.openxmlformats.org/officeDocument/2006/relationships/hyperlink" Target="http://kurskduma.ru/proekts/index.php" TargetMode="External"/><Relationship Id="rId93" Type="http://schemas.openxmlformats.org/officeDocument/2006/relationships/hyperlink" Target="http://minfin.tatarstan.ru/rus/vnesenie-izmeneniy-v-zakon-o-byudzhete.htm" TargetMode="External"/><Relationship Id="rId98" Type="http://schemas.openxmlformats.org/officeDocument/2006/relationships/hyperlink" Target="https://primorsky.ru/authorities/executive-agencies/departments/finance/laws.php" TargetMode="External"/><Relationship Id="rId121" Type="http://schemas.openxmlformats.org/officeDocument/2006/relationships/hyperlink" Target="http://www.minfinrd.ru/proekty_pravovykh_aktov" TargetMode="External"/><Relationship Id="rId142" Type="http://schemas.openxmlformats.org/officeDocument/2006/relationships/hyperlink" Target="https://adm.rkursk.ru/index.php?id=693&amp;page=1" TargetMode="External"/><Relationship Id="rId163" Type="http://schemas.openxmlformats.org/officeDocument/2006/relationships/hyperlink" Target="http://mf.nnov.ru:8025/o-budgete/zakonodatelstvo" TargetMode="External"/><Relationship Id="rId184" Type="http://schemas.openxmlformats.org/officeDocument/2006/relationships/hyperlink" Target="http://budget.orb.ru/" TargetMode="External"/><Relationship Id="rId189" Type="http://schemas.openxmlformats.org/officeDocument/2006/relationships/hyperlink" Target="http://budget.sakha.gov.ru/ebudget/Menu/Page/260" TargetMode="External"/><Relationship Id="rId3" Type="http://schemas.openxmlformats.org/officeDocument/2006/relationships/hyperlink" Target="http://www.zsto.ru/index.php/739a50c4-47c1-81fa-060e-2232105925f8/5f51608f-f613-3c85-ce9f-e9a9410d8fa4" TargetMode="External"/><Relationship Id="rId25" Type="http://schemas.openxmlformats.org/officeDocument/2006/relationships/hyperlink" Target="http://www.zsamur.ru/section/list/31/11/2020" TargetMode="External"/><Relationship Id="rId46" Type="http://schemas.openxmlformats.org/officeDocument/2006/relationships/hyperlink" Target="http://duma.novreg.ru/action/archive/" TargetMode="External"/><Relationship Id="rId67" Type="http://schemas.openxmlformats.org/officeDocument/2006/relationships/hyperlink" Target="https://zaksobr.kamchatka.ru/events/Zakony/Proekty-Zakonov-Kamchatskogo-kraya" TargetMode="External"/><Relationship Id="rId116" Type="http://schemas.openxmlformats.org/officeDocument/2006/relationships/hyperlink" Target="https://minfin.novreg.ru/2020-god.html" TargetMode="External"/><Relationship Id="rId137" Type="http://schemas.openxmlformats.org/officeDocument/2006/relationships/hyperlink" Target="https://minfin.75.ru/byudzhet/konsolidirovannyy-kraevoy-byudzhet/proekty-zakonov-o-byudzhete-kraya" TargetMode="External"/><Relationship Id="rId158" Type="http://schemas.openxmlformats.org/officeDocument/2006/relationships/hyperlink" Target="http://budget.karelia.ru/byudzhet/dokumenty/2020-god" TargetMode="External"/><Relationship Id="rId20" Type="http://schemas.openxmlformats.org/officeDocument/2006/relationships/hyperlink" Target="https://srd.ru/index.php/component/docs/?view=pr_zaks&amp;menu=508&amp;selmenu=512" TargetMode="External"/><Relationship Id="rId41" Type="http://schemas.openxmlformats.org/officeDocument/2006/relationships/hyperlink" Target="https://tambovoblduma.ru/zakonoproekty/zakonoproekty-vnesennye-v-oblastnuyu-dumu/" TargetMode="External"/><Relationship Id="rId62" Type="http://schemas.openxmlformats.org/officeDocument/2006/relationships/hyperlink" Target="https://eparlament.irzs.ru/Home/Index?ais_uid=1&amp;type=zp&amp;dfrom=19.09.2018&amp;RowsOnPage=20" TargetMode="External"/><Relationship Id="rId83" Type="http://schemas.openxmlformats.org/officeDocument/2006/relationships/hyperlink" Target="http://minfin.karelia.ru/2020-2022-gody/" TargetMode="External"/><Relationship Id="rId88" Type="http://schemas.openxmlformats.org/officeDocument/2006/relationships/hyperlink" Target="https://volgafin.volgograd.ru/norms/acts/16723/" TargetMode="External"/><Relationship Id="rId111" Type="http://schemas.openxmlformats.org/officeDocument/2006/relationships/hyperlink" Target="http://www.finsmol.ru/pbudget/nJkSD8Sj" TargetMode="External"/><Relationship Id="rId132" Type="http://schemas.openxmlformats.org/officeDocument/2006/relationships/hyperlink" Target="https://depfin.admhmao.ru/otkrytyy-byudzhet/" TargetMode="External"/><Relationship Id="rId153" Type="http://schemas.openxmlformats.org/officeDocument/2006/relationships/hyperlink" Target="http://admoblkaluga.ru/main/work/finances/project_orders.php" TargetMode="External"/><Relationship Id="rId174" Type="http://schemas.openxmlformats.org/officeDocument/2006/relationships/hyperlink" Target="https://budget.govrb.ru/ebudget/Show/Category/15?ItemId=233" TargetMode="External"/><Relationship Id="rId179" Type="http://schemas.openxmlformats.org/officeDocument/2006/relationships/hyperlink" Target="http://portal.novkfo.ru/Menu/Page/85" TargetMode="External"/><Relationship Id="rId195" Type="http://schemas.openxmlformats.org/officeDocument/2006/relationships/hyperlink" Target="https://www.kubzsk.ru/pravo/" TargetMode="External"/><Relationship Id="rId190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15" Type="http://schemas.openxmlformats.org/officeDocument/2006/relationships/hyperlink" Target="http://www.parlamentchr.ru/deyatelnost/zakonoproekty-nakhodyashchiesya-na-rassmotrenii" TargetMode="External"/><Relationship Id="rId36" Type="http://schemas.openxmlformats.org/officeDocument/2006/relationships/hyperlink" Target="https://www.ivoblduma.ru/zakony/proekty-zakonov/" TargetMode="External"/><Relationship Id="rId57" Type="http://schemas.openxmlformats.org/officeDocument/2006/relationships/hyperlink" Target="http://www.zsko.ru/documents/lawmaking/" TargetMode="External"/><Relationship Id="rId106" Type="http://schemas.openxmlformats.org/officeDocument/2006/relationships/hyperlink" Target="https://egov-buryatia.ru/minfin/activities/documents/proekty-zakonov-i-inykh-npa/" TargetMode="External"/><Relationship Id="rId127" Type="http://schemas.openxmlformats.org/officeDocument/2006/relationships/hyperlink" Target="https://pravitelstvo.kbr.ru/oigv/minfin/npi/proekty_normativnyh_i_pravovyh_aktov.php" TargetMode="External"/><Relationship Id="rId10" Type="http://schemas.openxmlformats.org/officeDocument/2006/relationships/hyperlink" Target="http://volgoduma.ru/zakonotvorchestvo/proekty-zakonov.html" TargetMode="External"/><Relationship Id="rId31" Type="http://schemas.openxmlformats.org/officeDocument/2006/relationships/hyperlink" Target="http://sobranie.pskov.ru/lawmaking/bills" TargetMode="External"/><Relationship Id="rId52" Type="http://schemas.openxmlformats.org/officeDocument/2006/relationships/hyperlink" Target="http://gsrb.ru/ru/materials/materialy-k-zasedaniyu-gs-k-rb/" TargetMode="External"/><Relationship Id="rId73" Type="http://schemas.openxmlformats.org/officeDocument/2006/relationships/hyperlink" Target="http://www.huralrk.ru/deyatelnost/zakonodatelnaya-deyatelnost/zakonoproekty.html" TargetMode="External"/><Relationship Id="rId78" Type="http://schemas.openxmlformats.org/officeDocument/2006/relationships/hyperlink" Target="http://depfin.adm44.ru/info/law/proetjzko/index.aspx" TargetMode="External"/><Relationship Id="rId94" Type="http://schemas.openxmlformats.org/officeDocument/2006/relationships/hyperlink" Target="http://minfin.cap.ru/action/activity/byudzhet/respublikanskij-byudzhet-chuvashskoj-respubliki/2020-god" TargetMode="External"/><Relationship Id="rId99" Type="http://schemas.openxmlformats.org/officeDocument/2006/relationships/hyperlink" Target="https://www.fin.amurobl.ru/pages/normativno-pravovye-akty/regionalnyy-uroven/proekty-zakonov-ao/" TargetMode="External"/><Relationship Id="rId101" Type="http://schemas.openxmlformats.org/officeDocument/2006/relationships/hyperlink" Target="http://www.eao.ru/isp-vlast/finansovoe-upravlenie-pravitelstva/" TargetMode="External"/><Relationship Id="rId122" Type="http://schemas.openxmlformats.org/officeDocument/2006/relationships/hyperlink" Target="http://www.mfsk.ru/law/z_sk;%20http:/www.mfsk.ru/law/proekty-zakonovsk" TargetMode="External"/><Relationship Id="rId143" Type="http://schemas.openxmlformats.org/officeDocument/2006/relationships/hyperlink" Target="https://minfin.ryazangov.ru/documents/draft_documents/proekty/2020/index.php" TargetMode="External"/><Relationship Id="rId148" Type="http://schemas.openxmlformats.org/officeDocument/2006/relationships/hyperlink" Target="https://www.ofukem.ru/budget/projects2020-2021/" TargetMode="External"/><Relationship Id="rId164" Type="http://schemas.openxmlformats.org/officeDocument/2006/relationships/hyperlink" Target="https://minfin.saratov.gov.ru/budget/zakon-o-byudzhete/zakon-ob-oblastnom-byudzhete/zakon-ob-oblastnom-byudzhete-2020-2022-g" TargetMode="External"/><Relationship Id="rId169" Type="http://schemas.openxmlformats.org/officeDocument/2006/relationships/hyperlink" Target="http://ob.fin.amurobl.ru/dokumenty/proekt_zakon/izmenenia_zakon/2020" TargetMode="External"/><Relationship Id="rId185" Type="http://schemas.openxmlformats.org/officeDocument/2006/relationships/hyperlink" Target="http://info.mfural.ru/ebudget/Menu/Page/1" TargetMode="External"/><Relationship Id="rId4" Type="http://schemas.openxmlformats.org/officeDocument/2006/relationships/hyperlink" Target="http://www.tulaoblduma.ru/laws_intranet/" TargetMode="External"/><Relationship Id="rId9" Type="http://schemas.openxmlformats.org/officeDocument/2006/relationships/hyperlink" Target="http://www.crimea.gov.ru/lawmaking-activity/laws-drafts" TargetMode="External"/><Relationship Id="rId180" Type="http://schemas.openxmlformats.org/officeDocument/2006/relationships/hyperlink" Target="http://portal.minfinrd.ru/Show/Category/29?ItemId=116" TargetMode="External"/><Relationship Id="rId26" Type="http://schemas.openxmlformats.org/officeDocument/2006/relationships/hyperlink" Target="http://zseao.ru/search-zakonoproekt/" TargetMode="External"/><Relationship Id="rId47" Type="http://schemas.openxmlformats.org/officeDocument/2006/relationships/hyperlink" Target="http://www.sdnao.ru/documents/bills/" TargetMode="External"/><Relationship Id="rId68" Type="http://schemas.openxmlformats.org/officeDocument/2006/relationships/hyperlink" Target="https://magoblduma.ru/documents/" TargetMode="External"/><Relationship Id="rId89" Type="http://schemas.openxmlformats.org/officeDocument/2006/relationships/hyperlink" Target="https://www.mfri.ru/index.php/open-budget/vnesenie-izmenenij-v-zakon-o-byudzhete?limitstart=0" TargetMode="External"/><Relationship Id="rId112" Type="http://schemas.openxmlformats.org/officeDocument/2006/relationships/hyperlink" Target="https://df.gov35.ru/otkrytyy-byudzhet/zakony-ob-oblastnom-byudzhete/2020/" TargetMode="External"/><Relationship Id="rId133" Type="http://schemas.openxmlformats.org/officeDocument/2006/relationships/hyperlink" Target="https://www.yamalfin.ru/index.php?option=com_content&amp;view=section&amp;id=37&amp;Itemid=127" TargetMode="External"/><Relationship Id="rId154" Type="http://schemas.openxmlformats.org/officeDocument/2006/relationships/hyperlink" Target="http://bryanskoblfin.ru/open/Menu/Page/93" TargetMode="External"/><Relationship Id="rId175" Type="http://schemas.openxmlformats.org/officeDocument/2006/relationships/hyperlink" Target="https://budget.mosreg.ru/byudzhet-dlya-grazhdan/izmeneniya-v-zakon-o-byudzhete-mo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novreg.ru/2020-god.html" TargetMode="External"/><Relationship Id="rId21" Type="http://schemas.openxmlformats.org/officeDocument/2006/relationships/hyperlink" Target="http://public.duma72.ru/Public/Bills?date=1570022858479" TargetMode="External"/><Relationship Id="rId42" Type="http://schemas.openxmlformats.org/officeDocument/2006/relationships/hyperlink" Target="https://www.vologdazso.ru/actions/legislative_activity/draft-laws/search.php?name=%EE%E1%EB%E0%F1%F2%ED%EE%EC+%E1%FE%E4%E6%E5%F2%E5&amp;number=&amp;vnosit=&amp;otvetstv=" TargetMode="External"/><Relationship Id="rId63" Type="http://schemas.openxmlformats.org/officeDocument/2006/relationships/hyperlink" Target="https://www.sndko.ru/zakonotvorchestvo/proektyi-normativnyix-pravovyix-aktov-kemerovskoj-oblasti" TargetMode="External"/><Relationship Id="rId84" Type="http://schemas.openxmlformats.org/officeDocument/2006/relationships/hyperlink" Target="https://minfin.rkomi.ru/deyatelnost/byudjet/zakony-respubliki-komi-proekty-zakonov-o-respublikanskom-byudjete-respubliki-komi-i-vnesenii-izmeneniy-v-nego/byudjet-na-2020-2022-gody" TargetMode="External"/><Relationship Id="rId138" Type="http://schemas.openxmlformats.org/officeDocument/2006/relationships/hyperlink" Target="https://minfin.75.ru/byudzhet/konsolidirovannyy-kraevoy-byudzhet/proekty-zakonov-o-byudzhete-kraya" TargetMode="External"/><Relationship Id="rId159" Type="http://schemas.openxmlformats.org/officeDocument/2006/relationships/hyperlink" Target="http://budget.karelia.ru/byudzhet/dokumenty/2020-god" TargetMode="External"/><Relationship Id="rId170" Type="http://schemas.openxmlformats.org/officeDocument/2006/relationships/hyperlink" Target="http://ob.fin.amurobl.ru/dokumenty/proekt_zakon/izmenenia_zakon/2020" TargetMode="External"/><Relationship Id="rId191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05" Type="http://schemas.openxmlformats.org/officeDocument/2006/relationships/hyperlink" Target="https://www.sobranie.info/projects.php?UID=8" TargetMode="External"/><Relationship Id="rId16" Type="http://schemas.openxmlformats.org/officeDocument/2006/relationships/hyperlink" Target="http://parliament.mari.ru/itog/pnpa.html" TargetMode="External"/><Relationship Id="rId107" Type="http://schemas.openxmlformats.org/officeDocument/2006/relationships/hyperlink" Target="https://egov-buryatia.ru/minfin/activities/documents/proekty-zakonov-i-inykh-npa/" TargetMode="External"/><Relationship Id="rId11" Type="http://schemas.openxmlformats.org/officeDocument/2006/relationships/hyperlink" Target="http://www.zsro.ru/lawmaking/project/" TargetMode="External"/><Relationship Id="rId32" Type="http://schemas.openxmlformats.org/officeDocument/2006/relationships/hyperlink" Target="http://hural-buryatia.ru/bankz/" TargetMode="External"/><Relationship Id="rId37" Type="http://schemas.openxmlformats.org/officeDocument/2006/relationships/hyperlink" Target="http://www.kosoblduma.ru/laws/pzko/" TargetMode="External"/><Relationship Id="rId53" Type="http://schemas.openxmlformats.org/officeDocument/2006/relationships/hyperlink" Target="http://gsrm.ru/legislative-activities/proekty/" TargetMode="External"/><Relationship Id="rId58" Type="http://schemas.openxmlformats.org/officeDocument/2006/relationships/hyperlink" Target="http://www.zaksob.ru/activity/zasedaniya/" TargetMode="External"/><Relationship Id="rId74" Type="http://schemas.openxmlformats.org/officeDocument/2006/relationships/hyperlink" Target="https://www.dumahmao.ru/budget2020-2022/lawsprojects/" TargetMode="External"/><Relationship Id="rId79" Type="http://schemas.openxmlformats.org/officeDocument/2006/relationships/hyperlink" Target="http://ufin48.ru/Show/Category/63?page=1&amp;headingId=4&amp;ItemId=46" TargetMode="External"/><Relationship Id="rId102" Type="http://schemas.openxmlformats.org/officeDocument/2006/relationships/hyperlink" Target="http://www.eao.ru/isp-vlast/finansovoe-upravlenie-pravitelstva/" TargetMode="External"/><Relationship Id="rId123" Type="http://schemas.openxmlformats.org/officeDocument/2006/relationships/hyperlink" Target="http://www.mfsk.ru/law/z_sk;%20http:/www.mfsk.ru/law/proekty-zakonovsk" TargetMode="External"/><Relationship Id="rId128" Type="http://schemas.openxmlformats.org/officeDocument/2006/relationships/hyperlink" Target="https://pravitelstvo.kbr.ru/oigv/minfin/npi/proekty_normativnyh_i_pravovyh_aktov.php" TargetMode="External"/><Relationship Id="rId144" Type="http://schemas.openxmlformats.org/officeDocument/2006/relationships/hyperlink" Target="https://minfin.ryazangov.ru/documents/draft_documents/proekty/2020/index.php" TargetMode="External"/><Relationship Id="rId149" Type="http://schemas.openxmlformats.org/officeDocument/2006/relationships/hyperlink" Target="https://www.ofukem.ru/budget/projects2020-2021/" TargetMode="External"/><Relationship Id="rId5" Type="http://schemas.openxmlformats.org/officeDocument/2006/relationships/hyperlink" Target="http://duma.yar.ru/leftcolumn/lawprocess/projects/" TargetMode="External"/><Relationship Id="rId90" Type="http://schemas.openxmlformats.org/officeDocument/2006/relationships/hyperlink" Target="http://minfin.alania.gov.ru/index.php/documents" TargetMode="External"/><Relationship Id="rId95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160" Type="http://schemas.openxmlformats.org/officeDocument/2006/relationships/hyperlink" Target="https://openbudget23region.ru/o-byudzhete/dokumenty/ministerstvo-finansov-krasnodarskogo-kraya" TargetMode="External"/><Relationship Id="rId165" Type="http://schemas.openxmlformats.org/officeDocument/2006/relationships/hyperlink" Target="https://minfin.saratov.gov.ru/budget/zakon-o-byudzhete/zakon-ob-oblastnom-byudzhete/zakon-ob-oblastnom-byudzhete-2020-2022-g" TargetMode="External"/><Relationship Id="rId181" Type="http://schemas.openxmlformats.org/officeDocument/2006/relationships/hyperlink" Target="http://portal.minfinrd.ru/Show/Category/29?ItemId=116" TargetMode="External"/><Relationship Id="rId186" Type="http://schemas.openxmlformats.org/officeDocument/2006/relationships/hyperlink" Target="http://info.mfural.ru/ebudget/Menu/Page/1" TargetMode="External"/><Relationship Id="rId22" Type="http://schemas.openxmlformats.org/officeDocument/2006/relationships/hyperlink" Target="https://zs74.ru/budget" TargetMode="External"/><Relationship Id="rId27" Type="http://schemas.openxmlformats.org/officeDocument/2006/relationships/hyperlink" Target="http://www.duma.khv.ru/?a=270100399" TargetMode="External"/><Relationship Id="rId43" Type="http://schemas.openxmlformats.org/officeDocument/2006/relationships/hyperlink" Target="https://duma39.ru/activity/zakon/draft/" TargetMode="External"/><Relationship Id="rId48" Type="http://schemas.openxmlformats.org/officeDocument/2006/relationships/hyperlink" Target="https://www.gshra.ru/zak-deyat/proekty/" TargetMode="External"/><Relationship Id="rId64" Type="http://schemas.openxmlformats.org/officeDocument/2006/relationships/hyperlink" Target="http://zsnso.ru/579/" TargetMode="External"/><Relationship Id="rId69" Type="http://schemas.openxmlformats.org/officeDocument/2006/relationships/hyperlink" Target="http://doc.dumasakhalin.ru/chapter/projects" TargetMode="External"/><Relationship Id="rId113" Type="http://schemas.openxmlformats.org/officeDocument/2006/relationships/hyperlink" Target="https://df.gov35.ru/otkrytyy-byudzhet/zakony-ob-oblastnom-byudzhete/2020/" TargetMode="External"/><Relationship Id="rId118" Type="http://schemas.openxmlformats.org/officeDocument/2006/relationships/hyperlink" Target="http://dfei.adm-nao.ru/zakony-o-byudzhete/" TargetMode="External"/><Relationship Id="rId134" Type="http://schemas.openxmlformats.org/officeDocument/2006/relationships/hyperlink" Target="https://www.yamalfin.ru/index.php?option=com_content&amp;view=section&amp;id=37&amp;Itemid=127" TargetMode="External"/><Relationship Id="rId139" Type="http://schemas.openxmlformats.org/officeDocument/2006/relationships/hyperlink" Target="https://minfin.khabkrai.ru/portal/Show/Category/184?page=1&amp;ItemId=497&amp;filterYear=2020" TargetMode="External"/><Relationship Id="rId80" Type="http://schemas.openxmlformats.org/officeDocument/2006/relationships/hyperlink" Target="https://orel-region.ru/index.php?head=20&amp;part=25&amp;in=132" TargetMode="External"/><Relationship Id="rId85" Type="http://schemas.openxmlformats.org/officeDocument/2006/relationships/hyperlink" Target="https://dvinaland.ru/budget/zakon/" TargetMode="External"/><Relationship Id="rId150" Type="http://schemas.openxmlformats.org/officeDocument/2006/relationships/hyperlink" Target="http://mfnso.nso.ru/page/4212" TargetMode="External"/><Relationship Id="rId155" Type="http://schemas.openxmlformats.org/officeDocument/2006/relationships/hyperlink" Target="http://bryanskoblfin.ru/open/Menu/Page/93" TargetMode="External"/><Relationship Id="rId171" Type="http://schemas.openxmlformats.org/officeDocument/2006/relationships/hyperlink" Target="https://openbudget.sakhminfin.ru/Menu/Page/565" TargetMode="External"/><Relationship Id="rId176" Type="http://schemas.openxmlformats.org/officeDocument/2006/relationships/hyperlink" Target="https://budget.mosreg.ru/byudzhet-dlya-grazhdan/izmeneniya-v-zakon-o-byudzhete-mo/" TargetMode="External"/><Relationship Id="rId192" Type="http://schemas.openxmlformats.org/officeDocument/2006/relationships/hyperlink" Target="http://openbudget.kamgov.ru/Dashboard" TargetMode="External"/><Relationship Id="rId197" Type="http://schemas.openxmlformats.org/officeDocument/2006/relationships/hyperlink" Target="http://www.kurganoblduma.ru/about/activity/doc/proekty/" TargetMode="External"/><Relationship Id="rId206" Type="http://schemas.openxmlformats.org/officeDocument/2006/relationships/printerSettings" Target="../printerSettings/printerSettings7.bin"/><Relationship Id="rId201" Type="http://schemas.openxmlformats.org/officeDocument/2006/relationships/hyperlink" Target="http://budget17.ru/" TargetMode="External"/><Relationship Id="rId12" Type="http://schemas.openxmlformats.org/officeDocument/2006/relationships/hyperlink" Target="http://www.parlamentri.ru/index.php/zakonodatelnaya-deyatelnost/zakonoproekty-vnesennye-v-parlament" TargetMode="External"/><Relationship Id="rId17" Type="http://schemas.openxmlformats.org/officeDocument/2006/relationships/hyperlink" Target="http://gossov.tatarstan.ru/rus/activity/lawmaking/zakon_project" TargetMode="External"/><Relationship Id="rId33" Type="http://schemas.openxmlformats.org/officeDocument/2006/relationships/hyperlink" Target="https://www.belduma.ru/document/draft/detail.php?god=2020&amp;prj=all" TargetMode="External"/><Relationship Id="rId38" Type="http://schemas.openxmlformats.org/officeDocument/2006/relationships/hyperlink" Target="https://www.mosoblduma.ru/Zakoni/Zakonoprecti_Moskovskoj_oblasti/" TargetMode="External"/><Relationship Id="rId59" Type="http://schemas.openxmlformats.org/officeDocument/2006/relationships/hyperlink" Target="http://www.zspo.ru/legislative/bills/" TargetMode="External"/><Relationship Id="rId103" Type="http://schemas.openxmlformats.org/officeDocument/2006/relationships/hyperlink" Target="http://www.mfur.ru/budjet/ispolnenie/zakon/2020-god.php" TargetMode="External"/><Relationship Id="rId108" Type="http://schemas.openxmlformats.org/officeDocument/2006/relationships/hyperlink" Target="http://beldepfin.ru/byudzhet/byudzhet-2020-2022/" TargetMode="External"/><Relationship Id="rId124" Type="http://schemas.openxmlformats.org/officeDocument/2006/relationships/hyperlink" Target="https://minfin.bashkortostan.ru/activity/2870/" TargetMode="External"/><Relationship Id="rId129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/><Relationship Id="rId54" Type="http://schemas.openxmlformats.org/officeDocument/2006/relationships/hyperlink" Target="http://zakon.zsperm.ru/?q=%CE+%E2%ED%E5%F1%E5%ED%E8%E8+%E8%E7%EC%E5%ED%E5%ED%E8%E9+%E2+%C7%E0%EA%EE%ED+%CF%E5%F0%EC%F1%EA%EE%E3%EE+%EA%F0%E0%FF+%22%CE+%E1%FE%E4%E6%E5%F2%E5+%CF%E5%F0%EC%F1%EA%EE%E3%EE+%EA%F0%E0%FF+%ED%E0+2020&amp;how=d" TargetMode="External"/><Relationship Id="rId70" Type="http://schemas.openxmlformats.org/officeDocument/2006/relationships/hyperlink" Target="http://&#1076;&#1091;&#1084;&#1072;&#1095;&#1091;&#1082;&#1086;&#1090;&#1082;&#1080;.&#1088;&#1092;/documents/1.html" TargetMode="External"/><Relationship Id="rId75" Type="http://schemas.openxmlformats.org/officeDocument/2006/relationships/hyperlink" Target="http://www.akzs.ru/sessions/" TargetMode="External"/><Relationship Id="rId9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96" Type="http://schemas.openxmlformats.org/officeDocument/2006/relationships/hyperlink" Target="https://admtyumen.ru/ogv_ru/finance/finance/bugjet.htm" TargetMode="External"/><Relationship Id="rId140" Type="http://schemas.openxmlformats.org/officeDocument/2006/relationships/hyperlink" Target="https://minfin.49gov.ru/documents" TargetMode="External"/><Relationship Id="rId145" Type="http://schemas.openxmlformats.org/officeDocument/2006/relationships/hyperlink" Target="http://minfin.kalmregion.ru/deyatelnost/byudzhet-respubliki-kalmykiya/proekty-zakonov-o-respublikanskom-byudzhete/" TargetMode="External"/><Relationship Id="rId161" Type="http://schemas.openxmlformats.org/officeDocument/2006/relationships/hyperlink" Target="http://portal-ob.volgafin.ru/dokumenty/zakon_o_byudzhete/2020" TargetMode="External"/><Relationship Id="rId166" Type="http://schemas.openxmlformats.org/officeDocument/2006/relationships/hyperlink" Target="https://fea.yamalfin.ru/" TargetMode="External"/><Relationship Id="rId182" Type="http://schemas.openxmlformats.org/officeDocument/2006/relationships/hyperlink" Target="http://openbudsk.ru/vnesenie-izm18/" TargetMode="External"/><Relationship Id="rId187" Type="http://schemas.openxmlformats.org/officeDocument/2006/relationships/hyperlink" Target="http://open.minfin74.ru/documenty/zakon_o_budget/2020" TargetMode="External"/><Relationship Id="rId1" Type="http://schemas.openxmlformats.org/officeDocument/2006/relationships/hyperlink" Target="https://duma32.ru/" TargetMode="External"/><Relationship Id="rId6" Type="http://schemas.openxmlformats.org/officeDocument/2006/relationships/hyperlink" Target="http://karelia-zs.ru/zakonodatelstvo_rk/proekty/search_simple/?search=true&amp;sort_by=data_registracii&amp;order=descending" TargetMode="External"/><Relationship Id="rId23" Type="http://schemas.openxmlformats.org/officeDocument/2006/relationships/hyperlink" Target="http://www.khural.org/docs/bills/" TargetMode="External"/><Relationship Id="rId28" Type="http://schemas.openxmlformats.org/officeDocument/2006/relationships/hyperlink" Target="http://www.udmgossovet.ru/activity/law/schedule/materials/" TargetMode="External"/><Relationship Id="rId49" Type="http://schemas.openxmlformats.org/officeDocument/2006/relationships/hyperlink" Target="https://www.astroblduma.ru/documents/?arrFilter_ff%5BPREVIEW_TEXT%5D=&amp;arrFilter_pf%5BNDOC%5D=&amp;arrFilter_DATE_ACTIVE_FROM_1=&amp;arrFilter_DATE_ACTIVE_FROM_2=&amp;arrFilter_pf%5BDOC_TYPE%5D=XsjUiL3Z&amp;arrFilter_pf%5BTHEMATICS%5D=&amp;arrFilter_pf%5BSUBJECT_LEGISLATIVE_INITIATIVE%5D=&amp;arrFilter_pf%5BDOC_STATUS%5D=&amp;set_filter=%D0%9F%D0%BE%D0%B8%D1%81%D0%BA&amp;set_filter=Y" TargetMode="External"/><Relationship Id="rId114" Type="http://schemas.openxmlformats.org/officeDocument/2006/relationships/hyperlink" Target="https://minfin39.ru/budget/process/current/" TargetMode="External"/><Relationship Id="rId119" Type="http://schemas.openxmlformats.org/officeDocument/2006/relationships/hyperlink" Target="http://www.minfin01-maykop.ru/Show/Category/12?page=1&amp;ItemId=58&amp;filterYear=2020" TargetMode="External"/><Relationship Id="rId44" Type="http://schemas.openxmlformats.org/officeDocument/2006/relationships/hyperlink" Target="http://www.lenoblzaks.ru/static/single/-rus-common-zakact-/loprojects" TargetMode="External"/><Relationship Id="rId60" Type="http://schemas.openxmlformats.org/officeDocument/2006/relationships/hyperlink" Target="http://zsso.ru/legislative/lawprojects" TargetMode="External"/><Relationship Id="rId65" Type="http://schemas.openxmlformats.org/officeDocument/2006/relationships/hyperlink" Target="http://www.zaksobr-chita.ru/documents/proektyi_zakonov/2020_god" TargetMode="External"/><Relationship Id="rId81" Type="http://schemas.openxmlformats.org/officeDocument/2006/relationships/hyperlink" Target="https://&#1084;&#1080;&#1085;&#1092;&#1080;&#1085;.&#1090;&#1074;&#1077;&#1088;&#1089;&#1082;&#1072;&#1103;&#1086;&#1073;&#1083;&#1072;&#1089;&#1090;&#1100;.&#1088;&#1092;/np-baza/proekty-npa" TargetMode="External"/><Relationship Id="rId86" Type="http://schemas.openxmlformats.org/officeDocument/2006/relationships/hyperlink" Target="https://minfin.rk.gov.ru/ru/structure/2019_10_30_16_47_biudzhet_na_2020_god_i_na_planovyi_period_2021_2022_godov" TargetMode="External"/><Relationship Id="rId130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35" Type="http://schemas.openxmlformats.org/officeDocument/2006/relationships/hyperlink" Target="http://minfin.krskstate.ru/openbudget/law" TargetMode="External"/><Relationship Id="rId151" Type="http://schemas.openxmlformats.org/officeDocument/2006/relationships/hyperlink" Target="https://depfin.tomsk.gov.ru/proekty-zakonov-o-vnesenii-izmenenij-v-oblastnoj-bjudzhet" TargetMode="External"/><Relationship Id="rId156" Type="http://schemas.openxmlformats.org/officeDocument/2006/relationships/hyperlink" Target="http://portal.tverfin.ru/Show/Category/5?page=1&amp;ItemId=271&amp;filterYear=2020" TargetMode="External"/><Relationship Id="rId177" Type="http://schemas.openxmlformats.org/officeDocument/2006/relationships/hyperlink" Target="https://minfin-rzn.ru/portal/Show/Category/10?ItemId=30" TargetMode="External"/><Relationship Id="rId198" Type="http://schemas.openxmlformats.org/officeDocument/2006/relationships/hyperlink" Target="http://www.finupr.kurganobl.ru/index.php?test=praktdum" TargetMode="External"/><Relationship Id="rId172" Type="http://schemas.openxmlformats.org/officeDocument/2006/relationships/hyperlink" Target="http://ufo.ulntc.ru:8080/dokumenty/vneseniya-izmenenij-v-zakon-o-byudzhete/2020-god" TargetMode="External"/><Relationship Id="rId193" Type="http://schemas.openxmlformats.org/officeDocument/2006/relationships/hyperlink" Target="http://iis.minfin.49gov.ru/ebudget/Menu/Page/77" TargetMode="External"/><Relationship Id="rId202" Type="http://schemas.openxmlformats.org/officeDocument/2006/relationships/hyperlink" Target="https://iltumen.ru/sessions/plenary" TargetMode="External"/><Relationship Id="rId13" Type="http://schemas.openxmlformats.org/officeDocument/2006/relationships/hyperlink" Target="https://parlament09.ru/services/zakonotvorchestvo/zakonoproekty/" TargetMode="External"/><Relationship Id="rId18" Type="http://schemas.openxmlformats.org/officeDocument/2006/relationships/hyperlink" Target="http://www.gs.cap.ru/doc/laws?type=laws" TargetMode="External"/><Relationship Id="rId39" Type="http://schemas.openxmlformats.org/officeDocument/2006/relationships/hyperlink" Target="http://rznoblduma.ru/index.php?option=com_content&amp;view=article&amp;id=177&amp;Itemid=125" TargetMode="External"/><Relationship Id="rId109" Type="http://schemas.openxmlformats.org/officeDocument/2006/relationships/hyperlink" Target="https://dtf.avo.ru/proekty-zakonov-vladimirskoj-oblasti" TargetMode="External"/><Relationship Id="rId34" Type="http://schemas.openxmlformats.org/officeDocument/2006/relationships/hyperlink" Target="http://www.zsvo.ru/documents/36/" TargetMode="External"/><Relationship Id="rId50" Type="http://schemas.openxmlformats.org/officeDocument/2006/relationships/hyperlink" Target="http://nsrd.ru/dokumenty/proekti_normativno_pravovih_aktov/page/1" TargetMode="External"/><Relationship Id="rId55" Type="http://schemas.openxmlformats.org/officeDocument/2006/relationships/hyperlink" Target="http://www.assembly.spb.ru/law_spb/projects?attr_0_fproekt7300=&amp;attrf_2_fproekt7300=1&amp;attr_2_fproekt7300=&amp;attrf_3_fproekt7300=0&amp;attr_3_fproekt7300_from=&amp;attr_3_fproekt7300_to=&amp;attrf_6_fproekt7300=0&amp;attr_6_fproekt7300_from=&amp;attr_6_fproekt7300_to=&amp;order=&amp;pa" TargetMode="External"/><Relationship Id="rId76" Type="http://schemas.openxmlformats.org/officeDocument/2006/relationships/hyperlink" Target="http://www.zskaluga.ru/bills/116/npage/" TargetMode="External"/><Relationship Id="rId97" Type="http://schemas.openxmlformats.org/officeDocument/2006/relationships/hyperlink" Target="https://minfin.rtyva.ru/node/8876/" TargetMode="External"/><Relationship Id="rId104" Type="http://schemas.openxmlformats.org/officeDocument/2006/relationships/hyperlink" Target="http://ufo.ulntc.ru/index.php?mgf=budget/open_budget" TargetMode="External"/><Relationship Id="rId120" Type="http://schemas.openxmlformats.org/officeDocument/2006/relationships/hyperlink" Target="https://minfin.astrobl.ru/site-page/proekty-zakonov-o-vnesenii-izmeneniy-v-zakony-o-byudzhete-ao" TargetMode="External"/><Relationship Id="rId125" Type="http://schemas.openxmlformats.org/officeDocument/2006/relationships/hyperlink" Target="https://www.minfinrm.ru/norm-akty-new/" TargetMode="External"/><Relationship Id="rId141" Type="http://schemas.openxmlformats.org/officeDocument/2006/relationships/hyperlink" Target="http://&#1095;&#1091;&#1082;&#1086;&#1090;&#1082;&#1072;.&#1088;&#1092;/otkrytyy-byudzhet/zakon-o-byudzhete.php" TargetMode="External"/><Relationship Id="rId146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167" Type="http://schemas.openxmlformats.org/officeDocument/2006/relationships/hyperlink" Target="http://budget.omsk.ifinmon.ru/napravleniya/o-byudzhete/dokumenty" TargetMode="External"/><Relationship Id="rId188" Type="http://schemas.openxmlformats.org/officeDocument/2006/relationships/hyperlink" Target="https://openbudget.mfnso.ru/formirovanie-budgeta/zakon-o-byudzhete-i-proekt-zakona-o-byudzhete/2020-zakonbudget/vnesenie-izmenenij-2020-god" TargetMode="External"/><Relationship Id="rId7" Type="http://schemas.openxmlformats.org/officeDocument/2006/relationships/hyperlink" Target="http://gsrk1.rkomi.ru/Sessions/Default.aspx" TargetMode="External"/><Relationship Id="rId71" Type="http://schemas.openxmlformats.org/officeDocument/2006/relationships/hyperlink" Target="http://www.oblsovet.ru/legislation/" TargetMode="External"/><Relationship Id="rId92" Type="http://schemas.openxmlformats.org/officeDocument/2006/relationships/hyperlink" Target="http://mari-el.gov.ru/minfin/Pages/projects.aspx" TargetMode="External"/><Relationship Id="rId162" Type="http://schemas.openxmlformats.org/officeDocument/2006/relationships/hyperlink" Target="http://minfin.donland.ru:8088/budget/152274417" TargetMode="External"/><Relationship Id="rId183" Type="http://schemas.openxmlformats.org/officeDocument/2006/relationships/hyperlink" Target="http://budget.permkrai.ru/" TargetMode="External"/><Relationship Id="rId2" Type="http://schemas.openxmlformats.org/officeDocument/2006/relationships/hyperlink" Target="http://oreloblsovet.ru/legislation/proektyi-zakonov.html" TargetMode="External"/><Relationship Id="rId29" Type="http://schemas.openxmlformats.org/officeDocument/2006/relationships/hyperlink" Target="http://www.zsuo.ru/zakony/proekty.html" TargetMode="External"/><Relationship Id="rId24" Type="http://schemas.openxmlformats.org/officeDocument/2006/relationships/hyperlink" Target="http://www.omsk-parlament.ru/?sid=2940" TargetMode="External"/><Relationship Id="rId40" Type="http://schemas.openxmlformats.org/officeDocument/2006/relationships/hyperlink" Target="http://www.smoloblduma.ru/work/an_b.php" TargetMode="External"/><Relationship Id="rId45" Type="http://schemas.openxmlformats.org/officeDocument/2006/relationships/hyperlink" Target="https://duma-murman.ru/deyatelnost/zakonodatelnaya-deyatelnost/proekty-zakonov-murmanskoy-oblasti/proekty-2020/" TargetMode="External"/><Relationship Id="rId66" Type="http://schemas.openxmlformats.org/officeDocument/2006/relationships/hyperlink" Target="http://monitoring.zspk.gov.ru/" TargetMode="External"/><Relationship Id="rId87" Type="http://schemas.openxmlformats.org/officeDocument/2006/relationships/hyperlink" Target="https://www.minfinkubani.ru/budget_execution/budget_law/" TargetMode="External"/><Relationship Id="rId110" Type="http://schemas.openxmlformats.org/officeDocument/2006/relationships/hyperlink" Target="http://df.ivanovoobl.ru/regionalnye-finansy/zakon-ob-oblastnom-byudzhete/proekty-zakonov-o-vnesenii-izmeneniy-v-zakon-o-byudzhete/" TargetMode="External"/><Relationship Id="rId115" Type="http://schemas.openxmlformats.org/officeDocument/2006/relationships/hyperlink" Target="https://finance.lenobl.ru/ru/pravovaya-baza/oblastnoe-zakondatelstvo/byudzhet-lo/ob2020/" TargetMode="External"/><Relationship Id="rId131" Type="http://schemas.openxmlformats.org/officeDocument/2006/relationships/hyperlink" Target="http://finance.pnzreg.ru/docs/np/" TargetMode="External"/><Relationship Id="rId136" Type="http://schemas.openxmlformats.org/officeDocument/2006/relationships/hyperlink" Target="https://irkobl.ru/sites/minfin/activity/obl/" TargetMode="External"/><Relationship Id="rId157" Type="http://schemas.openxmlformats.org/officeDocument/2006/relationships/hyperlink" Target="https://dfto.ru/index.php/byudzhet-dlya-grazhdan/proekt-zakona-o-byudzhete" TargetMode="External"/><Relationship Id="rId178" Type="http://schemas.openxmlformats.org/officeDocument/2006/relationships/hyperlink" Target="http://budget.lenreg.ru/documents/?page=0&amp;sortOrder=&amp;type=&amp;sortName=&amp;sortDate=" TargetMode="External"/><Relationship Id="rId61" Type="http://schemas.openxmlformats.org/officeDocument/2006/relationships/hyperlink" Target="http://elkurultay.ru/deyatelnost/sessii/sessii/materialy-proshedshikh-sessij-7-sozyva" TargetMode="External"/><Relationship Id="rId82" Type="http://schemas.openxmlformats.org/officeDocument/2006/relationships/hyperlink" Target="https://minfin.tularegion.ru/documents/?SECTION=1579" TargetMode="External"/><Relationship Id="rId152" Type="http://schemas.openxmlformats.org/officeDocument/2006/relationships/hyperlink" Target="https://www.kamgov.ru/minfin/budzet-2020" TargetMode="External"/><Relationship Id="rId173" Type="http://schemas.openxmlformats.org/officeDocument/2006/relationships/hyperlink" Target="http://budget.minfin-samara.ru/dokumenty/" TargetMode="External"/><Relationship Id="rId194" Type="http://schemas.openxmlformats.org/officeDocument/2006/relationships/hyperlink" Target="http://forcitizens.ru/ob/dokumenty/vnesenie-izmenenij-v-zakon-o-byudzhete/2020-god" TargetMode="External"/><Relationship Id="rId199" Type="http://schemas.openxmlformats.org/officeDocument/2006/relationships/hyperlink" Target="https://www.minfin74.ru/mBudget/law/" TargetMode="External"/><Relationship Id="rId203" Type="http://schemas.openxmlformats.org/officeDocument/2006/relationships/hyperlink" Target="https://budget.rk.ifinmon.ru/dokumenty/zakon-o-byudzhete" TargetMode="External"/><Relationship Id="rId19" Type="http://schemas.openxmlformats.org/officeDocument/2006/relationships/hyperlink" Target="https://www.zsno.ru/law/bills-and-draft-resolutions/amendments-bills/" TargetMode="External"/><Relationship Id="rId14" Type="http://schemas.openxmlformats.org/officeDocument/2006/relationships/hyperlink" Target="http://www.parliament-osetia.ru/index.php/main/laws" TargetMode="External"/><Relationship Id="rId30" Type="http://schemas.openxmlformats.org/officeDocument/2006/relationships/hyperlink" Target="http://asozd.samgd.ru/bills/?search=1" TargetMode="External"/><Relationship Id="rId35" Type="http://schemas.openxmlformats.org/officeDocument/2006/relationships/hyperlink" Target="http://www.vrnoblduma.ru/dokumenty/proekty/" TargetMode="External"/><Relationship Id="rId56" Type="http://schemas.openxmlformats.org/officeDocument/2006/relationships/hyperlink" Target="http://parlament.kbr.ru/zakonodatelnaya-deyatelnost/zakonoproekty-na-stadii-rassmotreniya/index.php?SECTION_ID=753" TargetMode="External"/><Relationship Id="rId77" Type="http://schemas.openxmlformats.org/officeDocument/2006/relationships/hyperlink" Target="http://bryanskoblfin.ru/Show/Category/10?ItemId=4" TargetMode="External"/><Relationship Id="rId100" Type="http://schemas.openxmlformats.org/officeDocument/2006/relationships/hyperlink" Target="https://www.fin.amurobl.ru/pages/normativno-pravovye-akty/regionalnyy-uroven/proekty-zakonov-ao/" TargetMode="External"/><Relationship Id="rId105" Type="http://schemas.openxmlformats.org/officeDocument/2006/relationships/hyperlink" Target="http://minfin-samara.ru/proekty-zakonov-o-byudzhete/" TargetMode="External"/><Relationship Id="rId126" Type="http://schemas.openxmlformats.org/officeDocument/2006/relationships/hyperlink" Target="http://mfin.permkrai.ru/execution/docbud/2020/" TargetMode="External"/><Relationship Id="rId147" Type="http://schemas.openxmlformats.org/officeDocument/2006/relationships/hyperlink" Target="https://minfin-altai.ru/deyatelnost/proekt-byudzheta-zakony-o-byudzhete-zakony-ob-ispolnenii-byudzheta/2020-2022/" TargetMode="External"/><Relationship Id="rId168" Type="http://schemas.openxmlformats.org/officeDocument/2006/relationships/hyperlink" Target="http://ebudget.primorsky.ru/Menu/Page/345" TargetMode="External"/><Relationship Id="rId8" Type="http://schemas.openxmlformats.org/officeDocument/2006/relationships/hyperlink" Target="http://www.aosd.ru/?dir=budget&amp;act=budget" TargetMode="External"/><Relationship Id="rId51" Type="http://schemas.openxmlformats.org/officeDocument/2006/relationships/hyperlink" Target="http://www.dumask.ru/law/zakonodatelnaya-deyatelnost/item/6812.html" TargetMode="External"/><Relationship Id="rId72" Type="http://schemas.openxmlformats.org/officeDocument/2006/relationships/hyperlink" Target="http://kurskduma.ru/proekts/index.php" TargetMode="External"/><Relationship Id="rId93" Type="http://schemas.openxmlformats.org/officeDocument/2006/relationships/hyperlink" Target="http://minfin.tatarstan.ru/rus/vnesenie-izmeneniy-v-zakon-o-byudzhete.htm" TargetMode="External"/><Relationship Id="rId98" Type="http://schemas.openxmlformats.org/officeDocument/2006/relationships/hyperlink" Target="http://mf.omskportal.ru/oiv/mf/otrasl/otkrbudg/obl-budget/2020-2022" TargetMode="External"/><Relationship Id="rId121" Type="http://schemas.openxmlformats.org/officeDocument/2006/relationships/hyperlink" Target="https://minfin.donland.ru/documents/projects/" TargetMode="External"/><Relationship Id="rId142" Type="http://schemas.openxmlformats.org/officeDocument/2006/relationships/hyperlink" Target="https://www.govvrn.ru/npafin?p_p_id=Foldersanddocuments_WAR_foldersanddocumentsportlet&amp;p_p_lifecycle=0&amp;p_p_state=normal&amp;p_p_mode=view&amp;folderId=6609618" TargetMode="External"/><Relationship Id="rId163" Type="http://schemas.openxmlformats.org/officeDocument/2006/relationships/hyperlink" Target="https://budget.cap.ru/Menu/Page/840" TargetMode="External"/><Relationship Id="rId184" Type="http://schemas.openxmlformats.org/officeDocument/2006/relationships/hyperlink" Target="https://budget.gov.spb.ru/" TargetMode="External"/><Relationship Id="rId189" Type="http://schemas.openxmlformats.org/officeDocument/2006/relationships/hyperlink" Target="http://open.findep.org/" TargetMode="External"/><Relationship Id="rId3" Type="http://schemas.openxmlformats.org/officeDocument/2006/relationships/hyperlink" Target="http://www.zsto.ru/index.php/739a50c4-47c1-81fa-060e-2232105925f8/5f51608f-f613-3c85-ce9f-e9a9410d8fa4" TargetMode="External"/><Relationship Id="rId25" Type="http://schemas.openxmlformats.org/officeDocument/2006/relationships/hyperlink" Target="http://www.zsamur.ru/section/list/31/11/2020" TargetMode="External"/><Relationship Id="rId46" Type="http://schemas.openxmlformats.org/officeDocument/2006/relationships/hyperlink" Target="http://duma.novreg.ru/action/archive/" TargetMode="External"/><Relationship Id="rId67" Type="http://schemas.openxmlformats.org/officeDocument/2006/relationships/hyperlink" Target="https://zaksobr.kamchatka.ru/events/Zakony/Proekty-Zakonov-Kamchatskogo-kraya" TargetMode="External"/><Relationship Id="rId116" Type="http://schemas.openxmlformats.org/officeDocument/2006/relationships/hyperlink" Target="https://minfin.gov-murman.ru/open-budget/regional_budget/law_of_budget_projects/2020/" TargetMode="External"/><Relationship Id="rId137" Type="http://schemas.openxmlformats.org/officeDocument/2006/relationships/hyperlink" Target="https://minfin.sakha.gov.ru/zakony-o-bjudzhete/2020-2022-gg" TargetMode="External"/><Relationship Id="rId158" Type="http://schemas.openxmlformats.org/officeDocument/2006/relationships/hyperlink" Target="http://budget76.ru/" TargetMode="External"/><Relationship Id="rId20" Type="http://schemas.openxmlformats.org/officeDocument/2006/relationships/hyperlink" Target="https://srd.ru/index.php/component/docs/?view=pr_zaks&amp;menu=508&amp;selmenu=512" TargetMode="External"/><Relationship Id="rId41" Type="http://schemas.openxmlformats.org/officeDocument/2006/relationships/hyperlink" Target="https://tambovoblduma.ru/zakonoproekty/zakonoproekty-vnesennye-v-oblastnuyu-dumu/" TargetMode="External"/><Relationship Id="rId62" Type="http://schemas.openxmlformats.org/officeDocument/2006/relationships/hyperlink" Target="https://eparlament.irzs.ru/Home/Index?ais_uid=1&amp;type=zp&amp;dfrom=19.09.2018&amp;RowsOnPage=20" TargetMode="External"/><Relationship Id="rId83" Type="http://schemas.openxmlformats.org/officeDocument/2006/relationships/hyperlink" Target="http://minfin.karelia.ru/2020-2022-gody/" TargetMode="External"/><Relationship Id="rId88" Type="http://schemas.openxmlformats.org/officeDocument/2006/relationships/hyperlink" Target="https://volgafin.volgograd.ru/norms/acts/16723/" TargetMode="External"/><Relationship Id="rId111" Type="http://schemas.openxmlformats.org/officeDocument/2006/relationships/hyperlink" Target="https://mef.mosreg.ru/dokumenty/antikorrupcionnaya-ekspertiza?page=1" TargetMode="External"/><Relationship Id="rId132" Type="http://schemas.openxmlformats.org/officeDocument/2006/relationships/hyperlink" Target="https://minfin.midural.ru/document/category/20" TargetMode="External"/><Relationship Id="rId153" Type="http://schemas.openxmlformats.org/officeDocument/2006/relationships/hyperlink" Target="https://fin.tmbreg.ru/6347/8130/9561.html" TargetMode="External"/><Relationship Id="rId174" Type="http://schemas.openxmlformats.org/officeDocument/2006/relationships/hyperlink" Target="http://bks.pskov.ru/ebudget/Show/Category/11?ItemId=258" TargetMode="External"/><Relationship Id="rId179" Type="http://schemas.openxmlformats.org/officeDocument/2006/relationships/hyperlink" Target="https://b4u.gov-murman.ru/" TargetMode="External"/><Relationship Id="rId195" Type="http://schemas.openxmlformats.org/officeDocument/2006/relationships/hyperlink" Target="http://www.yarregion.ru/depts/depfin/tmpPages/docs.aspx" TargetMode="External"/><Relationship Id="rId190" Type="http://schemas.openxmlformats.org/officeDocument/2006/relationships/hyperlink" Target="http://budget.sakha.gov.ru/ebudget/Menu/Page/260" TargetMode="External"/><Relationship Id="rId204" Type="http://schemas.openxmlformats.org/officeDocument/2006/relationships/hyperlink" Target="https://minfin.saratov.gov.ru/ministerstvo/protivodejstvie-korruptsii/nezavisimaya-antikorruptsionnaya-ekspertiza" TargetMode="External"/><Relationship Id="rId15" Type="http://schemas.openxmlformats.org/officeDocument/2006/relationships/hyperlink" Target="http://www.parlamentchr.ru/deyatelnost/zakonoproekty-nakhodyashchiesya-na-rassmotrenii" TargetMode="External"/><Relationship Id="rId36" Type="http://schemas.openxmlformats.org/officeDocument/2006/relationships/hyperlink" Target="https://www.ivoblduma.ru/zakony/proekty-zakonov/" TargetMode="External"/><Relationship Id="rId57" Type="http://schemas.openxmlformats.org/officeDocument/2006/relationships/hyperlink" Target="http://www.zsko.ru/documents/lawmaking/" TargetMode="External"/><Relationship Id="rId106" Type="http://schemas.openxmlformats.org/officeDocument/2006/relationships/hyperlink" Target="http://finance.pskov.ru/proekty" TargetMode="External"/><Relationship Id="rId127" Type="http://schemas.openxmlformats.org/officeDocument/2006/relationships/hyperlink" Target="https://fincom.gov.spb.ru/budget/info/acts/1" TargetMode="External"/><Relationship Id="rId10" Type="http://schemas.openxmlformats.org/officeDocument/2006/relationships/hyperlink" Target="http://volgoduma.ru/zakonotvorchestvo/proekty-zakonov.html" TargetMode="External"/><Relationship Id="rId31" Type="http://schemas.openxmlformats.org/officeDocument/2006/relationships/hyperlink" Target="http://sobranie.pskov.ru/lawmaking/bills" TargetMode="External"/><Relationship Id="rId52" Type="http://schemas.openxmlformats.org/officeDocument/2006/relationships/hyperlink" Target="http://gsrb.ru/ru/materials/materialy-k-zasedaniyu-gs-k-rb/" TargetMode="External"/><Relationship Id="rId73" Type="http://schemas.openxmlformats.org/officeDocument/2006/relationships/hyperlink" Target="http://www.huralrk.ru/deyatelnost/zakonodatelnaya-deyatelnost/zakonoproekty.html" TargetMode="External"/><Relationship Id="rId78" Type="http://schemas.openxmlformats.org/officeDocument/2006/relationships/hyperlink" Target="http://depfin.adm44.ru/info/law/proetjzko/index.aspx" TargetMode="External"/><Relationship Id="rId94" Type="http://schemas.openxmlformats.org/officeDocument/2006/relationships/hyperlink" Target="http://minfin.cap.ru/action/activity/byudzhet/respublikanskij-byudzhet-chuvashskoj-respubliki/2020-god" TargetMode="External"/><Relationship Id="rId99" Type="http://schemas.openxmlformats.org/officeDocument/2006/relationships/hyperlink" Target="https://primorsky.ru/authorities/executive-agencies/departments/finance/laws.php" TargetMode="External"/><Relationship Id="rId101" Type="http://schemas.openxmlformats.org/officeDocument/2006/relationships/hyperlink" Target="http://sakhminfin.ru/" TargetMode="External"/><Relationship Id="rId122" Type="http://schemas.openxmlformats.org/officeDocument/2006/relationships/hyperlink" Target="http://www.minfinrd.ru/proekty_pravovykh_aktov" TargetMode="External"/><Relationship Id="rId143" Type="http://schemas.openxmlformats.org/officeDocument/2006/relationships/hyperlink" Target="https://adm.rkursk.ru/index.php?id=693&amp;page=1" TargetMode="External"/><Relationship Id="rId148" Type="http://schemas.openxmlformats.org/officeDocument/2006/relationships/hyperlink" Target="http://minfin.alregn.ru/projects/p2020/" TargetMode="External"/><Relationship Id="rId164" Type="http://schemas.openxmlformats.org/officeDocument/2006/relationships/hyperlink" Target="http://mf.nnov.ru:8025/o-budgete/zakonodatelstvo" TargetMode="External"/><Relationship Id="rId169" Type="http://schemas.openxmlformats.org/officeDocument/2006/relationships/hyperlink" Target="https://minfin.khabkrai.ru/portal/Show/Category/184?page=1&amp;ItemId=497&amp;filterYear=2018" TargetMode="External"/><Relationship Id="rId185" Type="http://schemas.openxmlformats.org/officeDocument/2006/relationships/hyperlink" Target="http://budget.orb.ru/" TargetMode="External"/><Relationship Id="rId4" Type="http://schemas.openxmlformats.org/officeDocument/2006/relationships/hyperlink" Target="http://www.tulaoblduma.ru/laws_intranet/" TargetMode="External"/><Relationship Id="rId9" Type="http://schemas.openxmlformats.org/officeDocument/2006/relationships/hyperlink" Target="http://www.crimea.gov.ru/lawmaking-activity/laws-drafts" TargetMode="External"/><Relationship Id="rId180" Type="http://schemas.openxmlformats.org/officeDocument/2006/relationships/hyperlink" Target="http://portal.novkfo.ru/Menu/Page/85" TargetMode="External"/><Relationship Id="rId26" Type="http://schemas.openxmlformats.org/officeDocument/2006/relationships/hyperlink" Target="http://zseao.ru/search-zakonoproekt/" TargetMode="External"/><Relationship Id="rId47" Type="http://schemas.openxmlformats.org/officeDocument/2006/relationships/hyperlink" Target="http://www.sdnao.ru/documents/bills/" TargetMode="External"/><Relationship Id="rId68" Type="http://schemas.openxmlformats.org/officeDocument/2006/relationships/hyperlink" Target="https://magoblduma.ru/documents/" TargetMode="External"/><Relationship Id="rId89" Type="http://schemas.openxmlformats.org/officeDocument/2006/relationships/hyperlink" Target="https://www.mfri.ru/index.php/open-budget/vnesenie-izmenenij-v-zakon-o-byudzhete?limitstart=0" TargetMode="External"/><Relationship Id="rId112" Type="http://schemas.openxmlformats.org/officeDocument/2006/relationships/hyperlink" Target="http://www.finsmol.ru/pbudget/nJkSD8Sj" TargetMode="External"/><Relationship Id="rId133" Type="http://schemas.openxmlformats.org/officeDocument/2006/relationships/hyperlink" Target="https://depfin.admhmao.ru/otkrytyy-byudzhet/" TargetMode="External"/><Relationship Id="rId154" Type="http://schemas.openxmlformats.org/officeDocument/2006/relationships/hyperlink" Target="http://admoblkaluga.ru/main/work/finances/project_orders.php" TargetMode="External"/><Relationship Id="rId175" Type="http://schemas.openxmlformats.org/officeDocument/2006/relationships/hyperlink" Target="https://budget.govrb.ru/ebudget/Show/Category/15?ItemId=233" TargetMode="External"/><Relationship Id="rId196" Type="http://schemas.openxmlformats.org/officeDocument/2006/relationships/hyperlink" Target="https://www.kubzsk.ru/pravo/" TargetMode="External"/><Relationship Id="rId200" Type="http://schemas.openxmlformats.org/officeDocument/2006/relationships/hyperlink" Target="http://openbudget.gfu.ru/budget/law_project/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minfin.tatarstan.ru/rus/vnesenie-izmeneniy-v-zakon-o-byudzhete.htm" TargetMode="External"/><Relationship Id="rId117" Type="http://schemas.openxmlformats.org/officeDocument/2006/relationships/hyperlink" Target="https://www.mfur.ru/budjet/ispolnenie/zakon/2020-god/index.php" TargetMode="External"/><Relationship Id="rId21" Type="http://schemas.openxmlformats.org/officeDocument/2006/relationships/hyperlink" Target="https://volgafin.volgograd.ru/norms/acts/16723/" TargetMode="External"/><Relationship Id="rId42" Type="http://schemas.openxmlformats.org/officeDocument/2006/relationships/hyperlink" Target="http://ebudget.primorsky.ru/Menu/Page/346" TargetMode="External"/><Relationship Id="rId47" Type="http://schemas.openxmlformats.org/officeDocument/2006/relationships/hyperlink" Target="http://sakhminfin.ru/" TargetMode="External"/><Relationship Id="rId63" Type="http://schemas.openxmlformats.org/officeDocument/2006/relationships/hyperlink" Target="https://minfin.ryazangov.ru/documents/documents_RO/zakony-ob-oblastnom-byudzhete-ryazanskoy-oblasti/index.php" TargetMode="External"/><Relationship Id="rId68" Type="http://schemas.openxmlformats.org/officeDocument/2006/relationships/hyperlink" Target="https://minfin39.ru/budget/process/current/" TargetMode="External"/><Relationship Id="rId84" Type="http://schemas.openxmlformats.org/officeDocument/2006/relationships/hyperlink" Target="http://budget.permkrai.ru/" TargetMode="External"/><Relationship Id="rId89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/><Relationship Id="rId112" Type="http://schemas.openxmlformats.org/officeDocument/2006/relationships/hyperlink" Target="https://www.govvrn.ru/npafin?p_p_id=Foldersanddocuments_WAR_foldersanddocumentsportlet&amp;p_p_lifecycle=0&amp;p_p_state=normal&amp;p_p_mode=view&amp;folderId=6609622" TargetMode="External"/><Relationship Id="rId16" Type="http://schemas.openxmlformats.org/officeDocument/2006/relationships/hyperlink" Target="http://budget.rk.ifinmon.ru/dokumenty/zakon-o-byudzhete" TargetMode="External"/><Relationship Id="rId107" Type="http://schemas.openxmlformats.org/officeDocument/2006/relationships/hyperlink" Target="https://minfin.75.ru/byudzhet/konsolidirovannyy-kraevoy-byudzhet/zakony-o-byudzhete" TargetMode="External"/><Relationship Id="rId11" Type="http://schemas.openxmlformats.org/officeDocument/2006/relationships/hyperlink" Target="http://budget.karelia.ru/byudzhet/dokumenty/2020-god" TargetMode="External"/><Relationship Id="rId32" Type="http://schemas.openxmlformats.org/officeDocument/2006/relationships/hyperlink" Target="https://minfin.saratov.gov.ru/budget/zakon-o-byudzhete/zakon-ob-oblastnom-byudzhete/zakon-ob-oblastnom-byudzhete-2020-2022-g" TargetMode="External"/><Relationship Id="rId37" Type="http://schemas.openxmlformats.org/officeDocument/2006/relationships/hyperlink" Target="https://www.yamalfin.ru/index.php?option=com_content&amp;view=category&amp;id=167:2019-11-01-09-07-56&amp;Itemid=127&amp;layout=default" TargetMode="External"/><Relationship Id="rId53" Type="http://schemas.openxmlformats.org/officeDocument/2006/relationships/hyperlink" Target="http://minfin-samara.ru/2020-2022/" TargetMode="External"/><Relationship Id="rId58" Type="http://schemas.openxmlformats.org/officeDocument/2006/relationships/hyperlink" Target="http://beldepfin.ru/byudzhet/byudzhet-2020-2022/" TargetMode="External"/><Relationship Id="rId74" Type="http://schemas.openxmlformats.org/officeDocument/2006/relationships/hyperlink" Target="http://www.minfin01-maykop.ru/Show/Category/7?ItemId=55" TargetMode="External"/><Relationship Id="rId79" Type="http://schemas.openxmlformats.org/officeDocument/2006/relationships/hyperlink" Target="http://www.mfsk.ru/law/z_sk" TargetMode="External"/><Relationship Id="rId102" Type="http://schemas.openxmlformats.org/officeDocument/2006/relationships/hyperlink" Target="https://openbudget.mfnso.ru/formirovanie-budgeta/zakon-o-byudzhete-i-proekt-zakona-o-byudzhete/2020-zakonbudget/vnesenie-izmenenij-2020-god" TargetMode="External"/><Relationship Id="rId123" Type="http://schemas.openxmlformats.org/officeDocument/2006/relationships/printerSettings" Target="../printerSettings/printerSettings8.bin"/><Relationship Id="rId5" Type="http://schemas.openxmlformats.org/officeDocument/2006/relationships/hyperlink" Target="https://&#1084;&#1080;&#1085;&#1092;&#1080;&#1085;.&#1090;&#1074;&#1077;&#1088;&#1089;&#1082;&#1072;&#1103;&#1086;&#1073;&#1083;&#1072;&#1089;&#1090;&#1100;.&#1088;&#1092;/np-baza/regionalnye-normativnye-pravovye-akty/" TargetMode="External"/><Relationship Id="rId61" Type="http://schemas.openxmlformats.org/officeDocument/2006/relationships/hyperlink" Target="https://mef.mosreg.ru/dokumenty/antikorrupcionnaya-ekspertiza?page=1" TargetMode="External"/><Relationship Id="rId82" Type="http://schemas.openxmlformats.org/officeDocument/2006/relationships/hyperlink" Target="http://www.minfinrm.ru/norm-akty-new/zakony/norm-prav-akty/budget-2020/" TargetMode="External"/><Relationship Id="rId90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95" Type="http://schemas.openxmlformats.org/officeDocument/2006/relationships/hyperlink" Target="http://info.mfural.ru/ebudget/Menu/Page/1" TargetMode="External"/><Relationship Id="rId19" Type="http://schemas.openxmlformats.org/officeDocument/2006/relationships/hyperlink" Target="https://openbudget23region.ru/o-byudzhete/dokumenty/ministerstvo-finansov-krasnodarskogo-kraya" TargetMode="External"/><Relationship Id="rId14" Type="http://schemas.openxmlformats.org/officeDocument/2006/relationships/hyperlink" Target="https://minfin.novreg.ru/2020-god-1.html" TargetMode="External"/><Relationship Id="rId22" Type="http://schemas.openxmlformats.org/officeDocument/2006/relationships/hyperlink" Target="http://minfin.donland.ru:8088/budget/152274417" TargetMode="External"/><Relationship Id="rId27" Type="http://schemas.openxmlformats.org/officeDocument/2006/relationships/hyperlink" Target="http://minfin.cap.ru/action/activity/byudzhet/respublikanskij-byudzhet-chuvashskoj-respubliki/2020-god" TargetMode="External"/><Relationship Id="rId30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35" Type="http://schemas.openxmlformats.org/officeDocument/2006/relationships/hyperlink" Target="http://open.minfin74.ru/budget/370457626" TargetMode="External"/><Relationship Id="rId43" Type="http://schemas.openxmlformats.org/officeDocument/2006/relationships/hyperlink" Target="https://minfin.khabkrai.ru/portal/Show/Category/184?page=1&amp;ItemId=497&amp;filterYear=2018" TargetMode="External"/><Relationship Id="rId48" Type="http://schemas.openxmlformats.org/officeDocument/2006/relationships/hyperlink" Target="https://openbudget.sakhminfin.ru/Menu/Page/565" TargetMode="External"/><Relationship Id="rId56" Type="http://schemas.openxmlformats.org/officeDocument/2006/relationships/hyperlink" Target="https://budget.govrb.ru/ebudget/Show/Category/15?ItemId=233" TargetMode="External"/><Relationship Id="rId64" Type="http://schemas.openxmlformats.org/officeDocument/2006/relationships/hyperlink" Target="https://minfin-rzn.ru/portal/Show/Category/10?ItemId=30" TargetMode="External"/><Relationship Id="rId69" Type="http://schemas.openxmlformats.org/officeDocument/2006/relationships/hyperlink" Target="https://finance.lenobl.ru/ru/pravovaya-baza/oblastnoe-zakondatelstvo/byudzhet-lo/ob2020/" TargetMode="External"/><Relationship Id="rId77" Type="http://schemas.openxmlformats.org/officeDocument/2006/relationships/hyperlink" Target="http://www.minfinrd.ru/svedeniya_ob_ispolzovanii_vydelyaemykh_byudzhetnykh_sredstv" TargetMode="External"/><Relationship Id="rId100" Type="http://schemas.openxmlformats.org/officeDocument/2006/relationships/hyperlink" Target="https://www.ofukem.ru/budget/laws2020-2022/" TargetMode="External"/><Relationship Id="rId105" Type="http://schemas.openxmlformats.org/officeDocument/2006/relationships/hyperlink" Target="http://budget.sakha.gov.ru/ebudget/Menu/Page/260" TargetMode="External"/><Relationship Id="rId113" Type="http://schemas.openxmlformats.org/officeDocument/2006/relationships/hyperlink" Target="http://depfin.adm44.ru/Budget/Zakon/Zakon20/" TargetMode="External"/><Relationship Id="rId118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8" Type="http://schemas.openxmlformats.org/officeDocument/2006/relationships/hyperlink" Target="http://www.yarregion.ru/depts/depfin/tmpPages/docs.aspx" TargetMode="External"/><Relationship Id="rId51" Type="http://schemas.openxmlformats.org/officeDocument/2006/relationships/hyperlink" Target="http://ufo.ulntc.ru:8080/dokumenty/vneseniya-izmenenij-v-zakon-o-byudzhete/2020-god" TargetMode="External"/><Relationship Id="rId72" Type="http://schemas.openxmlformats.org/officeDocument/2006/relationships/hyperlink" Target="https://minfin.gov-murman.ru/open-budget/regional_budget/law_of_budget/" TargetMode="External"/><Relationship Id="rId80" Type="http://schemas.openxmlformats.org/officeDocument/2006/relationships/hyperlink" Target="http://openbudsk.ru/vnesenie-izm18/" TargetMode="External"/><Relationship Id="rId85" Type="http://schemas.openxmlformats.org/officeDocument/2006/relationships/hyperlink" Target="http://ufin48.ru/Show/Category/63?ItemId=47&amp;headingId=3" TargetMode="External"/><Relationship Id="rId93" Type="http://schemas.openxmlformats.org/officeDocument/2006/relationships/hyperlink" Target="http://www.finupr.kurganobl.ru/index.php?test=bud20" TargetMode="External"/><Relationship Id="rId98" Type="http://schemas.openxmlformats.org/officeDocument/2006/relationships/hyperlink" Target="http://gfu.ru/budget/obl/section.php?IBLOCK_ID=125&amp;SECTION_ID=1180" TargetMode="External"/><Relationship Id="rId121" Type="http://schemas.openxmlformats.org/officeDocument/2006/relationships/hyperlink" Target="https://www.kamgov.ru/minfin/budzet-2020" TargetMode="External"/><Relationship Id="rId3" Type="http://schemas.openxmlformats.org/officeDocument/2006/relationships/hyperlink" Target="https://orel-region.ru/index.php?head=20&amp;part=25&amp;in=131" TargetMode="External"/><Relationship Id="rId12" Type="http://schemas.openxmlformats.org/officeDocument/2006/relationships/hyperlink" Target="https://minfin.rkomi.ru/deyatelnost/byudjet/zakony-respubliki-komi-proekty-zakonov-o-respublikanskom-byudjete-respubliki-komi-i-vnesenii-izmeneniy-v-nego/byudjet-na-2020-2022-gody" TargetMode="External"/><Relationship Id="rId17" Type="http://schemas.openxmlformats.org/officeDocument/2006/relationships/hyperlink" Target="https://minfin.rk.gov.ru/ru/structure/2019_10_30_16_47_biudzhet_na_2020_god_i_na_planovyi_period_2021_2022_godov" TargetMode="External"/><Relationship Id="rId25" Type="http://schemas.openxmlformats.org/officeDocument/2006/relationships/hyperlink" Target="http://mari-el.gov.ru/minfin/SitePages/IzmVzakORespBudg.aspx" TargetMode="External"/><Relationship Id="rId33" Type="http://schemas.openxmlformats.org/officeDocument/2006/relationships/hyperlink" Target="https://admtyumen.ru/ogv_ru/finance/finance/bugjet.htm" TargetMode="External"/><Relationship Id="rId38" Type="http://schemas.openxmlformats.org/officeDocument/2006/relationships/hyperlink" Target="https://minfin.rtyva.ru/node/8876/" TargetMode="External"/><Relationship Id="rId46" Type="http://schemas.openxmlformats.org/officeDocument/2006/relationships/hyperlink" Target="http://ob.fin.amurobl.ru/dokumenty/zakon/utv_zakony_o_vnecenii_izm/2020" TargetMode="External"/><Relationship Id="rId59" Type="http://schemas.openxmlformats.org/officeDocument/2006/relationships/hyperlink" Target="https://dtf.avo.ru/zakony-vladimirskoj-oblasti" TargetMode="External"/><Relationship Id="rId67" Type="http://schemas.openxmlformats.org/officeDocument/2006/relationships/hyperlink" Target="https://df.gov35.ru/otkrytyy-byudzhet/zakony-ob-oblastnom-byudzhete/2020/" TargetMode="External"/><Relationship Id="rId103" Type="http://schemas.openxmlformats.org/officeDocument/2006/relationships/hyperlink" Target="https://depfin.tomsk.gov.ru/documents/front" TargetMode="External"/><Relationship Id="rId108" Type="http://schemas.openxmlformats.org/officeDocument/2006/relationships/hyperlink" Target="http://openbudget.kamgov.ru/Dashboard" TargetMode="External"/><Relationship Id="rId116" Type="http://schemas.openxmlformats.org/officeDocument/2006/relationships/hyperlink" Target="http://forcitizens.ru/ob/dokumenty/vnesenie-izmenenij-v-zakon-o-byudzhete/2020-god" TargetMode="External"/><Relationship Id="rId20" Type="http://schemas.openxmlformats.org/officeDocument/2006/relationships/hyperlink" Target="http://portal-ob.volgafin.ru/dokumenty/zakon_o_byudzhete/2020" TargetMode="External"/><Relationship Id="rId41" Type="http://schemas.openxmlformats.org/officeDocument/2006/relationships/hyperlink" Target="https://primorsky.ru/authorities/executive-agencies/departments/finance/laws.php" TargetMode="External"/><Relationship Id="rId54" Type="http://schemas.openxmlformats.org/officeDocument/2006/relationships/hyperlink" Target="http://finance.pskov.ru/doc/documents" TargetMode="External"/><Relationship Id="rId62" Type="http://schemas.openxmlformats.org/officeDocument/2006/relationships/hyperlink" Target="https://budget.mosreg.ru/byudzhet-dlya-grazhdan/izmeneniya-v-zakon-o-byudzhete-mo/" TargetMode="External"/><Relationship Id="rId70" Type="http://schemas.openxmlformats.org/officeDocument/2006/relationships/hyperlink" Target="http://budget.lenreg.ru/documents/?page=0&amp;sortOrder=&amp;type=&amp;sortName=&amp;sortDate=" TargetMode="External"/><Relationship Id="rId75" Type="http://schemas.openxmlformats.org/officeDocument/2006/relationships/hyperlink" Target="https://minfin.astrobl.ru/site-page/zakony-o-byudzhete-ao" TargetMode="External"/><Relationship Id="rId83" Type="http://schemas.openxmlformats.org/officeDocument/2006/relationships/hyperlink" Target="http://mfin.permkrai.ru/execution/docbud/2020/" TargetMode="External"/><Relationship Id="rId88" Type="http://schemas.openxmlformats.org/officeDocument/2006/relationships/hyperlink" Target="https://pravitelstvo.kbr.ru/oigv/minfin/npi/zakonodatelstva_i_podzakonnye_normativnye_akty.php" TargetMode="External"/><Relationship Id="rId91" Type="http://schemas.openxmlformats.org/officeDocument/2006/relationships/hyperlink" Target="http://budget.orb.ru/" TargetMode="External"/><Relationship Id="rId96" Type="http://schemas.openxmlformats.org/officeDocument/2006/relationships/hyperlink" Target="https://depfin.admhmao.ru/otkrytyy-byudzhet/" TargetMode="External"/><Relationship Id="rId111" Type="http://schemas.openxmlformats.org/officeDocument/2006/relationships/hyperlink" Target="http://&#1095;&#1091;&#1082;&#1086;&#1090;&#1082;&#1072;.&#1088;&#1092;/otkrytyy-byudzhet/zakon-o-byudzhete.php" TargetMode="External"/><Relationship Id="rId1" Type="http://schemas.openxmlformats.org/officeDocument/2006/relationships/hyperlink" Target="http://bryanskoblfin.ru/Show/Category/10?ItemId=4" TargetMode="External"/><Relationship Id="rId6" Type="http://schemas.openxmlformats.org/officeDocument/2006/relationships/hyperlink" Target="https://minfin.tularegion.ru/documents/?SECTION=1579" TargetMode="External"/><Relationship Id="rId15" Type="http://schemas.openxmlformats.org/officeDocument/2006/relationships/hyperlink" Target="http://portal.novkfo.ru/Menu/Page/79" TargetMode="External"/><Relationship Id="rId23" Type="http://schemas.openxmlformats.org/officeDocument/2006/relationships/hyperlink" Target="https://www.mfri.ru/index.php/open-budget/vnesenie-izmenenij-v-zakon-o-byudzhete?limitstart=0" TargetMode="External"/><Relationship Id="rId28" Type="http://schemas.openxmlformats.org/officeDocument/2006/relationships/hyperlink" Target="https://budget.cap.ru/Show/Category/273?ItemId=842" TargetMode="External"/><Relationship Id="rId36" Type="http://schemas.openxmlformats.org/officeDocument/2006/relationships/hyperlink" Target="https://fea.yamalfin.ru/" TargetMode="External"/><Relationship Id="rId49" Type="http://schemas.openxmlformats.org/officeDocument/2006/relationships/hyperlink" Target="http://www.eao.ru/isp-vlast/finansovoe-upravlenie-pravitelstva/" TargetMode="External"/><Relationship Id="rId57" Type="http://schemas.openxmlformats.org/officeDocument/2006/relationships/hyperlink" Target="https://egov-buryatia.ru/minfin/activities/documents/zakony/" TargetMode="External"/><Relationship Id="rId106" Type="http://schemas.openxmlformats.org/officeDocument/2006/relationships/hyperlink" Target="https://minfin.sakha.gov.ru/zakony-o-bjudzhete/2020-2022-gg" TargetMode="External"/><Relationship Id="rId114" Type="http://schemas.openxmlformats.org/officeDocument/2006/relationships/hyperlink" Target="https://adm.rkursk.ru/index.php?id=693&amp;page=1" TargetMode="External"/><Relationship Id="rId119" Type="http://schemas.openxmlformats.org/officeDocument/2006/relationships/hyperlink" Target="https://minfin-altai.ru/deyatelnost/proekt-byudzheta-zakony-o-byudzhete-zakony-ob-ispolnenii-byudzheta/2020-2022/" TargetMode="External"/><Relationship Id="rId10" Type="http://schemas.openxmlformats.org/officeDocument/2006/relationships/hyperlink" Target="http://minfin.karelia.ru/2020-2022-gody/" TargetMode="External"/><Relationship Id="rId31" Type="http://schemas.openxmlformats.org/officeDocument/2006/relationships/hyperlink" Target="http://saratov.gov.ru/gov/auth/minfin/pr_akt/project/project.php" TargetMode="External"/><Relationship Id="rId44" Type="http://schemas.openxmlformats.org/officeDocument/2006/relationships/hyperlink" Target="https://minfin.khabkrai.ru/portal/Show/Category/34?ItemId=227" TargetMode="External"/><Relationship Id="rId52" Type="http://schemas.openxmlformats.org/officeDocument/2006/relationships/hyperlink" Target="http://budget.minfin-samara.ru/dokumenty/" TargetMode="External"/><Relationship Id="rId60" Type="http://schemas.openxmlformats.org/officeDocument/2006/relationships/hyperlink" Target="http://df.ivanovoobl.ru/regionalnye-finansy/zakon-ob-oblastnom-byudzhete/zakony-o-vnesenii-izmeneniy-v-zakon-o-byudzhete/" TargetMode="External"/><Relationship Id="rId65" Type="http://schemas.openxmlformats.org/officeDocument/2006/relationships/hyperlink" Target="http://www.finsmol.ru/zbudget/a0oAgf8SSXRf" TargetMode="External"/><Relationship Id="rId73" Type="http://schemas.openxmlformats.org/officeDocument/2006/relationships/hyperlink" Target="http://dfei.adm-nao.ru/zakony-o-byudzhete/" TargetMode="External"/><Relationship Id="rId78" Type="http://schemas.openxmlformats.org/officeDocument/2006/relationships/hyperlink" Target="http://portal.minfinrd.ru/Menu/Page/101" TargetMode="External"/><Relationship Id="rId81" Type="http://schemas.openxmlformats.org/officeDocument/2006/relationships/hyperlink" Target="https://minfin.bashkortostan.ru/activity/2870/" TargetMode="External"/><Relationship Id="rId86" Type="http://schemas.openxmlformats.org/officeDocument/2006/relationships/hyperlink" Target="https://fincom.gov.spb.ru/budget/info/acts/1" TargetMode="External"/><Relationship Id="rId94" Type="http://schemas.openxmlformats.org/officeDocument/2006/relationships/hyperlink" Target="https://minfin.midural.ru/document/category/20" TargetMode="External"/><Relationship Id="rId99" Type="http://schemas.openxmlformats.org/officeDocument/2006/relationships/hyperlink" Target="http://openbudget.gfu.ru/budget/law_project/" TargetMode="External"/><Relationship Id="rId101" Type="http://schemas.openxmlformats.org/officeDocument/2006/relationships/hyperlink" Target="http://mfnso.nso.ru/page/3777" TargetMode="External"/><Relationship Id="rId122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Page/BudgLaw?ItemId=14&amp;show_title=on" TargetMode="External"/><Relationship Id="rId4" Type="http://schemas.openxmlformats.org/officeDocument/2006/relationships/hyperlink" Target="http://portal.tverfin.ru/Show/Category/5?page=1&amp;ItemId=271&amp;filterYear=2020" TargetMode="External"/><Relationship Id="rId9" Type="http://schemas.openxmlformats.org/officeDocument/2006/relationships/hyperlink" Target="http://budget76.ru/" TargetMode="External"/><Relationship Id="rId13" Type="http://schemas.openxmlformats.org/officeDocument/2006/relationships/hyperlink" Target="https://dvinaland.ru/budget/zakon/" TargetMode="External"/><Relationship Id="rId18" Type="http://schemas.openxmlformats.org/officeDocument/2006/relationships/hyperlink" Target="https://www.minfinkubani.ru/budget_execution/budget_law/" TargetMode="External"/><Relationship Id="rId39" Type="http://schemas.openxmlformats.org/officeDocument/2006/relationships/hyperlink" Target="http://budget.omsk.ifinmon.ru/napravleniya/o-byudzhete/dokumenty" TargetMode="External"/><Relationship Id="rId109" Type="http://schemas.openxmlformats.org/officeDocument/2006/relationships/hyperlink" Target="https://minfin.49gov.ru/documents" TargetMode="External"/><Relationship Id="rId34" Type="http://schemas.openxmlformats.org/officeDocument/2006/relationships/hyperlink" Target="http://www.minfin74.ru/mBudget/law/" TargetMode="External"/><Relationship Id="rId50" Type="http://schemas.openxmlformats.org/officeDocument/2006/relationships/hyperlink" Target="http://ufo.ulntc.ru/index.php?mgf=budget/open_budget" TargetMode="External"/><Relationship Id="rId55" Type="http://schemas.openxmlformats.org/officeDocument/2006/relationships/hyperlink" Target="http://bks.pskov.ru/ebudget/Show/Category/11?ItemId=258" TargetMode="External"/><Relationship Id="rId76" Type="http://schemas.openxmlformats.org/officeDocument/2006/relationships/hyperlink" Target="https://minfin.donland.ru/activity/7027/" TargetMode="External"/><Relationship Id="rId97" Type="http://schemas.openxmlformats.org/officeDocument/2006/relationships/hyperlink" Target="http://minfin.krskstate.ru/openbudget/law" TargetMode="External"/><Relationship Id="rId104" Type="http://schemas.openxmlformats.org/officeDocument/2006/relationships/hyperlink" Target="http://open.findep.org/" TargetMode="External"/><Relationship Id="rId120" Type="http://schemas.openxmlformats.org/officeDocument/2006/relationships/hyperlink" Target="http://minfin.alregn.ru/bud/z2020/" TargetMode="External"/><Relationship Id="rId7" Type="http://schemas.openxmlformats.org/officeDocument/2006/relationships/hyperlink" Target="https://dfto.ru/index.php/byudzhet-dlya-grazhdan/proekt-zakona-o-byudzhete" TargetMode="External"/><Relationship Id="rId71" Type="http://schemas.openxmlformats.org/officeDocument/2006/relationships/hyperlink" Target="https://b4u.gov-murman.ru/" TargetMode="External"/><Relationship Id="rId92" Type="http://schemas.openxmlformats.org/officeDocument/2006/relationships/hyperlink" Target="http://finance.pnzreg.ru/docs/bpo/izmeneniya-i-dopolneniya/" TargetMode="External"/><Relationship Id="rId2" Type="http://schemas.openxmlformats.org/officeDocument/2006/relationships/hyperlink" Target="http://bryanskoblfin.ru/open/Menu/Page/93" TargetMode="External"/><Relationship Id="rId29" Type="http://schemas.openxmlformats.org/officeDocument/2006/relationships/hyperlink" Target="http://mf.nnov.ru:8025/o-budgete/zakonodatelstvo" TargetMode="External"/><Relationship Id="rId24" Type="http://schemas.openxmlformats.org/officeDocument/2006/relationships/hyperlink" Target="http://minfin.alania.gov.ru/index.php/documents" TargetMode="External"/><Relationship Id="rId40" Type="http://schemas.openxmlformats.org/officeDocument/2006/relationships/hyperlink" Target="http://mf.omskportal.ru/oiv/mf/otrasl/otkrbudg/obl-budget/2020-2022" TargetMode="External"/><Relationship Id="rId45" Type="http://schemas.openxmlformats.org/officeDocument/2006/relationships/hyperlink" Target="https://www.fin.amurobl.ru/pages/normativno-pravovye-akty/regionalnyy-uroven/proekty-zakonov-ao/" TargetMode="External"/><Relationship Id="rId66" Type="http://schemas.openxmlformats.org/officeDocument/2006/relationships/hyperlink" Target="https://fin.tmbreg.ru/6347/2010/9577.html" TargetMode="External"/><Relationship Id="rId87" Type="http://schemas.openxmlformats.org/officeDocument/2006/relationships/hyperlink" Target="https://budget.gov.spb.ru/" TargetMode="External"/><Relationship Id="rId110" Type="http://schemas.openxmlformats.org/officeDocument/2006/relationships/hyperlink" Target="http://iis.minfin.49gov.ru/ebudget/Menu/Page/77" TargetMode="External"/><Relationship Id="rId115" Type="http://schemas.openxmlformats.org/officeDocument/2006/relationships/hyperlink" Target="http://minfin.kalmregion.ru/deyatelnost/byudzhet-respubliki-kalmykiya/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17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21" Type="http://schemas.openxmlformats.org/officeDocument/2006/relationships/hyperlink" Target="https://openbudget23region.ru/o-byudzhete/dokumenty/ministerstvo-finansov-krasnodarskogo-kraya" TargetMode="External"/><Relationship Id="rId42" Type="http://schemas.openxmlformats.org/officeDocument/2006/relationships/hyperlink" Target="http://mf.omskportal.ru/oiv/mf/otrasl/otkrbudg/obl-budget/2020-2022" TargetMode="External"/><Relationship Id="rId47" Type="http://schemas.openxmlformats.org/officeDocument/2006/relationships/hyperlink" Target="https://www.fin.amurobl.ru/pages/normativno-pravovye-akty/regionalnyy-uroven/proekty-zakonov-ao/" TargetMode="External"/><Relationship Id="rId63" Type="http://schemas.openxmlformats.org/officeDocument/2006/relationships/hyperlink" Target="https://mef.mosreg.ru/dokumenty/antikorrupcionnaya-ekspertiza?page=1" TargetMode="External"/><Relationship Id="rId68" Type="http://schemas.openxmlformats.org/officeDocument/2006/relationships/hyperlink" Target="https://fin.tmbreg.ru/6347/2010/9577.html" TargetMode="External"/><Relationship Id="rId84" Type="http://schemas.openxmlformats.org/officeDocument/2006/relationships/hyperlink" Target="https://minfin.bashkortostan.ru/activity/2870/" TargetMode="External"/><Relationship Id="rId89" Type="http://schemas.openxmlformats.org/officeDocument/2006/relationships/hyperlink" Target="https://budget.gov.spb.ru/" TargetMode="External"/><Relationship Id="rId112" Type="http://schemas.openxmlformats.org/officeDocument/2006/relationships/hyperlink" Target="http://&#1095;&#1091;&#1082;&#1086;&#1090;&#1082;&#1072;.&#1088;&#1092;/otkrytyy-byudzhet/zakon-o-byudzhete.php" TargetMode="External"/><Relationship Id="rId16" Type="http://schemas.openxmlformats.org/officeDocument/2006/relationships/hyperlink" Target="https://minfin.novreg.ru/aktualizirovannaya-redaktciya-oblastnogo-zakona-o-byudzhete.html" TargetMode="External"/><Relationship Id="rId107" Type="http://schemas.openxmlformats.org/officeDocument/2006/relationships/hyperlink" Target="https://minfin.sakha.gov.ru/zakony-o-bjudzhete/2020-2022-gg" TargetMode="External"/><Relationship Id="rId11" Type="http://schemas.openxmlformats.org/officeDocument/2006/relationships/hyperlink" Target="http://budget76.ru/" TargetMode="External"/><Relationship Id="rId32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37" Type="http://schemas.openxmlformats.org/officeDocument/2006/relationships/hyperlink" Target="http://open.minfin74.ru/budget/370457626" TargetMode="External"/><Relationship Id="rId53" Type="http://schemas.openxmlformats.org/officeDocument/2006/relationships/hyperlink" Target="http://ufo.ulntc.ru:8080/dokumenty/vneseniya-izmenenij-v-zakon-o-byudzhete/2020-god" TargetMode="External"/><Relationship Id="rId58" Type="http://schemas.openxmlformats.org/officeDocument/2006/relationships/hyperlink" Target="https://budget.govrb.ru/ebudget/Show/Category/15?ItemId=233" TargetMode="External"/><Relationship Id="rId74" Type="http://schemas.openxmlformats.org/officeDocument/2006/relationships/hyperlink" Target="https://minfin.gov-murman.ru/open-budget/regional_budget/law_of_budget/" TargetMode="External"/><Relationship Id="rId79" Type="http://schemas.openxmlformats.org/officeDocument/2006/relationships/hyperlink" Target="https://minfin.donland.ru/activity/7027/" TargetMode="External"/><Relationship Id="rId102" Type="http://schemas.openxmlformats.org/officeDocument/2006/relationships/hyperlink" Target="https://www.ofukem.ru/budget/laws2020-2022/" TargetMode="External"/><Relationship Id="rId5" Type="http://schemas.openxmlformats.org/officeDocument/2006/relationships/hyperlink" Target="https://orel-region.ru/index.php?head=20&amp;part=25&amp;in=131" TargetMode="External"/><Relationship Id="rId61" Type="http://schemas.openxmlformats.org/officeDocument/2006/relationships/hyperlink" Target="https://dtf.avo.ru/zakony-vladimirskoj-oblasti" TargetMode="External"/><Relationship Id="rId82" Type="http://schemas.openxmlformats.org/officeDocument/2006/relationships/hyperlink" Target="http://www.mfsk.ru/law/z_sk" TargetMode="External"/><Relationship Id="rId90" Type="http://schemas.openxmlformats.org/officeDocument/2006/relationships/hyperlink" Target="https://pravitelstvo.kbr.ru/oigv/minfin/npi/zakonodatelstva_i_podzakonnye_normativnye_akty.php" TargetMode="External"/><Relationship Id="rId95" Type="http://schemas.openxmlformats.org/officeDocument/2006/relationships/hyperlink" Target="http://www.finupr.kurganobl.ru/index.php?test=praktdum" TargetMode="External"/><Relationship Id="rId19" Type="http://schemas.openxmlformats.org/officeDocument/2006/relationships/hyperlink" Target="https://minfin.rk.gov.ru/ru/structure/2019_10_30_16_47_biudzhet_na_2020_god_i_na_planovyi_period_2021_2022_godov" TargetMode="External"/><Relationship Id="rId14" Type="http://schemas.openxmlformats.org/officeDocument/2006/relationships/hyperlink" Target="https://minfin.rkomi.ru/deyatelnost/byudjet/zakony-respubliki-komi-proekty-zakonov-o-respublikanskom-byudjete-respubliki-komi-i-vnesenii-izmeneniy-v-nego/byudjet-na-2020-2022-gody" TargetMode="External"/><Relationship Id="rId22" Type="http://schemas.openxmlformats.org/officeDocument/2006/relationships/hyperlink" Target="http://portal-ob.volgafin.ru/dokumenty/zakon_o_byudzhete/2020" TargetMode="External"/><Relationship Id="rId27" Type="http://schemas.openxmlformats.org/officeDocument/2006/relationships/hyperlink" Target="http://mari-el.gov.ru/minfin/SitePages/ZakRespORespBudg.aspx" TargetMode="External"/><Relationship Id="rId30" Type="http://schemas.openxmlformats.org/officeDocument/2006/relationships/hyperlink" Target="https://budget.cap.ru/Menu/Page/821" TargetMode="External"/><Relationship Id="rId35" Type="http://schemas.openxmlformats.org/officeDocument/2006/relationships/hyperlink" Target="https://admtyumen.ru/ogv_ru/finance/finance/bugjet.htm" TargetMode="External"/><Relationship Id="rId43" Type="http://schemas.openxmlformats.org/officeDocument/2006/relationships/hyperlink" Target="https://primorsky.ru/authorities/executive-agencies/departments/finance/laws.php" TargetMode="External"/><Relationship Id="rId48" Type="http://schemas.openxmlformats.org/officeDocument/2006/relationships/hyperlink" Target="http://ob.fin.amurobl.ru/dokumenty/zakon/aktualnaya_redakcia/2020" TargetMode="External"/><Relationship Id="rId56" Type="http://schemas.openxmlformats.org/officeDocument/2006/relationships/hyperlink" Target="http://finance.pskov.ru/doc/documents" TargetMode="External"/><Relationship Id="rId64" Type="http://schemas.openxmlformats.org/officeDocument/2006/relationships/hyperlink" Target="https://budget.mosreg.ru/byudzhet-dlya-grazhdan/izmeneniya-v-zakon-o-byudzhete-mo/" TargetMode="External"/><Relationship Id="rId69" Type="http://schemas.openxmlformats.org/officeDocument/2006/relationships/hyperlink" Target="https://df.gov35.ru/otkrytyy-byudzhet/zakony-ob-oblastnom-byudzhete/2020/" TargetMode="External"/><Relationship Id="rId77" Type="http://schemas.openxmlformats.org/officeDocument/2006/relationships/hyperlink" Target="https://minfin.astrobl.ru/site-page/zakony-o-byudzhete-ao" TargetMode="External"/><Relationship Id="rId100" Type="http://schemas.openxmlformats.org/officeDocument/2006/relationships/hyperlink" Target="http://gfu.ru/budget/obl/section.php?IBLOCK_ID=125&amp;SECTION_ID=1180" TargetMode="External"/><Relationship Id="rId105" Type="http://schemas.openxmlformats.org/officeDocument/2006/relationships/hyperlink" Target="http://open.findep.org/" TargetMode="External"/><Relationship Id="rId113" Type="http://schemas.openxmlformats.org/officeDocument/2006/relationships/hyperlink" Target="https://www.govvrn.ru/npafin?p_p_id=Foldersanddocuments_WAR_foldersanddocumentsportlet&amp;p_p_lifecycle=0&amp;p_p_state=normal&amp;p_p_mode=view&amp;folderId=6609622" TargetMode="External"/><Relationship Id="rId118" Type="http://schemas.openxmlformats.org/officeDocument/2006/relationships/hyperlink" Target="https://minfin-altai.ru/deyatelnost/proekt-byudzheta-zakony-o-byudzhete-zakony-ob-ispolnenii-byudzheta/2020-2022/" TargetMode="External"/><Relationship Id="rId8" Type="http://schemas.openxmlformats.org/officeDocument/2006/relationships/hyperlink" Target="https://minfin.tularegion.ru/documents/?SECTION=1579" TargetMode="External"/><Relationship Id="rId51" Type="http://schemas.openxmlformats.org/officeDocument/2006/relationships/hyperlink" Target="http://www.eao.ru/isp-vlast/finansovoe-upravlenie-pravitelstva/" TargetMode="External"/><Relationship Id="rId72" Type="http://schemas.openxmlformats.org/officeDocument/2006/relationships/hyperlink" Target="http://budget.lenreg.ru/documents/?page=0&amp;sortOrder=&amp;type=&amp;sortName=&amp;sortDate=" TargetMode="External"/><Relationship Id="rId80" Type="http://schemas.openxmlformats.org/officeDocument/2006/relationships/hyperlink" Target="http://www.minfinrd.ru/svedeniya_ob_ispolzovanii_vydelyaemykh_byudzhetnykh_sredstv" TargetMode="External"/><Relationship Id="rId85" Type="http://schemas.openxmlformats.org/officeDocument/2006/relationships/hyperlink" Target="http://www.minfinrm.ru/norm-akty-new/zakony/norm-prav-akty/budget-2020/" TargetMode="External"/><Relationship Id="rId93" Type="http://schemas.openxmlformats.org/officeDocument/2006/relationships/hyperlink" Target="http://budget.orb.ru/" TargetMode="External"/><Relationship Id="rId98" Type="http://schemas.openxmlformats.org/officeDocument/2006/relationships/hyperlink" Target="https://depfin.admhmao.ru/otkrytyy-byudzhet/" TargetMode="External"/><Relationship Id="rId121" Type="http://schemas.openxmlformats.org/officeDocument/2006/relationships/hyperlink" Target="https://&#1086;&#1090;&#1082;&#1088;&#1099;&#1090;&#1099;&#1081;&#1073;&#1102;&#1076;&#1078;&#1077;&#1090;.&#1079;&#1072;&#1073;&#1072;&#1081;&#1082;&#1072;&#1083;&#1100;&#1089;&#1082;&#1080;&#1081;&#1082;&#1088;&#1072;&#1081;.&#1088;&#1092;/portal/Page/BudgLaw?ItemId=14&amp;show_title=on" TargetMode="External"/><Relationship Id="rId3" Type="http://schemas.openxmlformats.org/officeDocument/2006/relationships/hyperlink" Target="http://depfin.adm44.ru/Budget/Zakon/Zakon20/" TargetMode="External"/><Relationship Id="rId12" Type="http://schemas.openxmlformats.org/officeDocument/2006/relationships/hyperlink" Target="http://minfin.karelia.ru/2020-2022-gody/" TargetMode="External"/><Relationship Id="rId17" Type="http://schemas.openxmlformats.org/officeDocument/2006/relationships/hyperlink" Target="http://portal.novkfo.ru/Menu/Page/79" TargetMode="External"/><Relationship Id="rId25" Type="http://schemas.openxmlformats.org/officeDocument/2006/relationships/hyperlink" Target="http://minfin.alania.gov.ru/index.php/documents" TargetMode="External"/><Relationship Id="rId33" Type="http://schemas.openxmlformats.org/officeDocument/2006/relationships/hyperlink" Target="http://saratov.gov.ru/gov/auth/minfin/pr_akt/project/project.php" TargetMode="External"/><Relationship Id="rId38" Type="http://schemas.openxmlformats.org/officeDocument/2006/relationships/hyperlink" Target="https://fea.yamalfin.ru/" TargetMode="External"/><Relationship Id="rId46" Type="http://schemas.openxmlformats.org/officeDocument/2006/relationships/hyperlink" Target="https://minfin.khabkrai.ru/portal/Show/Category/34?ItemId=227" TargetMode="External"/><Relationship Id="rId59" Type="http://schemas.openxmlformats.org/officeDocument/2006/relationships/hyperlink" Target="https://egov-buryatia.ru/minfin/activities/documents/zakony/" TargetMode="External"/><Relationship Id="rId67" Type="http://schemas.openxmlformats.org/officeDocument/2006/relationships/hyperlink" Target="http://www.finsmol.ru/zbudget/a0oAgf8SSXRf" TargetMode="External"/><Relationship Id="rId103" Type="http://schemas.openxmlformats.org/officeDocument/2006/relationships/hyperlink" Target="http://mfnso.nso.ru/page/3777" TargetMode="External"/><Relationship Id="rId108" Type="http://schemas.openxmlformats.org/officeDocument/2006/relationships/hyperlink" Target="https://minfin.75.ru/byudzhet/konsolidirovannyy-kraevoy-byudzhet/zakony-o-byudzhete" TargetMode="External"/><Relationship Id="rId116" Type="http://schemas.openxmlformats.org/officeDocument/2006/relationships/hyperlink" Target="http://forcitizens.ru/ob/dokumenty/vnesenie-izmenenij-v-zakon-o-byudzhete/2020-god" TargetMode="External"/><Relationship Id="rId20" Type="http://schemas.openxmlformats.org/officeDocument/2006/relationships/hyperlink" Target="https://www.minfinkubani.ru/budget_execution/budget_law/" TargetMode="External"/><Relationship Id="rId41" Type="http://schemas.openxmlformats.org/officeDocument/2006/relationships/hyperlink" Target="http://budget.omsk.ifinmon.ru/napravleniya/o-byudzhete/dokumenty" TargetMode="External"/><Relationship Id="rId54" Type="http://schemas.openxmlformats.org/officeDocument/2006/relationships/hyperlink" Target="http://budget.minfin-samara.ru/dokumenty/" TargetMode="External"/><Relationship Id="rId62" Type="http://schemas.openxmlformats.org/officeDocument/2006/relationships/hyperlink" Target="http://df.ivanovoobl.ru/regionalnye-finansy/zakon-ob-oblastnom-byudzhete/" TargetMode="External"/><Relationship Id="rId70" Type="http://schemas.openxmlformats.org/officeDocument/2006/relationships/hyperlink" Target="https://minfin39.ru/budget/process/current/" TargetMode="External"/><Relationship Id="rId75" Type="http://schemas.openxmlformats.org/officeDocument/2006/relationships/hyperlink" Target="http://dfei.adm-nao.ru/zakony-o-byudzhete/" TargetMode="External"/><Relationship Id="rId83" Type="http://schemas.openxmlformats.org/officeDocument/2006/relationships/hyperlink" Target="http://openbudsk.ru/vnesenie-izm18/" TargetMode="External"/><Relationship Id="rId88" Type="http://schemas.openxmlformats.org/officeDocument/2006/relationships/hyperlink" Target="https://fincom.gov.spb.ru/budget/info/acts/1" TargetMode="External"/><Relationship Id="rId91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/><Relationship Id="rId96" Type="http://schemas.openxmlformats.org/officeDocument/2006/relationships/hyperlink" Target="https://minfin.midural.ru/document/category/20" TargetMode="External"/><Relationship Id="rId111" Type="http://schemas.openxmlformats.org/officeDocument/2006/relationships/hyperlink" Target="http://iis.minfin.49gov.ru/ebudget/Menu/Page/77" TargetMode="External"/><Relationship Id="rId1" Type="http://schemas.openxmlformats.org/officeDocument/2006/relationships/hyperlink" Target="http://bryanskoblfin.ru/Show/Category/10?ItemId=4" TargetMode="External"/><Relationship Id="rId6" Type="http://schemas.openxmlformats.org/officeDocument/2006/relationships/hyperlink" Target="http://portal.tverfin.ru/Show/Category/5?page=1&amp;ItemId=271&amp;filterYear=2020" TargetMode="External"/><Relationship Id="rId15" Type="http://schemas.openxmlformats.org/officeDocument/2006/relationships/hyperlink" Target="https://dvinaland.ru/budget/zakon/" TargetMode="External"/><Relationship Id="rId23" Type="http://schemas.openxmlformats.org/officeDocument/2006/relationships/hyperlink" Target="https://volgafin.volgograd.ru/norms/acts/16723/" TargetMode="External"/><Relationship Id="rId28" Type="http://schemas.openxmlformats.org/officeDocument/2006/relationships/hyperlink" Target="http://minfin.tatarstan.ru/rus/vnesenie-izmeneniy-v-zakon-o-byudzhete.htm" TargetMode="External"/><Relationship Id="rId36" Type="http://schemas.openxmlformats.org/officeDocument/2006/relationships/hyperlink" Target="http://www.minfin74.ru/mBudget/law/" TargetMode="External"/><Relationship Id="rId49" Type="http://schemas.openxmlformats.org/officeDocument/2006/relationships/hyperlink" Target="http://sakhminfin.ru/" TargetMode="External"/><Relationship Id="rId57" Type="http://schemas.openxmlformats.org/officeDocument/2006/relationships/hyperlink" Target="http://bks.pskov.ru/ebudget/Show/Category/11?ItemId=258" TargetMode="External"/><Relationship Id="rId106" Type="http://schemas.openxmlformats.org/officeDocument/2006/relationships/hyperlink" Target="http://budget.sakha.gov.ru/ebudget/Menu/Page/260" TargetMode="External"/><Relationship Id="rId114" Type="http://schemas.openxmlformats.org/officeDocument/2006/relationships/hyperlink" Target="https://adm.rkursk.ru/index.php?id=693&amp;page=1" TargetMode="External"/><Relationship Id="rId119" Type="http://schemas.openxmlformats.org/officeDocument/2006/relationships/hyperlink" Target="http://minfin.alregn.ru/bud/z2020/" TargetMode="External"/><Relationship Id="rId10" Type="http://schemas.openxmlformats.org/officeDocument/2006/relationships/hyperlink" Target="http://www.yarregion.ru/depts/depfin/tmpPages/docs.aspx" TargetMode="External"/><Relationship Id="rId31" Type="http://schemas.openxmlformats.org/officeDocument/2006/relationships/hyperlink" Target="http://mf.nnov.ru:8025/o-budgete/zakonodatelstvo" TargetMode="External"/><Relationship Id="rId44" Type="http://schemas.openxmlformats.org/officeDocument/2006/relationships/hyperlink" Target="http://ebudget.primorsky.ru/Menu/Page/346" TargetMode="External"/><Relationship Id="rId52" Type="http://schemas.openxmlformats.org/officeDocument/2006/relationships/hyperlink" Target="http://ufo.ulntc.ru/index.php?mgf=budget/open_budget" TargetMode="External"/><Relationship Id="rId60" Type="http://schemas.openxmlformats.org/officeDocument/2006/relationships/hyperlink" Target="http://beldepfin.ru/byudzhet/byudzhet-2020-2022/" TargetMode="External"/><Relationship Id="rId65" Type="http://schemas.openxmlformats.org/officeDocument/2006/relationships/hyperlink" Target="https://minfin.ryazangov.ru/documents/documents_RO/zakony-ob-oblastnom-byudzhete-ryazanskoy-oblasti/index.php" TargetMode="External"/><Relationship Id="rId73" Type="http://schemas.openxmlformats.org/officeDocument/2006/relationships/hyperlink" Target="https://b4u.gov-murman.ru/" TargetMode="External"/><Relationship Id="rId78" Type="http://schemas.openxmlformats.org/officeDocument/2006/relationships/hyperlink" Target="http://minfin.donland.ru:8088/budget/152274417" TargetMode="External"/><Relationship Id="rId81" Type="http://schemas.openxmlformats.org/officeDocument/2006/relationships/hyperlink" Target="http://portal.minfinrd.ru/Menu/Page/101" TargetMode="External"/><Relationship Id="rId86" Type="http://schemas.openxmlformats.org/officeDocument/2006/relationships/hyperlink" Target="http://mfin.permkrai.ru/execution/docbud/2020/" TargetMode="External"/><Relationship Id="rId94" Type="http://schemas.openxmlformats.org/officeDocument/2006/relationships/hyperlink" Target="http://finance.pnzreg.ru/docs/bpo/izmeneniya-i-dopolneniya/" TargetMode="External"/><Relationship Id="rId99" Type="http://schemas.openxmlformats.org/officeDocument/2006/relationships/hyperlink" Target="http://minfin.krskstate.ru/openbudget/law" TargetMode="External"/><Relationship Id="rId101" Type="http://schemas.openxmlformats.org/officeDocument/2006/relationships/hyperlink" Target="http://openbudget.gfu.ru/budget/law_project/" TargetMode="External"/><Relationship Id="rId122" Type="http://schemas.openxmlformats.org/officeDocument/2006/relationships/printerSettings" Target="../printerSettings/printerSettings9.bin"/><Relationship Id="rId4" Type="http://schemas.openxmlformats.org/officeDocument/2006/relationships/hyperlink" Target="http://ufin48.ru/Show/Category/63?ItemId=47&amp;headingId=3" TargetMode="External"/><Relationship Id="rId9" Type="http://schemas.openxmlformats.org/officeDocument/2006/relationships/hyperlink" Target="https://dfto.ru/index.php/byudzhet-dlya-grazhdan/proekt-zakona-o-byudzhete" TargetMode="External"/><Relationship Id="rId13" Type="http://schemas.openxmlformats.org/officeDocument/2006/relationships/hyperlink" Target="http://budget.karelia.ru/byudzhet/dokumenty/2020-god" TargetMode="External"/><Relationship Id="rId18" Type="http://schemas.openxmlformats.org/officeDocument/2006/relationships/hyperlink" Target="http://budget.rk.ifinmon.ru/dokumenty/zakon-o-byudzhete" TargetMode="External"/><Relationship Id="rId39" Type="http://schemas.openxmlformats.org/officeDocument/2006/relationships/hyperlink" Target="https://www.yamalfin.ru/index.php?option=com_content&amp;view=category&amp;id=167:2019-11-01-09-07-56&amp;Itemid=127&amp;layout=default" TargetMode="External"/><Relationship Id="rId109" Type="http://schemas.openxmlformats.org/officeDocument/2006/relationships/hyperlink" Target="http://openbudget.kamgov.ru/Dashboard" TargetMode="External"/><Relationship Id="rId34" Type="http://schemas.openxmlformats.org/officeDocument/2006/relationships/hyperlink" Target="https://minfin.saratov.gov.ru/budget/zakon-o-byudzhete/zakon-ob-oblastnom-byudzhete/zakon-ob-oblastnom-byudzhete-2020-2022-g" TargetMode="External"/><Relationship Id="rId50" Type="http://schemas.openxmlformats.org/officeDocument/2006/relationships/hyperlink" Target="https://openbudget.sakhminfin.ru/Menu/Page/565" TargetMode="External"/><Relationship Id="rId55" Type="http://schemas.openxmlformats.org/officeDocument/2006/relationships/hyperlink" Target="http://minfin-samara.ru/2020-2022/" TargetMode="External"/><Relationship Id="rId76" Type="http://schemas.openxmlformats.org/officeDocument/2006/relationships/hyperlink" Target="http://www.minfin01-maykop.ru/Show/Category/7?ItemId=55" TargetMode="External"/><Relationship Id="rId97" Type="http://schemas.openxmlformats.org/officeDocument/2006/relationships/hyperlink" Target="http://info.mfural.ru/ebudget/Menu/Page/1" TargetMode="External"/><Relationship Id="rId104" Type="http://schemas.openxmlformats.org/officeDocument/2006/relationships/hyperlink" Target="https://depfin.tomsk.gov.ru/documents/front" TargetMode="External"/><Relationship Id="rId120" Type="http://schemas.openxmlformats.org/officeDocument/2006/relationships/hyperlink" Target="https://www.kamgov.ru/minfin/budzet-2020" TargetMode="External"/><Relationship Id="rId7" Type="http://schemas.openxmlformats.org/officeDocument/2006/relationships/hyperlink" Target="https://&#1084;&#1080;&#1085;&#1092;&#1080;&#1085;.&#1090;&#1074;&#1077;&#1088;&#1089;&#1082;&#1072;&#1103;&#1086;&#1073;&#1083;&#1072;&#1089;&#1090;&#1100;.&#1088;&#1092;/np-baza/regionalnye-normativnye-pravovye-akty/" TargetMode="External"/><Relationship Id="rId71" Type="http://schemas.openxmlformats.org/officeDocument/2006/relationships/hyperlink" Target="https://finance.lenobl.ru/ru/pravovaya-baza/oblastnoe-zakondatelstvo/byudzhet-lo/ob2020/" TargetMode="External"/><Relationship Id="rId92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2" Type="http://schemas.openxmlformats.org/officeDocument/2006/relationships/hyperlink" Target="http://bryanskoblfin.ru/open/Menu/Page/93" TargetMode="External"/><Relationship Id="rId29" Type="http://schemas.openxmlformats.org/officeDocument/2006/relationships/hyperlink" Target="http://minfin.cap.ru/action/activity/byudzhet/respublikanskij-byudzhet-chuvashskoj-respubliki/2020-god" TargetMode="External"/><Relationship Id="rId24" Type="http://schemas.openxmlformats.org/officeDocument/2006/relationships/hyperlink" Target="https://www.mfri.ru/index.php/open-budget/vnesenie-izmenenij-v-zakon-o-byudzhete?limitstart=0" TargetMode="External"/><Relationship Id="rId40" Type="http://schemas.openxmlformats.org/officeDocument/2006/relationships/hyperlink" Target="https://minfin.rtyva.ru/node/8876/" TargetMode="External"/><Relationship Id="rId45" Type="http://schemas.openxmlformats.org/officeDocument/2006/relationships/hyperlink" Target="https://minfin.khabkrai.ru/portal/Show/Category/184?page=1&amp;ItemId=497&amp;filterYear=2018" TargetMode="External"/><Relationship Id="rId66" Type="http://schemas.openxmlformats.org/officeDocument/2006/relationships/hyperlink" Target="https://minfin-rzn.ru/portal/Show/Category/10?ItemId=30" TargetMode="External"/><Relationship Id="rId87" Type="http://schemas.openxmlformats.org/officeDocument/2006/relationships/hyperlink" Target="http://budget.permkrai.ru/" TargetMode="External"/><Relationship Id="rId110" Type="http://schemas.openxmlformats.org/officeDocument/2006/relationships/hyperlink" Target="https://minfin.49gov.ru/documents" TargetMode="External"/><Relationship Id="rId115" Type="http://schemas.openxmlformats.org/officeDocument/2006/relationships/hyperlink" Target="http://minfin.kalmregion.ru/deyatelnost/byudzhet-respubliki-kalmyk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tabSelected="1" zoomScaleNormal="100" zoomScalePageLayoutView="80" workbookViewId="0">
      <pane ySplit="3" topLeftCell="A4" activePane="bottomLeft" state="frozen"/>
      <selection pane="bottomLeft" activeCell="A3" sqref="A3"/>
    </sheetView>
  </sheetViews>
  <sheetFormatPr defaultColWidth="11.453125" defaultRowHeight="14.5" x14ac:dyDescent="0.35"/>
  <cols>
    <col min="1" max="1" width="24.6328125" style="15" customWidth="1"/>
    <col min="2" max="2" width="12.36328125" style="15" customWidth="1"/>
    <col min="3" max="3" width="11.6328125" style="15" customWidth="1"/>
    <col min="4" max="4" width="20.7265625" style="15" customWidth="1"/>
    <col min="5" max="5" width="16.6328125" style="15" customWidth="1"/>
    <col min="6" max="6" width="19.453125" style="15" customWidth="1"/>
    <col min="7" max="7" width="18" style="15" customWidth="1"/>
    <col min="8" max="8" width="19.26953125" style="15" customWidth="1"/>
    <col min="9" max="16384" width="11.453125" style="9"/>
  </cols>
  <sheetData>
    <row r="1" spans="1:8" s="2" customFormat="1" ht="20" customHeight="1" x14ac:dyDescent="0.35">
      <c r="A1" s="527" t="s">
        <v>847</v>
      </c>
      <c r="B1" s="528"/>
      <c r="C1" s="528"/>
      <c r="D1" s="528"/>
      <c r="E1" s="528"/>
      <c r="F1" s="528"/>
      <c r="G1" s="528"/>
      <c r="H1" s="529"/>
    </row>
    <row r="2" spans="1:8" s="2" customFormat="1" ht="38" customHeight="1" x14ac:dyDescent="0.35">
      <c r="A2" s="530" t="s">
        <v>853</v>
      </c>
      <c r="B2" s="531"/>
      <c r="C2" s="531"/>
      <c r="D2" s="531"/>
      <c r="E2" s="531"/>
      <c r="F2" s="531"/>
      <c r="G2" s="531"/>
      <c r="H2" s="532"/>
    </row>
    <row r="3" spans="1:8" s="2" customFormat="1" ht="131.5" customHeight="1" x14ac:dyDescent="0.35">
      <c r="A3" s="504" t="s">
        <v>421</v>
      </c>
      <c r="B3" s="505" t="s">
        <v>106</v>
      </c>
      <c r="C3" s="505" t="s">
        <v>107</v>
      </c>
      <c r="D3" s="67" t="s">
        <v>161</v>
      </c>
      <c r="E3" s="67" t="s">
        <v>160</v>
      </c>
      <c r="F3" s="67" t="s">
        <v>159</v>
      </c>
      <c r="G3" s="67" t="s">
        <v>158</v>
      </c>
      <c r="H3" s="67" t="s">
        <v>157</v>
      </c>
    </row>
    <row r="4" spans="1:8" s="2" customFormat="1" ht="15" customHeight="1" x14ac:dyDescent="0.35">
      <c r="A4" s="39" t="s">
        <v>88</v>
      </c>
      <c r="B4" s="66" t="s">
        <v>105</v>
      </c>
      <c r="C4" s="66" t="s">
        <v>89</v>
      </c>
      <c r="D4" s="39" t="s">
        <v>89</v>
      </c>
      <c r="E4" s="19" t="s">
        <v>89</v>
      </c>
      <c r="F4" s="19" t="s">
        <v>89</v>
      </c>
      <c r="G4" s="19" t="s">
        <v>89</v>
      </c>
      <c r="H4" s="19" t="s">
        <v>89</v>
      </c>
    </row>
    <row r="5" spans="1:8" s="18" customFormat="1" ht="15" customHeight="1" x14ac:dyDescent="0.3">
      <c r="A5" s="39" t="s">
        <v>100</v>
      </c>
      <c r="B5" s="66"/>
      <c r="C5" s="78">
        <f>SUM(D5:H5)</f>
        <v>10</v>
      </c>
      <c r="D5" s="20">
        <v>2</v>
      </c>
      <c r="E5" s="20">
        <v>2</v>
      </c>
      <c r="F5" s="20">
        <v>2</v>
      </c>
      <c r="G5" s="20">
        <v>2</v>
      </c>
      <c r="H5" s="20">
        <v>2</v>
      </c>
    </row>
    <row r="6" spans="1:8" s="18" customFormat="1" ht="15" customHeight="1" x14ac:dyDescent="0.3">
      <c r="A6" s="510" t="s">
        <v>840</v>
      </c>
      <c r="B6" s="66"/>
      <c r="C6" s="78"/>
      <c r="D6" s="20"/>
      <c r="E6" s="20"/>
      <c r="F6" s="20"/>
      <c r="G6" s="20"/>
      <c r="H6" s="20"/>
    </row>
    <row r="7" spans="1:8" s="2" customFormat="1" ht="15" customHeight="1" x14ac:dyDescent="0.35">
      <c r="A7" s="24" t="s">
        <v>3</v>
      </c>
      <c r="B7" s="81">
        <f t="shared" ref="B7:B27" si="0">C7/$C$5*100</f>
        <v>100</v>
      </c>
      <c r="C7" s="81">
        <f t="shared" ref="C7:C27" si="1">SUM(D7:H7)</f>
        <v>10</v>
      </c>
      <c r="D7" s="82">
        <f>'2.1'!F9</f>
        <v>2</v>
      </c>
      <c r="E7" s="83">
        <f>'2.2'!F9</f>
        <v>2</v>
      </c>
      <c r="F7" s="83">
        <f>'2.3'!F9</f>
        <v>2</v>
      </c>
      <c r="G7" s="83">
        <f>'2.4'!F9</f>
        <v>2</v>
      </c>
      <c r="H7" s="83">
        <f>'2.5'!F9</f>
        <v>2</v>
      </c>
    </row>
    <row r="8" spans="1:8" s="2" customFormat="1" ht="15" customHeight="1" x14ac:dyDescent="0.35">
      <c r="A8" s="24" t="s">
        <v>6</v>
      </c>
      <c r="B8" s="81">
        <f t="shared" si="0"/>
        <v>100</v>
      </c>
      <c r="C8" s="81">
        <f t="shared" si="1"/>
        <v>10</v>
      </c>
      <c r="D8" s="82">
        <f>'2.1'!F12</f>
        <v>2</v>
      </c>
      <c r="E8" s="83">
        <f>'2.2'!F12</f>
        <v>2</v>
      </c>
      <c r="F8" s="83">
        <f>'2.3'!F12</f>
        <v>2</v>
      </c>
      <c r="G8" s="83">
        <f>'2.4'!F12</f>
        <v>2</v>
      </c>
      <c r="H8" s="83">
        <f>'2.5'!F12</f>
        <v>2</v>
      </c>
    </row>
    <row r="9" spans="1:8" s="2" customFormat="1" ht="15" customHeight="1" x14ac:dyDescent="0.35">
      <c r="A9" s="24" t="s">
        <v>8</v>
      </c>
      <c r="B9" s="81">
        <f t="shared" si="0"/>
        <v>100</v>
      </c>
      <c r="C9" s="81">
        <f t="shared" si="1"/>
        <v>10</v>
      </c>
      <c r="D9" s="82">
        <f>'2.1'!F14</f>
        <v>2</v>
      </c>
      <c r="E9" s="83">
        <f>'2.2'!F14</f>
        <v>2</v>
      </c>
      <c r="F9" s="83">
        <f>'2.3'!F14</f>
        <v>2</v>
      </c>
      <c r="G9" s="83">
        <f>'2.4'!F14</f>
        <v>2</v>
      </c>
      <c r="H9" s="83">
        <f>'2.5'!F14</f>
        <v>2</v>
      </c>
    </row>
    <row r="10" spans="1:8" s="2" customFormat="1" ht="15" customHeight="1" x14ac:dyDescent="0.35">
      <c r="A10" s="24" t="s">
        <v>21</v>
      </c>
      <c r="B10" s="81">
        <f t="shared" si="0"/>
        <v>100</v>
      </c>
      <c r="C10" s="81">
        <f t="shared" si="1"/>
        <v>10</v>
      </c>
      <c r="D10" s="82">
        <f>'2.1'!F28</f>
        <v>2</v>
      </c>
      <c r="E10" s="83">
        <f>'2.2'!F28</f>
        <v>2</v>
      </c>
      <c r="F10" s="83">
        <f>'2.3'!F28</f>
        <v>2</v>
      </c>
      <c r="G10" s="83">
        <f>'2.4'!F28</f>
        <v>2</v>
      </c>
      <c r="H10" s="83">
        <f>'2.5'!F28</f>
        <v>2</v>
      </c>
    </row>
    <row r="11" spans="1:8" s="53" customFormat="1" ht="15" customHeight="1" x14ac:dyDescent="0.35">
      <c r="A11" s="24" t="s">
        <v>24</v>
      </c>
      <c r="B11" s="81">
        <f t="shared" si="0"/>
        <v>100</v>
      </c>
      <c r="C11" s="81">
        <f t="shared" si="1"/>
        <v>10</v>
      </c>
      <c r="D11" s="82">
        <f>'2.1'!F31</f>
        <v>2</v>
      </c>
      <c r="E11" s="83">
        <f>'2.2'!F31</f>
        <v>2</v>
      </c>
      <c r="F11" s="83">
        <f>'2.3'!F31</f>
        <v>2</v>
      </c>
      <c r="G11" s="83">
        <f>'2.4'!F31</f>
        <v>2</v>
      </c>
      <c r="H11" s="83">
        <f>'2.5'!F31</f>
        <v>2</v>
      </c>
    </row>
    <row r="12" spans="1:8" s="2" customFormat="1" ht="15" customHeight="1" x14ac:dyDescent="0.35">
      <c r="A12" s="24" t="s">
        <v>29</v>
      </c>
      <c r="B12" s="81">
        <f t="shared" si="0"/>
        <v>100</v>
      </c>
      <c r="C12" s="81">
        <f t="shared" si="1"/>
        <v>10</v>
      </c>
      <c r="D12" s="82">
        <f>'2.1'!F36</f>
        <v>2</v>
      </c>
      <c r="E12" s="83">
        <f>'2.2'!F36</f>
        <v>2</v>
      </c>
      <c r="F12" s="83">
        <f>'2.3'!F36</f>
        <v>2</v>
      </c>
      <c r="G12" s="83">
        <f>'2.4'!F36</f>
        <v>2</v>
      </c>
      <c r="H12" s="83">
        <f>'2.5'!F36</f>
        <v>2</v>
      </c>
    </row>
    <row r="13" spans="1:8" s="2" customFormat="1" ht="15" customHeight="1" x14ac:dyDescent="0.35">
      <c r="A13" s="24" t="s">
        <v>33</v>
      </c>
      <c r="B13" s="81">
        <f t="shared" si="0"/>
        <v>100</v>
      </c>
      <c r="C13" s="81">
        <f t="shared" si="1"/>
        <v>10</v>
      </c>
      <c r="D13" s="82">
        <f>'2.1'!F41</f>
        <v>2</v>
      </c>
      <c r="E13" s="83">
        <f>'2.2'!F41</f>
        <v>2</v>
      </c>
      <c r="F13" s="83">
        <f>'2.3'!F41</f>
        <v>2</v>
      </c>
      <c r="G13" s="83">
        <f>'2.4'!F41</f>
        <v>2</v>
      </c>
      <c r="H13" s="83">
        <f>'2.5'!F41</f>
        <v>2</v>
      </c>
    </row>
    <row r="14" spans="1:8" s="2" customFormat="1" ht="15" customHeight="1" x14ac:dyDescent="0.35">
      <c r="A14" s="24" t="s">
        <v>40</v>
      </c>
      <c r="B14" s="81">
        <f t="shared" si="0"/>
        <v>100</v>
      </c>
      <c r="C14" s="81">
        <f t="shared" si="1"/>
        <v>10</v>
      </c>
      <c r="D14" s="82">
        <f>'2.1'!F49</f>
        <v>2</v>
      </c>
      <c r="E14" s="83">
        <f>'2.2'!F49</f>
        <v>2</v>
      </c>
      <c r="F14" s="83">
        <f>'2.3'!F49</f>
        <v>2</v>
      </c>
      <c r="G14" s="83">
        <f>'2.4'!F49</f>
        <v>2</v>
      </c>
      <c r="H14" s="83">
        <f>'2.5'!F49</f>
        <v>2</v>
      </c>
    </row>
    <row r="15" spans="1:8" s="53" customFormat="1" ht="15" customHeight="1" x14ac:dyDescent="0.35">
      <c r="A15" s="24" t="s">
        <v>46</v>
      </c>
      <c r="B15" s="81">
        <f t="shared" si="0"/>
        <v>100</v>
      </c>
      <c r="C15" s="81">
        <f t="shared" si="1"/>
        <v>10</v>
      </c>
      <c r="D15" s="82">
        <f>'2.1'!F56</f>
        <v>2</v>
      </c>
      <c r="E15" s="83">
        <f>'2.2'!F56</f>
        <v>2</v>
      </c>
      <c r="F15" s="83">
        <f>'2.3'!F56</f>
        <v>2</v>
      </c>
      <c r="G15" s="83">
        <f>'2.4'!F56</f>
        <v>2</v>
      </c>
      <c r="H15" s="83">
        <f>'2.5'!F56</f>
        <v>2</v>
      </c>
    </row>
    <row r="16" spans="1:8" s="2" customFormat="1" ht="15" customHeight="1" x14ac:dyDescent="0.35">
      <c r="A16" s="24" t="s">
        <v>50</v>
      </c>
      <c r="B16" s="81">
        <f t="shared" si="0"/>
        <v>100</v>
      </c>
      <c r="C16" s="81">
        <f t="shared" si="1"/>
        <v>10</v>
      </c>
      <c r="D16" s="82">
        <f>'2.1'!F60</f>
        <v>2</v>
      </c>
      <c r="E16" s="83">
        <f>'2.2'!F60</f>
        <v>2</v>
      </c>
      <c r="F16" s="83">
        <f>'2.3'!F60</f>
        <v>2</v>
      </c>
      <c r="G16" s="83">
        <f>'2.4'!F60</f>
        <v>2</v>
      </c>
      <c r="H16" s="83">
        <f>'2.5'!F60</f>
        <v>2</v>
      </c>
    </row>
    <row r="17" spans="1:8" s="2" customFormat="1" ht="15" customHeight="1" x14ac:dyDescent="0.35">
      <c r="A17" s="24" t="s">
        <v>62</v>
      </c>
      <c r="B17" s="81">
        <f t="shared" si="0"/>
        <v>100</v>
      </c>
      <c r="C17" s="81">
        <f t="shared" si="1"/>
        <v>10</v>
      </c>
      <c r="D17" s="82">
        <f>'2.1'!F72</f>
        <v>2</v>
      </c>
      <c r="E17" s="83">
        <f>'2.2'!F72</f>
        <v>2</v>
      </c>
      <c r="F17" s="83">
        <f>'2.3'!F72</f>
        <v>2</v>
      </c>
      <c r="G17" s="83">
        <f>'2.4'!F72</f>
        <v>2</v>
      </c>
      <c r="H17" s="83">
        <f>'2.5'!F72</f>
        <v>2</v>
      </c>
    </row>
    <row r="18" spans="1:8" s="2" customFormat="1" ht="15" customHeight="1" x14ac:dyDescent="0.35">
      <c r="A18" s="48" t="s">
        <v>64</v>
      </c>
      <c r="B18" s="81">
        <f t="shared" si="0"/>
        <v>100</v>
      </c>
      <c r="C18" s="81">
        <f t="shared" si="1"/>
        <v>10</v>
      </c>
      <c r="D18" s="82">
        <f>'2.1'!F74</f>
        <v>2</v>
      </c>
      <c r="E18" s="83">
        <f>'2.2'!F74</f>
        <v>2</v>
      </c>
      <c r="F18" s="83">
        <f>'2.3'!F74</f>
        <v>2</v>
      </c>
      <c r="G18" s="83">
        <f>'2.4'!F74</f>
        <v>2</v>
      </c>
      <c r="H18" s="83">
        <f>'2.5'!F74</f>
        <v>2</v>
      </c>
    </row>
    <row r="19" spans="1:8" s="2" customFormat="1" ht="15" customHeight="1" x14ac:dyDescent="0.35">
      <c r="A19" s="24" t="s">
        <v>67</v>
      </c>
      <c r="B19" s="81">
        <f t="shared" si="0"/>
        <v>100</v>
      </c>
      <c r="C19" s="81">
        <f t="shared" si="1"/>
        <v>10</v>
      </c>
      <c r="D19" s="82">
        <f>'2.1'!F77</f>
        <v>2</v>
      </c>
      <c r="E19" s="83">
        <f>'2.2'!F77</f>
        <v>2</v>
      </c>
      <c r="F19" s="83">
        <f>'2.3'!F77</f>
        <v>2</v>
      </c>
      <c r="G19" s="83">
        <f>'2.4'!F77</f>
        <v>2</v>
      </c>
      <c r="H19" s="83">
        <f>'2.5'!F77</f>
        <v>2</v>
      </c>
    </row>
    <row r="20" spans="1:8" s="2" customFormat="1" ht="15" customHeight="1" x14ac:dyDescent="0.35">
      <c r="A20" s="24" t="s">
        <v>73</v>
      </c>
      <c r="B20" s="81">
        <f t="shared" si="0"/>
        <v>100</v>
      </c>
      <c r="C20" s="81">
        <f t="shared" si="1"/>
        <v>10</v>
      </c>
      <c r="D20" s="82">
        <f>'2.1'!F81</f>
        <v>2</v>
      </c>
      <c r="E20" s="83">
        <f>'2.2'!F81</f>
        <v>2</v>
      </c>
      <c r="F20" s="83">
        <f>'2.3'!F81</f>
        <v>2</v>
      </c>
      <c r="G20" s="83">
        <f>'2.4'!F81</f>
        <v>2</v>
      </c>
      <c r="H20" s="83">
        <f>'2.5'!F81</f>
        <v>2</v>
      </c>
    </row>
    <row r="21" spans="1:8" s="2" customFormat="1" ht="15" customHeight="1" x14ac:dyDescent="0.35">
      <c r="A21" s="24" t="s">
        <v>74</v>
      </c>
      <c r="B21" s="81">
        <f t="shared" si="0"/>
        <v>100</v>
      </c>
      <c r="C21" s="81">
        <f t="shared" si="1"/>
        <v>10</v>
      </c>
      <c r="D21" s="82">
        <f>'2.1'!F82</f>
        <v>2</v>
      </c>
      <c r="E21" s="83">
        <f>'2.2'!F82</f>
        <v>2</v>
      </c>
      <c r="F21" s="83">
        <f>'2.3'!F82</f>
        <v>2</v>
      </c>
      <c r="G21" s="83">
        <f>'2.4'!F82</f>
        <v>2</v>
      </c>
      <c r="H21" s="83">
        <f>'2.5'!F82</f>
        <v>2</v>
      </c>
    </row>
    <row r="22" spans="1:8" ht="15" customHeight="1" x14ac:dyDescent="0.35">
      <c r="A22" s="24" t="s">
        <v>79</v>
      </c>
      <c r="B22" s="81">
        <f t="shared" si="0"/>
        <v>100</v>
      </c>
      <c r="C22" s="81">
        <f t="shared" si="1"/>
        <v>10</v>
      </c>
      <c r="D22" s="82">
        <f>'2.1'!F89</f>
        <v>2</v>
      </c>
      <c r="E22" s="83">
        <f>'2.2'!F89</f>
        <v>2</v>
      </c>
      <c r="F22" s="83">
        <f>'2.3'!F89</f>
        <v>2</v>
      </c>
      <c r="G22" s="83">
        <f>'2.4'!F89</f>
        <v>2</v>
      </c>
      <c r="H22" s="83">
        <f>'2.5'!F89</f>
        <v>2</v>
      </c>
    </row>
    <row r="23" spans="1:8" s="53" customFormat="1" ht="15" customHeight="1" x14ac:dyDescent="0.35">
      <c r="A23" s="24" t="s">
        <v>54</v>
      </c>
      <c r="B23" s="81">
        <f t="shared" si="0"/>
        <v>90</v>
      </c>
      <c r="C23" s="81">
        <f t="shared" si="1"/>
        <v>9</v>
      </c>
      <c r="D23" s="82">
        <f>'2.1'!F64</f>
        <v>2</v>
      </c>
      <c r="E23" s="83">
        <f>'2.2'!F64</f>
        <v>2</v>
      </c>
      <c r="F23" s="83">
        <f>'2.3'!F64</f>
        <v>1</v>
      </c>
      <c r="G23" s="83">
        <f>'2.4'!F64</f>
        <v>2</v>
      </c>
      <c r="H23" s="83">
        <f>'2.5'!F64</f>
        <v>2</v>
      </c>
    </row>
    <row r="24" spans="1:8" s="2" customFormat="1" ht="15" customHeight="1" x14ac:dyDescent="0.35">
      <c r="A24" s="24" t="s">
        <v>334</v>
      </c>
      <c r="B24" s="81">
        <f t="shared" si="0"/>
        <v>80</v>
      </c>
      <c r="C24" s="81">
        <f t="shared" si="1"/>
        <v>8</v>
      </c>
      <c r="D24" s="82">
        <f>'2.1'!F35</f>
        <v>2</v>
      </c>
      <c r="E24" s="83">
        <f>'2.2'!F35</f>
        <v>2</v>
      </c>
      <c r="F24" s="83">
        <f>'2.3'!F35</f>
        <v>0</v>
      </c>
      <c r="G24" s="83">
        <f>'2.4'!F35</f>
        <v>2</v>
      </c>
      <c r="H24" s="83">
        <f>'2.5'!F35</f>
        <v>2</v>
      </c>
    </row>
    <row r="25" spans="1:8" s="2" customFormat="1" ht="15" customHeight="1" x14ac:dyDescent="0.35">
      <c r="A25" s="24" t="s">
        <v>42</v>
      </c>
      <c r="B25" s="81">
        <f t="shared" si="0"/>
        <v>80</v>
      </c>
      <c r="C25" s="81">
        <f t="shared" si="1"/>
        <v>8</v>
      </c>
      <c r="D25" s="82">
        <f>'2.1'!F52</f>
        <v>2</v>
      </c>
      <c r="E25" s="83">
        <f>'2.2'!F52</f>
        <v>2</v>
      </c>
      <c r="F25" s="83">
        <f>'2.3'!F52</f>
        <v>0</v>
      </c>
      <c r="G25" s="83">
        <f>'2.4'!F52</f>
        <v>2</v>
      </c>
      <c r="H25" s="83">
        <f>'2.5'!F52</f>
        <v>2</v>
      </c>
    </row>
    <row r="26" spans="1:8" s="2" customFormat="1" ht="15" customHeight="1" x14ac:dyDescent="0.35">
      <c r="A26" s="24" t="s">
        <v>45</v>
      </c>
      <c r="B26" s="81">
        <f t="shared" si="0"/>
        <v>80</v>
      </c>
      <c r="C26" s="81">
        <f t="shared" si="1"/>
        <v>8</v>
      </c>
      <c r="D26" s="82">
        <f>'2.1'!F55</f>
        <v>1</v>
      </c>
      <c r="E26" s="83">
        <f>'2.2'!F55</f>
        <v>1</v>
      </c>
      <c r="F26" s="83">
        <f>'2.3'!F55</f>
        <v>2</v>
      </c>
      <c r="G26" s="83">
        <f>'2.4'!F55</f>
        <v>2</v>
      </c>
      <c r="H26" s="83">
        <f>'2.5'!F55</f>
        <v>2</v>
      </c>
    </row>
    <row r="27" spans="1:8" s="2" customFormat="1" ht="15" customHeight="1" x14ac:dyDescent="0.35">
      <c r="A27" s="24" t="s">
        <v>53</v>
      </c>
      <c r="B27" s="81">
        <f t="shared" si="0"/>
        <v>80</v>
      </c>
      <c r="C27" s="81">
        <f t="shared" si="1"/>
        <v>8</v>
      </c>
      <c r="D27" s="82">
        <f>'2.1'!F63</f>
        <v>2</v>
      </c>
      <c r="E27" s="83">
        <f>'2.2'!F63</f>
        <v>2</v>
      </c>
      <c r="F27" s="83">
        <f>'2.3'!F63</f>
        <v>0</v>
      </c>
      <c r="G27" s="83">
        <f>'2.4'!F63</f>
        <v>2</v>
      </c>
      <c r="H27" s="83">
        <f>'2.5'!F63</f>
        <v>2</v>
      </c>
    </row>
    <row r="28" spans="1:8" s="2" customFormat="1" ht="15" customHeight="1" x14ac:dyDescent="0.35">
      <c r="A28" s="510" t="s">
        <v>841</v>
      </c>
      <c r="B28" s="81"/>
      <c r="C28" s="81"/>
      <c r="D28" s="82"/>
      <c r="E28" s="83"/>
      <c r="F28" s="83"/>
      <c r="G28" s="83"/>
      <c r="H28" s="83"/>
    </row>
    <row r="29" spans="1:8" s="2" customFormat="1" ht="15" customHeight="1" x14ac:dyDescent="0.35">
      <c r="A29" s="24" t="s">
        <v>71</v>
      </c>
      <c r="B29" s="81">
        <f t="shared" ref="B29:B43" si="2">C29/$C$5*100</f>
        <v>70</v>
      </c>
      <c r="C29" s="81">
        <f t="shared" ref="C29:C43" si="3">SUM(D29:H29)</f>
        <v>7</v>
      </c>
      <c r="D29" s="82">
        <f>'2.1'!F80</f>
        <v>2</v>
      </c>
      <c r="E29" s="83">
        <f>'2.2'!F80</f>
        <v>2</v>
      </c>
      <c r="F29" s="83">
        <f>'2.3'!F80</f>
        <v>2</v>
      </c>
      <c r="G29" s="83">
        <f>'2.4'!F80</f>
        <v>0</v>
      </c>
      <c r="H29" s="83">
        <f>'2.5'!F80</f>
        <v>1</v>
      </c>
    </row>
    <row r="30" spans="1:8" s="53" customFormat="1" ht="15" customHeight="1" x14ac:dyDescent="0.35">
      <c r="A30" s="24" t="s">
        <v>68</v>
      </c>
      <c r="B30" s="81">
        <f t="shared" si="2"/>
        <v>70</v>
      </c>
      <c r="C30" s="81">
        <f t="shared" si="3"/>
        <v>7</v>
      </c>
      <c r="D30" s="82">
        <f>'2.1'!F88</f>
        <v>2</v>
      </c>
      <c r="E30" s="83">
        <f>'2.2'!F88</f>
        <v>2</v>
      </c>
      <c r="F30" s="83">
        <f>'2.3'!F88</f>
        <v>0</v>
      </c>
      <c r="G30" s="83">
        <f>'2.4'!F88</f>
        <v>1</v>
      </c>
      <c r="H30" s="83">
        <f>'2.5'!F88</f>
        <v>2</v>
      </c>
    </row>
    <row r="31" spans="1:8" s="53" customFormat="1" ht="15" customHeight="1" x14ac:dyDescent="0.35">
      <c r="A31" s="24" t="s">
        <v>1</v>
      </c>
      <c r="B31" s="81">
        <f t="shared" si="2"/>
        <v>60</v>
      </c>
      <c r="C31" s="81">
        <f t="shared" si="3"/>
        <v>6</v>
      </c>
      <c r="D31" s="82">
        <f>'2.1'!F7</f>
        <v>0</v>
      </c>
      <c r="E31" s="83">
        <f>'2.2'!F7</f>
        <v>0</v>
      </c>
      <c r="F31" s="83">
        <f>'2.3'!F7</f>
        <v>2</v>
      </c>
      <c r="G31" s="83">
        <f>'2.4'!F7</f>
        <v>2</v>
      </c>
      <c r="H31" s="83">
        <f>'2.5'!F7</f>
        <v>2</v>
      </c>
    </row>
    <row r="32" spans="1:8" s="2" customFormat="1" ht="15" customHeight="1" x14ac:dyDescent="0.35">
      <c r="A32" s="24" t="s">
        <v>5</v>
      </c>
      <c r="B32" s="81">
        <f t="shared" si="2"/>
        <v>60</v>
      </c>
      <c r="C32" s="81">
        <f t="shared" si="3"/>
        <v>6</v>
      </c>
      <c r="D32" s="82">
        <f>'2.1'!F11</f>
        <v>0</v>
      </c>
      <c r="E32" s="83">
        <f>'2.2'!F11</f>
        <v>0</v>
      </c>
      <c r="F32" s="83">
        <f>'2.3'!F11</f>
        <v>2</v>
      </c>
      <c r="G32" s="83">
        <f>'2.4'!F11</f>
        <v>2</v>
      </c>
      <c r="H32" s="83">
        <f>'2.5'!F11</f>
        <v>2</v>
      </c>
    </row>
    <row r="33" spans="1:8" s="2" customFormat="1" ht="15" customHeight="1" x14ac:dyDescent="0.35">
      <c r="A33" s="24" t="s">
        <v>15</v>
      </c>
      <c r="B33" s="81">
        <f t="shared" si="2"/>
        <v>60</v>
      </c>
      <c r="C33" s="81">
        <f t="shared" si="3"/>
        <v>6</v>
      </c>
      <c r="D33" s="82">
        <f>'2.1'!F21</f>
        <v>0</v>
      </c>
      <c r="E33" s="83">
        <f>'2.2'!F21</f>
        <v>0</v>
      </c>
      <c r="F33" s="83">
        <f>'2.3'!F21</f>
        <v>2</v>
      </c>
      <c r="G33" s="83">
        <f>'2.4'!F21</f>
        <v>2</v>
      </c>
      <c r="H33" s="83">
        <f>'2.5'!F21</f>
        <v>2</v>
      </c>
    </row>
    <row r="34" spans="1:8" s="2" customFormat="1" ht="15" customHeight="1" x14ac:dyDescent="0.35">
      <c r="A34" s="24" t="s">
        <v>19</v>
      </c>
      <c r="B34" s="81">
        <f t="shared" si="2"/>
        <v>60</v>
      </c>
      <c r="C34" s="81">
        <f t="shared" si="3"/>
        <v>6</v>
      </c>
      <c r="D34" s="82">
        <f>'2.1'!F26</f>
        <v>0</v>
      </c>
      <c r="E34" s="83">
        <f>'2.2'!F26</f>
        <v>0</v>
      </c>
      <c r="F34" s="83">
        <f>'2.3'!F26</f>
        <v>2</v>
      </c>
      <c r="G34" s="83">
        <f>'2.4'!F26</f>
        <v>2</v>
      </c>
      <c r="H34" s="83">
        <f>'2.5'!F26</f>
        <v>2</v>
      </c>
    </row>
    <row r="35" spans="1:8" ht="15" customHeight="1" x14ac:dyDescent="0.35">
      <c r="A35" s="24" t="s">
        <v>20</v>
      </c>
      <c r="B35" s="81">
        <f t="shared" si="2"/>
        <v>60</v>
      </c>
      <c r="C35" s="81">
        <f t="shared" si="3"/>
        <v>6</v>
      </c>
      <c r="D35" s="82">
        <f>'2.1'!F27</f>
        <v>0</v>
      </c>
      <c r="E35" s="83">
        <f>'2.2'!F27</f>
        <v>0</v>
      </c>
      <c r="F35" s="83">
        <f>'2.3'!F27</f>
        <v>2</v>
      </c>
      <c r="G35" s="83">
        <f>'2.4'!F27</f>
        <v>2</v>
      </c>
      <c r="H35" s="83">
        <f>'2.5'!F27</f>
        <v>2</v>
      </c>
    </row>
    <row r="36" spans="1:8" s="2" customFormat="1" ht="15" customHeight="1" x14ac:dyDescent="0.35">
      <c r="A36" s="24" t="s">
        <v>23</v>
      </c>
      <c r="B36" s="81">
        <f t="shared" si="2"/>
        <v>60</v>
      </c>
      <c r="C36" s="81">
        <f t="shared" si="3"/>
        <v>6</v>
      </c>
      <c r="D36" s="82">
        <f>'2.1'!F30</f>
        <v>0</v>
      </c>
      <c r="E36" s="83">
        <f>'2.2'!F30</f>
        <v>0</v>
      </c>
      <c r="F36" s="83">
        <f>'2.3'!F30</f>
        <v>2</v>
      </c>
      <c r="G36" s="83">
        <f>'2.4'!F30</f>
        <v>2</v>
      </c>
      <c r="H36" s="83">
        <f>'2.5'!F30</f>
        <v>2</v>
      </c>
    </row>
    <row r="37" spans="1:8" s="2" customFormat="1" ht="15" customHeight="1" x14ac:dyDescent="0.35">
      <c r="A37" s="24" t="s">
        <v>25</v>
      </c>
      <c r="B37" s="81">
        <f t="shared" si="2"/>
        <v>60</v>
      </c>
      <c r="C37" s="81">
        <f t="shared" si="3"/>
        <v>6</v>
      </c>
      <c r="D37" s="82">
        <f>'2.1'!F32</f>
        <v>0</v>
      </c>
      <c r="E37" s="83">
        <f>'2.2'!F32</f>
        <v>0</v>
      </c>
      <c r="F37" s="83">
        <f>'2.3'!F32</f>
        <v>2</v>
      </c>
      <c r="G37" s="83">
        <f>'2.4'!F32</f>
        <v>2</v>
      </c>
      <c r="H37" s="83">
        <f>'2.5'!F32</f>
        <v>2</v>
      </c>
    </row>
    <row r="38" spans="1:8" s="53" customFormat="1" ht="15" customHeight="1" x14ac:dyDescent="0.35">
      <c r="A38" s="24" t="s">
        <v>32</v>
      </c>
      <c r="B38" s="81">
        <f t="shared" si="2"/>
        <v>60</v>
      </c>
      <c r="C38" s="81">
        <f t="shared" si="3"/>
        <v>6</v>
      </c>
      <c r="D38" s="82">
        <f>'2.1'!F39</f>
        <v>2</v>
      </c>
      <c r="E38" s="83">
        <f>'2.2'!F39</f>
        <v>2</v>
      </c>
      <c r="F38" s="83">
        <f>'2.3'!F39</f>
        <v>0</v>
      </c>
      <c r="G38" s="83">
        <f>'2.4'!F39</f>
        <v>2</v>
      </c>
      <c r="H38" s="83">
        <f>'2.5'!F39</f>
        <v>0</v>
      </c>
    </row>
    <row r="39" spans="1:8" s="2" customFormat="1" ht="15" customHeight="1" x14ac:dyDescent="0.35">
      <c r="A39" s="24" t="s">
        <v>96</v>
      </c>
      <c r="B39" s="81">
        <f t="shared" si="2"/>
        <v>60</v>
      </c>
      <c r="C39" s="81">
        <f t="shared" si="3"/>
        <v>6</v>
      </c>
      <c r="D39" s="82">
        <f>'2.1'!F40</f>
        <v>0</v>
      </c>
      <c r="E39" s="83">
        <f>'2.2'!F40</f>
        <v>0</v>
      </c>
      <c r="F39" s="83">
        <f>'2.3'!F40</f>
        <v>2</v>
      </c>
      <c r="G39" s="83">
        <f>'2.4'!F40</f>
        <v>2</v>
      </c>
      <c r="H39" s="83">
        <f>'2.5'!F40</f>
        <v>2</v>
      </c>
    </row>
    <row r="40" spans="1:8" s="2" customFormat="1" ht="15" customHeight="1" x14ac:dyDescent="0.35">
      <c r="A40" s="24" t="s">
        <v>65</v>
      </c>
      <c r="B40" s="81">
        <f t="shared" si="2"/>
        <v>60</v>
      </c>
      <c r="C40" s="81">
        <f t="shared" si="3"/>
        <v>6</v>
      </c>
      <c r="D40" s="82">
        <f>'2.1'!F75</f>
        <v>1</v>
      </c>
      <c r="E40" s="83">
        <f>'2.2'!F75</f>
        <v>1</v>
      </c>
      <c r="F40" s="83">
        <f>'2.3'!F75</f>
        <v>0</v>
      </c>
      <c r="G40" s="83">
        <f>'2.4'!F75</f>
        <v>2</v>
      </c>
      <c r="H40" s="83">
        <f>'2.5'!F75</f>
        <v>2</v>
      </c>
    </row>
    <row r="41" spans="1:8" s="2" customFormat="1" ht="15" customHeight="1" x14ac:dyDescent="0.35">
      <c r="A41" s="24" t="s">
        <v>76</v>
      </c>
      <c r="B41" s="81">
        <f t="shared" si="2"/>
        <v>60</v>
      </c>
      <c r="C41" s="81">
        <f t="shared" si="3"/>
        <v>6</v>
      </c>
      <c r="D41" s="82">
        <f>'2.1'!F85</f>
        <v>0</v>
      </c>
      <c r="E41" s="83">
        <f>'2.2'!F85</f>
        <v>0</v>
      </c>
      <c r="F41" s="83">
        <f>'2.3'!F85</f>
        <v>2</v>
      </c>
      <c r="G41" s="83">
        <f>'2.4'!F85</f>
        <v>2</v>
      </c>
      <c r="H41" s="83">
        <f>'2.5'!F85</f>
        <v>2</v>
      </c>
    </row>
    <row r="42" spans="1:8" s="2" customFormat="1" ht="15" customHeight="1" x14ac:dyDescent="0.35">
      <c r="A42" s="24" t="s">
        <v>81</v>
      </c>
      <c r="B42" s="81">
        <f t="shared" si="2"/>
        <v>60</v>
      </c>
      <c r="C42" s="81">
        <f t="shared" si="3"/>
        <v>6</v>
      </c>
      <c r="D42" s="82">
        <f>'2.1'!F92</f>
        <v>0</v>
      </c>
      <c r="E42" s="83">
        <f>'2.2'!F92</f>
        <v>0</v>
      </c>
      <c r="F42" s="83">
        <f>'2.3'!F92</f>
        <v>2</v>
      </c>
      <c r="G42" s="83">
        <f>'2.4'!F92</f>
        <v>2</v>
      </c>
      <c r="H42" s="83">
        <f>'2.5'!F92</f>
        <v>2</v>
      </c>
    </row>
    <row r="43" spans="1:8" s="2" customFormat="1" ht="15" customHeight="1" x14ac:dyDescent="0.35">
      <c r="A43" s="24" t="s">
        <v>85</v>
      </c>
      <c r="B43" s="81">
        <f t="shared" si="2"/>
        <v>60</v>
      </c>
      <c r="C43" s="81">
        <f t="shared" si="3"/>
        <v>6</v>
      </c>
      <c r="D43" s="82">
        <f>'2.1'!F96</f>
        <v>0</v>
      </c>
      <c r="E43" s="83">
        <f>'2.2'!F96</f>
        <v>0</v>
      </c>
      <c r="F43" s="83">
        <f>'2.3'!F96</f>
        <v>2</v>
      </c>
      <c r="G43" s="83">
        <f>'2.4'!F96</f>
        <v>2</v>
      </c>
      <c r="H43" s="83">
        <f>'2.5'!F96</f>
        <v>2</v>
      </c>
    </row>
    <row r="44" spans="1:8" s="2" customFormat="1" ht="15" customHeight="1" x14ac:dyDescent="0.35">
      <c r="A44" s="510" t="s">
        <v>842</v>
      </c>
      <c r="B44" s="81"/>
      <c r="C44" s="81"/>
      <c r="D44" s="82"/>
      <c r="E44" s="83"/>
      <c r="F44" s="83"/>
      <c r="G44" s="83"/>
      <c r="H44" s="83"/>
    </row>
    <row r="45" spans="1:8" ht="15" customHeight="1" x14ac:dyDescent="0.35">
      <c r="A45" s="24" t="s">
        <v>49</v>
      </c>
      <c r="B45" s="81">
        <f t="shared" ref="B45:B61" si="4">C45/$C$5*100</f>
        <v>50</v>
      </c>
      <c r="C45" s="81">
        <f t="shared" ref="C45:C61" si="5">SUM(D45:H45)</f>
        <v>5</v>
      </c>
      <c r="D45" s="82">
        <f>'2.1'!F59</f>
        <v>0</v>
      </c>
      <c r="E45" s="83">
        <f>'2.2'!F59</f>
        <v>0</v>
      </c>
      <c r="F45" s="83">
        <f>'2.3'!F59</f>
        <v>2</v>
      </c>
      <c r="G45" s="83">
        <f>'2.4'!F59</f>
        <v>2</v>
      </c>
      <c r="H45" s="83">
        <f>'2.5'!F59</f>
        <v>1</v>
      </c>
    </row>
    <row r="46" spans="1:8" s="2" customFormat="1" ht="15" customHeight="1" x14ac:dyDescent="0.35">
      <c r="A46" s="24" t="s">
        <v>61</v>
      </c>
      <c r="B46" s="81">
        <f t="shared" si="4"/>
        <v>50</v>
      </c>
      <c r="C46" s="81">
        <f t="shared" si="5"/>
        <v>5</v>
      </c>
      <c r="D46" s="82">
        <f>'2.1'!F71</f>
        <v>1</v>
      </c>
      <c r="E46" s="83">
        <f>'2.2'!F71</f>
        <v>1</v>
      </c>
      <c r="F46" s="83">
        <f>'2.3'!F71</f>
        <v>0</v>
      </c>
      <c r="G46" s="83">
        <f>'2.4'!F71</f>
        <v>1</v>
      </c>
      <c r="H46" s="83">
        <f>'2.5'!F71</f>
        <v>2</v>
      </c>
    </row>
    <row r="47" spans="1:8" s="2" customFormat="1" ht="15" customHeight="1" x14ac:dyDescent="0.35">
      <c r="A47" s="24" t="s">
        <v>2</v>
      </c>
      <c r="B47" s="81">
        <f t="shared" si="4"/>
        <v>40</v>
      </c>
      <c r="C47" s="81">
        <f t="shared" si="5"/>
        <v>4</v>
      </c>
      <c r="D47" s="82">
        <f>'2.1'!F8</f>
        <v>0</v>
      </c>
      <c r="E47" s="83">
        <f>'2.2'!F8</f>
        <v>0</v>
      </c>
      <c r="F47" s="83">
        <f>'2.3'!F8</f>
        <v>0</v>
      </c>
      <c r="G47" s="83">
        <f>'2.4'!F8</f>
        <v>2</v>
      </c>
      <c r="H47" s="83">
        <f>'2.5'!F8</f>
        <v>2</v>
      </c>
    </row>
    <row r="48" spans="1:8" s="2" customFormat="1" ht="15" customHeight="1" x14ac:dyDescent="0.35">
      <c r="A48" s="24" t="s">
        <v>7</v>
      </c>
      <c r="B48" s="81">
        <f t="shared" si="4"/>
        <v>40</v>
      </c>
      <c r="C48" s="81">
        <f t="shared" si="5"/>
        <v>4</v>
      </c>
      <c r="D48" s="82">
        <f>'2.1'!F13</f>
        <v>0</v>
      </c>
      <c r="E48" s="83">
        <f>'2.2'!F13</f>
        <v>0</v>
      </c>
      <c r="F48" s="83">
        <f>'2.3'!F13</f>
        <v>0</v>
      </c>
      <c r="G48" s="83">
        <f>'2.4'!F13</f>
        <v>2</v>
      </c>
      <c r="H48" s="83">
        <f>'2.5'!F13</f>
        <v>2</v>
      </c>
    </row>
    <row r="49" spans="1:8" s="2" customFormat="1" ht="15" customHeight="1" x14ac:dyDescent="0.35">
      <c r="A49" s="24" t="s">
        <v>9</v>
      </c>
      <c r="B49" s="81">
        <f t="shared" si="4"/>
        <v>40</v>
      </c>
      <c r="C49" s="81">
        <f t="shared" si="5"/>
        <v>4</v>
      </c>
      <c r="D49" s="82">
        <f>'2.1'!F15</f>
        <v>0</v>
      </c>
      <c r="E49" s="83">
        <f>'2.2'!F15</f>
        <v>0</v>
      </c>
      <c r="F49" s="83">
        <f>'2.3'!F15</f>
        <v>0</v>
      </c>
      <c r="G49" s="83">
        <f>'2.4'!F15</f>
        <v>2</v>
      </c>
      <c r="H49" s="83">
        <f>'2.5'!F15</f>
        <v>2</v>
      </c>
    </row>
    <row r="50" spans="1:8" s="2" customFormat="1" ht="15" customHeight="1" x14ac:dyDescent="0.35">
      <c r="A50" s="24" t="s">
        <v>10</v>
      </c>
      <c r="B50" s="81">
        <f t="shared" si="4"/>
        <v>40</v>
      </c>
      <c r="C50" s="81">
        <f t="shared" si="5"/>
        <v>4</v>
      </c>
      <c r="D50" s="82">
        <f>'2.1'!F16</f>
        <v>0</v>
      </c>
      <c r="E50" s="83">
        <f>'2.2'!F16</f>
        <v>0</v>
      </c>
      <c r="F50" s="83">
        <f>'2.3'!F16</f>
        <v>2</v>
      </c>
      <c r="G50" s="83">
        <f>'2.4'!F16</f>
        <v>2</v>
      </c>
      <c r="H50" s="83">
        <f>'2.5'!F16</f>
        <v>0</v>
      </c>
    </row>
    <row r="51" spans="1:8" s="2" customFormat="1" ht="15" customHeight="1" x14ac:dyDescent="0.35">
      <c r="A51" s="24" t="s">
        <v>22</v>
      </c>
      <c r="B51" s="81">
        <f t="shared" si="4"/>
        <v>40</v>
      </c>
      <c r="C51" s="81">
        <f t="shared" si="5"/>
        <v>4</v>
      </c>
      <c r="D51" s="82">
        <f>'2.1'!F29</f>
        <v>0</v>
      </c>
      <c r="E51" s="83">
        <f>'2.2'!F29</f>
        <v>0</v>
      </c>
      <c r="F51" s="83">
        <f>'2.3'!F29</f>
        <v>0</v>
      </c>
      <c r="G51" s="83">
        <f>'2.4'!F29</f>
        <v>2</v>
      </c>
      <c r="H51" s="83">
        <f>'2.5'!F29</f>
        <v>2</v>
      </c>
    </row>
    <row r="52" spans="1:8" s="2" customFormat="1" ht="15" customHeight="1" x14ac:dyDescent="0.35">
      <c r="A52" s="24" t="s">
        <v>31</v>
      </c>
      <c r="B52" s="81">
        <f t="shared" si="4"/>
        <v>40</v>
      </c>
      <c r="C52" s="81">
        <f t="shared" si="5"/>
        <v>4</v>
      </c>
      <c r="D52" s="82">
        <f>'2.1'!F38</f>
        <v>0</v>
      </c>
      <c r="E52" s="83">
        <f>'2.2'!F38</f>
        <v>0</v>
      </c>
      <c r="F52" s="83">
        <f>'2.3'!F38</f>
        <v>2</v>
      </c>
      <c r="G52" s="83">
        <f>'2.4'!F38</f>
        <v>2</v>
      </c>
      <c r="H52" s="83">
        <f>'2.5'!F38</f>
        <v>0</v>
      </c>
    </row>
    <row r="53" spans="1:8" s="1" customFormat="1" ht="15" customHeight="1" x14ac:dyDescent="0.35">
      <c r="A53" s="24" t="s">
        <v>36</v>
      </c>
      <c r="B53" s="81">
        <f t="shared" si="4"/>
        <v>40</v>
      </c>
      <c r="C53" s="81">
        <f t="shared" si="5"/>
        <v>4</v>
      </c>
      <c r="D53" s="82">
        <f>'2.1'!F44</f>
        <v>0</v>
      </c>
      <c r="E53" s="83">
        <f>'2.2'!F44</f>
        <v>0</v>
      </c>
      <c r="F53" s="83">
        <f>'2.3'!F44</f>
        <v>0</v>
      </c>
      <c r="G53" s="83">
        <f>'2.4'!F44</f>
        <v>2</v>
      </c>
      <c r="H53" s="83">
        <f>'2.5'!F44</f>
        <v>2</v>
      </c>
    </row>
    <row r="54" spans="1:8" s="2" customFormat="1" ht="15" customHeight="1" x14ac:dyDescent="0.35">
      <c r="A54" s="24" t="s">
        <v>48</v>
      </c>
      <c r="B54" s="81">
        <f t="shared" si="4"/>
        <v>40</v>
      </c>
      <c r="C54" s="81">
        <f t="shared" si="5"/>
        <v>4</v>
      </c>
      <c r="D54" s="82">
        <f>'2.1'!F58</f>
        <v>0</v>
      </c>
      <c r="E54" s="83">
        <f>'2.2'!F58</f>
        <v>0</v>
      </c>
      <c r="F54" s="83">
        <f>'2.3'!F58</f>
        <v>0</v>
      </c>
      <c r="G54" s="83">
        <f>'2.4'!F58</f>
        <v>2</v>
      </c>
      <c r="H54" s="83">
        <f>'2.5'!F58</f>
        <v>2</v>
      </c>
    </row>
    <row r="55" spans="1:8" s="2" customFormat="1" ht="15" customHeight="1" x14ac:dyDescent="0.35">
      <c r="A55" s="24" t="s">
        <v>55</v>
      </c>
      <c r="B55" s="81">
        <f t="shared" si="4"/>
        <v>40</v>
      </c>
      <c r="C55" s="81">
        <f t="shared" si="5"/>
        <v>4</v>
      </c>
      <c r="D55" s="82">
        <f>'2.1'!F65</f>
        <v>0</v>
      </c>
      <c r="E55" s="83">
        <f>'2.2'!F65</f>
        <v>0</v>
      </c>
      <c r="F55" s="83">
        <f>'2.3'!F65</f>
        <v>2</v>
      </c>
      <c r="G55" s="83">
        <f>'2.4'!F65</f>
        <v>2</v>
      </c>
      <c r="H55" s="83">
        <f>'2.5'!F65</f>
        <v>0</v>
      </c>
    </row>
    <row r="56" spans="1:8" s="2" customFormat="1" ht="15" customHeight="1" x14ac:dyDescent="0.35">
      <c r="A56" s="24" t="s">
        <v>56</v>
      </c>
      <c r="B56" s="81">
        <f t="shared" si="4"/>
        <v>40</v>
      </c>
      <c r="C56" s="81">
        <f t="shared" si="5"/>
        <v>4</v>
      </c>
      <c r="D56" s="82">
        <f>'2.1'!F66</f>
        <v>0</v>
      </c>
      <c r="E56" s="83">
        <f>'2.2'!F66</f>
        <v>0</v>
      </c>
      <c r="F56" s="83">
        <f>'2.3'!F66</f>
        <v>2</v>
      </c>
      <c r="G56" s="83">
        <f>'2.4'!F66</f>
        <v>2</v>
      </c>
      <c r="H56" s="83">
        <f>'2.5'!F66</f>
        <v>0</v>
      </c>
    </row>
    <row r="57" spans="1:8" s="2" customFormat="1" ht="15" customHeight="1" x14ac:dyDescent="0.35">
      <c r="A57" s="24" t="s">
        <v>57</v>
      </c>
      <c r="B57" s="81">
        <f t="shared" si="4"/>
        <v>40</v>
      </c>
      <c r="C57" s="81">
        <f t="shared" si="5"/>
        <v>4</v>
      </c>
      <c r="D57" s="82">
        <f>'2.1'!F67</f>
        <v>0</v>
      </c>
      <c r="E57" s="83">
        <f>'2.2'!F67</f>
        <v>0</v>
      </c>
      <c r="F57" s="83">
        <f>'2.3'!F67</f>
        <v>0</v>
      </c>
      <c r="G57" s="83">
        <f>'2.4'!F67</f>
        <v>2</v>
      </c>
      <c r="H57" s="83">
        <f>'2.5'!F67</f>
        <v>2</v>
      </c>
    </row>
    <row r="58" spans="1:8" s="2" customFormat="1" ht="15" customHeight="1" x14ac:dyDescent="0.35">
      <c r="A58" s="24" t="s">
        <v>63</v>
      </c>
      <c r="B58" s="81">
        <f t="shared" si="4"/>
        <v>40</v>
      </c>
      <c r="C58" s="81">
        <f t="shared" si="5"/>
        <v>4</v>
      </c>
      <c r="D58" s="82">
        <f>'2.1'!F73</f>
        <v>0</v>
      </c>
      <c r="E58" s="83">
        <f>'2.2'!F73</f>
        <v>0</v>
      </c>
      <c r="F58" s="83">
        <f>'2.3'!F73</f>
        <v>0</v>
      </c>
      <c r="G58" s="83">
        <f>'2.4'!F73</f>
        <v>2</v>
      </c>
      <c r="H58" s="83">
        <f>'2.5'!F73</f>
        <v>2</v>
      </c>
    </row>
    <row r="59" spans="1:8" s="2" customFormat="1" ht="15" customHeight="1" x14ac:dyDescent="0.35">
      <c r="A59" s="24" t="s">
        <v>75</v>
      </c>
      <c r="B59" s="81">
        <f t="shared" si="4"/>
        <v>40</v>
      </c>
      <c r="C59" s="81">
        <f t="shared" si="5"/>
        <v>4</v>
      </c>
      <c r="D59" s="82">
        <f>'2.1'!F84</f>
        <v>0</v>
      </c>
      <c r="E59" s="83">
        <f>'2.2'!F84</f>
        <v>0</v>
      </c>
      <c r="F59" s="83">
        <f>'2.3'!F84</f>
        <v>0</v>
      </c>
      <c r="G59" s="83">
        <f>'2.4'!F84</f>
        <v>2</v>
      </c>
      <c r="H59" s="83">
        <f>'2.5'!F84</f>
        <v>2</v>
      </c>
    </row>
    <row r="60" spans="1:8" s="2" customFormat="1" ht="15" customHeight="1" x14ac:dyDescent="0.35">
      <c r="A60" s="24" t="s">
        <v>80</v>
      </c>
      <c r="B60" s="81">
        <f t="shared" si="4"/>
        <v>40</v>
      </c>
      <c r="C60" s="81">
        <f t="shared" si="5"/>
        <v>4</v>
      </c>
      <c r="D60" s="82">
        <f>'2.1'!F91</f>
        <v>0</v>
      </c>
      <c r="E60" s="83">
        <f>'2.2'!F91</f>
        <v>0</v>
      </c>
      <c r="F60" s="83">
        <f>'2.3'!F91</f>
        <v>0</v>
      </c>
      <c r="G60" s="83">
        <f>'2.4'!F91</f>
        <v>2</v>
      </c>
      <c r="H60" s="83">
        <f>'2.5'!F91</f>
        <v>2</v>
      </c>
    </row>
    <row r="61" spans="1:8" s="2" customFormat="1" ht="15" customHeight="1" x14ac:dyDescent="0.35">
      <c r="A61" s="24" t="s">
        <v>83</v>
      </c>
      <c r="B61" s="81">
        <f t="shared" si="4"/>
        <v>40</v>
      </c>
      <c r="C61" s="81">
        <f t="shared" si="5"/>
        <v>4</v>
      </c>
      <c r="D61" s="82">
        <f>'2.1'!F94</f>
        <v>0</v>
      </c>
      <c r="E61" s="83">
        <f>'2.2'!F94</f>
        <v>0</v>
      </c>
      <c r="F61" s="83">
        <f>'2.3'!F94</f>
        <v>0</v>
      </c>
      <c r="G61" s="83">
        <f>'2.4'!F94</f>
        <v>2</v>
      </c>
      <c r="H61" s="83">
        <f>'2.5'!F94</f>
        <v>2</v>
      </c>
    </row>
    <row r="62" spans="1:8" s="2" customFormat="1" ht="15" customHeight="1" x14ac:dyDescent="0.35">
      <c r="A62" s="510" t="s">
        <v>843</v>
      </c>
      <c r="B62" s="81"/>
      <c r="C62" s="81"/>
      <c r="D62" s="82"/>
      <c r="E62" s="83"/>
      <c r="F62" s="83"/>
      <c r="G62" s="83"/>
      <c r="H62" s="83"/>
    </row>
    <row r="63" spans="1:8" s="2" customFormat="1" ht="15" customHeight="1" x14ac:dyDescent="0.35">
      <c r="A63" s="24" t="s">
        <v>14</v>
      </c>
      <c r="B63" s="81">
        <f t="shared" ref="B63:B77" si="6">C63/$C$5*100</f>
        <v>30</v>
      </c>
      <c r="C63" s="81">
        <f t="shared" ref="C63:C77" si="7">SUM(D63:H63)</f>
        <v>3</v>
      </c>
      <c r="D63" s="82">
        <f>'2.1'!F20</f>
        <v>0</v>
      </c>
      <c r="E63" s="83">
        <f>'2.2'!F20</f>
        <v>0</v>
      </c>
      <c r="F63" s="83">
        <f>'2.3'!F20</f>
        <v>2</v>
      </c>
      <c r="G63" s="83">
        <f>'2.4'!F20</f>
        <v>1</v>
      </c>
      <c r="H63" s="83">
        <f>'2.5'!F20</f>
        <v>0</v>
      </c>
    </row>
    <row r="64" spans="1:8" s="2" customFormat="1" ht="15" customHeight="1" x14ac:dyDescent="0.35">
      <c r="A64" s="24" t="s">
        <v>35</v>
      </c>
      <c r="B64" s="81">
        <f t="shared" si="6"/>
        <v>30</v>
      </c>
      <c r="C64" s="81">
        <f t="shared" si="7"/>
        <v>3</v>
      </c>
      <c r="D64" s="82">
        <f>'2.1'!F43</f>
        <v>0</v>
      </c>
      <c r="E64" s="83">
        <f>'2.2'!F43</f>
        <v>0</v>
      </c>
      <c r="F64" s="83">
        <f>'2.3'!F43</f>
        <v>0</v>
      </c>
      <c r="G64" s="83">
        <f>'2.4'!F43</f>
        <v>1</v>
      </c>
      <c r="H64" s="83">
        <f>'2.5'!F43</f>
        <v>2</v>
      </c>
    </row>
    <row r="65" spans="1:8" s="2" customFormat="1" ht="15" customHeight="1" x14ac:dyDescent="0.35">
      <c r="A65" s="24" t="s">
        <v>43</v>
      </c>
      <c r="B65" s="81">
        <f t="shared" si="6"/>
        <v>30</v>
      </c>
      <c r="C65" s="81">
        <f t="shared" si="7"/>
        <v>3</v>
      </c>
      <c r="D65" s="82">
        <f>'2.1'!F53</f>
        <v>0</v>
      </c>
      <c r="E65" s="83">
        <f>'2.2'!F53</f>
        <v>0</v>
      </c>
      <c r="F65" s="83">
        <f>'2.3'!F53</f>
        <v>0</v>
      </c>
      <c r="G65" s="83">
        <f>'2.4'!F53</f>
        <v>1</v>
      </c>
      <c r="H65" s="83">
        <f>'2.5'!F53</f>
        <v>2</v>
      </c>
    </row>
    <row r="66" spans="1:8" s="2" customFormat="1" ht="15" customHeight="1" x14ac:dyDescent="0.35">
      <c r="A66" s="24" t="s">
        <v>58</v>
      </c>
      <c r="B66" s="81">
        <f t="shared" si="6"/>
        <v>30</v>
      </c>
      <c r="C66" s="81">
        <f t="shared" si="7"/>
        <v>3</v>
      </c>
      <c r="D66" s="82">
        <f>'2.1'!F68</f>
        <v>0</v>
      </c>
      <c r="E66" s="83">
        <f>'2.2'!F68</f>
        <v>0</v>
      </c>
      <c r="F66" s="83">
        <f>'2.3'!F68</f>
        <v>2</v>
      </c>
      <c r="G66" s="83">
        <f>'2.4'!F68</f>
        <v>1</v>
      </c>
      <c r="H66" s="83">
        <f>'2.5'!F68</f>
        <v>0</v>
      </c>
    </row>
    <row r="67" spans="1:8" s="2" customFormat="1" ht="15" customHeight="1" x14ac:dyDescent="0.35">
      <c r="A67" s="24" t="s">
        <v>77</v>
      </c>
      <c r="B67" s="81">
        <f t="shared" si="6"/>
        <v>30</v>
      </c>
      <c r="C67" s="81">
        <f t="shared" si="7"/>
        <v>3</v>
      </c>
      <c r="D67" s="82">
        <f>'2.1'!F86</f>
        <v>0</v>
      </c>
      <c r="E67" s="83">
        <f>'2.2'!F86</f>
        <v>0</v>
      </c>
      <c r="F67" s="83">
        <f>'2.3'!F86</f>
        <v>2</v>
      </c>
      <c r="G67" s="83">
        <f>'2.4'!F86</f>
        <v>1</v>
      </c>
      <c r="H67" s="83">
        <f>'2.5'!F86</f>
        <v>0</v>
      </c>
    </row>
    <row r="68" spans="1:8" s="2" customFormat="1" ht="15" customHeight="1" x14ac:dyDescent="0.35">
      <c r="A68" s="24" t="s">
        <v>72</v>
      </c>
      <c r="B68" s="81">
        <f t="shared" si="6"/>
        <v>30</v>
      </c>
      <c r="C68" s="81">
        <f t="shared" si="7"/>
        <v>3</v>
      </c>
      <c r="D68" s="82">
        <f>'2.1'!F90</f>
        <v>0</v>
      </c>
      <c r="E68" s="83">
        <f>'2.2'!F90</f>
        <v>0</v>
      </c>
      <c r="F68" s="83">
        <f>'2.3'!F90</f>
        <v>0</v>
      </c>
      <c r="G68" s="83">
        <f>'2.4'!F90</f>
        <v>1</v>
      </c>
      <c r="H68" s="83">
        <f>'2.5'!F90</f>
        <v>2</v>
      </c>
    </row>
    <row r="69" spans="1:8" ht="15" customHeight="1" x14ac:dyDescent="0.35">
      <c r="A69" s="24" t="s">
        <v>11</v>
      </c>
      <c r="B69" s="81">
        <f t="shared" si="6"/>
        <v>20</v>
      </c>
      <c r="C69" s="81">
        <f t="shared" si="7"/>
        <v>2</v>
      </c>
      <c r="D69" s="82">
        <f>'2.1'!F17</f>
        <v>0</v>
      </c>
      <c r="E69" s="83">
        <f>'2.2'!F17</f>
        <v>0</v>
      </c>
      <c r="F69" s="83">
        <f>'2.3'!F17</f>
        <v>0</v>
      </c>
      <c r="G69" s="83">
        <f>'2.4'!F17</f>
        <v>0</v>
      </c>
      <c r="H69" s="83">
        <f>'2.5'!F17</f>
        <v>2</v>
      </c>
    </row>
    <row r="70" spans="1:8" s="2" customFormat="1" ht="15" customHeight="1" x14ac:dyDescent="0.35">
      <c r="A70" s="24" t="s">
        <v>16</v>
      </c>
      <c r="B70" s="81">
        <f t="shared" si="6"/>
        <v>20</v>
      </c>
      <c r="C70" s="81">
        <f t="shared" si="7"/>
        <v>2</v>
      </c>
      <c r="D70" s="82">
        <f>'2.1'!F22</f>
        <v>0</v>
      </c>
      <c r="E70" s="83">
        <f>'2.2'!F22</f>
        <v>0</v>
      </c>
      <c r="F70" s="83">
        <f>'2.3'!F22</f>
        <v>0</v>
      </c>
      <c r="G70" s="83">
        <f>'2.4'!F22</f>
        <v>2</v>
      </c>
      <c r="H70" s="83">
        <f>'2.5'!F22</f>
        <v>0</v>
      </c>
    </row>
    <row r="71" spans="1:8" s="2" customFormat="1" ht="15" customHeight="1" x14ac:dyDescent="0.35">
      <c r="A71" s="24" t="s">
        <v>17</v>
      </c>
      <c r="B71" s="81">
        <f t="shared" si="6"/>
        <v>20</v>
      </c>
      <c r="C71" s="81">
        <f t="shared" si="7"/>
        <v>2</v>
      </c>
      <c r="D71" s="82">
        <f>'2.1'!F23</f>
        <v>0</v>
      </c>
      <c r="E71" s="83">
        <f>'2.2'!F23</f>
        <v>0</v>
      </c>
      <c r="F71" s="83">
        <f>'2.3'!F23</f>
        <v>2</v>
      </c>
      <c r="G71" s="83">
        <f>'2.4'!F23</f>
        <v>0</v>
      </c>
      <c r="H71" s="83">
        <f>'2.5'!F23</f>
        <v>0</v>
      </c>
    </row>
    <row r="72" spans="1:8" s="2" customFormat="1" ht="15" customHeight="1" x14ac:dyDescent="0.35">
      <c r="A72" s="24" t="s">
        <v>26</v>
      </c>
      <c r="B72" s="81">
        <f t="shared" si="6"/>
        <v>20</v>
      </c>
      <c r="C72" s="81">
        <f t="shared" si="7"/>
        <v>2</v>
      </c>
      <c r="D72" s="82">
        <f>'2.1'!F33</f>
        <v>0</v>
      </c>
      <c r="E72" s="83">
        <f>'2.2'!F33</f>
        <v>0</v>
      </c>
      <c r="F72" s="83">
        <f>'2.3'!F33</f>
        <v>0</v>
      </c>
      <c r="G72" s="83">
        <f>'2.4'!F33</f>
        <v>2</v>
      </c>
      <c r="H72" s="83">
        <f>'2.5'!F33</f>
        <v>0</v>
      </c>
    </row>
    <row r="73" spans="1:8" s="2" customFormat="1" ht="15" customHeight="1" x14ac:dyDescent="0.35">
      <c r="A73" s="24" t="s">
        <v>27</v>
      </c>
      <c r="B73" s="81">
        <f t="shared" si="6"/>
        <v>20</v>
      </c>
      <c r="C73" s="81">
        <f t="shared" si="7"/>
        <v>2</v>
      </c>
      <c r="D73" s="82">
        <f>'2.1'!F34</f>
        <v>0</v>
      </c>
      <c r="E73" s="83">
        <f>'2.2'!F34</f>
        <v>0</v>
      </c>
      <c r="F73" s="83">
        <f>'2.3'!F34</f>
        <v>2</v>
      </c>
      <c r="G73" s="83">
        <f>'2.4'!F34</f>
        <v>0</v>
      </c>
      <c r="H73" s="83">
        <f>'2.5'!F34</f>
        <v>0</v>
      </c>
    </row>
    <row r="74" spans="1:8" s="2" customFormat="1" ht="15" customHeight="1" x14ac:dyDescent="0.35">
      <c r="A74" s="24" t="s">
        <v>51</v>
      </c>
      <c r="B74" s="81">
        <f t="shared" si="6"/>
        <v>20</v>
      </c>
      <c r="C74" s="81">
        <f t="shared" si="7"/>
        <v>2</v>
      </c>
      <c r="D74" s="82">
        <f>'2.1'!F61</f>
        <v>0</v>
      </c>
      <c r="E74" s="83">
        <f>'2.2'!F61</f>
        <v>0</v>
      </c>
      <c r="F74" s="83">
        <f>'2.3'!F61</f>
        <v>0</v>
      </c>
      <c r="G74" s="83">
        <f>'2.4'!F61</f>
        <v>2</v>
      </c>
      <c r="H74" s="83">
        <f>'2.5'!F61</f>
        <v>0</v>
      </c>
    </row>
    <row r="75" spans="1:8" s="2" customFormat="1" ht="15" customHeight="1" x14ac:dyDescent="0.35">
      <c r="A75" s="24" t="s">
        <v>60</v>
      </c>
      <c r="B75" s="81">
        <f t="shared" si="6"/>
        <v>20</v>
      </c>
      <c r="C75" s="81">
        <f t="shared" si="7"/>
        <v>2</v>
      </c>
      <c r="D75" s="82">
        <f>'2.1'!F70</f>
        <v>0</v>
      </c>
      <c r="E75" s="83">
        <f>'2.2'!F70</f>
        <v>0</v>
      </c>
      <c r="F75" s="83">
        <f>'2.3'!F70</f>
        <v>0</v>
      </c>
      <c r="G75" s="83">
        <f>'2.4'!F70</f>
        <v>2</v>
      </c>
      <c r="H75" s="83">
        <f>'2.5'!F70</f>
        <v>0</v>
      </c>
    </row>
    <row r="76" spans="1:8" ht="15" customHeight="1" x14ac:dyDescent="0.35">
      <c r="A76" s="24" t="s">
        <v>316</v>
      </c>
      <c r="B76" s="81">
        <f t="shared" si="6"/>
        <v>20</v>
      </c>
      <c r="C76" s="81">
        <f t="shared" si="7"/>
        <v>2</v>
      </c>
      <c r="D76" s="82">
        <f>'2.1'!F83</f>
        <v>0</v>
      </c>
      <c r="E76" s="83">
        <f>'2.2'!F83</f>
        <v>0</v>
      </c>
      <c r="F76" s="83">
        <f>'2.3'!F83</f>
        <v>0</v>
      </c>
      <c r="G76" s="83">
        <f>'2.4'!F83</f>
        <v>0</v>
      </c>
      <c r="H76" s="83">
        <f>'2.5'!F83</f>
        <v>2</v>
      </c>
    </row>
    <row r="77" spans="1:8" s="2" customFormat="1" ht="15" customHeight="1" x14ac:dyDescent="0.35">
      <c r="A77" s="24" t="s">
        <v>82</v>
      </c>
      <c r="B77" s="81">
        <f t="shared" si="6"/>
        <v>20</v>
      </c>
      <c r="C77" s="81">
        <f t="shared" si="7"/>
        <v>2</v>
      </c>
      <c r="D77" s="82">
        <f>'2.1'!F93</f>
        <v>0</v>
      </c>
      <c r="E77" s="83">
        <f>'2.2'!F93</f>
        <v>0</v>
      </c>
      <c r="F77" s="83">
        <f>'2.3'!F93</f>
        <v>1</v>
      </c>
      <c r="G77" s="83">
        <f>'2.4'!F93</f>
        <v>1</v>
      </c>
      <c r="H77" s="83">
        <f>'2.5'!F93</f>
        <v>0</v>
      </c>
    </row>
    <row r="78" spans="1:8" s="2" customFormat="1" ht="15" customHeight="1" x14ac:dyDescent="0.35">
      <c r="A78" s="515" t="s">
        <v>844</v>
      </c>
      <c r="B78" s="81"/>
      <c r="C78" s="81"/>
      <c r="D78" s="82"/>
      <c r="E78" s="83"/>
      <c r="F78" s="83"/>
      <c r="G78" s="83"/>
      <c r="H78" s="83"/>
    </row>
    <row r="79" spans="1:8" s="2" customFormat="1" ht="15" customHeight="1" x14ac:dyDescent="0.35">
      <c r="A79" s="24" t="s">
        <v>13</v>
      </c>
      <c r="B79" s="81">
        <f t="shared" ref="B79:B92" si="8">C79/$C$5*100</f>
        <v>10</v>
      </c>
      <c r="C79" s="81">
        <f t="shared" ref="C79:C92" si="9">SUM(D79:H79)</f>
        <v>1</v>
      </c>
      <c r="D79" s="82">
        <f>'2.1'!F19</f>
        <v>0</v>
      </c>
      <c r="E79" s="83">
        <f>'2.2'!F19</f>
        <v>0</v>
      </c>
      <c r="F79" s="83">
        <f>'2.3'!F19</f>
        <v>0</v>
      </c>
      <c r="G79" s="83">
        <f>'2.4'!F19</f>
        <v>1</v>
      </c>
      <c r="H79" s="83">
        <f>'2.5'!F19</f>
        <v>0</v>
      </c>
    </row>
    <row r="80" spans="1:8" s="2" customFormat="1" ht="15" customHeight="1" x14ac:dyDescent="0.35">
      <c r="A80" s="24" t="s">
        <v>39</v>
      </c>
      <c r="B80" s="81">
        <f t="shared" si="8"/>
        <v>10</v>
      </c>
      <c r="C80" s="81">
        <f t="shared" si="9"/>
        <v>1</v>
      </c>
      <c r="D80" s="82">
        <f>'2.1'!F48</f>
        <v>0</v>
      </c>
      <c r="E80" s="83">
        <f>'2.2'!F48</f>
        <v>0</v>
      </c>
      <c r="F80" s="83">
        <f>'2.3'!F48</f>
        <v>0</v>
      </c>
      <c r="G80" s="83">
        <f>'2.4'!F48</f>
        <v>1</v>
      </c>
      <c r="H80" s="83">
        <f>'2.5'!F48</f>
        <v>0</v>
      </c>
    </row>
    <row r="81" spans="1:8" s="2" customFormat="1" ht="15" customHeight="1" x14ac:dyDescent="0.35">
      <c r="A81" s="24" t="s">
        <v>52</v>
      </c>
      <c r="B81" s="81">
        <f t="shared" si="8"/>
        <v>10</v>
      </c>
      <c r="C81" s="81">
        <f t="shared" si="9"/>
        <v>1</v>
      </c>
      <c r="D81" s="82">
        <f>'2.1'!F62</f>
        <v>0</v>
      </c>
      <c r="E81" s="83">
        <f>'2.2'!F62</f>
        <v>0</v>
      </c>
      <c r="F81" s="83">
        <f>'2.3'!F62</f>
        <v>0</v>
      </c>
      <c r="G81" s="83">
        <f>'2.4'!F62</f>
        <v>0</v>
      </c>
      <c r="H81" s="83">
        <f>'2.5'!F62</f>
        <v>1</v>
      </c>
    </row>
    <row r="82" spans="1:8" s="2" customFormat="1" ht="15" customHeight="1" x14ac:dyDescent="0.35">
      <c r="A82" s="24" t="s">
        <v>69</v>
      </c>
      <c r="B82" s="81">
        <f t="shared" si="8"/>
        <v>10</v>
      </c>
      <c r="C82" s="81">
        <f t="shared" si="9"/>
        <v>1</v>
      </c>
      <c r="D82" s="82">
        <f>'2.1'!F78</f>
        <v>0</v>
      </c>
      <c r="E82" s="83">
        <f>'2.2'!F78</f>
        <v>0</v>
      </c>
      <c r="F82" s="83">
        <f>'2.3'!F78</f>
        <v>0</v>
      </c>
      <c r="G82" s="83">
        <f>'2.4'!F78</f>
        <v>0</v>
      </c>
      <c r="H82" s="83">
        <f>'2.5'!F78</f>
        <v>1</v>
      </c>
    </row>
    <row r="83" spans="1:8" s="2" customFormat="1" ht="15" customHeight="1" x14ac:dyDescent="0.35">
      <c r="A83" s="24" t="s">
        <v>4</v>
      </c>
      <c r="B83" s="81">
        <f t="shared" si="8"/>
        <v>0</v>
      </c>
      <c r="C83" s="81">
        <f t="shared" si="9"/>
        <v>0</v>
      </c>
      <c r="D83" s="82">
        <f>'2.1'!F10</f>
        <v>0</v>
      </c>
      <c r="E83" s="83">
        <f>'2.2'!F10</f>
        <v>0</v>
      </c>
      <c r="F83" s="83">
        <f>'2.3'!F10</f>
        <v>0</v>
      </c>
      <c r="G83" s="83">
        <f>'2.4'!F10</f>
        <v>0</v>
      </c>
      <c r="H83" s="83">
        <f>'2.5'!F10</f>
        <v>0</v>
      </c>
    </row>
    <row r="84" spans="1:8" s="2" customFormat="1" ht="15" customHeight="1" x14ac:dyDescent="0.35">
      <c r="A84" s="24" t="s">
        <v>12</v>
      </c>
      <c r="B84" s="81">
        <f t="shared" si="8"/>
        <v>0</v>
      </c>
      <c r="C84" s="81">
        <f t="shared" si="9"/>
        <v>0</v>
      </c>
      <c r="D84" s="82">
        <f>'2.1'!F18</f>
        <v>0</v>
      </c>
      <c r="E84" s="83">
        <f>'2.2'!F18</f>
        <v>0</v>
      </c>
      <c r="F84" s="83">
        <f>'2.3'!F18</f>
        <v>0</v>
      </c>
      <c r="G84" s="83">
        <f>'2.4'!F18</f>
        <v>0</v>
      </c>
      <c r="H84" s="83">
        <f>'2.5'!F18</f>
        <v>0</v>
      </c>
    </row>
    <row r="85" spans="1:8" s="2" customFormat="1" ht="15" customHeight="1" x14ac:dyDescent="0.35">
      <c r="A85" s="24" t="s">
        <v>34</v>
      </c>
      <c r="B85" s="81">
        <f t="shared" si="8"/>
        <v>0</v>
      </c>
      <c r="C85" s="81">
        <f t="shared" si="9"/>
        <v>0</v>
      </c>
      <c r="D85" s="82">
        <f>'2.1'!F42</f>
        <v>0</v>
      </c>
      <c r="E85" s="83">
        <f>'2.2'!F42</f>
        <v>0</v>
      </c>
      <c r="F85" s="83">
        <f>'2.3'!F42</f>
        <v>0</v>
      </c>
      <c r="G85" s="83">
        <f>'2.4'!F42</f>
        <v>0</v>
      </c>
      <c r="H85" s="83">
        <f>'2.5'!F42</f>
        <v>0</v>
      </c>
    </row>
    <row r="86" spans="1:8" s="2" customFormat="1" ht="15" customHeight="1" x14ac:dyDescent="0.35">
      <c r="A86" s="24" t="s">
        <v>38</v>
      </c>
      <c r="B86" s="81">
        <f t="shared" si="8"/>
        <v>0</v>
      </c>
      <c r="C86" s="81">
        <f t="shared" si="9"/>
        <v>0</v>
      </c>
      <c r="D86" s="82">
        <f>'2.1'!F47</f>
        <v>0</v>
      </c>
      <c r="E86" s="83">
        <f>'2.2'!F47</f>
        <v>0</v>
      </c>
      <c r="F86" s="83">
        <f>'2.3'!F47</f>
        <v>0</v>
      </c>
      <c r="G86" s="83">
        <f>'2.4'!F47</f>
        <v>0</v>
      </c>
      <c r="H86" s="83">
        <f>'2.5'!F47</f>
        <v>0</v>
      </c>
    </row>
    <row r="87" spans="1:8" s="2" customFormat="1" ht="15" customHeight="1" x14ac:dyDescent="0.35">
      <c r="A87" s="24" t="s">
        <v>41</v>
      </c>
      <c r="B87" s="81">
        <f t="shared" si="8"/>
        <v>0</v>
      </c>
      <c r="C87" s="81">
        <f t="shared" si="9"/>
        <v>0</v>
      </c>
      <c r="D87" s="82">
        <f>'2.1'!F50</f>
        <v>0</v>
      </c>
      <c r="E87" s="83">
        <f>'2.2'!F50</f>
        <v>0</v>
      </c>
      <c r="F87" s="83">
        <f>'2.3'!F50</f>
        <v>0</v>
      </c>
      <c r="G87" s="83">
        <f>'2.4'!F50</f>
        <v>0</v>
      </c>
      <c r="H87" s="83">
        <f>'2.5'!F50</f>
        <v>0</v>
      </c>
    </row>
    <row r="88" spans="1:8" ht="15" customHeight="1" x14ac:dyDescent="0.35">
      <c r="A88" s="24" t="s">
        <v>90</v>
      </c>
      <c r="B88" s="81">
        <f t="shared" si="8"/>
        <v>0</v>
      </c>
      <c r="C88" s="81">
        <f t="shared" si="9"/>
        <v>0</v>
      </c>
      <c r="D88" s="82">
        <f>'2.1'!F51</f>
        <v>0</v>
      </c>
      <c r="E88" s="83">
        <f>'2.2'!F51</f>
        <v>0</v>
      </c>
      <c r="F88" s="83">
        <f>'2.3'!F51</f>
        <v>0</v>
      </c>
      <c r="G88" s="83">
        <f>'2.4'!F51</f>
        <v>0</v>
      </c>
      <c r="H88" s="83">
        <f>'2.5'!F51</f>
        <v>0</v>
      </c>
    </row>
    <row r="89" spans="1:8" s="2" customFormat="1" ht="15" customHeight="1" x14ac:dyDescent="0.35">
      <c r="A89" s="24" t="s">
        <v>47</v>
      </c>
      <c r="B89" s="81">
        <f t="shared" si="8"/>
        <v>0</v>
      </c>
      <c r="C89" s="81">
        <f t="shared" si="9"/>
        <v>0</v>
      </c>
      <c r="D89" s="82">
        <f>'2.1'!F57</f>
        <v>0</v>
      </c>
      <c r="E89" s="83">
        <f>'2.2'!F57</f>
        <v>0</v>
      </c>
      <c r="F89" s="83">
        <f>'2.3'!F57</f>
        <v>0</v>
      </c>
      <c r="G89" s="83">
        <f>'2.4'!F57</f>
        <v>0</v>
      </c>
      <c r="H89" s="83">
        <f>'2.5'!F57</f>
        <v>0</v>
      </c>
    </row>
    <row r="90" spans="1:8" s="2" customFormat="1" ht="15" customHeight="1" x14ac:dyDescent="0.35">
      <c r="A90" s="24" t="s">
        <v>84</v>
      </c>
      <c r="B90" s="81">
        <f t="shared" si="8"/>
        <v>0</v>
      </c>
      <c r="C90" s="81">
        <f t="shared" si="9"/>
        <v>0</v>
      </c>
      <c r="D90" s="82">
        <f>'2.1'!F95</f>
        <v>0</v>
      </c>
      <c r="E90" s="83">
        <f>'2.2'!F95</f>
        <v>0</v>
      </c>
      <c r="F90" s="83">
        <f>'2.3'!F95</f>
        <v>0</v>
      </c>
      <c r="G90" s="83">
        <f>'2.4'!F95</f>
        <v>0</v>
      </c>
      <c r="H90" s="83">
        <f>'2.5'!F95</f>
        <v>0</v>
      </c>
    </row>
    <row r="91" spans="1:8" s="2" customFormat="1" ht="15" customHeight="1" x14ac:dyDescent="0.35">
      <c r="A91" s="24" t="s">
        <v>86</v>
      </c>
      <c r="B91" s="81">
        <f t="shared" si="8"/>
        <v>0</v>
      </c>
      <c r="C91" s="81">
        <f t="shared" si="9"/>
        <v>0</v>
      </c>
      <c r="D91" s="82">
        <f>'2.1'!F97</f>
        <v>0</v>
      </c>
      <c r="E91" s="83">
        <f>'2.2'!F97</f>
        <v>0</v>
      </c>
      <c r="F91" s="83">
        <f>'2.3'!F97</f>
        <v>0</v>
      </c>
      <c r="G91" s="83">
        <f>'2.4'!F97</f>
        <v>0</v>
      </c>
      <c r="H91" s="83">
        <f>'2.5'!F97</f>
        <v>0</v>
      </c>
    </row>
    <row r="92" spans="1:8" s="2" customFormat="1" ht="15" customHeight="1" x14ac:dyDescent="0.35">
      <c r="A92" s="24" t="s">
        <v>87</v>
      </c>
      <c r="B92" s="81">
        <f t="shared" si="8"/>
        <v>0</v>
      </c>
      <c r="C92" s="81">
        <f t="shared" si="9"/>
        <v>0</v>
      </c>
      <c r="D92" s="82">
        <f>'2.1'!F98</f>
        <v>0</v>
      </c>
      <c r="E92" s="83">
        <f>'2.2'!F98</f>
        <v>0</v>
      </c>
      <c r="F92" s="83">
        <f>'2.3'!F98</f>
        <v>0</v>
      </c>
      <c r="G92" s="83">
        <f>'2.4'!F98</f>
        <v>0</v>
      </c>
      <c r="H92" s="83">
        <f>'2.5'!F98</f>
        <v>0</v>
      </c>
    </row>
    <row r="93" spans="1:8" s="2" customFormat="1" ht="15" customHeight="1" x14ac:dyDescent="0.35">
      <c r="A93" s="511" t="s">
        <v>839</v>
      </c>
      <c r="B93" s="512"/>
      <c r="C93" s="512"/>
      <c r="D93" s="513"/>
      <c r="E93" s="514"/>
      <c r="F93" s="514"/>
      <c r="G93" s="514"/>
      <c r="H93" s="514"/>
    </row>
    <row r="94" spans="1:8" s="2" customFormat="1" ht="15" customHeight="1" x14ac:dyDescent="0.35">
      <c r="A94" s="24" t="s">
        <v>335</v>
      </c>
      <c r="B94" s="82" t="s">
        <v>333</v>
      </c>
      <c r="C94" s="82" t="s">
        <v>333</v>
      </c>
      <c r="D94" s="82">
        <f>'2.1'!F111</f>
        <v>0</v>
      </c>
      <c r="E94" s="83">
        <f>'2.2'!F111</f>
        <v>0</v>
      </c>
      <c r="F94" s="83">
        <f>'2.3'!F110</f>
        <v>0</v>
      </c>
      <c r="G94" s="83">
        <f>'2.4'!F110</f>
        <v>0</v>
      </c>
      <c r="H94" s="83">
        <f>'2.5'!F110</f>
        <v>0</v>
      </c>
    </row>
    <row r="95" spans="1:8" s="2" customFormat="1" ht="15" customHeight="1" x14ac:dyDescent="0.35">
      <c r="A95" s="24" t="s">
        <v>104</v>
      </c>
      <c r="B95" s="82" t="s">
        <v>333</v>
      </c>
      <c r="C95" s="82" t="s">
        <v>333</v>
      </c>
      <c r="D95" s="82">
        <f>'2.1'!F132</f>
        <v>0</v>
      </c>
      <c r="E95" s="83">
        <f>'2.2'!F132</f>
        <v>0</v>
      </c>
      <c r="F95" s="83">
        <f>'2.3'!F131</f>
        <v>0</v>
      </c>
      <c r="G95" s="83">
        <f>'2.4'!F131</f>
        <v>0</v>
      </c>
      <c r="H95" s="83">
        <f>'2.5'!F131</f>
        <v>0</v>
      </c>
    </row>
    <row r="96" spans="1:8" s="2" customFormat="1" ht="15" customHeight="1" x14ac:dyDescent="0.35">
      <c r="A96" s="24" t="s">
        <v>70</v>
      </c>
      <c r="B96" s="82" t="s">
        <v>333</v>
      </c>
      <c r="C96" s="82" t="s">
        <v>333</v>
      </c>
      <c r="D96" s="82">
        <f>'2.1'!F166</f>
        <v>0</v>
      </c>
      <c r="E96" s="83">
        <f>'2.2'!F166</f>
        <v>0</v>
      </c>
      <c r="F96" s="83">
        <f>'2.3'!F165</f>
        <v>0</v>
      </c>
      <c r="G96" s="83">
        <f>'2.4'!F165</f>
        <v>0</v>
      </c>
      <c r="H96" s="83">
        <f>'2.5'!F165</f>
        <v>0</v>
      </c>
    </row>
    <row r="97" spans="1:8" ht="27.5" customHeight="1" x14ac:dyDescent="0.35">
      <c r="A97" s="533" t="s">
        <v>833</v>
      </c>
      <c r="B97" s="533"/>
      <c r="C97" s="533"/>
      <c r="D97" s="533"/>
      <c r="E97" s="533"/>
      <c r="F97" s="533"/>
      <c r="G97" s="533"/>
      <c r="H97" s="533"/>
    </row>
  </sheetData>
  <mergeCells count="3">
    <mergeCell ref="A1:H1"/>
    <mergeCell ref="A2:H2"/>
    <mergeCell ref="A97:H97"/>
  </mergeCells>
  <pageMargins left="0.70866141732283472" right="0.70866141732283472" top="0.78740157480314965" bottom="0.78740157480314965" header="0.43307086614173229" footer="0.43307086614173229"/>
  <pageSetup paperSize="9" scale="69" fitToHeight="3" orientation="landscape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9"/>
  <sheetViews>
    <sheetView zoomScaleNormal="100" zoomScalePageLayoutView="80" workbookViewId="0">
      <pane ySplit="3" topLeftCell="A4" activePane="bottomLeft" state="frozen"/>
      <selection pane="bottomLeft" activeCell="A3" sqref="A3"/>
    </sheetView>
  </sheetViews>
  <sheetFormatPr defaultColWidth="11.453125" defaultRowHeight="14.5" x14ac:dyDescent="0.35"/>
  <cols>
    <col min="1" max="1" width="24.6328125" style="15" customWidth="1"/>
    <col min="2" max="2" width="12.36328125" style="15" customWidth="1"/>
    <col min="3" max="3" width="11.6328125" style="15" customWidth="1"/>
    <col min="4" max="4" width="20.7265625" style="15" customWidth="1"/>
    <col min="5" max="5" width="16.6328125" style="15" customWidth="1"/>
    <col min="6" max="6" width="19.81640625" style="15" customWidth="1"/>
    <col min="7" max="7" width="18" style="15" customWidth="1"/>
    <col min="8" max="8" width="19.26953125" style="15" customWidth="1"/>
    <col min="9" max="16384" width="11.453125" style="9"/>
  </cols>
  <sheetData>
    <row r="1" spans="1:8" s="2" customFormat="1" ht="28" customHeight="1" x14ac:dyDescent="0.35">
      <c r="A1" s="534" t="s">
        <v>845</v>
      </c>
      <c r="B1" s="535"/>
      <c r="C1" s="535"/>
      <c r="D1" s="535"/>
      <c r="E1" s="535"/>
      <c r="F1" s="535"/>
      <c r="G1" s="535"/>
      <c r="H1" s="536"/>
    </row>
    <row r="2" spans="1:8" s="2" customFormat="1" ht="37" customHeight="1" x14ac:dyDescent="0.35">
      <c r="A2" s="530" t="s">
        <v>853</v>
      </c>
      <c r="B2" s="531"/>
      <c r="C2" s="531"/>
      <c r="D2" s="531"/>
      <c r="E2" s="531"/>
      <c r="F2" s="531"/>
      <c r="G2" s="531"/>
      <c r="H2" s="532"/>
    </row>
    <row r="3" spans="1:8" s="2" customFormat="1" ht="131.5" customHeight="1" x14ac:dyDescent="0.35">
      <c r="A3" s="56" t="s">
        <v>421</v>
      </c>
      <c r="B3" s="57" t="s">
        <v>106</v>
      </c>
      <c r="C3" s="57" t="s">
        <v>107</v>
      </c>
      <c r="D3" s="67" t="s">
        <v>161</v>
      </c>
      <c r="E3" s="67" t="s">
        <v>160</v>
      </c>
      <c r="F3" s="67" t="s">
        <v>159</v>
      </c>
      <c r="G3" s="67" t="s">
        <v>158</v>
      </c>
      <c r="H3" s="67" t="s">
        <v>157</v>
      </c>
    </row>
    <row r="4" spans="1:8" s="2" customFormat="1" ht="15" customHeight="1" x14ac:dyDescent="0.35">
      <c r="A4" s="39" t="s">
        <v>88</v>
      </c>
      <c r="B4" s="66" t="s">
        <v>105</v>
      </c>
      <c r="C4" s="66" t="s">
        <v>89</v>
      </c>
      <c r="D4" s="39" t="s">
        <v>89</v>
      </c>
      <c r="E4" s="19" t="s">
        <v>89</v>
      </c>
      <c r="F4" s="19" t="s">
        <v>89</v>
      </c>
      <c r="G4" s="19" t="s">
        <v>89</v>
      </c>
      <c r="H4" s="19" t="s">
        <v>89</v>
      </c>
    </row>
    <row r="5" spans="1:8" s="18" customFormat="1" ht="15" customHeight="1" x14ac:dyDescent="0.3">
      <c r="A5" s="39" t="s">
        <v>100</v>
      </c>
      <c r="B5" s="66"/>
      <c r="C5" s="78">
        <f>SUM(D5:H5)</f>
        <v>10</v>
      </c>
      <c r="D5" s="20">
        <v>2</v>
      </c>
      <c r="E5" s="20">
        <v>2</v>
      </c>
      <c r="F5" s="20">
        <v>2</v>
      </c>
      <c r="G5" s="20">
        <v>2</v>
      </c>
      <c r="H5" s="20">
        <v>2</v>
      </c>
    </row>
    <row r="6" spans="1:8" ht="15" customHeight="1" x14ac:dyDescent="0.35">
      <c r="A6" s="516" t="s">
        <v>0</v>
      </c>
      <c r="B6" s="79"/>
      <c r="C6" s="79"/>
      <c r="D6" s="79"/>
      <c r="E6" s="80"/>
      <c r="F6" s="80"/>
      <c r="G6" s="80"/>
      <c r="H6" s="80"/>
    </row>
    <row r="7" spans="1:8" s="2" customFormat="1" ht="15" customHeight="1" x14ac:dyDescent="0.35">
      <c r="A7" s="48" t="s">
        <v>1</v>
      </c>
      <c r="B7" s="81">
        <f>C7/$C$5*100</f>
        <v>60</v>
      </c>
      <c r="C7" s="81">
        <f>SUM(D7:H7)</f>
        <v>6</v>
      </c>
      <c r="D7" s="82">
        <f>'2.1'!F7</f>
        <v>0</v>
      </c>
      <c r="E7" s="83">
        <f>'2.2'!F7</f>
        <v>0</v>
      </c>
      <c r="F7" s="83">
        <f>'2.3'!F7</f>
        <v>2</v>
      </c>
      <c r="G7" s="83">
        <f>'2.4'!F7</f>
        <v>2</v>
      </c>
      <c r="H7" s="83">
        <f>'2.5'!F7</f>
        <v>2</v>
      </c>
    </row>
    <row r="8" spans="1:8" s="2" customFormat="1" ht="15" customHeight="1" x14ac:dyDescent="0.35">
      <c r="A8" s="48" t="s">
        <v>2</v>
      </c>
      <c r="B8" s="81">
        <f t="shared" ref="B8:B71" si="0">C8/$C$5*100</f>
        <v>40</v>
      </c>
      <c r="C8" s="81">
        <f t="shared" ref="C8:C71" si="1">SUM(D8:H8)</f>
        <v>4</v>
      </c>
      <c r="D8" s="82">
        <f>'2.1'!F8</f>
        <v>0</v>
      </c>
      <c r="E8" s="83">
        <f>'2.2'!F8</f>
        <v>0</v>
      </c>
      <c r="F8" s="83">
        <f>'2.3'!F8</f>
        <v>0</v>
      </c>
      <c r="G8" s="83">
        <f>'2.4'!F8</f>
        <v>2</v>
      </c>
      <c r="H8" s="83">
        <f>'2.5'!F8</f>
        <v>2</v>
      </c>
    </row>
    <row r="9" spans="1:8" s="2" customFormat="1" ht="15" customHeight="1" x14ac:dyDescent="0.35">
      <c r="A9" s="48" t="s">
        <v>3</v>
      </c>
      <c r="B9" s="81">
        <f t="shared" si="0"/>
        <v>100</v>
      </c>
      <c r="C9" s="81">
        <f t="shared" si="1"/>
        <v>10</v>
      </c>
      <c r="D9" s="82">
        <f>'2.1'!F9</f>
        <v>2</v>
      </c>
      <c r="E9" s="83">
        <f>'2.2'!F9</f>
        <v>2</v>
      </c>
      <c r="F9" s="83">
        <f>'2.3'!F9</f>
        <v>2</v>
      </c>
      <c r="G9" s="83">
        <f>'2.4'!F9</f>
        <v>2</v>
      </c>
      <c r="H9" s="83">
        <f>'2.5'!F9</f>
        <v>2</v>
      </c>
    </row>
    <row r="10" spans="1:8" s="2" customFormat="1" ht="15" customHeight="1" x14ac:dyDescent="0.35">
      <c r="A10" s="48" t="s">
        <v>4</v>
      </c>
      <c r="B10" s="81">
        <f t="shared" si="0"/>
        <v>0</v>
      </c>
      <c r="C10" s="81">
        <f t="shared" si="1"/>
        <v>0</v>
      </c>
      <c r="D10" s="82">
        <f>'2.1'!F10</f>
        <v>0</v>
      </c>
      <c r="E10" s="83">
        <f>'2.2'!F10</f>
        <v>0</v>
      </c>
      <c r="F10" s="83">
        <f>'2.3'!F10</f>
        <v>0</v>
      </c>
      <c r="G10" s="83">
        <f>'2.4'!F10</f>
        <v>0</v>
      </c>
      <c r="H10" s="83">
        <f>'2.5'!F10</f>
        <v>0</v>
      </c>
    </row>
    <row r="11" spans="1:8" s="2" customFormat="1" ht="15" customHeight="1" x14ac:dyDescent="0.35">
      <c r="A11" s="48" t="s">
        <v>5</v>
      </c>
      <c r="B11" s="81">
        <f t="shared" si="0"/>
        <v>60</v>
      </c>
      <c r="C11" s="81">
        <f t="shared" si="1"/>
        <v>6</v>
      </c>
      <c r="D11" s="82">
        <f>'2.1'!F11</f>
        <v>0</v>
      </c>
      <c r="E11" s="83">
        <f>'2.2'!F11</f>
        <v>0</v>
      </c>
      <c r="F11" s="83">
        <f>'2.3'!F11</f>
        <v>2</v>
      </c>
      <c r="G11" s="83">
        <f>'2.4'!F11</f>
        <v>2</v>
      </c>
      <c r="H11" s="83">
        <f>'2.5'!F11</f>
        <v>2</v>
      </c>
    </row>
    <row r="12" spans="1:8" s="2" customFormat="1" ht="15" customHeight="1" x14ac:dyDescent="0.35">
      <c r="A12" s="48" t="s">
        <v>6</v>
      </c>
      <c r="B12" s="81">
        <f t="shared" si="0"/>
        <v>100</v>
      </c>
      <c r="C12" s="81">
        <f t="shared" si="1"/>
        <v>10</v>
      </c>
      <c r="D12" s="82">
        <f>'2.1'!F12</f>
        <v>2</v>
      </c>
      <c r="E12" s="83">
        <f>'2.2'!F12</f>
        <v>2</v>
      </c>
      <c r="F12" s="83">
        <f>'2.3'!F12</f>
        <v>2</v>
      </c>
      <c r="G12" s="83">
        <f>'2.4'!F12</f>
        <v>2</v>
      </c>
      <c r="H12" s="83">
        <f>'2.5'!F12</f>
        <v>2</v>
      </c>
    </row>
    <row r="13" spans="1:8" s="2" customFormat="1" ht="15" customHeight="1" x14ac:dyDescent="0.35">
      <c r="A13" s="48" t="s">
        <v>7</v>
      </c>
      <c r="B13" s="81">
        <f t="shared" si="0"/>
        <v>40</v>
      </c>
      <c r="C13" s="81">
        <f t="shared" si="1"/>
        <v>4</v>
      </c>
      <c r="D13" s="82">
        <f>'2.1'!F13</f>
        <v>0</v>
      </c>
      <c r="E13" s="83">
        <f>'2.2'!F13</f>
        <v>0</v>
      </c>
      <c r="F13" s="83">
        <f>'2.3'!F13</f>
        <v>0</v>
      </c>
      <c r="G13" s="83">
        <f>'2.4'!F13</f>
        <v>2</v>
      </c>
      <c r="H13" s="83">
        <f>'2.5'!F13</f>
        <v>2</v>
      </c>
    </row>
    <row r="14" spans="1:8" s="53" customFormat="1" ht="15" customHeight="1" x14ac:dyDescent="0.35">
      <c r="A14" s="48" t="s">
        <v>8</v>
      </c>
      <c r="B14" s="81">
        <f t="shared" si="0"/>
        <v>100</v>
      </c>
      <c r="C14" s="81">
        <f t="shared" si="1"/>
        <v>10</v>
      </c>
      <c r="D14" s="82">
        <f>'2.1'!F14</f>
        <v>2</v>
      </c>
      <c r="E14" s="83">
        <f>'2.2'!F14</f>
        <v>2</v>
      </c>
      <c r="F14" s="83">
        <f>'2.3'!F14</f>
        <v>2</v>
      </c>
      <c r="G14" s="83">
        <f>'2.4'!F14</f>
        <v>2</v>
      </c>
      <c r="H14" s="83">
        <f>'2.5'!F14</f>
        <v>2</v>
      </c>
    </row>
    <row r="15" spans="1:8" s="2" customFormat="1" ht="15" customHeight="1" x14ac:dyDescent="0.35">
      <c r="A15" s="48" t="s">
        <v>9</v>
      </c>
      <c r="B15" s="81">
        <f t="shared" si="0"/>
        <v>40</v>
      </c>
      <c r="C15" s="81">
        <f t="shared" si="1"/>
        <v>4</v>
      </c>
      <c r="D15" s="82">
        <f>'2.1'!F15</f>
        <v>0</v>
      </c>
      <c r="E15" s="83">
        <f>'2.2'!F15</f>
        <v>0</v>
      </c>
      <c r="F15" s="83">
        <f>'2.3'!F15</f>
        <v>0</v>
      </c>
      <c r="G15" s="83">
        <f>'2.4'!F15</f>
        <v>2</v>
      </c>
      <c r="H15" s="83">
        <f>'2.5'!F15</f>
        <v>2</v>
      </c>
    </row>
    <row r="16" spans="1:8" s="2" customFormat="1" ht="15" customHeight="1" x14ac:dyDescent="0.35">
      <c r="A16" s="48" t="s">
        <v>10</v>
      </c>
      <c r="B16" s="81">
        <f t="shared" si="0"/>
        <v>40</v>
      </c>
      <c r="C16" s="81">
        <f t="shared" si="1"/>
        <v>4</v>
      </c>
      <c r="D16" s="82">
        <f>'2.1'!F16</f>
        <v>0</v>
      </c>
      <c r="E16" s="83">
        <f>'2.2'!F16</f>
        <v>0</v>
      </c>
      <c r="F16" s="83">
        <f>'2.3'!F16</f>
        <v>2</v>
      </c>
      <c r="G16" s="83">
        <f>'2.4'!F16</f>
        <v>2</v>
      </c>
      <c r="H16" s="83">
        <f>'2.5'!F16</f>
        <v>0</v>
      </c>
    </row>
    <row r="17" spans="1:8" s="2" customFormat="1" ht="15" customHeight="1" x14ac:dyDescent="0.35">
      <c r="A17" s="48" t="s">
        <v>11</v>
      </c>
      <c r="B17" s="81">
        <f t="shared" si="0"/>
        <v>20</v>
      </c>
      <c r="C17" s="81">
        <f t="shared" si="1"/>
        <v>2</v>
      </c>
      <c r="D17" s="82">
        <f>'2.1'!F17</f>
        <v>0</v>
      </c>
      <c r="E17" s="83">
        <f>'2.2'!F17</f>
        <v>0</v>
      </c>
      <c r="F17" s="83">
        <f>'2.3'!F17</f>
        <v>0</v>
      </c>
      <c r="G17" s="83">
        <f>'2.4'!F17</f>
        <v>0</v>
      </c>
      <c r="H17" s="83">
        <f>'2.5'!F17</f>
        <v>2</v>
      </c>
    </row>
    <row r="18" spans="1:8" s="53" customFormat="1" ht="15" customHeight="1" x14ac:dyDescent="0.35">
      <c r="A18" s="48" t="s">
        <v>12</v>
      </c>
      <c r="B18" s="81">
        <f t="shared" si="0"/>
        <v>0</v>
      </c>
      <c r="C18" s="81">
        <f t="shared" si="1"/>
        <v>0</v>
      </c>
      <c r="D18" s="82">
        <f>'2.1'!F18</f>
        <v>0</v>
      </c>
      <c r="E18" s="83">
        <f>'2.2'!F18</f>
        <v>0</v>
      </c>
      <c r="F18" s="83">
        <f>'2.3'!F18</f>
        <v>0</v>
      </c>
      <c r="G18" s="83">
        <f>'2.4'!F18</f>
        <v>0</v>
      </c>
      <c r="H18" s="83">
        <f>'2.5'!F18</f>
        <v>0</v>
      </c>
    </row>
    <row r="19" spans="1:8" s="2" customFormat="1" ht="15" customHeight="1" x14ac:dyDescent="0.35">
      <c r="A19" s="48" t="s">
        <v>13</v>
      </c>
      <c r="B19" s="81">
        <f t="shared" si="0"/>
        <v>10</v>
      </c>
      <c r="C19" s="81">
        <f t="shared" si="1"/>
        <v>1</v>
      </c>
      <c r="D19" s="82">
        <f>'2.1'!F19</f>
        <v>0</v>
      </c>
      <c r="E19" s="83">
        <f>'2.2'!F19</f>
        <v>0</v>
      </c>
      <c r="F19" s="83">
        <f>'2.3'!F19</f>
        <v>0</v>
      </c>
      <c r="G19" s="83">
        <f>'2.4'!F19</f>
        <v>1</v>
      </c>
      <c r="H19" s="83">
        <f>'2.5'!F19</f>
        <v>0</v>
      </c>
    </row>
    <row r="20" spans="1:8" s="2" customFormat="1" ht="15" customHeight="1" x14ac:dyDescent="0.35">
      <c r="A20" s="48" t="s">
        <v>14</v>
      </c>
      <c r="B20" s="81">
        <f t="shared" si="0"/>
        <v>30</v>
      </c>
      <c r="C20" s="81">
        <f t="shared" si="1"/>
        <v>3</v>
      </c>
      <c r="D20" s="82">
        <f>'2.1'!F20</f>
        <v>0</v>
      </c>
      <c r="E20" s="83">
        <f>'2.2'!F20</f>
        <v>0</v>
      </c>
      <c r="F20" s="83">
        <f>'2.3'!F20</f>
        <v>2</v>
      </c>
      <c r="G20" s="83">
        <f>'2.4'!F20</f>
        <v>1</v>
      </c>
      <c r="H20" s="83">
        <f>'2.5'!F20</f>
        <v>0</v>
      </c>
    </row>
    <row r="21" spans="1:8" s="2" customFormat="1" ht="15" customHeight="1" x14ac:dyDescent="0.35">
      <c r="A21" s="48" t="s">
        <v>15</v>
      </c>
      <c r="B21" s="81">
        <f t="shared" si="0"/>
        <v>60</v>
      </c>
      <c r="C21" s="81">
        <f t="shared" si="1"/>
        <v>6</v>
      </c>
      <c r="D21" s="82">
        <f>'2.1'!F21</f>
        <v>0</v>
      </c>
      <c r="E21" s="83">
        <f>'2.2'!F21</f>
        <v>0</v>
      </c>
      <c r="F21" s="83">
        <f>'2.3'!F21</f>
        <v>2</v>
      </c>
      <c r="G21" s="83">
        <f>'2.4'!F21</f>
        <v>2</v>
      </c>
      <c r="H21" s="83">
        <f>'2.5'!F21</f>
        <v>2</v>
      </c>
    </row>
    <row r="22" spans="1:8" s="2" customFormat="1" ht="15" customHeight="1" x14ac:dyDescent="0.35">
      <c r="A22" s="48" t="s">
        <v>16</v>
      </c>
      <c r="B22" s="81">
        <f t="shared" si="0"/>
        <v>20</v>
      </c>
      <c r="C22" s="81">
        <f t="shared" si="1"/>
        <v>2</v>
      </c>
      <c r="D22" s="82">
        <f>'2.1'!F22</f>
        <v>0</v>
      </c>
      <c r="E22" s="83">
        <f>'2.2'!F22</f>
        <v>0</v>
      </c>
      <c r="F22" s="83">
        <f>'2.3'!F22</f>
        <v>0</v>
      </c>
      <c r="G22" s="83">
        <f>'2.4'!F22</f>
        <v>2</v>
      </c>
      <c r="H22" s="83">
        <f>'2.5'!F22</f>
        <v>0</v>
      </c>
    </row>
    <row r="23" spans="1:8" s="2" customFormat="1" ht="15" customHeight="1" x14ac:dyDescent="0.35">
      <c r="A23" s="48" t="s">
        <v>17</v>
      </c>
      <c r="B23" s="81">
        <f t="shared" si="0"/>
        <v>20</v>
      </c>
      <c r="C23" s="81">
        <f t="shared" si="1"/>
        <v>2</v>
      </c>
      <c r="D23" s="82">
        <f>'2.1'!F23</f>
        <v>0</v>
      </c>
      <c r="E23" s="83">
        <f>'2.2'!F23</f>
        <v>0</v>
      </c>
      <c r="F23" s="83">
        <f>'2.3'!F23</f>
        <v>2</v>
      </c>
      <c r="G23" s="83">
        <f>'2.4'!F23</f>
        <v>0</v>
      </c>
      <c r="H23" s="83">
        <f>'2.5'!F23</f>
        <v>0</v>
      </c>
    </row>
    <row r="24" spans="1:8" s="2" customFormat="1" ht="15" customHeight="1" x14ac:dyDescent="0.35">
      <c r="A24" s="48" t="s">
        <v>335</v>
      </c>
      <c r="B24" s="82" t="s">
        <v>333</v>
      </c>
      <c r="C24" s="82" t="s">
        <v>333</v>
      </c>
      <c r="D24" s="82" t="str">
        <f>'2.1'!F24</f>
        <v>- *</v>
      </c>
      <c r="E24" s="83" t="str">
        <f>'2.2'!F24</f>
        <v>- *</v>
      </c>
      <c r="F24" s="83" t="str">
        <f>'2.3'!F24</f>
        <v>- *</v>
      </c>
      <c r="G24" s="83" t="str">
        <f>'2.4'!F24</f>
        <v>- *</v>
      </c>
      <c r="H24" s="83" t="str">
        <f>'2.5'!F24</f>
        <v>- *</v>
      </c>
    </row>
    <row r="25" spans="1:8" ht="15" customHeight="1" x14ac:dyDescent="0.35">
      <c r="A25" s="516" t="s">
        <v>18</v>
      </c>
      <c r="B25" s="84"/>
      <c r="C25" s="84"/>
      <c r="D25" s="85"/>
      <c r="E25" s="86"/>
      <c r="F25" s="86"/>
      <c r="G25" s="86"/>
      <c r="H25" s="86"/>
    </row>
    <row r="26" spans="1:8" s="53" customFormat="1" ht="15" customHeight="1" x14ac:dyDescent="0.35">
      <c r="A26" s="48" t="s">
        <v>19</v>
      </c>
      <c r="B26" s="81">
        <f t="shared" si="0"/>
        <v>60</v>
      </c>
      <c r="C26" s="81">
        <f t="shared" si="1"/>
        <v>6</v>
      </c>
      <c r="D26" s="82">
        <f>'2.1'!F26</f>
        <v>0</v>
      </c>
      <c r="E26" s="83">
        <f>'2.2'!F26</f>
        <v>0</v>
      </c>
      <c r="F26" s="83">
        <f>'2.3'!F26</f>
        <v>2</v>
      </c>
      <c r="G26" s="83">
        <f>'2.4'!F26</f>
        <v>2</v>
      </c>
      <c r="H26" s="83">
        <f>'2.5'!F26</f>
        <v>2</v>
      </c>
    </row>
    <row r="27" spans="1:8" s="2" customFormat="1" ht="15" customHeight="1" x14ac:dyDescent="0.35">
      <c r="A27" s="48" t="s">
        <v>20</v>
      </c>
      <c r="B27" s="81">
        <f t="shared" si="0"/>
        <v>60</v>
      </c>
      <c r="C27" s="81">
        <f t="shared" si="1"/>
        <v>6</v>
      </c>
      <c r="D27" s="82">
        <f>'2.1'!F27</f>
        <v>0</v>
      </c>
      <c r="E27" s="83">
        <f>'2.2'!F27</f>
        <v>0</v>
      </c>
      <c r="F27" s="83">
        <f>'2.3'!F27</f>
        <v>2</v>
      </c>
      <c r="G27" s="83">
        <f>'2.4'!F27</f>
        <v>2</v>
      </c>
      <c r="H27" s="83">
        <f>'2.5'!F27</f>
        <v>2</v>
      </c>
    </row>
    <row r="28" spans="1:8" s="2" customFormat="1" ht="15" customHeight="1" x14ac:dyDescent="0.35">
      <c r="A28" s="48" t="s">
        <v>21</v>
      </c>
      <c r="B28" s="81">
        <f t="shared" si="0"/>
        <v>100</v>
      </c>
      <c r="C28" s="81">
        <f t="shared" si="1"/>
        <v>10</v>
      </c>
      <c r="D28" s="82">
        <f>'2.1'!F28</f>
        <v>2</v>
      </c>
      <c r="E28" s="83">
        <f>'2.2'!F28</f>
        <v>2</v>
      </c>
      <c r="F28" s="83">
        <f>'2.3'!F28</f>
        <v>2</v>
      </c>
      <c r="G28" s="83">
        <f>'2.4'!F28</f>
        <v>2</v>
      </c>
      <c r="H28" s="83">
        <f>'2.5'!F28</f>
        <v>2</v>
      </c>
    </row>
    <row r="29" spans="1:8" s="2" customFormat="1" ht="15" customHeight="1" x14ac:dyDescent="0.35">
      <c r="A29" s="48" t="s">
        <v>22</v>
      </c>
      <c r="B29" s="81">
        <f t="shared" si="0"/>
        <v>40</v>
      </c>
      <c r="C29" s="81">
        <f t="shared" si="1"/>
        <v>4</v>
      </c>
      <c r="D29" s="82">
        <f>'2.1'!F29</f>
        <v>0</v>
      </c>
      <c r="E29" s="83">
        <f>'2.2'!F29</f>
        <v>0</v>
      </c>
      <c r="F29" s="83">
        <f>'2.3'!F29</f>
        <v>0</v>
      </c>
      <c r="G29" s="83">
        <f>'2.4'!F29</f>
        <v>2</v>
      </c>
      <c r="H29" s="83">
        <f>'2.5'!F29</f>
        <v>2</v>
      </c>
    </row>
    <row r="30" spans="1:8" s="2" customFormat="1" ht="15" customHeight="1" x14ac:dyDescent="0.35">
      <c r="A30" s="48" t="s">
        <v>23</v>
      </c>
      <c r="B30" s="81">
        <f t="shared" si="0"/>
        <v>60</v>
      </c>
      <c r="C30" s="81">
        <f t="shared" si="1"/>
        <v>6</v>
      </c>
      <c r="D30" s="82">
        <f>'2.1'!F30</f>
        <v>0</v>
      </c>
      <c r="E30" s="83">
        <f>'2.2'!F30</f>
        <v>0</v>
      </c>
      <c r="F30" s="83">
        <f>'2.3'!F30</f>
        <v>2</v>
      </c>
      <c r="G30" s="83">
        <f>'2.4'!F30</f>
        <v>2</v>
      </c>
      <c r="H30" s="83">
        <f>'2.5'!F30</f>
        <v>2</v>
      </c>
    </row>
    <row r="31" spans="1:8" s="2" customFormat="1" ht="15" customHeight="1" x14ac:dyDescent="0.35">
      <c r="A31" s="48" t="s">
        <v>24</v>
      </c>
      <c r="B31" s="81">
        <f t="shared" si="0"/>
        <v>100</v>
      </c>
      <c r="C31" s="81">
        <f t="shared" si="1"/>
        <v>10</v>
      </c>
      <c r="D31" s="82">
        <f>'2.1'!F31</f>
        <v>2</v>
      </c>
      <c r="E31" s="83">
        <f>'2.2'!F31</f>
        <v>2</v>
      </c>
      <c r="F31" s="83">
        <f>'2.3'!F31</f>
        <v>2</v>
      </c>
      <c r="G31" s="83">
        <f>'2.4'!F31</f>
        <v>2</v>
      </c>
      <c r="H31" s="83">
        <f>'2.5'!F31</f>
        <v>2</v>
      </c>
    </row>
    <row r="32" spans="1:8" s="53" customFormat="1" ht="15" customHeight="1" x14ac:dyDescent="0.35">
      <c r="A32" s="48" t="s">
        <v>25</v>
      </c>
      <c r="B32" s="81">
        <f t="shared" si="0"/>
        <v>60</v>
      </c>
      <c r="C32" s="81">
        <f t="shared" si="1"/>
        <v>6</v>
      </c>
      <c r="D32" s="82">
        <f>'2.1'!F32</f>
        <v>0</v>
      </c>
      <c r="E32" s="83">
        <f>'2.2'!F32</f>
        <v>0</v>
      </c>
      <c r="F32" s="83">
        <f>'2.3'!F32</f>
        <v>2</v>
      </c>
      <c r="G32" s="83">
        <f>'2.4'!F32</f>
        <v>2</v>
      </c>
      <c r="H32" s="83">
        <f>'2.5'!F32</f>
        <v>2</v>
      </c>
    </row>
    <row r="33" spans="1:8" s="53" customFormat="1" ht="15" customHeight="1" x14ac:dyDescent="0.35">
      <c r="A33" s="48" t="s">
        <v>26</v>
      </c>
      <c r="B33" s="81">
        <f t="shared" si="0"/>
        <v>20</v>
      </c>
      <c r="C33" s="81">
        <f t="shared" si="1"/>
        <v>2</v>
      </c>
      <c r="D33" s="82">
        <f>'2.1'!F33</f>
        <v>0</v>
      </c>
      <c r="E33" s="83">
        <f>'2.2'!F33</f>
        <v>0</v>
      </c>
      <c r="F33" s="83">
        <f>'2.3'!F33</f>
        <v>0</v>
      </c>
      <c r="G33" s="83">
        <f>'2.4'!F33</f>
        <v>2</v>
      </c>
      <c r="H33" s="83">
        <f>'2.5'!F33</f>
        <v>0</v>
      </c>
    </row>
    <row r="34" spans="1:8" s="2" customFormat="1" ht="15" customHeight="1" x14ac:dyDescent="0.35">
      <c r="A34" s="48" t="s">
        <v>27</v>
      </c>
      <c r="B34" s="81">
        <f t="shared" si="0"/>
        <v>20</v>
      </c>
      <c r="C34" s="81">
        <f t="shared" si="1"/>
        <v>2</v>
      </c>
      <c r="D34" s="82">
        <f>'2.1'!F34</f>
        <v>0</v>
      </c>
      <c r="E34" s="83">
        <f>'2.2'!F34</f>
        <v>0</v>
      </c>
      <c r="F34" s="83">
        <f>'2.3'!F34</f>
        <v>2</v>
      </c>
      <c r="G34" s="83">
        <f>'2.4'!F34</f>
        <v>0</v>
      </c>
      <c r="H34" s="83">
        <f>'2.5'!F34</f>
        <v>0</v>
      </c>
    </row>
    <row r="35" spans="1:8" s="2" customFormat="1" ht="15" customHeight="1" x14ac:dyDescent="0.35">
      <c r="A35" s="48" t="s">
        <v>334</v>
      </c>
      <c r="B35" s="81">
        <f t="shared" si="0"/>
        <v>80</v>
      </c>
      <c r="C35" s="81">
        <f t="shared" si="1"/>
        <v>8</v>
      </c>
      <c r="D35" s="82">
        <f>'2.1'!F35</f>
        <v>2</v>
      </c>
      <c r="E35" s="83">
        <f>'2.2'!F35</f>
        <v>2</v>
      </c>
      <c r="F35" s="83">
        <f>'2.3'!F35</f>
        <v>0</v>
      </c>
      <c r="G35" s="83">
        <f>'2.4'!F35</f>
        <v>2</v>
      </c>
      <c r="H35" s="83">
        <f>'2.5'!F35</f>
        <v>2</v>
      </c>
    </row>
    <row r="36" spans="1:8" s="2" customFormat="1" ht="15" customHeight="1" x14ac:dyDescent="0.35">
      <c r="A36" s="48" t="s">
        <v>29</v>
      </c>
      <c r="B36" s="81">
        <f t="shared" si="0"/>
        <v>100</v>
      </c>
      <c r="C36" s="81">
        <f t="shared" si="1"/>
        <v>10</v>
      </c>
      <c r="D36" s="82">
        <f>'2.1'!F36</f>
        <v>2</v>
      </c>
      <c r="E36" s="83">
        <f>'2.2'!F36</f>
        <v>2</v>
      </c>
      <c r="F36" s="83">
        <f>'2.3'!F36</f>
        <v>2</v>
      </c>
      <c r="G36" s="83">
        <f>'2.4'!F36</f>
        <v>2</v>
      </c>
      <c r="H36" s="83">
        <f>'2.5'!F36</f>
        <v>2</v>
      </c>
    </row>
    <row r="37" spans="1:8" ht="15" customHeight="1" x14ac:dyDescent="0.35">
      <c r="A37" s="516" t="s">
        <v>30</v>
      </c>
      <c r="B37" s="84"/>
      <c r="C37" s="84"/>
      <c r="D37" s="85"/>
      <c r="E37" s="86"/>
      <c r="F37" s="86"/>
      <c r="G37" s="86"/>
      <c r="H37" s="86"/>
    </row>
    <row r="38" spans="1:8" s="2" customFormat="1" ht="15" customHeight="1" x14ac:dyDescent="0.35">
      <c r="A38" s="48" t="s">
        <v>31</v>
      </c>
      <c r="B38" s="81">
        <f t="shared" si="0"/>
        <v>40</v>
      </c>
      <c r="C38" s="81">
        <f t="shared" si="1"/>
        <v>4</v>
      </c>
      <c r="D38" s="82">
        <f>'2.1'!F38</f>
        <v>0</v>
      </c>
      <c r="E38" s="83">
        <f>'2.2'!F38</f>
        <v>0</v>
      </c>
      <c r="F38" s="83">
        <f>'2.3'!F38</f>
        <v>2</v>
      </c>
      <c r="G38" s="83">
        <f>'2.4'!F38</f>
        <v>2</v>
      </c>
      <c r="H38" s="83">
        <f>'2.5'!F38</f>
        <v>0</v>
      </c>
    </row>
    <row r="39" spans="1:8" s="2" customFormat="1" ht="15" customHeight="1" x14ac:dyDescent="0.35">
      <c r="A39" s="48" t="s">
        <v>32</v>
      </c>
      <c r="B39" s="81">
        <f t="shared" si="0"/>
        <v>60</v>
      </c>
      <c r="C39" s="81">
        <f t="shared" si="1"/>
        <v>6</v>
      </c>
      <c r="D39" s="82">
        <f>'2.1'!F39</f>
        <v>2</v>
      </c>
      <c r="E39" s="83">
        <f>'2.2'!F39</f>
        <v>2</v>
      </c>
      <c r="F39" s="83">
        <f>'2.3'!F39</f>
        <v>0</v>
      </c>
      <c r="G39" s="83">
        <f>'2.4'!F39</f>
        <v>2</v>
      </c>
      <c r="H39" s="83">
        <f>'2.5'!F39</f>
        <v>0</v>
      </c>
    </row>
    <row r="40" spans="1:8" s="53" customFormat="1" ht="15" customHeight="1" x14ac:dyDescent="0.35">
      <c r="A40" s="48" t="s">
        <v>96</v>
      </c>
      <c r="B40" s="81">
        <f t="shared" si="0"/>
        <v>60</v>
      </c>
      <c r="C40" s="81">
        <f t="shared" si="1"/>
        <v>6</v>
      </c>
      <c r="D40" s="82">
        <f>'2.1'!F40</f>
        <v>0</v>
      </c>
      <c r="E40" s="83">
        <f>'2.2'!F40</f>
        <v>0</v>
      </c>
      <c r="F40" s="83">
        <f>'2.3'!F40</f>
        <v>2</v>
      </c>
      <c r="G40" s="83">
        <f>'2.4'!F40</f>
        <v>2</v>
      </c>
      <c r="H40" s="83">
        <f>'2.5'!F40</f>
        <v>2</v>
      </c>
    </row>
    <row r="41" spans="1:8" s="2" customFormat="1" ht="15" customHeight="1" x14ac:dyDescent="0.35">
      <c r="A41" s="48" t="s">
        <v>33</v>
      </c>
      <c r="B41" s="81">
        <f t="shared" si="0"/>
        <v>100</v>
      </c>
      <c r="C41" s="81">
        <f t="shared" si="1"/>
        <v>10</v>
      </c>
      <c r="D41" s="82">
        <f>'2.1'!F41</f>
        <v>2</v>
      </c>
      <c r="E41" s="83">
        <f>'2.2'!F41</f>
        <v>2</v>
      </c>
      <c r="F41" s="83">
        <f>'2.3'!F41</f>
        <v>2</v>
      </c>
      <c r="G41" s="83">
        <f>'2.4'!F41</f>
        <v>2</v>
      </c>
      <c r="H41" s="83">
        <f>'2.5'!F41</f>
        <v>2</v>
      </c>
    </row>
    <row r="42" spans="1:8" s="2" customFormat="1" ht="15" customHeight="1" x14ac:dyDescent="0.35">
      <c r="A42" s="48" t="s">
        <v>34</v>
      </c>
      <c r="B42" s="81">
        <f t="shared" si="0"/>
        <v>0</v>
      </c>
      <c r="C42" s="81">
        <f t="shared" si="1"/>
        <v>0</v>
      </c>
      <c r="D42" s="82">
        <f>'2.1'!F42</f>
        <v>0</v>
      </c>
      <c r="E42" s="83">
        <f>'2.2'!F42</f>
        <v>0</v>
      </c>
      <c r="F42" s="83">
        <f>'2.3'!F42</f>
        <v>0</v>
      </c>
      <c r="G42" s="83">
        <f>'2.4'!F42</f>
        <v>0</v>
      </c>
      <c r="H42" s="83">
        <f>'2.5'!F42</f>
        <v>0</v>
      </c>
    </row>
    <row r="43" spans="1:8" s="2" customFormat="1" ht="15" customHeight="1" x14ac:dyDescent="0.35">
      <c r="A43" s="48" t="s">
        <v>35</v>
      </c>
      <c r="B43" s="81">
        <f t="shared" si="0"/>
        <v>30</v>
      </c>
      <c r="C43" s="81">
        <f t="shared" si="1"/>
        <v>3</v>
      </c>
      <c r="D43" s="82">
        <f>'2.1'!F43</f>
        <v>0</v>
      </c>
      <c r="E43" s="83">
        <f>'2.2'!F43</f>
        <v>0</v>
      </c>
      <c r="F43" s="83">
        <f>'2.3'!F43</f>
        <v>0</v>
      </c>
      <c r="G43" s="83">
        <f>'2.4'!F43</f>
        <v>1</v>
      </c>
      <c r="H43" s="83">
        <f>'2.5'!F43</f>
        <v>2</v>
      </c>
    </row>
    <row r="44" spans="1:8" s="2" customFormat="1" ht="15" customHeight="1" x14ac:dyDescent="0.35">
      <c r="A44" s="48" t="s">
        <v>36</v>
      </c>
      <c r="B44" s="81">
        <f t="shared" si="0"/>
        <v>40</v>
      </c>
      <c r="C44" s="81">
        <f t="shared" si="1"/>
        <v>4</v>
      </c>
      <c r="D44" s="82">
        <f>'2.1'!F44</f>
        <v>0</v>
      </c>
      <c r="E44" s="83">
        <f>'2.2'!F44</f>
        <v>0</v>
      </c>
      <c r="F44" s="83">
        <f>'2.3'!F44</f>
        <v>0</v>
      </c>
      <c r="G44" s="83">
        <f>'2.4'!F44</f>
        <v>2</v>
      </c>
      <c r="H44" s="83">
        <f>'2.5'!F44</f>
        <v>2</v>
      </c>
    </row>
    <row r="45" spans="1:8" s="2" customFormat="1" ht="15" customHeight="1" x14ac:dyDescent="0.35">
      <c r="A45" s="48" t="s">
        <v>104</v>
      </c>
      <c r="B45" s="82" t="s">
        <v>333</v>
      </c>
      <c r="C45" s="82" t="s">
        <v>333</v>
      </c>
      <c r="D45" s="82" t="str">
        <f>'2.1'!F45</f>
        <v>- *</v>
      </c>
      <c r="E45" s="83" t="str">
        <f>'2.2'!F45</f>
        <v>- *</v>
      </c>
      <c r="F45" s="83" t="str">
        <f>'2.3'!F45</f>
        <v>- *</v>
      </c>
      <c r="G45" s="83" t="str">
        <f>'2.4'!F45</f>
        <v>- *</v>
      </c>
      <c r="H45" s="83" t="str">
        <f>'2.5'!F45</f>
        <v>- *</v>
      </c>
    </row>
    <row r="46" spans="1:8" ht="15" customHeight="1" x14ac:dyDescent="0.35">
      <c r="A46" s="516" t="s">
        <v>37</v>
      </c>
      <c r="B46" s="84"/>
      <c r="C46" s="84"/>
      <c r="D46" s="85"/>
      <c r="E46" s="86"/>
      <c r="F46" s="86"/>
      <c r="G46" s="86"/>
      <c r="H46" s="86"/>
    </row>
    <row r="47" spans="1:8" s="2" customFormat="1" ht="15" customHeight="1" x14ac:dyDescent="0.35">
      <c r="A47" s="48" t="s">
        <v>38</v>
      </c>
      <c r="B47" s="81">
        <f t="shared" si="0"/>
        <v>0</v>
      </c>
      <c r="C47" s="81">
        <f t="shared" si="1"/>
        <v>0</v>
      </c>
      <c r="D47" s="82">
        <f>'2.1'!F47</f>
        <v>0</v>
      </c>
      <c r="E47" s="83">
        <f>'2.2'!F47</f>
        <v>0</v>
      </c>
      <c r="F47" s="83">
        <f>'2.3'!F47</f>
        <v>0</v>
      </c>
      <c r="G47" s="83">
        <f>'2.4'!F47</f>
        <v>0</v>
      </c>
      <c r="H47" s="83">
        <f>'2.5'!F47</f>
        <v>0</v>
      </c>
    </row>
    <row r="48" spans="1:8" s="2" customFormat="1" ht="15" customHeight="1" x14ac:dyDescent="0.35">
      <c r="A48" s="48" t="s">
        <v>39</v>
      </c>
      <c r="B48" s="81">
        <f t="shared" si="0"/>
        <v>10</v>
      </c>
      <c r="C48" s="81">
        <f t="shared" si="1"/>
        <v>1</v>
      </c>
      <c r="D48" s="82">
        <f>'2.1'!F48</f>
        <v>0</v>
      </c>
      <c r="E48" s="83">
        <f>'2.2'!F48</f>
        <v>0</v>
      </c>
      <c r="F48" s="83">
        <f>'2.3'!F48</f>
        <v>0</v>
      </c>
      <c r="G48" s="83">
        <f>'2.4'!F48</f>
        <v>1</v>
      </c>
      <c r="H48" s="83">
        <f>'2.5'!F48</f>
        <v>0</v>
      </c>
    </row>
    <row r="49" spans="1:8" s="2" customFormat="1" ht="15" customHeight="1" x14ac:dyDescent="0.35">
      <c r="A49" s="48" t="s">
        <v>40</v>
      </c>
      <c r="B49" s="81">
        <f t="shared" si="0"/>
        <v>100</v>
      </c>
      <c r="C49" s="81">
        <f t="shared" si="1"/>
        <v>10</v>
      </c>
      <c r="D49" s="82">
        <f>'2.1'!F49</f>
        <v>2</v>
      </c>
      <c r="E49" s="83">
        <f>'2.2'!F49</f>
        <v>2</v>
      </c>
      <c r="F49" s="83">
        <f>'2.3'!F49</f>
        <v>2</v>
      </c>
      <c r="G49" s="83">
        <f>'2.4'!F49</f>
        <v>2</v>
      </c>
      <c r="H49" s="83">
        <f>'2.5'!F49</f>
        <v>2</v>
      </c>
    </row>
    <row r="50" spans="1:8" s="2" customFormat="1" ht="15" customHeight="1" x14ac:dyDescent="0.35">
      <c r="A50" s="48" t="s">
        <v>41</v>
      </c>
      <c r="B50" s="81">
        <f t="shared" si="0"/>
        <v>0</v>
      </c>
      <c r="C50" s="81">
        <f t="shared" si="1"/>
        <v>0</v>
      </c>
      <c r="D50" s="82">
        <f>'2.1'!F50</f>
        <v>0</v>
      </c>
      <c r="E50" s="83">
        <f>'2.2'!F50</f>
        <v>0</v>
      </c>
      <c r="F50" s="83">
        <f>'2.3'!F50</f>
        <v>0</v>
      </c>
      <c r="G50" s="83">
        <f>'2.4'!F50</f>
        <v>0</v>
      </c>
      <c r="H50" s="83">
        <f>'2.5'!F50</f>
        <v>0</v>
      </c>
    </row>
    <row r="51" spans="1:8" s="2" customFormat="1" ht="15" customHeight="1" x14ac:dyDescent="0.35">
      <c r="A51" s="48" t="s">
        <v>90</v>
      </c>
      <c r="B51" s="81">
        <f t="shared" si="0"/>
        <v>0</v>
      </c>
      <c r="C51" s="81">
        <f t="shared" si="1"/>
        <v>0</v>
      </c>
      <c r="D51" s="82">
        <f>'2.1'!F51</f>
        <v>0</v>
      </c>
      <c r="E51" s="83">
        <f>'2.2'!F51</f>
        <v>0</v>
      </c>
      <c r="F51" s="83">
        <f>'2.3'!F51</f>
        <v>0</v>
      </c>
      <c r="G51" s="83">
        <f>'2.4'!F51</f>
        <v>0</v>
      </c>
      <c r="H51" s="83">
        <f>'2.5'!F51</f>
        <v>0</v>
      </c>
    </row>
    <row r="52" spans="1:8" s="2" customFormat="1" ht="15" customHeight="1" x14ac:dyDescent="0.35">
      <c r="A52" s="48" t="s">
        <v>42</v>
      </c>
      <c r="B52" s="81">
        <f t="shared" si="0"/>
        <v>80</v>
      </c>
      <c r="C52" s="81">
        <f t="shared" si="1"/>
        <v>8</v>
      </c>
      <c r="D52" s="82">
        <f>'2.1'!F52</f>
        <v>2</v>
      </c>
      <c r="E52" s="83">
        <f>'2.2'!F52</f>
        <v>2</v>
      </c>
      <c r="F52" s="83">
        <f>'2.3'!F52</f>
        <v>0</v>
      </c>
      <c r="G52" s="83">
        <f>'2.4'!F52</f>
        <v>2</v>
      </c>
      <c r="H52" s="83">
        <f>'2.5'!F52</f>
        <v>2</v>
      </c>
    </row>
    <row r="53" spans="1:8" s="2" customFormat="1" ht="15" customHeight="1" x14ac:dyDescent="0.35">
      <c r="A53" s="48" t="s">
        <v>43</v>
      </c>
      <c r="B53" s="81">
        <f t="shared" si="0"/>
        <v>30</v>
      </c>
      <c r="C53" s="81">
        <f t="shared" si="1"/>
        <v>3</v>
      </c>
      <c r="D53" s="82">
        <f>'2.1'!F53</f>
        <v>0</v>
      </c>
      <c r="E53" s="83">
        <f>'2.2'!F53</f>
        <v>0</v>
      </c>
      <c r="F53" s="83">
        <f>'2.3'!F53</f>
        <v>0</v>
      </c>
      <c r="G53" s="83">
        <f>'2.4'!F53</f>
        <v>1</v>
      </c>
      <c r="H53" s="83">
        <f>'2.5'!F53</f>
        <v>2</v>
      </c>
    </row>
    <row r="54" spans="1:8" s="1" customFormat="1" ht="15" customHeight="1" x14ac:dyDescent="0.35">
      <c r="A54" s="516" t="s">
        <v>44</v>
      </c>
      <c r="B54" s="84"/>
      <c r="C54" s="84"/>
      <c r="D54" s="85"/>
      <c r="E54" s="86"/>
      <c r="F54" s="86"/>
      <c r="G54" s="86"/>
      <c r="H54" s="86"/>
    </row>
    <row r="55" spans="1:8" s="2" customFormat="1" ht="15" customHeight="1" x14ac:dyDescent="0.35">
      <c r="A55" s="48" t="s">
        <v>45</v>
      </c>
      <c r="B55" s="81">
        <f t="shared" si="0"/>
        <v>80</v>
      </c>
      <c r="C55" s="81">
        <f t="shared" si="1"/>
        <v>8</v>
      </c>
      <c r="D55" s="82">
        <f>'2.1'!F55</f>
        <v>1</v>
      </c>
      <c r="E55" s="83">
        <f>'2.2'!F55</f>
        <v>1</v>
      </c>
      <c r="F55" s="83">
        <f>'2.3'!F55</f>
        <v>2</v>
      </c>
      <c r="G55" s="83">
        <f>'2.4'!F55</f>
        <v>2</v>
      </c>
      <c r="H55" s="83">
        <f>'2.5'!F55</f>
        <v>2</v>
      </c>
    </row>
    <row r="56" spans="1:8" s="2" customFormat="1" ht="15" customHeight="1" x14ac:dyDescent="0.35">
      <c r="A56" s="48" t="s">
        <v>46</v>
      </c>
      <c r="B56" s="81">
        <f t="shared" si="0"/>
        <v>100</v>
      </c>
      <c r="C56" s="81">
        <f t="shared" si="1"/>
        <v>10</v>
      </c>
      <c r="D56" s="82">
        <f>'2.1'!F56</f>
        <v>2</v>
      </c>
      <c r="E56" s="83">
        <f>'2.2'!F56</f>
        <v>2</v>
      </c>
      <c r="F56" s="83">
        <f>'2.3'!F56</f>
        <v>2</v>
      </c>
      <c r="G56" s="83">
        <f>'2.4'!F56</f>
        <v>2</v>
      </c>
      <c r="H56" s="83">
        <f>'2.5'!F56</f>
        <v>2</v>
      </c>
    </row>
    <row r="57" spans="1:8" s="2" customFormat="1" ht="15" customHeight="1" x14ac:dyDescent="0.35">
      <c r="A57" s="48" t="s">
        <v>47</v>
      </c>
      <c r="B57" s="81">
        <f t="shared" si="0"/>
        <v>0</v>
      </c>
      <c r="C57" s="81">
        <f t="shared" si="1"/>
        <v>0</v>
      </c>
      <c r="D57" s="82">
        <f>'2.1'!F57</f>
        <v>0</v>
      </c>
      <c r="E57" s="83">
        <f>'2.2'!F57</f>
        <v>0</v>
      </c>
      <c r="F57" s="83">
        <f>'2.3'!F57</f>
        <v>0</v>
      </c>
      <c r="G57" s="83">
        <f>'2.4'!F57</f>
        <v>0</v>
      </c>
      <c r="H57" s="83">
        <f>'2.5'!F57</f>
        <v>0</v>
      </c>
    </row>
    <row r="58" spans="1:8" s="2" customFormat="1" ht="15" customHeight="1" x14ac:dyDescent="0.35">
      <c r="A58" s="48" t="s">
        <v>48</v>
      </c>
      <c r="B58" s="81">
        <f t="shared" si="0"/>
        <v>40</v>
      </c>
      <c r="C58" s="81">
        <f t="shared" si="1"/>
        <v>4</v>
      </c>
      <c r="D58" s="82">
        <f>'2.1'!F58</f>
        <v>0</v>
      </c>
      <c r="E58" s="83">
        <f>'2.2'!F58</f>
        <v>0</v>
      </c>
      <c r="F58" s="83">
        <f>'2.3'!F58</f>
        <v>0</v>
      </c>
      <c r="G58" s="83">
        <f>'2.4'!F58</f>
        <v>2</v>
      </c>
      <c r="H58" s="83">
        <f>'2.5'!F58</f>
        <v>2</v>
      </c>
    </row>
    <row r="59" spans="1:8" s="2" customFormat="1" ht="15" customHeight="1" x14ac:dyDescent="0.35">
      <c r="A59" s="48" t="s">
        <v>49</v>
      </c>
      <c r="B59" s="81">
        <f t="shared" si="0"/>
        <v>50</v>
      </c>
      <c r="C59" s="81">
        <f t="shared" si="1"/>
        <v>5</v>
      </c>
      <c r="D59" s="82">
        <f>'2.1'!F59</f>
        <v>0</v>
      </c>
      <c r="E59" s="83">
        <f>'2.2'!F59</f>
        <v>0</v>
      </c>
      <c r="F59" s="83">
        <f>'2.3'!F59</f>
        <v>2</v>
      </c>
      <c r="G59" s="83">
        <f>'2.4'!F59</f>
        <v>2</v>
      </c>
      <c r="H59" s="83">
        <f>'2.5'!F59</f>
        <v>1</v>
      </c>
    </row>
    <row r="60" spans="1:8" s="2" customFormat="1" ht="15" customHeight="1" x14ac:dyDescent="0.35">
      <c r="A60" s="48" t="s">
        <v>50</v>
      </c>
      <c r="B60" s="81">
        <f t="shared" si="0"/>
        <v>100</v>
      </c>
      <c r="C60" s="81">
        <f t="shared" si="1"/>
        <v>10</v>
      </c>
      <c r="D60" s="82">
        <f>'2.1'!F60</f>
        <v>2</v>
      </c>
      <c r="E60" s="83">
        <f>'2.2'!F60</f>
        <v>2</v>
      </c>
      <c r="F60" s="83">
        <f>'2.3'!F60</f>
        <v>2</v>
      </c>
      <c r="G60" s="83">
        <f>'2.4'!F60</f>
        <v>2</v>
      </c>
      <c r="H60" s="83">
        <f>'2.5'!F60</f>
        <v>2</v>
      </c>
    </row>
    <row r="61" spans="1:8" s="2" customFormat="1" ht="15" customHeight="1" x14ac:dyDescent="0.35">
      <c r="A61" s="48" t="s">
        <v>51</v>
      </c>
      <c r="B61" s="81">
        <f t="shared" si="0"/>
        <v>20</v>
      </c>
      <c r="C61" s="81">
        <f t="shared" si="1"/>
        <v>2</v>
      </c>
      <c r="D61" s="82">
        <f>'2.1'!F61</f>
        <v>0</v>
      </c>
      <c r="E61" s="83">
        <f>'2.2'!F61</f>
        <v>0</v>
      </c>
      <c r="F61" s="83">
        <f>'2.3'!F61</f>
        <v>0</v>
      </c>
      <c r="G61" s="83">
        <f>'2.4'!F61</f>
        <v>2</v>
      </c>
      <c r="H61" s="83">
        <f>'2.5'!F61</f>
        <v>0</v>
      </c>
    </row>
    <row r="62" spans="1:8" s="2" customFormat="1" ht="15" customHeight="1" x14ac:dyDescent="0.35">
      <c r="A62" s="48" t="s">
        <v>52</v>
      </c>
      <c r="B62" s="81">
        <f t="shared" si="0"/>
        <v>10</v>
      </c>
      <c r="C62" s="81">
        <f t="shared" si="1"/>
        <v>1</v>
      </c>
      <c r="D62" s="82">
        <f>'2.1'!F62</f>
        <v>0</v>
      </c>
      <c r="E62" s="83">
        <f>'2.2'!F62</f>
        <v>0</v>
      </c>
      <c r="F62" s="83">
        <f>'2.3'!F62</f>
        <v>0</v>
      </c>
      <c r="G62" s="83">
        <f>'2.4'!F62</f>
        <v>0</v>
      </c>
      <c r="H62" s="83">
        <f>'2.5'!F62</f>
        <v>1</v>
      </c>
    </row>
    <row r="63" spans="1:8" s="2" customFormat="1" ht="15" customHeight="1" x14ac:dyDescent="0.35">
      <c r="A63" s="48" t="s">
        <v>53</v>
      </c>
      <c r="B63" s="81">
        <f t="shared" si="0"/>
        <v>80</v>
      </c>
      <c r="C63" s="81">
        <f t="shared" si="1"/>
        <v>8</v>
      </c>
      <c r="D63" s="82">
        <f>'2.1'!F63</f>
        <v>2</v>
      </c>
      <c r="E63" s="83">
        <f>'2.2'!F63</f>
        <v>2</v>
      </c>
      <c r="F63" s="83">
        <f>'2.3'!F63</f>
        <v>0</v>
      </c>
      <c r="G63" s="83">
        <f>'2.4'!F63</f>
        <v>2</v>
      </c>
      <c r="H63" s="83">
        <f>'2.5'!F63</f>
        <v>2</v>
      </c>
    </row>
    <row r="64" spans="1:8" s="2" customFormat="1" ht="15" customHeight="1" x14ac:dyDescent="0.35">
      <c r="A64" s="48" t="s">
        <v>54</v>
      </c>
      <c r="B64" s="81">
        <f t="shared" si="0"/>
        <v>90</v>
      </c>
      <c r="C64" s="81">
        <f t="shared" si="1"/>
        <v>9</v>
      </c>
      <c r="D64" s="82">
        <f>'2.1'!F64</f>
        <v>2</v>
      </c>
      <c r="E64" s="83">
        <f>'2.2'!F64</f>
        <v>2</v>
      </c>
      <c r="F64" s="83">
        <f>'2.3'!F64</f>
        <v>1</v>
      </c>
      <c r="G64" s="83">
        <f>'2.4'!F64</f>
        <v>2</v>
      </c>
      <c r="H64" s="83">
        <f>'2.5'!F64</f>
        <v>2</v>
      </c>
    </row>
    <row r="65" spans="1:8" s="2" customFormat="1" ht="15" customHeight="1" x14ac:dyDescent="0.35">
      <c r="A65" s="48" t="s">
        <v>55</v>
      </c>
      <c r="B65" s="81">
        <f t="shared" si="0"/>
        <v>40</v>
      </c>
      <c r="C65" s="81">
        <f t="shared" si="1"/>
        <v>4</v>
      </c>
      <c r="D65" s="82">
        <f>'2.1'!F65</f>
        <v>0</v>
      </c>
      <c r="E65" s="83">
        <f>'2.2'!F65</f>
        <v>0</v>
      </c>
      <c r="F65" s="83">
        <f>'2.3'!F65</f>
        <v>2</v>
      </c>
      <c r="G65" s="83">
        <f>'2.4'!F65</f>
        <v>2</v>
      </c>
      <c r="H65" s="83">
        <f>'2.5'!F65</f>
        <v>0</v>
      </c>
    </row>
    <row r="66" spans="1:8" s="2" customFormat="1" ht="15" customHeight="1" x14ac:dyDescent="0.35">
      <c r="A66" s="48" t="s">
        <v>56</v>
      </c>
      <c r="B66" s="81">
        <f t="shared" si="0"/>
        <v>40</v>
      </c>
      <c r="C66" s="81">
        <f t="shared" si="1"/>
        <v>4</v>
      </c>
      <c r="D66" s="82">
        <f>'2.1'!F66</f>
        <v>0</v>
      </c>
      <c r="E66" s="83">
        <f>'2.2'!F66</f>
        <v>0</v>
      </c>
      <c r="F66" s="83">
        <f>'2.3'!F66</f>
        <v>2</v>
      </c>
      <c r="G66" s="83">
        <f>'2.4'!F66</f>
        <v>2</v>
      </c>
      <c r="H66" s="83">
        <f>'2.5'!F66</f>
        <v>0</v>
      </c>
    </row>
    <row r="67" spans="1:8" s="2" customFormat="1" ht="15" customHeight="1" x14ac:dyDescent="0.35">
      <c r="A67" s="48" t="s">
        <v>57</v>
      </c>
      <c r="B67" s="81">
        <f t="shared" si="0"/>
        <v>40</v>
      </c>
      <c r="C67" s="81">
        <f t="shared" si="1"/>
        <v>4</v>
      </c>
      <c r="D67" s="82">
        <f>'2.1'!F67</f>
        <v>0</v>
      </c>
      <c r="E67" s="83">
        <f>'2.2'!F67</f>
        <v>0</v>
      </c>
      <c r="F67" s="83">
        <f>'2.3'!F67</f>
        <v>0</v>
      </c>
      <c r="G67" s="83">
        <f>'2.4'!F67</f>
        <v>2</v>
      </c>
      <c r="H67" s="83">
        <f>'2.5'!F67</f>
        <v>2</v>
      </c>
    </row>
    <row r="68" spans="1:8" s="2" customFormat="1" ht="15" customHeight="1" x14ac:dyDescent="0.35">
      <c r="A68" s="48" t="s">
        <v>58</v>
      </c>
      <c r="B68" s="81">
        <f t="shared" si="0"/>
        <v>30</v>
      </c>
      <c r="C68" s="81">
        <f t="shared" si="1"/>
        <v>3</v>
      </c>
      <c r="D68" s="82">
        <f>'2.1'!F68</f>
        <v>0</v>
      </c>
      <c r="E68" s="83">
        <f>'2.2'!F68</f>
        <v>0</v>
      </c>
      <c r="F68" s="83">
        <f>'2.3'!F68</f>
        <v>2</v>
      </c>
      <c r="G68" s="83">
        <f>'2.4'!F68</f>
        <v>1</v>
      </c>
      <c r="H68" s="83">
        <f>'2.5'!F68</f>
        <v>0</v>
      </c>
    </row>
    <row r="69" spans="1:8" ht="15" customHeight="1" x14ac:dyDescent="0.35">
      <c r="A69" s="516" t="s">
        <v>59</v>
      </c>
      <c r="B69" s="84"/>
      <c r="C69" s="84"/>
      <c r="D69" s="85"/>
      <c r="E69" s="86"/>
      <c r="F69" s="86"/>
      <c r="G69" s="86"/>
      <c r="H69" s="86"/>
    </row>
    <row r="70" spans="1:8" s="2" customFormat="1" ht="15" customHeight="1" x14ac:dyDescent="0.35">
      <c r="A70" s="48" t="s">
        <v>60</v>
      </c>
      <c r="B70" s="81">
        <f t="shared" si="0"/>
        <v>20</v>
      </c>
      <c r="C70" s="81">
        <f t="shared" si="1"/>
        <v>2</v>
      </c>
      <c r="D70" s="82">
        <f>'2.1'!F70</f>
        <v>0</v>
      </c>
      <c r="E70" s="83">
        <f>'2.2'!F70</f>
        <v>0</v>
      </c>
      <c r="F70" s="83">
        <f>'2.3'!F70</f>
        <v>0</v>
      </c>
      <c r="G70" s="83">
        <f>'2.4'!F70</f>
        <v>2</v>
      </c>
      <c r="H70" s="83">
        <f>'2.5'!F70</f>
        <v>0</v>
      </c>
    </row>
    <row r="71" spans="1:8" s="2" customFormat="1" ht="15" customHeight="1" x14ac:dyDescent="0.35">
      <c r="A71" s="48" t="s">
        <v>61</v>
      </c>
      <c r="B71" s="81">
        <f t="shared" si="0"/>
        <v>50</v>
      </c>
      <c r="C71" s="81">
        <f t="shared" si="1"/>
        <v>5</v>
      </c>
      <c r="D71" s="82">
        <f>'2.1'!F71</f>
        <v>1</v>
      </c>
      <c r="E71" s="83">
        <f>'2.2'!F71</f>
        <v>1</v>
      </c>
      <c r="F71" s="83">
        <f>'2.3'!F71</f>
        <v>0</v>
      </c>
      <c r="G71" s="83">
        <f>'2.4'!F71</f>
        <v>1</v>
      </c>
      <c r="H71" s="83">
        <f>'2.5'!F71</f>
        <v>2</v>
      </c>
    </row>
    <row r="72" spans="1:8" s="2" customFormat="1" ht="15" customHeight="1" x14ac:dyDescent="0.35">
      <c r="A72" s="48" t="s">
        <v>62</v>
      </c>
      <c r="B72" s="81">
        <f t="shared" ref="B72:B98" si="2">C72/$C$5*100</f>
        <v>100</v>
      </c>
      <c r="C72" s="81">
        <f t="shared" ref="C72:C98" si="3">SUM(D72:H72)</f>
        <v>10</v>
      </c>
      <c r="D72" s="82">
        <f>'2.1'!F72</f>
        <v>2</v>
      </c>
      <c r="E72" s="83">
        <f>'2.2'!F72</f>
        <v>2</v>
      </c>
      <c r="F72" s="83">
        <f>'2.3'!F72</f>
        <v>2</v>
      </c>
      <c r="G72" s="83">
        <f>'2.4'!F72</f>
        <v>2</v>
      </c>
      <c r="H72" s="83">
        <f>'2.5'!F72</f>
        <v>2</v>
      </c>
    </row>
    <row r="73" spans="1:8" s="2" customFormat="1" ht="15" customHeight="1" x14ac:dyDescent="0.35">
      <c r="A73" s="48" t="s">
        <v>63</v>
      </c>
      <c r="B73" s="81">
        <f t="shared" si="2"/>
        <v>40</v>
      </c>
      <c r="C73" s="81">
        <f t="shared" si="3"/>
        <v>4</v>
      </c>
      <c r="D73" s="82">
        <f>'2.1'!F73</f>
        <v>0</v>
      </c>
      <c r="E73" s="83">
        <f>'2.2'!F73</f>
        <v>0</v>
      </c>
      <c r="F73" s="83">
        <f>'2.3'!F73</f>
        <v>0</v>
      </c>
      <c r="G73" s="83">
        <f>'2.4'!F73</f>
        <v>2</v>
      </c>
      <c r="H73" s="83">
        <f>'2.5'!F73</f>
        <v>2</v>
      </c>
    </row>
    <row r="74" spans="1:8" s="2" customFormat="1" ht="15" customHeight="1" x14ac:dyDescent="0.35">
      <c r="A74" s="48" t="s">
        <v>64</v>
      </c>
      <c r="B74" s="81">
        <f t="shared" si="2"/>
        <v>100</v>
      </c>
      <c r="C74" s="81">
        <f t="shared" si="3"/>
        <v>10</v>
      </c>
      <c r="D74" s="82">
        <f>'2.1'!F74</f>
        <v>2</v>
      </c>
      <c r="E74" s="83">
        <f>'2.2'!F74</f>
        <v>2</v>
      </c>
      <c r="F74" s="83">
        <f>'2.3'!F74</f>
        <v>2</v>
      </c>
      <c r="G74" s="83">
        <f>'2.4'!F74</f>
        <v>2</v>
      </c>
      <c r="H74" s="83">
        <f>'2.5'!F74</f>
        <v>2</v>
      </c>
    </row>
    <row r="75" spans="1:8" s="2" customFormat="1" ht="15" customHeight="1" x14ac:dyDescent="0.35">
      <c r="A75" s="48" t="s">
        <v>65</v>
      </c>
      <c r="B75" s="81">
        <f t="shared" si="2"/>
        <v>60</v>
      </c>
      <c r="C75" s="81">
        <f t="shared" si="3"/>
        <v>6</v>
      </c>
      <c r="D75" s="82">
        <f>'2.1'!F75</f>
        <v>1</v>
      </c>
      <c r="E75" s="83">
        <f>'2.2'!F75</f>
        <v>1</v>
      </c>
      <c r="F75" s="83">
        <f>'2.3'!F75</f>
        <v>0</v>
      </c>
      <c r="G75" s="83">
        <f>'2.4'!F75</f>
        <v>2</v>
      </c>
      <c r="H75" s="83">
        <f>'2.5'!F75</f>
        <v>2</v>
      </c>
    </row>
    <row r="76" spans="1:8" ht="15" customHeight="1" x14ac:dyDescent="0.35">
      <c r="A76" s="516" t="s">
        <v>66</v>
      </c>
      <c r="B76" s="84"/>
      <c r="C76" s="84"/>
      <c r="D76" s="85"/>
      <c r="E76" s="86"/>
      <c r="F76" s="86"/>
      <c r="G76" s="86"/>
      <c r="H76" s="86"/>
    </row>
    <row r="77" spans="1:8" s="2" customFormat="1" ht="15" customHeight="1" x14ac:dyDescent="0.35">
      <c r="A77" s="48" t="s">
        <v>67</v>
      </c>
      <c r="B77" s="81">
        <f t="shared" si="2"/>
        <v>100</v>
      </c>
      <c r="C77" s="81">
        <f t="shared" si="3"/>
        <v>10</v>
      </c>
      <c r="D77" s="82">
        <f>'2.1'!F77</f>
        <v>2</v>
      </c>
      <c r="E77" s="83">
        <f>'2.2'!F77</f>
        <v>2</v>
      </c>
      <c r="F77" s="83">
        <f>'2.3'!F77</f>
        <v>2</v>
      </c>
      <c r="G77" s="83">
        <f>'2.4'!F77</f>
        <v>2</v>
      </c>
      <c r="H77" s="83">
        <f>'2.5'!F77</f>
        <v>2</v>
      </c>
    </row>
    <row r="78" spans="1:8" s="2" customFormat="1" ht="15" customHeight="1" x14ac:dyDescent="0.35">
      <c r="A78" s="48" t="s">
        <v>69</v>
      </c>
      <c r="B78" s="81">
        <f t="shared" si="2"/>
        <v>10</v>
      </c>
      <c r="C78" s="81">
        <f t="shared" si="3"/>
        <v>1</v>
      </c>
      <c r="D78" s="82">
        <f>'2.1'!F78</f>
        <v>0</v>
      </c>
      <c r="E78" s="83">
        <f>'2.2'!F78</f>
        <v>0</v>
      </c>
      <c r="F78" s="83">
        <f>'2.3'!F78</f>
        <v>0</v>
      </c>
      <c r="G78" s="83">
        <f>'2.4'!F78</f>
        <v>0</v>
      </c>
      <c r="H78" s="83">
        <f>'2.5'!F78</f>
        <v>1</v>
      </c>
    </row>
    <row r="79" spans="1:8" s="2" customFormat="1" ht="15" customHeight="1" x14ac:dyDescent="0.35">
      <c r="A79" s="48" t="s">
        <v>70</v>
      </c>
      <c r="B79" s="82" t="s">
        <v>333</v>
      </c>
      <c r="C79" s="82" t="s">
        <v>333</v>
      </c>
      <c r="D79" s="82" t="str">
        <f>'2.1'!F79</f>
        <v>- *</v>
      </c>
      <c r="E79" s="83" t="str">
        <f>'2.2'!F79</f>
        <v>- *</v>
      </c>
      <c r="F79" s="83" t="str">
        <f>'2.3'!F79</f>
        <v>- *</v>
      </c>
      <c r="G79" s="83" t="str">
        <f>'2.4'!F79</f>
        <v>- *</v>
      </c>
      <c r="H79" s="83" t="str">
        <f>'2.5'!F79</f>
        <v>- *</v>
      </c>
    </row>
    <row r="80" spans="1:8" s="2" customFormat="1" ht="15" customHeight="1" x14ac:dyDescent="0.35">
      <c r="A80" s="48" t="s">
        <v>71</v>
      </c>
      <c r="B80" s="81">
        <f t="shared" si="2"/>
        <v>70</v>
      </c>
      <c r="C80" s="81">
        <f t="shared" si="3"/>
        <v>7</v>
      </c>
      <c r="D80" s="82">
        <f>'2.1'!F80</f>
        <v>2</v>
      </c>
      <c r="E80" s="83">
        <f>'2.2'!F80</f>
        <v>2</v>
      </c>
      <c r="F80" s="83">
        <f>'2.3'!F80</f>
        <v>2</v>
      </c>
      <c r="G80" s="83">
        <f>'2.4'!F80</f>
        <v>0</v>
      </c>
      <c r="H80" s="83">
        <f>'2.5'!F80</f>
        <v>1</v>
      </c>
    </row>
    <row r="81" spans="1:8" s="2" customFormat="1" ht="15" customHeight="1" x14ac:dyDescent="0.35">
      <c r="A81" s="48" t="s">
        <v>73</v>
      </c>
      <c r="B81" s="81">
        <f t="shared" si="2"/>
        <v>100</v>
      </c>
      <c r="C81" s="81">
        <f t="shared" si="3"/>
        <v>10</v>
      </c>
      <c r="D81" s="82">
        <f>'2.1'!F81</f>
        <v>2</v>
      </c>
      <c r="E81" s="83">
        <f>'2.2'!F81</f>
        <v>2</v>
      </c>
      <c r="F81" s="83">
        <f>'2.3'!F81</f>
        <v>2</v>
      </c>
      <c r="G81" s="83">
        <f>'2.4'!F81</f>
        <v>2</v>
      </c>
      <c r="H81" s="83">
        <f>'2.5'!F81</f>
        <v>2</v>
      </c>
    </row>
    <row r="82" spans="1:8" s="2" customFormat="1" ht="15" customHeight="1" x14ac:dyDescent="0.35">
      <c r="A82" s="48" t="s">
        <v>74</v>
      </c>
      <c r="B82" s="81">
        <f t="shared" si="2"/>
        <v>100</v>
      </c>
      <c r="C82" s="81">
        <f t="shared" si="3"/>
        <v>10</v>
      </c>
      <c r="D82" s="82">
        <f>'2.1'!F82</f>
        <v>2</v>
      </c>
      <c r="E82" s="83">
        <f>'2.2'!F82</f>
        <v>2</v>
      </c>
      <c r="F82" s="83">
        <f>'2.3'!F82</f>
        <v>2</v>
      </c>
      <c r="G82" s="83">
        <f>'2.4'!F82</f>
        <v>2</v>
      </c>
      <c r="H82" s="83">
        <f>'2.5'!F82</f>
        <v>2</v>
      </c>
    </row>
    <row r="83" spans="1:8" s="2" customFormat="1" ht="15" customHeight="1" x14ac:dyDescent="0.35">
      <c r="A83" s="48" t="s">
        <v>316</v>
      </c>
      <c r="B83" s="81">
        <f t="shared" si="2"/>
        <v>20</v>
      </c>
      <c r="C83" s="81">
        <f t="shared" si="3"/>
        <v>2</v>
      </c>
      <c r="D83" s="82">
        <f>'2.1'!F83</f>
        <v>0</v>
      </c>
      <c r="E83" s="83">
        <f>'2.2'!F83</f>
        <v>0</v>
      </c>
      <c r="F83" s="83">
        <f>'2.3'!F83</f>
        <v>0</v>
      </c>
      <c r="G83" s="83">
        <f>'2.4'!F83</f>
        <v>0</v>
      </c>
      <c r="H83" s="83">
        <f>'2.5'!F83</f>
        <v>2</v>
      </c>
    </row>
    <row r="84" spans="1:8" s="2" customFormat="1" ht="15" customHeight="1" x14ac:dyDescent="0.35">
      <c r="A84" s="48" t="s">
        <v>75</v>
      </c>
      <c r="B84" s="81">
        <f t="shared" si="2"/>
        <v>40</v>
      </c>
      <c r="C84" s="81">
        <f t="shared" si="3"/>
        <v>4</v>
      </c>
      <c r="D84" s="82">
        <f>'2.1'!F84</f>
        <v>0</v>
      </c>
      <c r="E84" s="83">
        <f>'2.2'!F84</f>
        <v>0</v>
      </c>
      <c r="F84" s="83">
        <f>'2.3'!F84</f>
        <v>0</v>
      </c>
      <c r="G84" s="83">
        <f>'2.4'!F84</f>
        <v>2</v>
      </c>
      <c r="H84" s="83">
        <f>'2.5'!F84</f>
        <v>2</v>
      </c>
    </row>
    <row r="85" spans="1:8" s="2" customFormat="1" ht="15" customHeight="1" x14ac:dyDescent="0.35">
      <c r="A85" s="48" t="s">
        <v>76</v>
      </c>
      <c r="B85" s="81">
        <f t="shared" si="2"/>
        <v>60</v>
      </c>
      <c r="C85" s="81">
        <f t="shared" si="3"/>
        <v>6</v>
      </c>
      <c r="D85" s="82">
        <f>'2.1'!F85</f>
        <v>0</v>
      </c>
      <c r="E85" s="83">
        <f>'2.2'!F85</f>
        <v>0</v>
      </c>
      <c r="F85" s="83">
        <f>'2.3'!F85</f>
        <v>2</v>
      </c>
      <c r="G85" s="83">
        <f>'2.4'!F85</f>
        <v>2</v>
      </c>
      <c r="H85" s="83">
        <f>'2.5'!F85</f>
        <v>2</v>
      </c>
    </row>
    <row r="86" spans="1:8" s="2" customFormat="1" ht="15" customHeight="1" x14ac:dyDescent="0.35">
      <c r="A86" s="48" t="s">
        <v>77</v>
      </c>
      <c r="B86" s="81">
        <f t="shared" si="2"/>
        <v>30</v>
      </c>
      <c r="C86" s="81">
        <f t="shared" si="3"/>
        <v>3</v>
      </c>
      <c r="D86" s="82">
        <f>'2.1'!F86</f>
        <v>0</v>
      </c>
      <c r="E86" s="83">
        <f>'2.2'!F86</f>
        <v>0</v>
      </c>
      <c r="F86" s="83">
        <f>'2.3'!F86</f>
        <v>2</v>
      </c>
      <c r="G86" s="83">
        <f>'2.4'!F86</f>
        <v>1</v>
      </c>
      <c r="H86" s="83">
        <f>'2.5'!F86</f>
        <v>0</v>
      </c>
    </row>
    <row r="87" spans="1:8" ht="15" customHeight="1" x14ac:dyDescent="0.35">
      <c r="A87" s="516" t="s">
        <v>78</v>
      </c>
      <c r="B87" s="84"/>
      <c r="C87" s="84"/>
      <c r="D87" s="85"/>
      <c r="E87" s="86"/>
      <c r="F87" s="86"/>
      <c r="G87" s="86"/>
      <c r="H87" s="86"/>
    </row>
    <row r="88" spans="1:8" s="2" customFormat="1" ht="15" customHeight="1" x14ac:dyDescent="0.35">
      <c r="A88" s="48" t="s">
        <v>68</v>
      </c>
      <c r="B88" s="81">
        <f>C88/$C$5*100</f>
        <v>70</v>
      </c>
      <c r="C88" s="81">
        <f>SUM(D88:H88)</f>
        <v>7</v>
      </c>
      <c r="D88" s="82">
        <f>'2.1'!F88</f>
        <v>2</v>
      </c>
      <c r="E88" s="83">
        <f>'2.2'!F88</f>
        <v>2</v>
      </c>
      <c r="F88" s="83">
        <f>'2.3'!F88</f>
        <v>0</v>
      </c>
      <c r="G88" s="83">
        <f>'2.4'!F88</f>
        <v>1</v>
      </c>
      <c r="H88" s="83">
        <f>'2.5'!F88</f>
        <v>2</v>
      </c>
    </row>
    <row r="89" spans="1:8" s="2" customFormat="1" ht="15" customHeight="1" x14ac:dyDescent="0.35">
      <c r="A89" s="48" t="s">
        <v>79</v>
      </c>
      <c r="B89" s="81">
        <f t="shared" si="2"/>
        <v>100</v>
      </c>
      <c r="C89" s="81">
        <f t="shared" si="3"/>
        <v>10</v>
      </c>
      <c r="D89" s="82">
        <f>'2.1'!F89</f>
        <v>2</v>
      </c>
      <c r="E89" s="83">
        <f>'2.2'!F89</f>
        <v>2</v>
      </c>
      <c r="F89" s="83">
        <f>'2.3'!F89</f>
        <v>2</v>
      </c>
      <c r="G89" s="83">
        <f>'2.4'!F89</f>
        <v>2</v>
      </c>
      <c r="H89" s="83">
        <f>'2.5'!F89</f>
        <v>2</v>
      </c>
    </row>
    <row r="90" spans="1:8" s="2" customFormat="1" ht="15" customHeight="1" x14ac:dyDescent="0.35">
      <c r="A90" s="48" t="s">
        <v>72</v>
      </c>
      <c r="B90" s="81">
        <f>C90/$C$5*100</f>
        <v>30</v>
      </c>
      <c r="C90" s="81">
        <f>SUM(D90:H90)</f>
        <v>3</v>
      </c>
      <c r="D90" s="82">
        <f>'2.1'!F90</f>
        <v>0</v>
      </c>
      <c r="E90" s="83">
        <f>'2.2'!F90</f>
        <v>0</v>
      </c>
      <c r="F90" s="83">
        <f>'2.3'!F90</f>
        <v>0</v>
      </c>
      <c r="G90" s="83">
        <f>'2.4'!F90</f>
        <v>1</v>
      </c>
      <c r="H90" s="83">
        <f>'2.5'!F90</f>
        <v>2</v>
      </c>
    </row>
    <row r="91" spans="1:8" s="2" customFormat="1" ht="15" customHeight="1" x14ac:dyDescent="0.35">
      <c r="A91" s="48" t="s">
        <v>80</v>
      </c>
      <c r="B91" s="81">
        <f t="shared" si="2"/>
        <v>40</v>
      </c>
      <c r="C91" s="81">
        <f t="shared" si="3"/>
        <v>4</v>
      </c>
      <c r="D91" s="82">
        <f>'2.1'!F91</f>
        <v>0</v>
      </c>
      <c r="E91" s="83">
        <f>'2.2'!F91</f>
        <v>0</v>
      </c>
      <c r="F91" s="83">
        <f>'2.3'!F91</f>
        <v>0</v>
      </c>
      <c r="G91" s="83">
        <f>'2.4'!F91</f>
        <v>2</v>
      </c>
      <c r="H91" s="83">
        <f>'2.5'!F91</f>
        <v>2</v>
      </c>
    </row>
    <row r="92" spans="1:8" s="2" customFormat="1" ht="15" customHeight="1" x14ac:dyDescent="0.35">
      <c r="A92" s="48" t="s">
        <v>81</v>
      </c>
      <c r="B92" s="81">
        <f t="shared" si="2"/>
        <v>60</v>
      </c>
      <c r="C92" s="81">
        <f t="shared" si="3"/>
        <v>6</v>
      </c>
      <c r="D92" s="82">
        <f>'2.1'!F92</f>
        <v>0</v>
      </c>
      <c r="E92" s="83">
        <f>'2.2'!F92</f>
        <v>0</v>
      </c>
      <c r="F92" s="83">
        <f>'2.3'!F92</f>
        <v>2</v>
      </c>
      <c r="G92" s="83">
        <f>'2.4'!F92</f>
        <v>2</v>
      </c>
      <c r="H92" s="83">
        <f>'2.5'!F92</f>
        <v>2</v>
      </c>
    </row>
    <row r="93" spans="1:8" s="2" customFormat="1" ht="15" customHeight="1" x14ac:dyDescent="0.35">
      <c r="A93" s="48" t="s">
        <v>82</v>
      </c>
      <c r="B93" s="81">
        <f t="shared" si="2"/>
        <v>20</v>
      </c>
      <c r="C93" s="81">
        <f t="shared" si="3"/>
        <v>2</v>
      </c>
      <c r="D93" s="82">
        <f>'2.1'!F93</f>
        <v>0</v>
      </c>
      <c r="E93" s="83">
        <f>'2.2'!F93</f>
        <v>0</v>
      </c>
      <c r="F93" s="83">
        <f>'2.3'!F93</f>
        <v>1</v>
      </c>
      <c r="G93" s="83">
        <f>'2.4'!F93</f>
        <v>1</v>
      </c>
      <c r="H93" s="83">
        <f>'2.5'!F93</f>
        <v>0</v>
      </c>
    </row>
    <row r="94" spans="1:8" s="2" customFormat="1" ht="15" customHeight="1" x14ac:dyDescent="0.35">
      <c r="A94" s="48" t="s">
        <v>83</v>
      </c>
      <c r="B94" s="81">
        <f t="shared" si="2"/>
        <v>40</v>
      </c>
      <c r="C94" s="81">
        <f t="shared" si="3"/>
        <v>4</v>
      </c>
      <c r="D94" s="82">
        <f>'2.1'!F94</f>
        <v>0</v>
      </c>
      <c r="E94" s="83">
        <f>'2.2'!F94</f>
        <v>0</v>
      </c>
      <c r="F94" s="83">
        <f>'2.3'!F94</f>
        <v>0</v>
      </c>
      <c r="G94" s="83">
        <f>'2.4'!F94</f>
        <v>2</v>
      </c>
      <c r="H94" s="83">
        <f>'2.5'!F94</f>
        <v>2</v>
      </c>
    </row>
    <row r="95" spans="1:8" s="2" customFormat="1" ht="15" customHeight="1" x14ac:dyDescent="0.35">
      <c r="A95" s="48" t="s">
        <v>84</v>
      </c>
      <c r="B95" s="81">
        <f t="shared" si="2"/>
        <v>0</v>
      </c>
      <c r="C95" s="81">
        <f t="shared" si="3"/>
        <v>0</v>
      </c>
      <c r="D95" s="82">
        <f>'2.1'!F95</f>
        <v>0</v>
      </c>
      <c r="E95" s="83">
        <f>'2.2'!F95</f>
        <v>0</v>
      </c>
      <c r="F95" s="83">
        <f>'2.3'!F95</f>
        <v>0</v>
      </c>
      <c r="G95" s="83">
        <f>'2.4'!F95</f>
        <v>0</v>
      </c>
      <c r="H95" s="83">
        <f>'2.5'!F95</f>
        <v>0</v>
      </c>
    </row>
    <row r="96" spans="1:8" s="2" customFormat="1" ht="15" customHeight="1" x14ac:dyDescent="0.35">
      <c r="A96" s="48" t="s">
        <v>85</v>
      </c>
      <c r="B96" s="81">
        <f t="shared" si="2"/>
        <v>60</v>
      </c>
      <c r="C96" s="81">
        <f t="shared" si="3"/>
        <v>6</v>
      </c>
      <c r="D96" s="82">
        <f>'2.1'!F96</f>
        <v>0</v>
      </c>
      <c r="E96" s="83">
        <f>'2.2'!F96</f>
        <v>0</v>
      </c>
      <c r="F96" s="83">
        <f>'2.3'!F96</f>
        <v>2</v>
      </c>
      <c r="G96" s="83">
        <f>'2.4'!F96</f>
        <v>2</v>
      </c>
      <c r="H96" s="83">
        <f>'2.5'!F96</f>
        <v>2</v>
      </c>
    </row>
    <row r="97" spans="1:8" s="2" customFormat="1" ht="15" customHeight="1" x14ac:dyDescent="0.35">
      <c r="A97" s="48" t="s">
        <v>86</v>
      </c>
      <c r="B97" s="81">
        <f t="shared" si="2"/>
        <v>0</v>
      </c>
      <c r="C97" s="81">
        <f t="shared" si="3"/>
        <v>0</v>
      </c>
      <c r="D97" s="82">
        <f>'2.1'!F97</f>
        <v>0</v>
      </c>
      <c r="E97" s="83">
        <f>'2.2'!F97</f>
        <v>0</v>
      </c>
      <c r="F97" s="83">
        <f>'2.3'!F97</f>
        <v>0</v>
      </c>
      <c r="G97" s="83">
        <f>'2.4'!F97</f>
        <v>0</v>
      </c>
      <c r="H97" s="83">
        <f>'2.5'!F97</f>
        <v>0</v>
      </c>
    </row>
    <row r="98" spans="1:8" s="2" customFormat="1" ht="15" customHeight="1" x14ac:dyDescent="0.35">
      <c r="A98" s="48" t="s">
        <v>87</v>
      </c>
      <c r="B98" s="81">
        <f t="shared" si="2"/>
        <v>0</v>
      </c>
      <c r="C98" s="81">
        <f t="shared" si="3"/>
        <v>0</v>
      </c>
      <c r="D98" s="82">
        <f>'2.1'!F98</f>
        <v>0</v>
      </c>
      <c r="E98" s="83">
        <f>'2.2'!F98</f>
        <v>0</v>
      </c>
      <c r="F98" s="83">
        <f>'2.3'!F98</f>
        <v>0</v>
      </c>
      <c r="G98" s="83">
        <f>'2.4'!F98</f>
        <v>0</v>
      </c>
      <c r="H98" s="83">
        <f>'2.5'!F98</f>
        <v>0</v>
      </c>
    </row>
    <row r="99" spans="1:8" ht="27.5" customHeight="1" x14ac:dyDescent="0.35">
      <c r="A99" s="533" t="s">
        <v>833</v>
      </c>
      <c r="B99" s="533"/>
      <c r="C99" s="533"/>
      <c r="D99" s="533"/>
      <c r="E99" s="533"/>
      <c r="F99" s="533"/>
      <c r="G99" s="533"/>
      <c r="H99" s="533"/>
    </row>
  </sheetData>
  <autoFilter ref="A6:H99" xr:uid="{00000000-0009-0000-0000-000001000000}"/>
  <mergeCells count="3">
    <mergeCell ref="A1:H1"/>
    <mergeCell ref="A2:H2"/>
    <mergeCell ref="A99:H99"/>
  </mergeCells>
  <pageMargins left="0.70866141732283472" right="0.70866141732283472" top="0.78740157480314965" bottom="0.78740157480314965" header="0.43307086614173229" footer="0.43307086614173229"/>
  <pageSetup paperSize="9" scale="69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6"/>
  <sheetViews>
    <sheetView zoomScaleNormal="100" workbookViewId="0">
      <selection sqref="A1:E1"/>
    </sheetView>
  </sheetViews>
  <sheetFormatPr defaultColWidth="8.81640625" defaultRowHeight="14.5" x14ac:dyDescent="0.35"/>
  <cols>
    <col min="1" max="1" width="5.81640625" style="15" customWidth="1"/>
    <col min="2" max="2" width="110.54296875" style="15" customWidth="1"/>
    <col min="3" max="5" width="6.6328125" style="15" customWidth="1"/>
  </cols>
  <sheetData>
    <row r="1" spans="1:5" s="2" customFormat="1" ht="22.5" customHeight="1" x14ac:dyDescent="0.35">
      <c r="A1" s="545" t="s">
        <v>846</v>
      </c>
      <c r="B1" s="546"/>
      <c r="C1" s="546"/>
      <c r="D1" s="546"/>
      <c r="E1" s="547"/>
    </row>
    <row r="2" spans="1:5" s="2" customFormat="1" ht="26.5" customHeight="1" x14ac:dyDescent="0.35">
      <c r="A2" s="540" t="s">
        <v>92</v>
      </c>
      <c r="B2" s="541" t="s">
        <v>93</v>
      </c>
      <c r="C2" s="541" t="s">
        <v>94</v>
      </c>
      <c r="D2" s="541" t="s">
        <v>95</v>
      </c>
      <c r="E2" s="541"/>
    </row>
    <row r="3" spans="1:5" s="2" customFormat="1" x14ac:dyDescent="0.35">
      <c r="A3" s="540"/>
      <c r="B3" s="541"/>
      <c r="C3" s="541"/>
      <c r="D3" s="55" t="s">
        <v>101</v>
      </c>
      <c r="E3" s="55" t="s">
        <v>102</v>
      </c>
    </row>
    <row r="4" spans="1:5" s="2" customFormat="1" ht="15" customHeight="1" x14ac:dyDescent="0.35">
      <c r="A4" s="542">
        <v>2</v>
      </c>
      <c r="B4" s="21" t="s">
        <v>136</v>
      </c>
      <c r="C4" s="41">
        <v>10</v>
      </c>
      <c r="D4" s="41"/>
      <c r="E4" s="41"/>
    </row>
    <row r="5" spans="1:5" s="2" customFormat="1" ht="25" customHeight="1" x14ac:dyDescent="0.35">
      <c r="A5" s="543"/>
      <c r="B5" s="34" t="s">
        <v>139</v>
      </c>
      <c r="C5" s="42"/>
      <c r="D5" s="42"/>
      <c r="E5" s="42"/>
    </row>
    <row r="6" spans="1:5" s="2" customFormat="1" ht="37" customHeight="1" x14ac:dyDescent="0.35">
      <c r="A6" s="544"/>
      <c r="B6" s="35" t="s">
        <v>140</v>
      </c>
      <c r="C6" s="43"/>
      <c r="D6" s="43"/>
      <c r="E6" s="43"/>
    </row>
    <row r="7" spans="1:5" ht="25.5" customHeight="1" x14ac:dyDescent="0.35">
      <c r="A7" s="537" t="s">
        <v>110</v>
      </c>
      <c r="B7" s="21" t="s">
        <v>141</v>
      </c>
      <c r="C7" s="44"/>
      <c r="D7" s="44"/>
      <c r="E7" s="44"/>
    </row>
    <row r="8" spans="1:5" ht="49" customHeight="1" x14ac:dyDescent="0.35">
      <c r="A8" s="538"/>
      <c r="B8" s="24" t="s">
        <v>132</v>
      </c>
      <c r="C8" s="45"/>
      <c r="D8" s="45"/>
      <c r="E8" s="45"/>
    </row>
    <row r="9" spans="1:5" s="9" customFormat="1" ht="26" customHeight="1" x14ac:dyDescent="0.35">
      <c r="A9" s="539"/>
      <c r="B9" s="24" t="s">
        <v>142</v>
      </c>
      <c r="C9" s="46"/>
      <c r="D9" s="46"/>
      <c r="E9" s="46"/>
    </row>
    <row r="10" spans="1:5" ht="15" customHeight="1" x14ac:dyDescent="0.35">
      <c r="A10" s="95"/>
      <c r="B10" s="25" t="s">
        <v>121</v>
      </c>
      <c r="C10" s="23">
        <v>2</v>
      </c>
      <c r="D10" s="23">
        <v>0.5</v>
      </c>
      <c r="E10" s="23">
        <v>0.5</v>
      </c>
    </row>
    <row r="11" spans="1:5" ht="15" customHeight="1" x14ac:dyDescent="0.35">
      <c r="A11" s="95"/>
      <c r="B11" s="25" t="s">
        <v>109</v>
      </c>
      <c r="C11" s="23">
        <v>0</v>
      </c>
      <c r="D11" s="23"/>
      <c r="E11" s="23"/>
    </row>
    <row r="12" spans="1:5" s="2" customFormat="1" ht="24.5" customHeight="1" x14ac:dyDescent="0.35">
      <c r="A12" s="537" t="s">
        <v>111</v>
      </c>
      <c r="B12" s="26" t="s">
        <v>143</v>
      </c>
      <c r="C12" s="22"/>
      <c r="D12" s="22"/>
      <c r="E12" s="22"/>
    </row>
    <row r="13" spans="1:5" s="2" customFormat="1" ht="37.5" customHeight="1" x14ac:dyDescent="0.35">
      <c r="A13" s="538"/>
      <c r="B13" s="24" t="s">
        <v>144</v>
      </c>
      <c r="C13" s="22"/>
      <c r="D13" s="22"/>
      <c r="E13" s="22"/>
    </row>
    <row r="14" spans="1:5" s="2" customFormat="1" ht="25" customHeight="1" x14ac:dyDescent="0.35">
      <c r="A14" s="538"/>
      <c r="B14" s="24" t="s">
        <v>153</v>
      </c>
      <c r="C14" s="22"/>
      <c r="D14" s="22"/>
      <c r="E14" s="22"/>
    </row>
    <row r="15" spans="1:5" s="2" customFormat="1" ht="26" customHeight="1" x14ac:dyDescent="0.35">
      <c r="A15" s="539"/>
      <c r="B15" s="24" t="s">
        <v>154</v>
      </c>
      <c r="C15" s="22"/>
      <c r="D15" s="22"/>
      <c r="E15" s="22"/>
    </row>
    <row r="16" spans="1:5" ht="15" customHeight="1" x14ac:dyDescent="0.35">
      <c r="A16" s="95"/>
      <c r="B16" s="25" t="s">
        <v>116</v>
      </c>
      <c r="C16" s="23">
        <v>2</v>
      </c>
      <c r="D16" s="23">
        <v>0.5</v>
      </c>
      <c r="E16" s="23">
        <v>0.5</v>
      </c>
    </row>
    <row r="17" spans="1:5" s="9" customFormat="1" ht="15" customHeight="1" x14ac:dyDescent="0.35">
      <c r="A17" s="95"/>
      <c r="B17" s="25" t="s">
        <v>117</v>
      </c>
      <c r="C17" s="23">
        <v>0</v>
      </c>
      <c r="D17" s="23"/>
      <c r="E17" s="23"/>
    </row>
    <row r="18" spans="1:5" s="2" customFormat="1" ht="25.5" customHeight="1" x14ac:dyDescent="0.35">
      <c r="A18" s="537" t="s">
        <v>112</v>
      </c>
      <c r="B18" s="26" t="s">
        <v>145</v>
      </c>
      <c r="C18" s="44"/>
      <c r="D18" s="44"/>
      <c r="E18" s="44"/>
    </row>
    <row r="19" spans="1:5" s="2" customFormat="1" ht="24.5" customHeight="1" x14ac:dyDescent="0.35">
      <c r="A19" s="538"/>
      <c r="B19" s="22" t="s">
        <v>146</v>
      </c>
      <c r="C19" s="45"/>
      <c r="D19" s="45"/>
      <c r="E19" s="45"/>
    </row>
    <row r="20" spans="1:5" s="2" customFormat="1" ht="38" customHeight="1" x14ac:dyDescent="0.35">
      <c r="A20" s="538"/>
      <c r="B20" s="27" t="s">
        <v>155</v>
      </c>
      <c r="C20" s="45"/>
      <c r="D20" s="45"/>
      <c r="E20" s="45"/>
    </row>
    <row r="21" spans="1:5" s="2" customFormat="1" ht="24" customHeight="1" x14ac:dyDescent="0.35">
      <c r="A21" s="538"/>
      <c r="B21" s="27" t="s">
        <v>156</v>
      </c>
      <c r="C21" s="45"/>
      <c r="D21" s="45"/>
      <c r="E21" s="45"/>
    </row>
    <row r="22" spans="1:5" s="2" customFormat="1" x14ac:dyDescent="0.35">
      <c r="A22" s="539"/>
      <c r="B22" s="27" t="s">
        <v>133</v>
      </c>
      <c r="C22" s="46"/>
      <c r="D22" s="46"/>
      <c r="E22" s="46"/>
    </row>
    <row r="23" spans="1:5" ht="15" customHeight="1" x14ac:dyDescent="0.35">
      <c r="A23" s="95"/>
      <c r="B23" s="25" t="s">
        <v>116</v>
      </c>
      <c r="C23" s="23">
        <v>2</v>
      </c>
      <c r="D23" s="23">
        <v>0.5</v>
      </c>
      <c r="E23" s="23">
        <v>0.5</v>
      </c>
    </row>
    <row r="24" spans="1:5" ht="15" customHeight="1" x14ac:dyDescent="0.35">
      <c r="A24" s="96"/>
      <c r="B24" s="25" t="s">
        <v>117</v>
      </c>
      <c r="C24" s="23">
        <v>0</v>
      </c>
      <c r="D24" s="23"/>
      <c r="E24" s="23"/>
    </row>
    <row r="25" spans="1:5" s="2" customFormat="1" ht="26.5" customHeight="1" x14ac:dyDescent="0.35">
      <c r="A25" s="537" t="s">
        <v>113</v>
      </c>
      <c r="B25" s="21" t="s">
        <v>147</v>
      </c>
      <c r="C25" s="44"/>
      <c r="D25" s="44"/>
      <c r="E25" s="44"/>
    </row>
    <row r="26" spans="1:5" s="2" customFormat="1" ht="38" customHeight="1" x14ac:dyDescent="0.35">
      <c r="A26" s="538"/>
      <c r="B26" s="24" t="s">
        <v>134</v>
      </c>
      <c r="C26" s="45"/>
      <c r="D26" s="45"/>
      <c r="E26" s="45"/>
    </row>
    <row r="27" spans="1:5" s="2" customFormat="1" ht="25.5" customHeight="1" x14ac:dyDescent="0.35">
      <c r="A27" s="538"/>
      <c r="B27" s="22" t="s">
        <v>148</v>
      </c>
      <c r="C27" s="46"/>
      <c r="D27" s="46"/>
      <c r="E27" s="46"/>
    </row>
    <row r="28" spans="1:5" s="2" customFormat="1" ht="25.5" customHeight="1" x14ac:dyDescent="0.35">
      <c r="A28" s="539"/>
      <c r="B28" s="22" t="s">
        <v>149</v>
      </c>
      <c r="C28" s="46"/>
      <c r="D28" s="46"/>
      <c r="E28" s="46"/>
    </row>
    <row r="29" spans="1:5" ht="15" customHeight="1" x14ac:dyDescent="0.35">
      <c r="A29" s="95"/>
      <c r="B29" s="25" t="s">
        <v>121</v>
      </c>
      <c r="C29" s="23">
        <v>2</v>
      </c>
      <c r="D29" s="23">
        <v>0.5</v>
      </c>
      <c r="E29" s="23">
        <v>0.5</v>
      </c>
    </row>
    <row r="30" spans="1:5" ht="15" customHeight="1" x14ac:dyDescent="0.35">
      <c r="A30" s="96"/>
      <c r="B30" s="25" t="s">
        <v>109</v>
      </c>
      <c r="C30" s="23">
        <v>0</v>
      </c>
      <c r="D30" s="23"/>
      <c r="E30" s="23"/>
    </row>
    <row r="31" spans="1:5" s="2" customFormat="1" ht="28" customHeight="1" x14ac:dyDescent="0.35">
      <c r="A31" s="537" t="s">
        <v>114</v>
      </c>
      <c r="B31" s="21" t="s">
        <v>150</v>
      </c>
      <c r="C31" s="44"/>
      <c r="D31" s="44"/>
      <c r="E31" s="44"/>
    </row>
    <row r="32" spans="1:5" s="2" customFormat="1" ht="37" customHeight="1" x14ac:dyDescent="0.35">
      <c r="A32" s="538"/>
      <c r="B32" s="22" t="s">
        <v>151</v>
      </c>
      <c r="C32" s="45"/>
      <c r="D32" s="45"/>
      <c r="E32" s="45"/>
    </row>
    <row r="33" spans="1:5" s="2" customFormat="1" ht="28" customHeight="1" x14ac:dyDescent="0.35">
      <c r="A33" s="538"/>
      <c r="B33" s="22" t="s">
        <v>122</v>
      </c>
      <c r="C33" s="45"/>
      <c r="D33" s="45"/>
      <c r="E33" s="45"/>
    </row>
    <row r="34" spans="1:5" s="2" customFormat="1" ht="37.5" customHeight="1" x14ac:dyDescent="0.35">
      <c r="A34" s="539"/>
      <c r="B34" s="24" t="s">
        <v>135</v>
      </c>
      <c r="C34" s="46"/>
      <c r="D34" s="46"/>
      <c r="E34" s="46"/>
    </row>
    <row r="35" spans="1:5" ht="15" customHeight="1" x14ac:dyDescent="0.35">
      <c r="A35" s="95"/>
      <c r="B35" s="25" t="s">
        <v>152</v>
      </c>
      <c r="C35" s="23">
        <v>2</v>
      </c>
      <c r="D35" s="23">
        <v>0.5</v>
      </c>
      <c r="E35" s="23">
        <v>0.5</v>
      </c>
    </row>
    <row r="36" spans="1:5" ht="15" customHeight="1" x14ac:dyDescent="0.35">
      <c r="A36" s="96"/>
      <c r="B36" s="25" t="s">
        <v>124</v>
      </c>
      <c r="C36" s="23">
        <v>0</v>
      </c>
      <c r="D36" s="23"/>
      <c r="E36" s="23"/>
    </row>
  </sheetData>
  <mergeCells count="11">
    <mergeCell ref="A2:A3"/>
    <mergeCell ref="B2:B3"/>
    <mergeCell ref="C2:C3"/>
    <mergeCell ref="A4:A6"/>
    <mergeCell ref="A1:E1"/>
    <mergeCell ref="D2:E2"/>
    <mergeCell ref="A31:A34"/>
    <mergeCell ref="A18:A22"/>
    <mergeCell ref="A7:A9"/>
    <mergeCell ref="A12:A15"/>
    <mergeCell ref="A25:A28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422"/>
  <sheetViews>
    <sheetView zoomScaleNormal="100" zoomScaleSheetLayoutView="100" workbookViewId="0">
      <selection activeCell="A6" sqref="A6:A9"/>
    </sheetView>
  </sheetViews>
  <sheetFormatPr defaultColWidth="11.453125" defaultRowHeight="11.5" x14ac:dyDescent="0.25"/>
  <cols>
    <col min="1" max="1" width="20.81640625" style="127" customWidth="1"/>
    <col min="2" max="2" width="14.36328125" style="16" customWidth="1"/>
    <col min="3" max="3" width="30.26953125" style="127" customWidth="1"/>
    <col min="4" max="12" width="8.6328125" style="144" customWidth="1"/>
    <col min="13" max="20" width="8.6328125" style="10" customWidth="1"/>
    <col min="21" max="16384" width="11.453125" style="10"/>
  </cols>
  <sheetData>
    <row r="1" spans="1:20" s="12" customFormat="1" ht="20.149999999999999" customHeight="1" x14ac:dyDescent="0.25">
      <c r="A1" s="451" t="s">
        <v>838</v>
      </c>
      <c r="B1" s="98"/>
      <c r="C1" s="12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20" s="38" customFormat="1" ht="16" customHeight="1" x14ac:dyDescent="0.25">
      <c r="A2" s="99" t="s">
        <v>126</v>
      </c>
      <c r="B2" s="99"/>
      <c r="C2" s="77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99"/>
    </row>
    <row r="3" spans="1:20" s="12" customFormat="1" ht="33.5" customHeight="1" x14ac:dyDescent="0.35">
      <c r="A3" s="628" t="s">
        <v>421</v>
      </c>
      <c r="B3" s="628" t="s">
        <v>556</v>
      </c>
      <c r="C3" s="634" t="s">
        <v>555</v>
      </c>
      <c r="D3" s="631" t="s">
        <v>554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3"/>
    </row>
    <row r="4" spans="1:20" s="12" customFormat="1" ht="27" customHeight="1" x14ac:dyDescent="0.25">
      <c r="A4" s="630"/>
      <c r="B4" s="628"/>
      <c r="C4" s="635"/>
      <c r="D4" s="299">
        <v>1</v>
      </c>
      <c r="E4" s="299">
        <v>2</v>
      </c>
      <c r="F4" s="299">
        <v>3</v>
      </c>
      <c r="G4" s="299">
        <v>4</v>
      </c>
      <c r="H4" s="299">
        <v>5</v>
      </c>
      <c r="I4" s="299">
        <v>6</v>
      </c>
      <c r="J4" s="299">
        <v>7</v>
      </c>
      <c r="K4" s="299">
        <v>8</v>
      </c>
      <c r="L4" s="299">
        <v>9</v>
      </c>
      <c r="M4" s="299">
        <v>10</v>
      </c>
      <c r="N4" s="299">
        <v>11</v>
      </c>
      <c r="O4" s="299">
        <v>12</v>
      </c>
      <c r="P4" s="299">
        <v>13</v>
      </c>
      <c r="Q4" s="299">
        <v>14</v>
      </c>
      <c r="R4" s="299">
        <v>15</v>
      </c>
      <c r="S4" s="299">
        <v>16</v>
      </c>
      <c r="T4" s="299">
        <v>17</v>
      </c>
    </row>
    <row r="5" spans="1:20" s="12" customFormat="1" ht="15" customHeight="1" thickBot="1" x14ac:dyDescent="0.3">
      <c r="A5" s="153" t="s">
        <v>0</v>
      </c>
      <c r="B5" s="154"/>
      <c r="C5" s="155"/>
      <c r="D5" s="133"/>
      <c r="E5" s="133"/>
      <c r="F5" s="133"/>
      <c r="G5" s="133"/>
      <c r="H5" s="134"/>
      <c r="I5" s="134"/>
      <c r="J5" s="134"/>
      <c r="K5" s="134"/>
      <c r="L5" s="134"/>
      <c r="M5" s="28"/>
      <c r="N5" s="28"/>
      <c r="O5" s="28"/>
      <c r="P5" s="28"/>
      <c r="Q5" s="28"/>
      <c r="R5" s="28"/>
      <c r="S5" s="28"/>
      <c r="T5" s="97"/>
    </row>
    <row r="6" spans="1:20" s="12" customFormat="1" ht="15" customHeight="1" x14ac:dyDescent="0.25">
      <c r="A6" s="548" t="s">
        <v>1</v>
      </c>
      <c r="B6" s="551">
        <f>COUNT(D9:U9)</f>
        <v>3</v>
      </c>
      <c r="C6" s="156" t="s">
        <v>384</v>
      </c>
      <c r="D6" s="157">
        <v>43908</v>
      </c>
      <c r="E6" s="157">
        <v>43993</v>
      </c>
      <c r="F6" s="158">
        <v>44176</v>
      </c>
      <c r="G6" s="152"/>
      <c r="H6" s="132"/>
      <c r="I6" s="135"/>
      <c r="J6" s="135"/>
      <c r="K6" s="135"/>
      <c r="L6" s="135"/>
      <c r="M6" s="29"/>
      <c r="N6" s="29"/>
      <c r="O6" s="29"/>
      <c r="P6" s="299"/>
      <c r="Q6" s="299"/>
      <c r="R6" s="299"/>
      <c r="S6" s="299"/>
      <c r="T6" s="48"/>
    </row>
    <row r="7" spans="1:20" s="12" customFormat="1" ht="15" customHeight="1" x14ac:dyDescent="0.25">
      <c r="A7" s="554"/>
      <c r="B7" s="555"/>
      <c r="C7" s="130" t="s">
        <v>383</v>
      </c>
      <c r="D7" s="141">
        <v>43902</v>
      </c>
      <c r="E7" s="141">
        <v>43992</v>
      </c>
      <c r="F7" s="159">
        <v>44175</v>
      </c>
      <c r="G7" s="152"/>
      <c r="H7" s="132"/>
      <c r="I7" s="135"/>
      <c r="J7" s="135"/>
      <c r="K7" s="135"/>
      <c r="L7" s="135"/>
      <c r="M7" s="29"/>
      <c r="N7" s="29"/>
      <c r="O7" s="29"/>
      <c r="P7" s="299"/>
      <c r="Q7" s="299"/>
      <c r="R7" s="299"/>
      <c r="S7" s="299"/>
      <c r="T7" s="48"/>
    </row>
    <row r="8" spans="1:20" s="12" customFormat="1" ht="15" customHeight="1" x14ac:dyDescent="0.25">
      <c r="A8" s="562"/>
      <c r="B8" s="564"/>
      <c r="C8" s="130" t="s">
        <v>386</v>
      </c>
      <c r="D8" s="151">
        <v>43902</v>
      </c>
      <c r="E8" s="151">
        <v>43992</v>
      </c>
      <c r="F8" s="159">
        <v>44175</v>
      </c>
      <c r="G8" s="152"/>
      <c r="H8" s="132"/>
      <c r="I8" s="135"/>
      <c r="J8" s="135"/>
      <c r="K8" s="135"/>
      <c r="L8" s="135"/>
      <c r="M8" s="29"/>
      <c r="N8" s="29"/>
      <c r="O8" s="29"/>
      <c r="P8" s="299"/>
      <c r="Q8" s="299"/>
      <c r="R8" s="299"/>
      <c r="S8" s="299"/>
      <c r="T8" s="48"/>
    </row>
    <row r="9" spans="1:20" s="13" customFormat="1" ht="15" customHeight="1" thickBot="1" x14ac:dyDescent="0.3">
      <c r="A9" s="562"/>
      <c r="B9" s="564"/>
      <c r="C9" s="162" t="s">
        <v>385</v>
      </c>
      <c r="D9" s="163">
        <v>43896</v>
      </c>
      <c r="E9" s="163">
        <v>43983</v>
      </c>
      <c r="F9" s="164">
        <v>44160</v>
      </c>
      <c r="G9" s="165"/>
      <c r="H9" s="166"/>
      <c r="I9" s="135"/>
      <c r="J9" s="135"/>
      <c r="K9" s="135"/>
      <c r="L9" s="135"/>
      <c r="M9" s="29"/>
      <c r="N9" s="29"/>
      <c r="O9" s="29"/>
      <c r="P9" s="401"/>
      <c r="Q9" s="401"/>
      <c r="R9" s="401"/>
      <c r="S9" s="401"/>
      <c r="T9" s="401"/>
    </row>
    <row r="10" spans="1:20" ht="15" customHeight="1" x14ac:dyDescent="0.25">
      <c r="A10" s="565" t="s">
        <v>2</v>
      </c>
      <c r="B10" s="568">
        <f>COUNT(D10:U10)</f>
        <v>5</v>
      </c>
      <c r="C10" s="359" t="s">
        <v>384</v>
      </c>
      <c r="D10" s="318">
        <v>43864</v>
      </c>
      <c r="E10" s="318">
        <v>43917</v>
      </c>
      <c r="F10" s="318">
        <v>44007</v>
      </c>
      <c r="G10" s="318">
        <v>44175</v>
      </c>
      <c r="H10" s="360">
        <v>44190</v>
      </c>
      <c r="I10" s="136"/>
      <c r="J10" s="135"/>
      <c r="K10" s="135"/>
      <c r="L10" s="135"/>
      <c r="M10" s="29"/>
      <c r="N10" s="29"/>
      <c r="O10" s="29"/>
      <c r="P10" s="402"/>
      <c r="Q10" s="402"/>
      <c r="R10" s="402"/>
      <c r="S10" s="402"/>
      <c r="T10" s="402"/>
    </row>
    <row r="11" spans="1:20" ht="15" customHeight="1" x14ac:dyDescent="0.25">
      <c r="A11" s="577"/>
      <c r="B11" s="580"/>
      <c r="C11" s="357" t="s">
        <v>383</v>
      </c>
      <c r="D11" s="358">
        <v>43860</v>
      </c>
      <c r="E11" s="358">
        <v>43916</v>
      </c>
      <c r="F11" s="358">
        <v>44007</v>
      </c>
      <c r="G11" s="358">
        <v>44175</v>
      </c>
      <c r="H11" s="361">
        <v>44189</v>
      </c>
      <c r="I11" s="136"/>
      <c r="J11" s="135"/>
      <c r="K11" s="135"/>
      <c r="L11" s="135"/>
      <c r="M11" s="29"/>
      <c r="N11" s="29"/>
      <c r="O11" s="29"/>
      <c r="P11" s="402"/>
      <c r="Q11" s="402"/>
      <c r="R11" s="402"/>
      <c r="S11" s="402"/>
      <c r="T11" s="402"/>
    </row>
    <row r="12" spans="1:20" ht="15" customHeight="1" x14ac:dyDescent="0.25">
      <c r="A12" s="578"/>
      <c r="B12" s="612"/>
      <c r="C12" s="357" t="s">
        <v>386</v>
      </c>
      <c r="D12" s="314" t="s">
        <v>172</v>
      </c>
      <c r="E12" s="314" t="s">
        <v>172</v>
      </c>
      <c r="F12" s="314" t="s">
        <v>172</v>
      </c>
      <c r="G12" s="314" t="s">
        <v>172</v>
      </c>
      <c r="H12" s="363" t="s">
        <v>172</v>
      </c>
      <c r="I12" s="136"/>
      <c r="J12" s="135"/>
      <c r="K12" s="135"/>
      <c r="L12" s="135"/>
      <c r="M12" s="29"/>
      <c r="N12" s="29"/>
      <c r="O12" s="29"/>
      <c r="P12" s="402"/>
      <c r="Q12" s="402"/>
      <c r="R12" s="402"/>
      <c r="S12" s="402"/>
      <c r="T12" s="402"/>
    </row>
    <row r="13" spans="1:20" ht="15" customHeight="1" x14ac:dyDescent="0.25">
      <c r="A13" s="578"/>
      <c r="B13" s="612"/>
      <c r="C13" s="357" t="s">
        <v>385</v>
      </c>
      <c r="D13" s="313">
        <v>43858</v>
      </c>
      <c r="E13" s="313" t="s">
        <v>387</v>
      </c>
      <c r="F13" s="313">
        <v>43999</v>
      </c>
      <c r="G13" s="313">
        <v>44173</v>
      </c>
      <c r="H13" s="363" t="s">
        <v>388</v>
      </c>
      <c r="I13" s="506" t="s">
        <v>172</v>
      </c>
      <c r="J13" s="135"/>
      <c r="K13" s="135"/>
      <c r="L13" s="135"/>
      <c r="M13" s="29"/>
      <c r="N13" s="29"/>
      <c r="O13" s="29"/>
      <c r="P13" s="402"/>
      <c r="Q13" s="402"/>
      <c r="R13" s="402"/>
      <c r="S13" s="402"/>
      <c r="T13" s="402"/>
    </row>
    <row r="14" spans="1:20" ht="15" customHeight="1" thickBot="1" x14ac:dyDescent="0.3">
      <c r="A14" s="579"/>
      <c r="B14" s="581"/>
      <c r="C14" s="364" t="s">
        <v>390</v>
      </c>
      <c r="D14" s="327" t="s">
        <v>172</v>
      </c>
      <c r="E14" s="327" t="s">
        <v>172</v>
      </c>
      <c r="F14" s="327" t="s">
        <v>172</v>
      </c>
      <c r="G14" s="327" t="s">
        <v>172</v>
      </c>
      <c r="H14" s="420" t="s">
        <v>172</v>
      </c>
      <c r="I14" s="229"/>
      <c r="J14" s="135"/>
      <c r="K14" s="135"/>
      <c r="L14" s="135"/>
      <c r="M14" s="29"/>
      <c r="N14" s="29"/>
      <c r="O14" s="29"/>
      <c r="P14" s="402"/>
      <c r="Q14" s="402"/>
      <c r="R14" s="402"/>
      <c r="S14" s="402"/>
      <c r="T14" s="402"/>
    </row>
    <row r="15" spans="1:20" ht="15" customHeight="1" x14ac:dyDescent="0.25">
      <c r="A15" s="554" t="s">
        <v>3</v>
      </c>
      <c r="B15" s="555">
        <f>COUNT(D15:U15)</f>
        <v>1</v>
      </c>
      <c r="C15" s="356" t="s">
        <v>384</v>
      </c>
      <c r="D15" s="194">
        <v>43920</v>
      </c>
      <c r="E15" s="168"/>
      <c r="F15" s="149"/>
      <c r="G15" s="149"/>
      <c r="H15" s="149"/>
      <c r="I15" s="136"/>
      <c r="J15" s="135"/>
      <c r="K15" s="135"/>
      <c r="L15" s="135"/>
      <c r="M15" s="29"/>
      <c r="N15" s="29"/>
      <c r="O15" s="29"/>
      <c r="P15" s="402"/>
      <c r="Q15" s="402"/>
      <c r="R15" s="402"/>
      <c r="S15" s="402"/>
      <c r="T15" s="402"/>
    </row>
    <row r="16" spans="1:20" ht="15" customHeight="1" x14ac:dyDescent="0.25">
      <c r="A16" s="554"/>
      <c r="B16" s="555"/>
      <c r="C16" s="130" t="s">
        <v>383</v>
      </c>
      <c r="D16" s="159">
        <v>43915</v>
      </c>
      <c r="E16" s="152"/>
      <c r="F16" s="132"/>
      <c r="G16" s="132"/>
      <c r="H16" s="132"/>
      <c r="I16" s="136"/>
      <c r="J16" s="135"/>
      <c r="K16" s="135"/>
      <c r="L16" s="135"/>
      <c r="M16" s="29"/>
      <c r="N16" s="29"/>
      <c r="O16" s="29"/>
      <c r="P16" s="402"/>
      <c r="Q16" s="402"/>
      <c r="R16" s="402"/>
      <c r="S16" s="402"/>
      <c r="T16" s="402"/>
    </row>
    <row r="17" spans="1:47" ht="15" customHeight="1" x14ac:dyDescent="0.25">
      <c r="A17" s="549"/>
      <c r="B17" s="564"/>
      <c r="C17" s="130" t="s">
        <v>386</v>
      </c>
      <c r="D17" s="421" t="s">
        <v>172</v>
      </c>
      <c r="E17" s="152"/>
      <c r="F17" s="132"/>
      <c r="G17" s="132"/>
      <c r="H17" s="132"/>
      <c r="I17" s="136"/>
      <c r="J17" s="135"/>
      <c r="K17" s="135"/>
      <c r="L17" s="135"/>
      <c r="M17" s="29"/>
      <c r="N17" s="29"/>
      <c r="O17" s="29"/>
      <c r="P17" s="402"/>
      <c r="Q17" s="402"/>
      <c r="R17" s="402"/>
      <c r="S17" s="402"/>
      <c r="T17" s="402"/>
    </row>
    <row r="18" spans="1:47" ht="15" customHeight="1" thickBot="1" x14ac:dyDescent="0.3">
      <c r="A18" s="549"/>
      <c r="B18" s="564"/>
      <c r="C18" s="169" t="s">
        <v>385</v>
      </c>
      <c r="D18" s="164">
        <v>43896</v>
      </c>
      <c r="E18" s="170"/>
      <c r="F18" s="171"/>
      <c r="G18" s="171"/>
      <c r="H18" s="135"/>
      <c r="I18" s="135"/>
      <c r="J18" s="135"/>
      <c r="K18" s="135"/>
      <c r="L18" s="135"/>
      <c r="M18" s="29"/>
      <c r="N18" s="29"/>
      <c r="O18" s="29"/>
      <c r="P18" s="402"/>
      <c r="Q18" s="402"/>
      <c r="R18" s="402"/>
      <c r="S18" s="402"/>
      <c r="T18" s="402"/>
    </row>
    <row r="19" spans="1:47" s="13" customFormat="1" ht="15" customHeight="1" x14ac:dyDescent="0.25">
      <c r="A19" s="548" t="s">
        <v>4</v>
      </c>
      <c r="B19" s="551">
        <f>COUNT(D19:U19)</f>
        <v>4</v>
      </c>
      <c r="C19" s="156" t="s">
        <v>384</v>
      </c>
      <c r="D19" s="172">
        <v>43916</v>
      </c>
      <c r="E19" s="172">
        <v>44025</v>
      </c>
      <c r="F19" s="172">
        <v>44151</v>
      </c>
      <c r="G19" s="173">
        <v>44183</v>
      </c>
      <c r="H19" s="136"/>
      <c r="I19" s="135"/>
      <c r="J19" s="135"/>
      <c r="K19" s="135"/>
      <c r="L19" s="135"/>
      <c r="M19" s="29"/>
      <c r="N19" s="29"/>
      <c r="O19" s="29"/>
      <c r="P19" s="401"/>
      <c r="Q19" s="401"/>
      <c r="R19" s="401"/>
      <c r="S19" s="401"/>
      <c r="T19" s="401"/>
    </row>
    <row r="20" spans="1:47" s="13" customFormat="1" ht="15" customHeight="1" x14ac:dyDescent="0.25">
      <c r="A20" s="554"/>
      <c r="B20" s="555"/>
      <c r="C20" s="130" t="s">
        <v>383</v>
      </c>
      <c r="D20" s="135">
        <v>43916</v>
      </c>
      <c r="E20" s="135">
        <v>44021</v>
      </c>
      <c r="F20" s="135">
        <v>44147</v>
      </c>
      <c r="G20" s="174">
        <v>44182</v>
      </c>
      <c r="H20" s="136"/>
      <c r="I20" s="135"/>
      <c r="J20" s="135"/>
      <c r="K20" s="135"/>
      <c r="L20" s="135"/>
      <c r="M20" s="29"/>
      <c r="N20" s="29"/>
      <c r="O20" s="29"/>
      <c r="P20" s="401"/>
      <c r="Q20" s="401"/>
      <c r="R20" s="401"/>
      <c r="S20" s="401"/>
      <c r="T20" s="401"/>
    </row>
    <row r="21" spans="1:47" s="13" customFormat="1" ht="15" customHeight="1" x14ac:dyDescent="0.25">
      <c r="A21" s="562"/>
      <c r="B21" s="564"/>
      <c r="C21" s="128" t="s">
        <v>386</v>
      </c>
      <c r="D21" s="336" t="s">
        <v>172</v>
      </c>
      <c r="E21" s="336" t="s">
        <v>172</v>
      </c>
      <c r="F21" s="336" t="s">
        <v>172</v>
      </c>
      <c r="G21" s="422" t="s">
        <v>172</v>
      </c>
      <c r="H21" s="136"/>
      <c r="I21" s="135"/>
      <c r="J21" s="135"/>
      <c r="K21" s="135"/>
      <c r="L21" s="135"/>
      <c r="M21" s="29"/>
      <c r="N21" s="29"/>
      <c r="O21" s="29"/>
      <c r="P21" s="401"/>
      <c r="Q21" s="401"/>
      <c r="R21" s="401"/>
      <c r="S21" s="401"/>
      <c r="T21" s="401"/>
    </row>
    <row r="22" spans="1:47" s="13" customFormat="1" ht="15" customHeight="1" thickBot="1" x14ac:dyDescent="0.3">
      <c r="A22" s="562"/>
      <c r="B22" s="564"/>
      <c r="C22" s="169" t="s">
        <v>385</v>
      </c>
      <c r="D22" s="178">
        <v>43907</v>
      </c>
      <c r="E22" s="178">
        <v>44012</v>
      </c>
      <c r="F22" s="163" t="s">
        <v>365</v>
      </c>
      <c r="G22" s="305" t="s">
        <v>365</v>
      </c>
      <c r="H22" s="245" t="s">
        <v>172</v>
      </c>
      <c r="I22" s="171"/>
      <c r="J22" s="171"/>
      <c r="K22" s="135"/>
      <c r="L22" s="135"/>
      <c r="M22" s="29"/>
      <c r="N22" s="29"/>
      <c r="O22" s="29"/>
      <c r="P22" s="401"/>
      <c r="Q22" s="401"/>
      <c r="R22" s="401"/>
      <c r="S22" s="401"/>
      <c r="T22" s="401"/>
    </row>
    <row r="23" spans="1:47" s="14" customFormat="1" ht="15" customHeight="1" x14ac:dyDescent="0.25">
      <c r="A23" s="616" t="s">
        <v>5</v>
      </c>
      <c r="B23" s="620">
        <f>COUNT(D23:U23)</f>
        <v>7</v>
      </c>
      <c r="C23" s="215" t="s">
        <v>384</v>
      </c>
      <c r="D23" s="216">
        <v>43916</v>
      </c>
      <c r="E23" s="216">
        <v>43936</v>
      </c>
      <c r="F23" s="216">
        <v>43980</v>
      </c>
      <c r="G23" s="216">
        <v>44008</v>
      </c>
      <c r="H23" s="216">
        <v>44071</v>
      </c>
      <c r="I23" s="216">
        <v>44133</v>
      </c>
      <c r="J23" s="217">
        <v>44186</v>
      </c>
      <c r="K23" s="136"/>
      <c r="L23" s="135"/>
      <c r="M23" s="29"/>
      <c r="N23" s="29"/>
      <c r="O23" s="29"/>
      <c r="P23" s="29"/>
      <c r="Q23" s="29"/>
      <c r="R23" s="29"/>
      <c r="S23" s="29"/>
      <c r="T23" s="403"/>
    </row>
    <row r="24" spans="1:47" s="14" customFormat="1" ht="15" customHeight="1" x14ac:dyDescent="0.25">
      <c r="A24" s="617"/>
      <c r="B24" s="621"/>
      <c r="C24" s="218" t="s">
        <v>383</v>
      </c>
      <c r="D24" s="219">
        <v>43916</v>
      </c>
      <c r="E24" s="219">
        <v>43936</v>
      </c>
      <c r="F24" s="219">
        <v>43980</v>
      </c>
      <c r="G24" s="219">
        <v>44008</v>
      </c>
      <c r="H24" s="219">
        <v>44070</v>
      </c>
      <c r="I24" s="220">
        <v>44133</v>
      </c>
      <c r="J24" s="221">
        <v>44186</v>
      </c>
      <c r="K24" s="136"/>
      <c r="L24" s="135"/>
      <c r="M24" s="29"/>
      <c r="N24" s="29"/>
      <c r="O24" s="29"/>
      <c r="P24" s="29"/>
      <c r="Q24" s="29"/>
      <c r="R24" s="29"/>
      <c r="S24" s="29"/>
      <c r="T24" s="403"/>
    </row>
    <row r="25" spans="1:47" s="14" customFormat="1" ht="15" customHeight="1" x14ac:dyDescent="0.25">
      <c r="A25" s="618"/>
      <c r="B25" s="622"/>
      <c r="C25" s="218" t="s">
        <v>386</v>
      </c>
      <c r="D25" s="222">
        <v>43910</v>
      </c>
      <c r="E25" s="222">
        <v>43935</v>
      </c>
      <c r="F25" s="222">
        <v>43976</v>
      </c>
      <c r="G25" s="222">
        <v>43998</v>
      </c>
      <c r="H25" s="222">
        <v>44061</v>
      </c>
      <c r="I25" s="222">
        <v>44130</v>
      </c>
      <c r="J25" s="223">
        <v>44174</v>
      </c>
      <c r="K25" s="136"/>
      <c r="L25" s="135"/>
      <c r="M25" s="29"/>
      <c r="N25" s="29"/>
      <c r="O25" s="29"/>
      <c r="P25" s="29"/>
      <c r="Q25" s="29"/>
      <c r="R25" s="29"/>
      <c r="S25" s="29"/>
      <c r="T25" s="403"/>
    </row>
    <row r="26" spans="1:47" s="14" customFormat="1" ht="15" customHeight="1" x14ac:dyDescent="0.25">
      <c r="A26" s="618"/>
      <c r="B26" s="622"/>
      <c r="C26" s="218" t="s">
        <v>385</v>
      </c>
      <c r="D26" s="668">
        <v>43901</v>
      </c>
      <c r="E26" s="668">
        <v>43922</v>
      </c>
      <c r="F26" s="222" t="s">
        <v>389</v>
      </c>
      <c r="G26" s="668">
        <v>43992</v>
      </c>
      <c r="H26" s="668">
        <v>44049</v>
      </c>
      <c r="I26" s="668">
        <v>44118</v>
      </c>
      <c r="J26" s="669">
        <v>44172</v>
      </c>
      <c r="K26" s="229"/>
      <c r="L26" s="135"/>
      <c r="M26" s="29"/>
      <c r="N26" s="29"/>
      <c r="O26" s="29"/>
      <c r="P26" s="29"/>
      <c r="Q26" s="29"/>
      <c r="R26" s="29"/>
      <c r="S26" s="29"/>
      <c r="T26" s="403"/>
    </row>
    <row r="27" spans="1:47" s="14" customFormat="1" ht="15" customHeight="1" thickBot="1" x14ac:dyDescent="0.3">
      <c r="A27" s="619"/>
      <c r="B27" s="623"/>
      <c r="C27" s="224" t="s">
        <v>502</v>
      </c>
      <c r="D27" s="230">
        <v>43910</v>
      </c>
      <c r="E27" s="230" t="s">
        <v>365</v>
      </c>
      <c r="F27" s="231">
        <v>43976</v>
      </c>
      <c r="G27" s="230">
        <v>43998</v>
      </c>
      <c r="H27" s="230">
        <v>44060</v>
      </c>
      <c r="I27" s="232" t="s">
        <v>365</v>
      </c>
      <c r="J27" s="225">
        <v>44172</v>
      </c>
      <c r="K27" s="182"/>
      <c r="L27" s="135"/>
      <c r="M27" s="29"/>
      <c r="N27" s="29"/>
      <c r="O27" s="29"/>
      <c r="P27" s="29"/>
      <c r="Q27" s="29"/>
      <c r="R27" s="29"/>
      <c r="S27" s="29"/>
      <c r="T27" s="403"/>
    </row>
    <row r="28" spans="1:47" s="49" customFormat="1" ht="15" customHeight="1" x14ac:dyDescent="0.25">
      <c r="A28" s="548" t="s">
        <v>6</v>
      </c>
      <c r="B28" s="551">
        <f>COUNT(D28:U28)</f>
        <v>1</v>
      </c>
      <c r="C28" s="156" t="s">
        <v>384</v>
      </c>
      <c r="D28" s="183">
        <v>44189</v>
      </c>
      <c r="E28" s="181"/>
      <c r="F28" s="180"/>
      <c r="G28" s="180"/>
      <c r="H28" s="180"/>
      <c r="I28" s="180"/>
      <c r="J28" s="180"/>
      <c r="K28" s="146"/>
      <c r="L28" s="142"/>
      <c r="M28" s="54"/>
      <c r="N28" s="54"/>
      <c r="O28" s="54"/>
      <c r="P28" s="29"/>
      <c r="Q28" s="29"/>
      <c r="R28" s="29"/>
      <c r="S28" s="29"/>
      <c r="T28" s="402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s="49" customFormat="1" ht="15" customHeight="1" x14ac:dyDescent="0.25">
      <c r="A29" s="554"/>
      <c r="B29" s="555"/>
      <c r="C29" s="130" t="s">
        <v>383</v>
      </c>
      <c r="D29" s="184">
        <v>44189</v>
      </c>
      <c r="E29" s="182"/>
      <c r="F29" s="145"/>
      <c r="G29" s="145"/>
      <c r="H29" s="145"/>
      <c r="I29" s="145"/>
      <c r="J29" s="145"/>
      <c r="K29" s="146"/>
      <c r="L29" s="142"/>
      <c r="M29" s="54"/>
      <c r="N29" s="54"/>
      <c r="O29" s="54"/>
      <c r="P29" s="29"/>
      <c r="Q29" s="29"/>
      <c r="R29" s="29"/>
      <c r="S29" s="29"/>
      <c r="T29" s="402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s="49" customFormat="1" ht="15" customHeight="1" x14ac:dyDescent="0.25">
      <c r="A30" s="554"/>
      <c r="B30" s="564"/>
      <c r="C30" s="130" t="s">
        <v>386</v>
      </c>
      <c r="D30" s="185">
        <v>44181</v>
      </c>
      <c r="E30" s="182"/>
      <c r="F30" s="145"/>
      <c r="G30" s="145"/>
      <c r="H30" s="145"/>
      <c r="I30" s="145"/>
      <c r="J30" s="145"/>
      <c r="K30" s="146"/>
      <c r="L30" s="142"/>
      <c r="M30" s="54"/>
      <c r="N30" s="54"/>
      <c r="O30" s="54"/>
      <c r="P30" s="29"/>
      <c r="Q30" s="29"/>
      <c r="R30" s="29"/>
      <c r="S30" s="29"/>
      <c r="T30" s="402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s="49" customFormat="1" ht="15" customHeight="1" x14ac:dyDescent="0.25">
      <c r="A31" s="554"/>
      <c r="B31" s="564"/>
      <c r="C31" s="162" t="s">
        <v>385</v>
      </c>
      <c r="D31" s="416" t="s">
        <v>365</v>
      </c>
      <c r="E31" s="186"/>
      <c r="F31" s="187"/>
      <c r="G31" s="187"/>
      <c r="H31" s="187"/>
      <c r="I31" s="187"/>
      <c r="J31" s="145"/>
      <c r="K31" s="146"/>
      <c r="L31" s="142"/>
      <c r="M31" s="54"/>
      <c r="N31" s="54"/>
      <c r="O31" s="54"/>
      <c r="P31" s="29"/>
      <c r="Q31" s="29"/>
      <c r="R31" s="29"/>
      <c r="S31" s="29"/>
      <c r="T31" s="402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s="49" customFormat="1" ht="15" customHeight="1" thickBot="1" x14ac:dyDescent="0.3">
      <c r="A32" s="554"/>
      <c r="B32" s="564"/>
      <c r="C32" s="162" t="s">
        <v>502</v>
      </c>
      <c r="D32" s="261">
        <v>44181</v>
      </c>
      <c r="E32" s="227"/>
      <c r="F32" s="187"/>
      <c r="G32" s="187"/>
      <c r="H32" s="187"/>
      <c r="I32" s="187"/>
      <c r="J32" s="145"/>
      <c r="K32" s="146"/>
      <c r="L32" s="142"/>
      <c r="M32" s="54"/>
      <c r="N32" s="54"/>
      <c r="O32" s="54"/>
      <c r="P32" s="29"/>
      <c r="Q32" s="29"/>
      <c r="R32" s="29"/>
      <c r="S32" s="29"/>
      <c r="T32" s="402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20" s="13" customFormat="1" ht="15" customHeight="1" x14ac:dyDescent="0.25">
      <c r="A33" s="548" t="s">
        <v>7</v>
      </c>
      <c r="B33" s="551">
        <f>COUNT(D33:U33)</f>
        <v>6</v>
      </c>
      <c r="C33" s="156" t="s">
        <v>384</v>
      </c>
      <c r="D33" s="157">
        <v>43864</v>
      </c>
      <c r="E33" s="157">
        <v>43920</v>
      </c>
      <c r="F33" s="157">
        <v>43927</v>
      </c>
      <c r="G33" s="157">
        <v>44019</v>
      </c>
      <c r="H33" s="157">
        <v>44131</v>
      </c>
      <c r="I33" s="158">
        <v>44182</v>
      </c>
      <c r="J33" s="152"/>
      <c r="K33" s="135"/>
      <c r="L33" s="135"/>
      <c r="M33" s="131"/>
      <c r="N33" s="29"/>
      <c r="O33" s="29"/>
      <c r="P33" s="29"/>
      <c r="Q33" s="29"/>
      <c r="R33" s="29"/>
      <c r="S33" s="29"/>
      <c r="T33" s="401"/>
    </row>
    <row r="34" spans="1:20" s="13" customFormat="1" ht="15" customHeight="1" x14ac:dyDescent="0.25">
      <c r="A34" s="554"/>
      <c r="B34" s="555"/>
      <c r="C34" s="130" t="s">
        <v>383</v>
      </c>
      <c r="D34" s="147">
        <v>43860</v>
      </c>
      <c r="E34" s="147">
        <v>43916</v>
      </c>
      <c r="F34" s="147">
        <v>43927</v>
      </c>
      <c r="G34" s="147">
        <v>44014</v>
      </c>
      <c r="H34" s="148">
        <v>44126</v>
      </c>
      <c r="I34" s="188">
        <v>44182</v>
      </c>
      <c r="J34" s="152"/>
      <c r="K34" s="135"/>
      <c r="L34" s="135"/>
      <c r="M34" s="131"/>
      <c r="N34" s="29"/>
      <c r="O34" s="29"/>
      <c r="P34" s="29"/>
      <c r="Q34" s="29"/>
      <c r="R34" s="29"/>
      <c r="S34" s="29"/>
      <c r="T34" s="401"/>
    </row>
    <row r="35" spans="1:20" s="13" customFormat="1" ht="15" customHeight="1" x14ac:dyDescent="0.25">
      <c r="A35" s="562"/>
      <c r="B35" s="564"/>
      <c r="C35" s="130" t="s">
        <v>386</v>
      </c>
      <c r="D35" s="423" t="s">
        <v>172</v>
      </c>
      <c r="E35" s="423" t="s">
        <v>172</v>
      </c>
      <c r="F35" s="423" t="s">
        <v>172</v>
      </c>
      <c r="G35" s="423" t="s">
        <v>172</v>
      </c>
      <c r="H35" s="423" t="s">
        <v>172</v>
      </c>
      <c r="I35" s="421" t="s">
        <v>172</v>
      </c>
      <c r="J35" s="152"/>
      <c r="K35" s="135"/>
      <c r="L35" s="135"/>
      <c r="M35" s="131"/>
      <c r="N35" s="29"/>
      <c r="O35" s="29"/>
      <c r="P35" s="29"/>
      <c r="Q35" s="29"/>
      <c r="R35" s="29"/>
      <c r="S35" s="29"/>
      <c r="T35" s="401"/>
    </row>
    <row r="36" spans="1:20" s="13" customFormat="1" ht="15" customHeight="1" thickBot="1" x14ac:dyDescent="0.3">
      <c r="A36" s="563"/>
      <c r="B36" s="576"/>
      <c r="C36" s="160" t="s">
        <v>385</v>
      </c>
      <c r="D36" s="161" t="s">
        <v>365</v>
      </c>
      <c r="E36" s="424" t="s">
        <v>172</v>
      </c>
      <c r="F36" s="424" t="s">
        <v>172</v>
      </c>
      <c r="G36" s="161" t="s">
        <v>365</v>
      </c>
      <c r="H36" s="161" t="s">
        <v>365</v>
      </c>
      <c r="I36" s="425" t="s">
        <v>172</v>
      </c>
      <c r="J36" s="152"/>
      <c r="K36" s="135"/>
      <c r="L36" s="135"/>
      <c r="M36" s="131"/>
      <c r="N36" s="29"/>
      <c r="O36" s="29"/>
      <c r="P36" s="29"/>
      <c r="Q36" s="29"/>
      <c r="R36" s="29"/>
      <c r="S36" s="29"/>
      <c r="T36" s="401"/>
    </row>
    <row r="37" spans="1:20" s="14" customFormat="1" ht="15" customHeight="1" x14ac:dyDescent="0.25">
      <c r="A37" s="548" t="s">
        <v>8</v>
      </c>
      <c r="B37" s="551">
        <f>COUNT(D37:U37)</f>
        <v>2</v>
      </c>
      <c r="C37" s="156" t="s">
        <v>384</v>
      </c>
      <c r="D37" s="157">
        <v>44085</v>
      </c>
      <c r="E37" s="158">
        <v>44179</v>
      </c>
      <c r="F37" s="168"/>
      <c r="G37" s="149"/>
      <c r="H37" s="149"/>
      <c r="I37" s="149"/>
      <c r="J37" s="132"/>
      <c r="K37" s="135"/>
      <c r="L37" s="135"/>
      <c r="M37" s="131"/>
      <c r="N37" s="29"/>
      <c r="O37" s="29"/>
      <c r="P37" s="403"/>
      <c r="Q37" s="403"/>
      <c r="R37" s="403"/>
      <c r="S37" s="403"/>
      <c r="T37" s="403"/>
    </row>
    <row r="38" spans="1:20" s="14" customFormat="1" ht="15" customHeight="1" x14ac:dyDescent="0.25">
      <c r="A38" s="554"/>
      <c r="B38" s="555"/>
      <c r="C38" s="130" t="s">
        <v>383</v>
      </c>
      <c r="D38" s="148">
        <v>44084</v>
      </c>
      <c r="E38" s="188">
        <v>44176</v>
      </c>
      <c r="F38" s="152"/>
      <c r="G38" s="132"/>
      <c r="H38" s="132"/>
      <c r="I38" s="132"/>
      <c r="J38" s="132"/>
      <c r="K38" s="135"/>
      <c r="L38" s="135"/>
      <c r="M38" s="131"/>
      <c r="N38" s="29"/>
      <c r="O38" s="29"/>
      <c r="P38" s="403"/>
      <c r="Q38" s="403"/>
      <c r="R38" s="403"/>
      <c r="S38" s="403"/>
      <c r="T38" s="403"/>
    </row>
    <row r="39" spans="1:20" s="14" customFormat="1" ht="15" customHeight="1" x14ac:dyDescent="0.25">
      <c r="A39" s="549"/>
      <c r="B39" s="564"/>
      <c r="C39" s="130" t="s">
        <v>386</v>
      </c>
      <c r="D39" s="148">
        <v>44070</v>
      </c>
      <c r="E39" s="188">
        <v>44161</v>
      </c>
      <c r="F39" s="152"/>
      <c r="G39" s="132"/>
      <c r="H39" s="132"/>
      <c r="I39" s="132"/>
      <c r="J39" s="132"/>
      <c r="K39" s="135"/>
      <c r="L39" s="135"/>
      <c r="M39" s="131"/>
      <c r="N39" s="29"/>
      <c r="O39" s="29"/>
      <c r="P39" s="403"/>
      <c r="Q39" s="403"/>
      <c r="R39" s="403"/>
      <c r="S39" s="403"/>
      <c r="T39" s="403"/>
    </row>
    <row r="40" spans="1:20" s="14" customFormat="1" ht="15" customHeight="1" thickBot="1" x14ac:dyDescent="0.3">
      <c r="A40" s="549"/>
      <c r="B40" s="564"/>
      <c r="C40" s="162" t="s">
        <v>385</v>
      </c>
      <c r="D40" s="163" t="s">
        <v>365</v>
      </c>
      <c r="E40" s="305" t="s">
        <v>365</v>
      </c>
      <c r="F40" s="165"/>
      <c r="G40" s="166"/>
      <c r="H40" s="166"/>
      <c r="I40" s="166"/>
      <c r="J40" s="166"/>
      <c r="K40" s="171"/>
      <c r="L40" s="171"/>
      <c r="M40" s="131"/>
      <c r="N40" s="29"/>
      <c r="O40" s="29"/>
      <c r="P40" s="403"/>
      <c r="Q40" s="403"/>
      <c r="R40" s="403"/>
      <c r="S40" s="403"/>
      <c r="T40" s="403"/>
    </row>
    <row r="41" spans="1:20" s="14" customFormat="1" ht="15" customHeight="1" x14ac:dyDescent="0.25">
      <c r="A41" s="548" t="s">
        <v>9</v>
      </c>
      <c r="B41" s="551">
        <f>COUNT(D41:U41)</f>
        <v>9</v>
      </c>
      <c r="C41" s="156" t="s">
        <v>384</v>
      </c>
      <c r="D41" s="157">
        <v>43894</v>
      </c>
      <c r="E41" s="157">
        <v>43920</v>
      </c>
      <c r="F41" s="157">
        <v>43973</v>
      </c>
      <c r="G41" s="157">
        <v>44014</v>
      </c>
      <c r="H41" s="157">
        <v>44043</v>
      </c>
      <c r="I41" s="157">
        <v>44070</v>
      </c>
      <c r="J41" s="157">
        <v>44140</v>
      </c>
      <c r="K41" s="172">
        <v>44160</v>
      </c>
      <c r="L41" s="173">
        <v>44189</v>
      </c>
      <c r="M41" s="131"/>
      <c r="N41" s="29"/>
      <c r="O41" s="29"/>
      <c r="P41" s="403"/>
      <c r="Q41" s="403"/>
      <c r="R41" s="403"/>
      <c r="S41" s="403"/>
      <c r="T41" s="403"/>
    </row>
    <row r="42" spans="1:20" s="14" customFormat="1" ht="15" customHeight="1" x14ac:dyDescent="0.25">
      <c r="A42" s="554"/>
      <c r="B42" s="555"/>
      <c r="C42" s="130" t="s">
        <v>383</v>
      </c>
      <c r="D42" s="147">
        <v>43888</v>
      </c>
      <c r="E42" s="147">
        <v>43918</v>
      </c>
      <c r="F42" s="147">
        <v>43965</v>
      </c>
      <c r="G42" s="147">
        <v>44008</v>
      </c>
      <c r="H42" s="147">
        <v>44042</v>
      </c>
      <c r="I42" s="147">
        <v>44070</v>
      </c>
      <c r="J42" s="147">
        <v>44133</v>
      </c>
      <c r="K42" s="147">
        <v>44160</v>
      </c>
      <c r="L42" s="184">
        <v>44189</v>
      </c>
      <c r="M42" s="131"/>
      <c r="N42" s="29"/>
      <c r="O42" s="29"/>
      <c r="P42" s="403"/>
      <c r="Q42" s="403"/>
      <c r="R42" s="403"/>
      <c r="S42" s="403"/>
      <c r="T42" s="403"/>
    </row>
    <row r="43" spans="1:20" s="14" customFormat="1" ht="15" customHeight="1" x14ac:dyDescent="0.25">
      <c r="A43" s="562"/>
      <c r="B43" s="564"/>
      <c r="C43" s="130" t="s">
        <v>386</v>
      </c>
      <c r="D43" s="147">
        <v>43871</v>
      </c>
      <c r="E43" s="423">
        <v>43918</v>
      </c>
      <c r="F43" s="233">
        <v>43958</v>
      </c>
      <c r="G43" s="147">
        <v>43997</v>
      </c>
      <c r="H43" s="423">
        <v>44042</v>
      </c>
      <c r="I43" s="423">
        <v>44070</v>
      </c>
      <c r="J43" s="423">
        <v>44133</v>
      </c>
      <c r="K43" s="233">
        <v>44153</v>
      </c>
      <c r="L43" s="421">
        <v>44189</v>
      </c>
      <c r="M43" s="229"/>
      <c r="N43" s="29"/>
      <c r="O43" s="29"/>
      <c r="P43" s="403"/>
      <c r="Q43" s="403"/>
      <c r="R43" s="403"/>
      <c r="S43" s="403"/>
      <c r="T43" s="403"/>
    </row>
    <row r="44" spans="1:20" s="14" customFormat="1" ht="15" customHeight="1" thickBot="1" x14ac:dyDescent="0.3">
      <c r="A44" s="563"/>
      <c r="B44" s="576"/>
      <c r="C44" s="160" t="s">
        <v>385</v>
      </c>
      <c r="D44" s="191">
        <v>43868</v>
      </c>
      <c r="E44" s="177">
        <v>43916</v>
      </c>
      <c r="F44" s="191">
        <v>43944</v>
      </c>
      <c r="G44" s="191">
        <v>43993</v>
      </c>
      <c r="H44" s="192">
        <v>44032</v>
      </c>
      <c r="I44" s="192">
        <v>44055</v>
      </c>
      <c r="J44" s="192">
        <v>44117</v>
      </c>
      <c r="K44" s="177">
        <v>44152</v>
      </c>
      <c r="L44" s="193">
        <v>44180</v>
      </c>
      <c r="M44" s="131"/>
      <c r="N44" s="29"/>
      <c r="O44" s="29"/>
      <c r="P44" s="403"/>
      <c r="Q44" s="403"/>
      <c r="R44" s="403"/>
      <c r="S44" s="403"/>
      <c r="T44" s="403"/>
    </row>
    <row r="45" spans="1:20" s="3" customFormat="1" ht="15" customHeight="1" x14ac:dyDescent="0.25">
      <c r="A45" s="548" t="s">
        <v>10</v>
      </c>
      <c r="B45" s="551">
        <f>COUNT(D45:U45)</f>
        <v>5</v>
      </c>
      <c r="C45" s="156" t="s">
        <v>384</v>
      </c>
      <c r="D45" s="157">
        <v>43931</v>
      </c>
      <c r="E45" s="157">
        <v>43959</v>
      </c>
      <c r="F45" s="157">
        <v>44001</v>
      </c>
      <c r="G45" s="157">
        <v>44124</v>
      </c>
      <c r="H45" s="158">
        <v>44179</v>
      </c>
      <c r="I45" s="168"/>
      <c r="J45" s="149"/>
      <c r="K45" s="150"/>
      <c r="L45" s="150"/>
      <c r="M45" s="29"/>
      <c r="N45" s="29"/>
      <c r="O45" s="29"/>
      <c r="P45" s="404"/>
      <c r="Q45" s="404"/>
      <c r="R45" s="404"/>
      <c r="S45" s="404"/>
      <c r="T45" s="404"/>
    </row>
    <row r="46" spans="1:20" s="3" customFormat="1" ht="15" customHeight="1" x14ac:dyDescent="0.25">
      <c r="A46" s="554"/>
      <c r="B46" s="555"/>
      <c r="C46" s="130" t="s">
        <v>383</v>
      </c>
      <c r="D46" s="149">
        <v>43931</v>
      </c>
      <c r="E46" s="149">
        <v>43951</v>
      </c>
      <c r="F46" s="149">
        <v>43993</v>
      </c>
      <c r="G46" s="149">
        <v>44119</v>
      </c>
      <c r="H46" s="194">
        <v>44175</v>
      </c>
      <c r="I46" s="152"/>
      <c r="J46" s="132"/>
      <c r="K46" s="135"/>
      <c r="L46" s="135"/>
      <c r="M46" s="29"/>
      <c r="N46" s="29"/>
      <c r="O46" s="29"/>
      <c r="P46" s="404"/>
      <c r="Q46" s="404"/>
      <c r="R46" s="404"/>
      <c r="S46" s="404"/>
      <c r="T46" s="404"/>
    </row>
    <row r="47" spans="1:20" s="3" customFormat="1" ht="15" customHeight="1" x14ac:dyDescent="0.25">
      <c r="A47" s="562"/>
      <c r="B47" s="564"/>
      <c r="C47" s="130" t="s">
        <v>386</v>
      </c>
      <c r="D47" s="196">
        <v>43930</v>
      </c>
      <c r="E47" s="196">
        <v>43948</v>
      </c>
      <c r="F47" s="196">
        <v>43992</v>
      </c>
      <c r="G47" s="196">
        <v>44112</v>
      </c>
      <c r="H47" s="197">
        <v>44174</v>
      </c>
      <c r="I47" s="152"/>
      <c r="J47" s="132"/>
      <c r="K47" s="135"/>
      <c r="L47" s="135"/>
      <c r="M47" s="29"/>
      <c r="N47" s="29"/>
      <c r="O47" s="29"/>
      <c r="P47" s="404"/>
      <c r="Q47" s="404"/>
      <c r="R47" s="404"/>
      <c r="S47" s="404"/>
      <c r="T47" s="404"/>
    </row>
    <row r="48" spans="1:20" s="3" customFormat="1" ht="15" customHeight="1" x14ac:dyDescent="0.25">
      <c r="A48" s="562"/>
      <c r="B48" s="564"/>
      <c r="C48" s="162" t="s">
        <v>385</v>
      </c>
      <c r="D48" s="426" t="s">
        <v>172</v>
      </c>
      <c r="E48" s="426" t="s">
        <v>172</v>
      </c>
      <c r="F48" s="426" t="s">
        <v>172</v>
      </c>
      <c r="G48" s="426" t="s">
        <v>172</v>
      </c>
      <c r="H48" s="427" t="s">
        <v>172</v>
      </c>
      <c r="I48" s="165"/>
      <c r="J48" s="166"/>
      <c r="K48" s="171"/>
      <c r="L48" s="135"/>
      <c r="M48" s="29"/>
      <c r="N48" s="29"/>
      <c r="O48" s="29"/>
      <c r="P48" s="404"/>
      <c r="Q48" s="404"/>
      <c r="R48" s="404"/>
      <c r="S48" s="404"/>
      <c r="T48" s="404"/>
    </row>
    <row r="49" spans="1:20" s="3" customFormat="1" ht="15" customHeight="1" thickBot="1" x14ac:dyDescent="0.3">
      <c r="A49" s="563"/>
      <c r="B49" s="576"/>
      <c r="C49" s="160" t="s">
        <v>390</v>
      </c>
      <c r="D49" s="198">
        <v>43931</v>
      </c>
      <c r="E49" s="195">
        <v>43935</v>
      </c>
      <c r="F49" s="198">
        <v>43991</v>
      </c>
      <c r="G49" s="195">
        <v>44096</v>
      </c>
      <c r="H49" s="199">
        <v>44166</v>
      </c>
      <c r="I49" s="165"/>
      <c r="J49" s="166"/>
      <c r="K49" s="171"/>
      <c r="L49" s="135"/>
      <c r="M49" s="29"/>
      <c r="N49" s="29"/>
      <c r="O49" s="29"/>
      <c r="P49" s="404"/>
      <c r="Q49" s="404"/>
      <c r="R49" s="404"/>
      <c r="S49" s="404"/>
      <c r="T49" s="404"/>
    </row>
    <row r="50" spans="1:20" s="13" customFormat="1" ht="15" customHeight="1" x14ac:dyDescent="0.25">
      <c r="A50" s="548" t="s">
        <v>11</v>
      </c>
      <c r="B50" s="551">
        <f>COUNT(D50:U50)</f>
        <v>8</v>
      </c>
      <c r="C50" s="156" t="s">
        <v>384</v>
      </c>
      <c r="D50" s="157">
        <v>43865</v>
      </c>
      <c r="E50" s="157">
        <v>43930</v>
      </c>
      <c r="F50" s="157">
        <v>43951</v>
      </c>
      <c r="G50" s="157">
        <v>44018</v>
      </c>
      <c r="H50" s="157">
        <v>44071</v>
      </c>
      <c r="I50" s="157">
        <v>44145</v>
      </c>
      <c r="J50" s="157">
        <v>44169</v>
      </c>
      <c r="K50" s="173">
        <v>44182</v>
      </c>
      <c r="L50" s="136"/>
      <c r="M50" s="29"/>
      <c r="N50" s="29"/>
      <c r="O50" s="29"/>
      <c r="P50" s="401"/>
      <c r="Q50" s="401"/>
      <c r="R50" s="401"/>
      <c r="S50" s="401"/>
      <c r="T50" s="401"/>
    </row>
    <row r="51" spans="1:20" s="13" customFormat="1" ht="15" customHeight="1" x14ac:dyDescent="0.25">
      <c r="A51" s="554"/>
      <c r="B51" s="555"/>
      <c r="C51" s="130" t="s">
        <v>383</v>
      </c>
      <c r="D51" s="147">
        <v>43861</v>
      </c>
      <c r="E51" s="147">
        <v>43930</v>
      </c>
      <c r="F51" s="147">
        <v>43950</v>
      </c>
      <c r="G51" s="147">
        <v>44018</v>
      </c>
      <c r="H51" s="147">
        <v>44071</v>
      </c>
      <c r="I51" s="148">
        <v>44145</v>
      </c>
      <c r="J51" s="148">
        <v>44169</v>
      </c>
      <c r="K51" s="188">
        <v>44182</v>
      </c>
      <c r="L51" s="136"/>
      <c r="M51" s="29"/>
      <c r="N51" s="29"/>
      <c r="O51" s="29"/>
      <c r="P51" s="401"/>
      <c r="Q51" s="401"/>
      <c r="R51" s="401"/>
      <c r="S51" s="401"/>
      <c r="T51" s="401"/>
    </row>
    <row r="52" spans="1:20" s="13" customFormat="1" ht="15" customHeight="1" x14ac:dyDescent="0.25">
      <c r="A52" s="562"/>
      <c r="B52" s="564"/>
      <c r="C52" s="130" t="s">
        <v>386</v>
      </c>
      <c r="D52" s="200">
        <v>43853</v>
      </c>
      <c r="E52" s="336" t="s">
        <v>172</v>
      </c>
      <c r="F52" s="200">
        <v>43943</v>
      </c>
      <c r="G52" s="200">
        <v>44014</v>
      </c>
      <c r="H52" s="200">
        <v>44061</v>
      </c>
      <c r="I52" s="151">
        <v>44133</v>
      </c>
      <c r="J52" s="200">
        <v>44162</v>
      </c>
      <c r="K52" s="185">
        <v>44179</v>
      </c>
      <c r="L52" s="136"/>
      <c r="M52" s="29"/>
      <c r="N52" s="29"/>
      <c r="O52" s="29"/>
      <c r="P52" s="401"/>
      <c r="Q52" s="401"/>
      <c r="R52" s="401"/>
      <c r="S52" s="401"/>
      <c r="T52" s="401"/>
    </row>
    <row r="53" spans="1:20" s="13" customFormat="1" ht="15" customHeight="1" thickBot="1" x14ac:dyDescent="0.3">
      <c r="A53" s="562"/>
      <c r="B53" s="564"/>
      <c r="C53" s="162" t="s">
        <v>385</v>
      </c>
      <c r="D53" s="178">
        <v>43853</v>
      </c>
      <c r="E53" s="337" t="s">
        <v>172</v>
      </c>
      <c r="F53" s="337" t="s">
        <v>172</v>
      </c>
      <c r="G53" s="337">
        <v>44064</v>
      </c>
      <c r="H53" s="178">
        <v>44064</v>
      </c>
      <c r="I53" s="211">
        <v>44117</v>
      </c>
      <c r="J53" s="211">
        <v>44155</v>
      </c>
      <c r="K53" s="338">
        <v>44183</v>
      </c>
      <c r="L53" s="136"/>
      <c r="M53" s="29"/>
      <c r="N53" s="29"/>
      <c r="O53" s="29"/>
      <c r="P53" s="401"/>
      <c r="Q53" s="401"/>
      <c r="R53" s="401"/>
      <c r="S53" s="401"/>
      <c r="T53" s="401"/>
    </row>
    <row r="54" spans="1:20" s="13" customFormat="1" ht="15" customHeight="1" x14ac:dyDescent="0.25">
      <c r="A54" s="556" t="s">
        <v>12</v>
      </c>
      <c r="B54" s="559">
        <f>COUNT(D54:U54)</f>
        <v>8</v>
      </c>
      <c r="C54" s="359" t="s">
        <v>384</v>
      </c>
      <c r="D54" s="318">
        <v>43920</v>
      </c>
      <c r="E54" s="318">
        <v>43924</v>
      </c>
      <c r="F54" s="318">
        <v>43951</v>
      </c>
      <c r="G54" s="318">
        <v>43998</v>
      </c>
      <c r="H54" s="318">
        <v>44046</v>
      </c>
      <c r="I54" s="318">
        <v>44085</v>
      </c>
      <c r="J54" s="318">
        <v>44162</v>
      </c>
      <c r="K54" s="255">
        <v>44186</v>
      </c>
      <c r="L54" s="136"/>
      <c r="M54" s="29"/>
      <c r="N54" s="29"/>
      <c r="O54" s="29"/>
      <c r="P54" s="401"/>
      <c r="Q54" s="401"/>
      <c r="R54" s="401"/>
      <c r="S54" s="401"/>
      <c r="T54" s="401"/>
    </row>
    <row r="55" spans="1:20" s="13" customFormat="1" ht="15" customHeight="1" x14ac:dyDescent="0.25">
      <c r="A55" s="582"/>
      <c r="B55" s="583"/>
      <c r="C55" s="357" t="s">
        <v>383</v>
      </c>
      <c r="D55" s="365">
        <v>43915</v>
      </c>
      <c r="E55" s="365">
        <v>43924</v>
      </c>
      <c r="F55" s="365">
        <v>43950</v>
      </c>
      <c r="G55" s="365">
        <v>43992</v>
      </c>
      <c r="H55" s="365">
        <v>44041</v>
      </c>
      <c r="I55" s="366">
        <v>44083</v>
      </c>
      <c r="J55" s="366">
        <v>44158</v>
      </c>
      <c r="K55" s="369">
        <v>44181</v>
      </c>
      <c r="L55" s="136"/>
      <c r="M55" s="29"/>
      <c r="N55" s="29"/>
      <c r="O55" s="29"/>
      <c r="P55" s="401"/>
      <c r="Q55" s="401"/>
      <c r="R55" s="401"/>
      <c r="S55" s="401"/>
      <c r="T55" s="401"/>
    </row>
    <row r="56" spans="1:20" s="13" customFormat="1" ht="15" customHeight="1" x14ac:dyDescent="0.25">
      <c r="A56" s="571"/>
      <c r="B56" s="611"/>
      <c r="C56" s="357" t="s">
        <v>386</v>
      </c>
      <c r="D56" s="314" t="s">
        <v>172</v>
      </c>
      <c r="E56" s="314" t="s">
        <v>172</v>
      </c>
      <c r="F56" s="314" t="s">
        <v>172</v>
      </c>
      <c r="G56" s="314" t="s">
        <v>172</v>
      </c>
      <c r="H56" s="314" t="s">
        <v>172</v>
      </c>
      <c r="I56" s="314" t="s">
        <v>172</v>
      </c>
      <c r="J56" s="314" t="s">
        <v>172</v>
      </c>
      <c r="K56" s="363" t="s">
        <v>172</v>
      </c>
      <c r="L56" s="136"/>
      <c r="M56" s="29"/>
      <c r="N56" s="29"/>
      <c r="O56" s="29"/>
      <c r="P56" s="401"/>
      <c r="Q56" s="401"/>
      <c r="R56" s="401"/>
      <c r="S56" s="401"/>
      <c r="T56" s="401"/>
    </row>
    <row r="57" spans="1:20" s="13" customFormat="1" ht="15" customHeight="1" x14ac:dyDescent="0.25">
      <c r="A57" s="571"/>
      <c r="B57" s="611"/>
      <c r="C57" s="357" t="s">
        <v>385</v>
      </c>
      <c r="D57" s="367">
        <v>43908</v>
      </c>
      <c r="E57" s="365">
        <v>43913</v>
      </c>
      <c r="F57" s="367">
        <v>43944</v>
      </c>
      <c r="G57" s="365">
        <v>43978</v>
      </c>
      <c r="H57" s="367">
        <v>44035</v>
      </c>
      <c r="I57" s="367">
        <v>44082</v>
      </c>
      <c r="J57" s="367">
        <v>44151</v>
      </c>
      <c r="K57" s="257">
        <v>44176</v>
      </c>
      <c r="L57" s="136"/>
      <c r="M57" s="29"/>
      <c r="N57" s="29"/>
      <c r="O57" s="29"/>
      <c r="P57" s="401"/>
      <c r="Q57" s="401"/>
      <c r="R57" s="401"/>
      <c r="S57" s="401"/>
      <c r="T57" s="401"/>
    </row>
    <row r="58" spans="1:20" s="13" customFormat="1" ht="15" customHeight="1" thickBot="1" x14ac:dyDescent="0.3">
      <c r="A58" s="573"/>
      <c r="B58" s="561"/>
      <c r="C58" s="364" t="s">
        <v>390</v>
      </c>
      <c r="D58" s="333" t="s">
        <v>172</v>
      </c>
      <c r="E58" s="428" t="s">
        <v>172</v>
      </c>
      <c r="F58" s="333" t="s">
        <v>172</v>
      </c>
      <c r="G58" s="428" t="s">
        <v>172</v>
      </c>
      <c r="H58" s="333" t="s">
        <v>172</v>
      </c>
      <c r="I58" s="333" t="s">
        <v>172</v>
      </c>
      <c r="J58" s="333" t="s">
        <v>172</v>
      </c>
      <c r="K58" s="429" t="s">
        <v>172</v>
      </c>
      <c r="L58" s="136"/>
      <c r="M58" s="29"/>
      <c r="N58" s="29"/>
      <c r="O58" s="29"/>
      <c r="P58" s="401"/>
      <c r="Q58" s="401"/>
      <c r="R58" s="401"/>
      <c r="S58" s="401"/>
      <c r="T58" s="401"/>
    </row>
    <row r="59" spans="1:20" s="13" customFormat="1" ht="15" customHeight="1" x14ac:dyDescent="0.25">
      <c r="A59" s="554" t="s">
        <v>13</v>
      </c>
      <c r="B59" s="555">
        <f>COUNT(D59:U59)</f>
        <v>4</v>
      </c>
      <c r="C59" s="356" t="s">
        <v>384</v>
      </c>
      <c r="D59" s="149">
        <v>43916</v>
      </c>
      <c r="E59" s="149">
        <v>44007</v>
      </c>
      <c r="F59" s="149">
        <v>44161</v>
      </c>
      <c r="G59" s="194">
        <v>44183</v>
      </c>
      <c r="H59" s="168"/>
      <c r="I59" s="149"/>
      <c r="J59" s="149"/>
      <c r="K59" s="150"/>
      <c r="L59" s="135"/>
      <c r="M59" s="29"/>
      <c r="N59" s="29"/>
      <c r="O59" s="29"/>
      <c r="P59" s="401"/>
      <c r="Q59" s="401"/>
      <c r="R59" s="401"/>
      <c r="S59" s="401"/>
      <c r="T59" s="401"/>
    </row>
    <row r="60" spans="1:20" s="13" customFormat="1" ht="15" customHeight="1" x14ac:dyDescent="0.25">
      <c r="A60" s="554"/>
      <c r="B60" s="555"/>
      <c r="C60" s="130" t="s">
        <v>383</v>
      </c>
      <c r="D60" s="147">
        <v>43916</v>
      </c>
      <c r="E60" s="147">
        <v>44007</v>
      </c>
      <c r="F60" s="148">
        <v>44161</v>
      </c>
      <c r="G60" s="188">
        <v>44183</v>
      </c>
      <c r="H60" s="152"/>
      <c r="I60" s="132"/>
      <c r="J60" s="132"/>
      <c r="K60" s="135"/>
      <c r="L60" s="135"/>
      <c r="M60" s="29"/>
      <c r="N60" s="29"/>
      <c r="O60" s="29"/>
      <c r="P60" s="401"/>
      <c r="Q60" s="401"/>
      <c r="R60" s="401"/>
      <c r="S60" s="401"/>
      <c r="T60" s="401"/>
    </row>
    <row r="61" spans="1:20" s="13" customFormat="1" ht="15" customHeight="1" x14ac:dyDescent="0.25">
      <c r="A61" s="562"/>
      <c r="B61" s="564"/>
      <c r="C61" s="130" t="s">
        <v>386</v>
      </c>
      <c r="D61" s="147">
        <v>43903</v>
      </c>
      <c r="E61" s="200">
        <v>44001</v>
      </c>
      <c r="F61" s="200">
        <v>44154</v>
      </c>
      <c r="G61" s="185">
        <v>44182</v>
      </c>
      <c r="H61" s="152"/>
      <c r="I61" s="132"/>
      <c r="J61" s="132"/>
      <c r="K61" s="135"/>
      <c r="L61" s="135"/>
      <c r="M61" s="29"/>
      <c r="N61" s="29"/>
      <c r="O61" s="29"/>
      <c r="P61" s="401"/>
      <c r="Q61" s="401"/>
      <c r="R61" s="401"/>
      <c r="S61" s="401"/>
      <c r="T61" s="401"/>
    </row>
    <row r="62" spans="1:20" s="13" customFormat="1" ht="15" customHeight="1" thickBot="1" x14ac:dyDescent="0.3">
      <c r="A62" s="563"/>
      <c r="B62" s="576"/>
      <c r="C62" s="160" t="s">
        <v>385</v>
      </c>
      <c r="D62" s="191">
        <v>43903</v>
      </c>
      <c r="E62" s="177">
        <v>44001</v>
      </c>
      <c r="F62" s="201">
        <v>44148</v>
      </c>
      <c r="G62" s="193">
        <v>44179</v>
      </c>
      <c r="H62" s="152"/>
      <c r="I62" s="132"/>
      <c r="J62" s="132"/>
      <c r="K62" s="135"/>
      <c r="L62" s="135"/>
      <c r="M62" s="29"/>
      <c r="N62" s="29"/>
      <c r="O62" s="29"/>
      <c r="P62" s="401"/>
      <c r="Q62" s="401"/>
      <c r="R62" s="401"/>
      <c r="S62" s="401"/>
      <c r="T62" s="401"/>
    </row>
    <row r="63" spans="1:20" s="14" customFormat="1" ht="15" customHeight="1" x14ac:dyDescent="0.25">
      <c r="A63" s="548" t="s">
        <v>14</v>
      </c>
      <c r="B63" s="551">
        <f>COUNT(D63:U63)</f>
        <v>3</v>
      </c>
      <c r="C63" s="156" t="s">
        <v>384</v>
      </c>
      <c r="D63" s="157">
        <v>43917</v>
      </c>
      <c r="E63" s="157">
        <v>44036</v>
      </c>
      <c r="F63" s="158">
        <v>44190</v>
      </c>
      <c r="G63" s="168"/>
      <c r="H63" s="132"/>
      <c r="I63" s="132"/>
      <c r="J63" s="132"/>
      <c r="K63" s="135"/>
      <c r="L63" s="135"/>
      <c r="M63" s="29"/>
      <c r="N63" s="29"/>
      <c r="O63" s="29"/>
      <c r="P63" s="403"/>
      <c r="Q63" s="403"/>
      <c r="R63" s="403"/>
      <c r="S63" s="403"/>
      <c r="T63" s="403"/>
    </row>
    <row r="64" spans="1:20" s="14" customFormat="1" ht="15" customHeight="1" x14ac:dyDescent="0.25">
      <c r="A64" s="554"/>
      <c r="B64" s="555"/>
      <c r="C64" s="130" t="s">
        <v>383</v>
      </c>
      <c r="D64" s="132">
        <v>43917</v>
      </c>
      <c r="E64" s="132">
        <v>44036</v>
      </c>
      <c r="F64" s="167">
        <v>44190</v>
      </c>
      <c r="G64" s="152"/>
      <c r="H64" s="132"/>
      <c r="I64" s="132"/>
      <c r="J64" s="132"/>
      <c r="K64" s="135"/>
      <c r="L64" s="135"/>
      <c r="M64" s="29"/>
      <c r="N64" s="29"/>
      <c r="O64" s="29"/>
      <c r="P64" s="403"/>
      <c r="Q64" s="403"/>
      <c r="R64" s="403"/>
      <c r="S64" s="403"/>
      <c r="T64" s="403"/>
    </row>
    <row r="65" spans="1:20" s="14" customFormat="1" ht="15" customHeight="1" x14ac:dyDescent="0.25">
      <c r="A65" s="562"/>
      <c r="B65" s="564"/>
      <c r="C65" s="130" t="s">
        <v>386</v>
      </c>
      <c r="D65" s="147">
        <v>43903</v>
      </c>
      <c r="E65" s="200">
        <v>44027</v>
      </c>
      <c r="F65" s="185">
        <v>44186</v>
      </c>
      <c r="G65" s="152"/>
      <c r="H65" s="132"/>
      <c r="I65" s="132"/>
      <c r="J65" s="132"/>
      <c r="K65" s="135"/>
      <c r="L65" s="135"/>
      <c r="M65" s="29"/>
      <c r="N65" s="29"/>
      <c r="O65" s="29"/>
      <c r="P65" s="403"/>
      <c r="Q65" s="403"/>
      <c r="R65" s="403"/>
      <c r="S65" s="403"/>
      <c r="T65" s="403"/>
    </row>
    <row r="66" spans="1:20" s="14" customFormat="1" ht="15" customHeight="1" thickBot="1" x14ac:dyDescent="0.3">
      <c r="A66" s="563"/>
      <c r="B66" s="576"/>
      <c r="C66" s="160" t="s">
        <v>422</v>
      </c>
      <c r="D66" s="191">
        <v>43903</v>
      </c>
      <c r="E66" s="177">
        <v>44027</v>
      </c>
      <c r="F66" s="193">
        <v>44186</v>
      </c>
      <c r="G66" s="229"/>
      <c r="H66" s="132"/>
      <c r="I66" s="132"/>
      <c r="J66" s="132"/>
      <c r="K66" s="135"/>
      <c r="L66" s="135"/>
      <c r="M66" s="29"/>
      <c r="N66" s="29"/>
      <c r="O66" s="29"/>
      <c r="P66" s="403"/>
      <c r="Q66" s="403"/>
      <c r="R66" s="403"/>
      <c r="S66" s="403"/>
      <c r="T66" s="403"/>
    </row>
    <row r="67" spans="1:20" s="14" customFormat="1" ht="15" customHeight="1" x14ac:dyDescent="0.25">
      <c r="A67" s="605" t="s">
        <v>15</v>
      </c>
      <c r="B67" s="608">
        <f>COUNT(D67:U67)</f>
        <v>3</v>
      </c>
      <c r="C67" s="202" t="s">
        <v>384</v>
      </c>
      <c r="D67" s="172">
        <v>43896</v>
      </c>
      <c r="E67" s="172">
        <v>43957</v>
      </c>
      <c r="F67" s="173">
        <v>44105</v>
      </c>
      <c r="G67" s="136"/>
      <c r="H67" s="135"/>
      <c r="I67" s="135"/>
      <c r="J67" s="135"/>
      <c r="K67" s="135"/>
      <c r="L67" s="135"/>
      <c r="M67" s="29"/>
      <c r="N67" s="29"/>
      <c r="O67" s="29"/>
      <c r="P67" s="403"/>
      <c r="Q67" s="403"/>
      <c r="R67" s="403"/>
      <c r="S67" s="403"/>
      <c r="T67" s="403"/>
    </row>
    <row r="68" spans="1:20" s="14" customFormat="1" ht="15" customHeight="1" x14ac:dyDescent="0.25">
      <c r="A68" s="626"/>
      <c r="B68" s="628"/>
      <c r="C68" s="128" t="s">
        <v>383</v>
      </c>
      <c r="D68" s="147">
        <v>43881</v>
      </c>
      <c r="E68" s="147">
        <v>43951</v>
      </c>
      <c r="F68" s="188">
        <v>44098</v>
      </c>
      <c r="G68" s="136"/>
      <c r="H68" s="135"/>
      <c r="I68" s="135"/>
      <c r="J68" s="135"/>
      <c r="K68" s="135"/>
      <c r="L68" s="135"/>
      <c r="M68" s="29"/>
      <c r="N68" s="29"/>
      <c r="O68" s="29"/>
      <c r="P68" s="403"/>
      <c r="Q68" s="403"/>
      <c r="R68" s="403"/>
      <c r="S68" s="403"/>
      <c r="T68" s="403"/>
    </row>
    <row r="69" spans="1:20" s="14" customFormat="1" ht="15" customHeight="1" x14ac:dyDescent="0.25">
      <c r="A69" s="606"/>
      <c r="B69" s="609"/>
      <c r="C69" s="128" t="s">
        <v>386</v>
      </c>
      <c r="D69" s="200">
        <v>43873</v>
      </c>
      <c r="E69" s="140">
        <v>43938</v>
      </c>
      <c r="F69" s="450" t="s">
        <v>172</v>
      </c>
      <c r="G69" s="136"/>
      <c r="H69" s="135"/>
      <c r="I69" s="135"/>
      <c r="J69" s="135"/>
      <c r="K69" s="135"/>
      <c r="L69" s="135"/>
      <c r="M69" s="29"/>
      <c r="N69" s="29"/>
      <c r="O69" s="29"/>
      <c r="P69" s="403"/>
      <c r="Q69" s="403"/>
      <c r="R69" s="403"/>
      <c r="S69" s="403"/>
      <c r="T69" s="403"/>
    </row>
    <row r="70" spans="1:20" s="14" customFormat="1" ht="15" customHeight="1" x14ac:dyDescent="0.25">
      <c r="A70" s="606"/>
      <c r="B70" s="609"/>
      <c r="C70" s="128" t="s">
        <v>385</v>
      </c>
      <c r="D70" s="200">
        <v>43873</v>
      </c>
      <c r="E70" s="147">
        <v>43934</v>
      </c>
      <c r="F70" s="240">
        <v>44088</v>
      </c>
      <c r="G70" s="136"/>
      <c r="H70" s="135"/>
      <c r="I70" s="135"/>
      <c r="J70" s="135"/>
      <c r="K70" s="135"/>
      <c r="L70" s="135"/>
      <c r="M70" s="29"/>
      <c r="N70" s="29"/>
      <c r="O70" s="29"/>
      <c r="P70" s="403"/>
      <c r="Q70" s="403"/>
      <c r="R70" s="403"/>
      <c r="S70" s="403"/>
      <c r="T70" s="403"/>
    </row>
    <row r="71" spans="1:20" s="14" customFormat="1" ht="15" customHeight="1" thickBot="1" x14ac:dyDescent="0.3">
      <c r="A71" s="627"/>
      <c r="B71" s="615"/>
      <c r="C71" s="169" t="s">
        <v>390</v>
      </c>
      <c r="D71" s="178">
        <v>43873</v>
      </c>
      <c r="E71" s="211">
        <v>43934</v>
      </c>
      <c r="F71" s="244">
        <v>44088</v>
      </c>
      <c r="G71" s="170"/>
      <c r="H71" s="171"/>
      <c r="I71" s="135"/>
      <c r="J71" s="135"/>
      <c r="K71" s="135"/>
      <c r="L71" s="135"/>
      <c r="M71" s="29"/>
      <c r="N71" s="29"/>
      <c r="O71" s="29"/>
      <c r="P71" s="403"/>
      <c r="Q71" s="403"/>
      <c r="R71" s="403"/>
      <c r="S71" s="403"/>
      <c r="T71" s="403"/>
    </row>
    <row r="72" spans="1:20" s="13" customFormat="1" ht="15" customHeight="1" x14ac:dyDescent="0.25">
      <c r="A72" s="548" t="s">
        <v>16</v>
      </c>
      <c r="B72" s="551">
        <f>COUNT(D72:U72)</f>
        <v>5</v>
      </c>
      <c r="C72" s="156" t="s">
        <v>384</v>
      </c>
      <c r="D72" s="172">
        <v>43903</v>
      </c>
      <c r="E72" s="172">
        <v>43931</v>
      </c>
      <c r="F72" s="172">
        <v>43983</v>
      </c>
      <c r="G72" s="172">
        <v>44029</v>
      </c>
      <c r="H72" s="173">
        <v>44162</v>
      </c>
      <c r="I72" s="136"/>
      <c r="J72" s="135"/>
      <c r="K72" s="135"/>
      <c r="L72" s="135"/>
      <c r="M72" s="29"/>
      <c r="N72" s="29"/>
      <c r="O72" s="29"/>
      <c r="P72" s="401"/>
      <c r="Q72" s="401"/>
      <c r="R72" s="401"/>
      <c r="S72" s="401"/>
      <c r="T72" s="401"/>
    </row>
    <row r="73" spans="1:20" s="13" customFormat="1" ht="15" customHeight="1" x14ac:dyDescent="0.25">
      <c r="A73" s="554"/>
      <c r="B73" s="555"/>
      <c r="C73" s="130" t="s">
        <v>383</v>
      </c>
      <c r="D73" s="135">
        <v>43902</v>
      </c>
      <c r="E73" s="135">
        <v>43931</v>
      </c>
      <c r="F73" s="135">
        <v>43979</v>
      </c>
      <c r="G73" s="135">
        <v>44028</v>
      </c>
      <c r="H73" s="174">
        <v>44161</v>
      </c>
      <c r="I73" s="136"/>
      <c r="J73" s="135"/>
      <c r="K73" s="135"/>
      <c r="L73" s="135"/>
      <c r="M73" s="29"/>
      <c r="N73" s="29"/>
      <c r="O73" s="29"/>
      <c r="P73" s="401"/>
      <c r="Q73" s="401"/>
      <c r="R73" s="401"/>
      <c r="S73" s="401"/>
      <c r="T73" s="401"/>
    </row>
    <row r="74" spans="1:20" s="13" customFormat="1" ht="15" customHeight="1" x14ac:dyDescent="0.25">
      <c r="A74" s="562"/>
      <c r="B74" s="564"/>
      <c r="C74" s="130" t="s">
        <v>386</v>
      </c>
      <c r="D74" s="336" t="s">
        <v>172</v>
      </c>
      <c r="E74" s="336" t="s">
        <v>172</v>
      </c>
      <c r="F74" s="336" t="s">
        <v>172</v>
      </c>
      <c r="G74" s="336" t="s">
        <v>172</v>
      </c>
      <c r="H74" s="422" t="s">
        <v>172</v>
      </c>
      <c r="I74" s="136"/>
      <c r="J74" s="135"/>
      <c r="K74" s="135"/>
      <c r="L74" s="135"/>
      <c r="M74" s="29"/>
      <c r="N74" s="29"/>
      <c r="O74" s="29"/>
      <c r="P74" s="401"/>
      <c r="Q74" s="401"/>
      <c r="R74" s="401"/>
      <c r="S74" s="401"/>
      <c r="T74" s="401"/>
    </row>
    <row r="75" spans="1:20" s="13" customFormat="1" ht="15" customHeight="1" x14ac:dyDescent="0.25">
      <c r="A75" s="562"/>
      <c r="B75" s="564"/>
      <c r="C75" s="162" t="s">
        <v>385</v>
      </c>
      <c r="D75" s="337" t="s">
        <v>172</v>
      </c>
      <c r="E75" s="336" t="s">
        <v>172</v>
      </c>
      <c r="F75" s="336" t="s">
        <v>172</v>
      </c>
      <c r="G75" s="336" t="s">
        <v>172</v>
      </c>
      <c r="H75" s="338" t="s">
        <v>172</v>
      </c>
      <c r="I75" s="170"/>
      <c r="J75" s="171"/>
      <c r="K75" s="171"/>
      <c r="L75" s="135"/>
      <c r="M75" s="29"/>
      <c r="N75" s="29"/>
      <c r="O75" s="29"/>
      <c r="P75" s="401"/>
      <c r="Q75" s="401"/>
      <c r="R75" s="401"/>
      <c r="S75" s="401"/>
      <c r="T75" s="401"/>
    </row>
    <row r="76" spans="1:20" s="13" customFormat="1" ht="15" customHeight="1" thickBot="1" x14ac:dyDescent="0.3">
      <c r="A76" s="562"/>
      <c r="B76" s="564"/>
      <c r="C76" s="162" t="s">
        <v>390</v>
      </c>
      <c r="D76" s="337" t="s">
        <v>172</v>
      </c>
      <c r="E76" s="337" t="s">
        <v>172</v>
      </c>
      <c r="F76" s="337" t="s">
        <v>172</v>
      </c>
      <c r="G76" s="337" t="s">
        <v>172</v>
      </c>
      <c r="H76" s="338" t="s">
        <v>172</v>
      </c>
      <c r="I76" s="170"/>
      <c r="J76" s="171"/>
      <c r="K76" s="171"/>
      <c r="L76" s="135"/>
      <c r="M76" s="29"/>
      <c r="N76" s="29"/>
      <c r="O76" s="29"/>
      <c r="P76" s="401"/>
      <c r="Q76" s="401"/>
      <c r="R76" s="401"/>
      <c r="S76" s="401"/>
      <c r="T76" s="401"/>
    </row>
    <row r="77" spans="1:20" ht="15" customHeight="1" x14ac:dyDescent="0.25">
      <c r="A77" s="556" t="s">
        <v>17</v>
      </c>
      <c r="B77" s="559">
        <f>COUNT(D77:U77)</f>
        <v>8</v>
      </c>
      <c r="C77" s="359" t="s">
        <v>384</v>
      </c>
      <c r="D77" s="252">
        <v>43895</v>
      </c>
      <c r="E77" s="252">
        <v>43934</v>
      </c>
      <c r="F77" s="252">
        <v>43949</v>
      </c>
      <c r="G77" s="252">
        <v>43979</v>
      </c>
      <c r="H77" s="252">
        <v>44019</v>
      </c>
      <c r="I77" s="252">
        <v>44102</v>
      </c>
      <c r="J77" s="252">
        <v>44132</v>
      </c>
      <c r="K77" s="255">
        <v>44176</v>
      </c>
      <c r="L77" s="136"/>
      <c r="M77" s="29"/>
      <c r="N77" s="29"/>
      <c r="O77" s="29"/>
      <c r="P77" s="402"/>
      <c r="Q77" s="402"/>
      <c r="R77" s="402"/>
      <c r="S77" s="402"/>
      <c r="T77" s="402"/>
    </row>
    <row r="78" spans="1:20" ht="15" customHeight="1" x14ac:dyDescent="0.25">
      <c r="A78" s="582"/>
      <c r="B78" s="583"/>
      <c r="C78" s="357" t="s">
        <v>383</v>
      </c>
      <c r="D78" s="365">
        <v>43886</v>
      </c>
      <c r="E78" s="365">
        <v>43930</v>
      </c>
      <c r="F78" s="365">
        <v>43944</v>
      </c>
      <c r="G78" s="365">
        <v>43977</v>
      </c>
      <c r="H78" s="365">
        <v>44012</v>
      </c>
      <c r="I78" s="366">
        <v>44096</v>
      </c>
      <c r="J78" s="365">
        <v>44131</v>
      </c>
      <c r="K78" s="371">
        <v>44176</v>
      </c>
      <c r="L78" s="136"/>
      <c r="M78" s="29"/>
      <c r="N78" s="29"/>
      <c r="O78" s="29"/>
      <c r="P78" s="402"/>
      <c r="Q78" s="402"/>
      <c r="R78" s="402"/>
      <c r="S78" s="402"/>
      <c r="T78" s="402"/>
    </row>
    <row r="79" spans="1:20" ht="15" customHeight="1" x14ac:dyDescent="0.25">
      <c r="A79" s="571"/>
      <c r="B79" s="611"/>
      <c r="C79" s="357" t="s">
        <v>386</v>
      </c>
      <c r="D79" s="339" t="s">
        <v>172</v>
      </c>
      <c r="E79" s="339" t="s">
        <v>172</v>
      </c>
      <c r="F79" s="339" t="s">
        <v>172</v>
      </c>
      <c r="G79" s="339" t="s">
        <v>172</v>
      </c>
      <c r="H79" s="339" t="s">
        <v>172</v>
      </c>
      <c r="I79" s="339" t="s">
        <v>172</v>
      </c>
      <c r="J79" s="339" t="s">
        <v>172</v>
      </c>
      <c r="K79" s="340" t="s">
        <v>172</v>
      </c>
      <c r="L79" s="136"/>
      <c r="M79" s="29"/>
      <c r="N79" s="29"/>
      <c r="O79" s="29"/>
      <c r="P79" s="402"/>
      <c r="Q79" s="402"/>
      <c r="R79" s="402"/>
      <c r="S79" s="402"/>
      <c r="T79" s="402"/>
    </row>
    <row r="80" spans="1:20" ht="15" customHeight="1" x14ac:dyDescent="0.25">
      <c r="A80" s="571"/>
      <c r="B80" s="611"/>
      <c r="C80" s="357" t="s">
        <v>385</v>
      </c>
      <c r="D80" s="367">
        <v>43875</v>
      </c>
      <c r="E80" s="370">
        <v>43930</v>
      </c>
      <c r="F80" s="370">
        <v>43944</v>
      </c>
      <c r="G80" s="370">
        <v>43972</v>
      </c>
      <c r="H80" s="365">
        <v>43999</v>
      </c>
      <c r="I80" s="366">
        <v>44083</v>
      </c>
      <c r="J80" s="370">
        <v>44120</v>
      </c>
      <c r="K80" s="372">
        <v>44173</v>
      </c>
      <c r="L80" s="136"/>
      <c r="M80" s="29"/>
      <c r="N80" s="29"/>
      <c r="O80" s="29"/>
      <c r="P80" s="402"/>
      <c r="Q80" s="402"/>
      <c r="R80" s="402"/>
      <c r="S80" s="402"/>
      <c r="T80" s="402"/>
    </row>
    <row r="81" spans="1:20" ht="15" customHeight="1" thickBot="1" x14ac:dyDescent="0.3">
      <c r="A81" s="573"/>
      <c r="B81" s="561"/>
      <c r="C81" s="405" t="s">
        <v>390</v>
      </c>
      <c r="D81" s="333" t="s">
        <v>172</v>
      </c>
      <c r="E81" s="333" t="s">
        <v>172</v>
      </c>
      <c r="F81" s="333" t="s">
        <v>172</v>
      </c>
      <c r="G81" s="333" t="s">
        <v>172</v>
      </c>
      <c r="H81" s="333" t="s">
        <v>172</v>
      </c>
      <c r="I81" s="333" t="s">
        <v>172</v>
      </c>
      <c r="J81" s="333" t="s">
        <v>172</v>
      </c>
      <c r="K81" s="429" t="s">
        <v>172</v>
      </c>
      <c r="L81" s="136"/>
      <c r="M81" s="29"/>
      <c r="N81" s="29"/>
      <c r="O81" s="29"/>
      <c r="P81" s="402"/>
      <c r="Q81" s="402"/>
      <c r="R81" s="402"/>
      <c r="S81" s="402"/>
      <c r="T81" s="402"/>
    </row>
    <row r="82" spans="1:20" ht="15" customHeight="1" thickBot="1" x14ac:dyDescent="0.3">
      <c r="A82" s="406" t="s">
        <v>335</v>
      </c>
      <c r="B82" s="386">
        <f>COUNT(D82:U82)</f>
        <v>0</v>
      </c>
      <c r="C82" s="204"/>
      <c r="D82" s="203"/>
      <c r="E82" s="150"/>
      <c r="F82" s="150"/>
      <c r="G82" s="150"/>
      <c r="H82" s="150"/>
      <c r="I82" s="150"/>
      <c r="J82" s="150"/>
      <c r="K82" s="150"/>
      <c r="L82" s="135"/>
      <c r="M82" s="89"/>
      <c r="N82" s="89"/>
      <c r="O82" s="89"/>
      <c r="P82" s="402"/>
      <c r="Q82" s="402"/>
      <c r="R82" s="402"/>
      <c r="S82" s="402"/>
      <c r="T82" s="402"/>
    </row>
    <row r="83" spans="1:20" s="12" customFormat="1" ht="15" customHeight="1" thickBot="1" x14ac:dyDescent="0.3">
      <c r="A83" s="208" t="s">
        <v>18</v>
      </c>
      <c r="B83" s="209"/>
      <c r="C83" s="155"/>
      <c r="D83" s="210"/>
      <c r="E83" s="210"/>
      <c r="F83" s="210"/>
      <c r="G83" s="210"/>
      <c r="H83" s="210"/>
      <c r="I83" s="210"/>
      <c r="J83" s="210"/>
      <c r="K83" s="138"/>
      <c r="L83" s="138"/>
      <c r="M83" s="30"/>
      <c r="N83" s="30"/>
      <c r="O83" s="30"/>
      <c r="P83" s="28"/>
      <c r="Q83" s="28"/>
      <c r="R83" s="28"/>
      <c r="S83" s="28"/>
      <c r="T83" s="407"/>
    </row>
    <row r="84" spans="1:20" s="13" customFormat="1" ht="15" customHeight="1" x14ac:dyDescent="0.25">
      <c r="A84" s="605" t="s">
        <v>19</v>
      </c>
      <c r="B84" s="608">
        <f>COUNT(D84:U84)</f>
        <v>7</v>
      </c>
      <c r="C84" s="234" t="s">
        <v>384</v>
      </c>
      <c r="D84" s="172">
        <v>43872</v>
      </c>
      <c r="E84" s="172">
        <v>43906</v>
      </c>
      <c r="F84" s="172">
        <v>43941</v>
      </c>
      <c r="G84" s="172">
        <v>43977</v>
      </c>
      <c r="H84" s="172">
        <v>44011</v>
      </c>
      <c r="I84" s="172">
        <v>44123</v>
      </c>
      <c r="J84" s="173">
        <v>44176</v>
      </c>
      <c r="K84" s="136"/>
      <c r="L84" s="135"/>
      <c r="M84" s="135"/>
      <c r="N84" s="135"/>
      <c r="O84" s="131"/>
      <c r="P84" s="401"/>
      <c r="Q84" s="401"/>
      <c r="R84" s="401"/>
      <c r="S84" s="401"/>
      <c r="T84" s="401"/>
    </row>
    <row r="85" spans="1:20" s="13" customFormat="1" ht="15" customHeight="1" x14ac:dyDescent="0.25">
      <c r="A85" s="624"/>
      <c r="B85" s="609"/>
      <c r="C85" s="92" t="s">
        <v>383</v>
      </c>
      <c r="D85" s="147">
        <v>43871</v>
      </c>
      <c r="E85" s="147">
        <v>43902</v>
      </c>
      <c r="F85" s="147">
        <v>43937</v>
      </c>
      <c r="G85" s="147">
        <v>43972</v>
      </c>
      <c r="H85" s="147">
        <v>44007</v>
      </c>
      <c r="I85" s="148">
        <v>44119</v>
      </c>
      <c r="J85" s="188">
        <v>44175</v>
      </c>
      <c r="K85" s="136"/>
      <c r="L85" s="135"/>
      <c r="M85" s="135"/>
      <c r="N85" s="135"/>
      <c r="O85" s="131"/>
      <c r="P85" s="401"/>
      <c r="Q85" s="401"/>
      <c r="R85" s="401"/>
      <c r="S85" s="401"/>
      <c r="T85" s="401"/>
    </row>
    <row r="86" spans="1:20" s="13" customFormat="1" ht="15" customHeight="1" x14ac:dyDescent="0.25">
      <c r="A86" s="624"/>
      <c r="B86" s="609"/>
      <c r="C86" s="92" t="s">
        <v>386</v>
      </c>
      <c r="D86" s="336" t="s">
        <v>172</v>
      </c>
      <c r="E86" s="336" t="s">
        <v>172</v>
      </c>
      <c r="F86" s="336" t="s">
        <v>172</v>
      </c>
      <c r="G86" s="336" t="s">
        <v>172</v>
      </c>
      <c r="H86" s="336" t="s">
        <v>172</v>
      </c>
      <c r="I86" s="336" t="s">
        <v>172</v>
      </c>
      <c r="J86" s="422" t="s">
        <v>172</v>
      </c>
      <c r="K86" s="136"/>
      <c r="L86" s="135"/>
      <c r="M86" s="135"/>
      <c r="N86" s="135"/>
      <c r="O86" s="131"/>
      <c r="P86" s="401"/>
      <c r="Q86" s="401"/>
      <c r="R86" s="401"/>
      <c r="S86" s="401"/>
      <c r="T86" s="401"/>
    </row>
    <row r="87" spans="1:20" s="13" customFormat="1" ht="15" customHeight="1" x14ac:dyDescent="0.25">
      <c r="A87" s="624"/>
      <c r="B87" s="609"/>
      <c r="C87" s="92" t="s">
        <v>385</v>
      </c>
      <c r="D87" s="200" t="s">
        <v>365</v>
      </c>
      <c r="E87" s="200" t="s">
        <v>365</v>
      </c>
      <c r="F87" s="200" t="s">
        <v>365</v>
      </c>
      <c r="G87" s="200" t="s">
        <v>365</v>
      </c>
      <c r="H87" s="200" t="s">
        <v>365</v>
      </c>
      <c r="I87" s="200" t="s">
        <v>365</v>
      </c>
      <c r="J87" s="185" t="s">
        <v>365</v>
      </c>
      <c r="K87" s="136"/>
      <c r="L87" s="135"/>
      <c r="M87" s="135"/>
      <c r="N87" s="135"/>
      <c r="O87" s="131"/>
      <c r="P87" s="401"/>
      <c r="Q87" s="401"/>
      <c r="R87" s="401"/>
      <c r="S87" s="401"/>
      <c r="T87" s="401"/>
    </row>
    <row r="88" spans="1:20" s="13" customFormat="1" ht="15" customHeight="1" x14ac:dyDescent="0.25">
      <c r="A88" s="629"/>
      <c r="B88" s="615"/>
      <c r="C88" s="238" t="s">
        <v>390</v>
      </c>
      <c r="D88" s="336" t="s">
        <v>172</v>
      </c>
      <c r="E88" s="336" t="s">
        <v>172</v>
      </c>
      <c r="F88" s="336" t="s">
        <v>172</v>
      </c>
      <c r="G88" s="336" t="s">
        <v>172</v>
      </c>
      <c r="H88" s="336" t="s">
        <v>172</v>
      </c>
      <c r="I88" s="336" t="s">
        <v>172</v>
      </c>
      <c r="J88" s="422" t="s">
        <v>172</v>
      </c>
      <c r="K88" s="136"/>
      <c r="L88" s="135"/>
      <c r="M88" s="135"/>
      <c r="N88" s="135"/>
      <c r="O88" s="131"/>
      <c r="P88" s="401"/>
      <c r="Q88" s="401"/>
      <c r="R88" s="401"/>
      <c r="S88" s="401"/>
      <c r="T88" s="401"/>
    </row>
    <row r="89" spans="1:20" s="13" customFormat="1" ht="15" customHeight="1" thickBot="1" x14ac:dyDescent="0.3">
      <c r="A89" s="625"/>
      <c r="B89" s="610"/>
      <c r="C89" s="237" t="s">
        <v>502</v>
      </c>
      <c r="D89" s="177">
        <v>43866</v>
      </c>
      <c r="E89" s="177">
        <v>43896</v>
      </c>
      <c r="F89" s="177">
        <v>43935</v>
      </c>
      <c r="G89" s="177">
        <v>43970</v>
      </c>
      <c r="H89" s="177">
        <v>44004</v>
      </c>
      <c r="I89" s="177">
        <v>44113</v>
      </c>
      <c r="J89" s="193">
        <v>44173</v>
      </c>
      <c r="K89" s="229"/>
      <c r="L89" s="135"/>
      <c r="M89" s="135"/>
      <c r="N89" s="135"/>
      <c r="O89" s="131"/>
      <c r="P89" s="401"/>
      <c r="Q89" s="401"/>
      <c r="R89" s="401"/>
      <c r="S89" s="401"/>
      <c r="T89" s="401"/>
    </row>
    <row r="90" spans="1:20" ht="15" customHeight="1" x14ac:dyDescent="0.25">
      <c r="A90" s="605" t="s">
        <v>20</v>
      </c>
      <c r="B90" s="608">
        <f>COUNT(D90:U90)</f>
        <v>5</v>
      </c>
      <c r="C90" s="234" t="s">
        <v>384</v>
      </c>
      <c r="D90" s="172">
        <v>43903</v>
      </c>
      <c r="E90" s="172">
        <v>43922</v>
      </c>
      <c r="F90" s="172">
        <v>43993</v>
      </c>
      <c r="G90" s="172">
        <v>44127</v>
      </c>
      <c r="H90" s="173">
        <v>44165</v>
      </c>
      <c r="I90" s="235"/>
      <c r="J90" s="150"/>
      <c r="K90" s="135"/>
      <c r="L90" s="135"/>
      <c r="M90" s="135"/>
      <c r="N90" s="135"/>
      <c r="O90" s="131"/>
      <c r="P90" s="402"/>
      <c r="Q90" s="402"/>
      <c r="R90" s="402"/>
      <c r="S90" s="402"/>
      <c r="T90" s="402"/>
    </row>
    <row r="91" spans="1:20" ht="15" customHeight="1" x14ac:dyDescent="0.25">
      <c r="A91" s="624"/>
      <c r="B91" s="609"/>
      <c r="C91" s="92" t="s">
        <v>383</v>
      </c>
      <c r="D91" s="147">
        <v>43902</v>
      </c>
      <c r="E91" s="147">
        <v>43920</v>
      </c>
      <c r="F91" s="147">
        <v>43992</v>
      </c>
      <c r="G91" s="148">
        <v>44127</v>
      </c>
      <c r="H91" s="188">
        <v>44161</v>
      </c>
      <c r="I91" s="136"/>
      <c r="J91" s="135"/>
      <c r="K91" s="135"/>
      <c r="L91" s="135"/>
      <c r="M91" s="135"/>
      <c r="N91" s="135"/>
      <c r="O91" s="131"/>
      <c r="P91" s="402"/>
      <c r="Q91" s="402"/>
      <c r="R91" s="402"/>
      <c r="S91" s="402"/>
      <c r="T91" s="402"/>
    </row>
    <row r="92" spans="1:20" ht="15" customHeight="1" x14ac:dyDescent="0.25">
      <c r="A92" s="624"/>
      <c r="B92" s="609"/>
      <c r="C92" s="92" t="s">
        <v>386</v>
      </c>
      <c r="D92" s="233">
        <v>43896</v>
      </c>
      <c r="E92" s="233">
        <v>43916</v>
      </c>
      <c r="F92" s="233">
        <v>43980</v>
      </c>
      <c r="G92" s="239">
        <v>44117</v>
      </c>
      <c r="H92" s="240">
        <v>44153</v>
      </c>
      <c r="I92" s="136"/>
      <c r="J92" s="135"/>
      <c r="K92" s="135"/>
      <c r="L92" s="135"/>
      <c r="M92" s="135"/>
      <c r="N92" s="135"/>
      <c r="O92" s="131"/>
      <c r="P92" s="402"/>
      <c r="Q92" s="402"/>
      <c r="R92" s="402"/>
      <c r="S92" s="402"/>
      <c r="T92" s="402"/>
    </row>
    <row r="93" spans="1:20" ht="15" customHeight="1" x14ac:dyDescent="0.25">
      <c r="A93" s="624"/>
      <c r="B93" s="609"/>
      <c r="C93" s="92" t="s">
        <v>385</v>
      </c>
      <c r="D93" s="200" t="s">
        <v>365</v>
      </c>
      <c r="E93" s="200" t="s">
        <v>365</v>
      </c>
      <c r="F93" s="200" t="s">
        <v>365</v>
      </c>
      <c r="G93" s="200" t="s">
        <v>365</v>
      </c>
      <c r="H93" s="185" t="s">
        <v>365</v>
      </c>
      <c r="I93" s="136"/>
      <c r="J93" s="135"/>
      <c r="K93" s="135"/>
      <c r="L93" s="135"/>
      <c r="M93" s="135"/>
      <c r="N93" s="135"/>
      <c r="O93" s="131"/>
      <c r="P93" s="402"/>
      <c r="Q93" s="402"/>
      <c r="R93" s="402"/>
      <c r="S93" s="402"/>
      <c r="T93" s="402"/>
    </row>
    <row r="94" spans="1:20" ht="15" customHeight="1" thickBot="1" x14ac:dyDescent="0.3">
      <c r="A94" s="629"/>
      <c r="B94" s="615"/>
      <c r="C94" s="238" t="s">
        <v>502</v>
      </c>
      <c r="D94" s="178">
        <v>43896</v>
      </c>
      <c r="E94" s="178">
        <v>43916</v>
      </c>
      <c r="F94" s="178">
        <v>43980</v>
      </c>
      <c r="G94" s="178">
        <v>44117</v>
      </c>
      <c r="H94" s="261">
        <v>44153</v>
      </c>
      <c r="I94" s="236"/>
      <c r="J94" s="135"/>
      <c r="K94" s="135"/>
      <c r="L94" s="135"/>
      <c r="M94" s="135"/>
      <c r="N94" s="135"/>
      <c r="O94" s="131"/>
      <c r="P94" s="402"/>
      <c r="Q94" s="402"/>
      <c r="R94" s="402"/>
      <c r="S94" s="402"/>
      <c r="T94" s="402"/>
    </row>
    <row r="95" spans="1:20" ht="15" customHeight="1" x14ac:dyDescent="0.25">
      <c r="A95" s="605" t="s">
        <v>21</v>
      </c>
      <c r="B95" s="608">
        <f>COUNT(D95:U95)</f>
        <v>6</v>
      </c>
      <c r="C95" s="234" t="s">
        <v>384</v>
      </c>
      <c r="D95" s="172">
        <v>43875</v>
      </c>
      <c r="E95" s="172">
        <v>43920</v>
      </c>
      <c r="F95" s="172">
        <v>43980</v>
      </c>
      <c r="G95" s="172">
        <v>44103</v>
      </c>
      <c r="H95" s="172">
        <v>44160</v>
      </c>
      <c r="I95" s="173">
        <v>44186</v>
      </c>
      <c r="J95" s="136"/>
      <c r="K95" s="135"/>
      <c r="L95" s="135"/>
      <c r="M95" s="135"/>
      <c r="N95" s="135"/>
      <c r="O95" s="131"/>
      <c r="P95" s="402"/>
      <c r="Q95" s="402"/>
      <c r="R95" s="402"/>
      <c r="S95" s="402"/>
      <c r="T95" s="402"/>
    </row>
    <row r="96" spans="1:20" ht="15" customHeight="1" x14ac:dyDescent="0.25">
      <c r="A96" s="606"/>
      <c r="B96" s="609"/>
      <c r="C96" s="92" t="s">
        <v>383</v>
      </c>
      <c r="D96" s="147">
        <v>43873</v>
      </c>
      <c r="E96" s="147">
        <v>43915</v>
      </c>
      <c r="F96" s="147">
        <v>43978</v>
      </c>
      <c r="G96" s="148">
        <v>44097</v>
      </c>
      <c r="H96" s="148">
        <v>44153</v>
      </c>
      <c r="I96" s="188">
        <v>44181</v>
      </c>
      <c r="J96" s="136"/>
      <c r="K96" s="135"/>
      <c r="L96" s="135"/>
      <c r="M96" s="135"/>
      <c r="N96" s="135"/>
      <c r="O96" s="131"/>
      <c r="P96" s="402"/>
      <c r="Q96" s="402"/>
      <c r="R96" s="402"/>
      <c r="S96" s="402"/>
      <c r="T96" s="402"/>
    </row>
    <row r="97" spans="1:20" ht="15" customHeight="1" x14ac:dyDescent="0.25">
      <c r="A97" s="606"/>
      <c r="B97" s="609"/>
      <c r="C97" s="92" t="s">
        <v>386</v>
      </c>
      <c r="D97" s="147">
        <v>43858</v>
      </c>
      <c r="E97" s="147">
        <v>43900</v>
      </c>
      <c r="F97" s="233">
        <v>43972</v>
      </c>
      <c r="G97" s="148">
        <v>44083</v>
      </c>
      <c r="H97" s="148">
        <v>44138</v>
      </c>
      <c r="I97" s="188">
        <v>44166</v>
      </c>
      <c r="J97" s="136"/>
      <c r="K97" s="135"/>
      <c r="L97" s="135"/>
      <c r="M97" s="135"/>
      <c r="N97" s="135"/>
      <c r="O97" s="131"/>
      <c r="P97" s="402"/>
      <c r="Q97" s="402"/>
      <c r="R97" s="402"/>
      <c r="S97" s="402"/>
      <c r="T97" s="402"/>
    </row>
    <row r="98" spans="1:20" ht="15" customHeight="1" thickBot="1" x14ac:dyDescent="0.3">
      <c r="A98" s="607"/>
      <c r="B98" s="610"/>
      <c r="C98" s="237" t="s">
        <v>385</v>
      </c>
      <c r="D98" s="191">
        <v>43858</v>
      </c>
      <c r="E98" s="212">
        <v>43906</v>
      </c>
      <c r="F98" s="212">
        <v>43972</v>
      </c>
      <c r="G98" s="201">
        <v>44078</v>
      </c>
      <c r="H98" s="213">
        <v>44141</v>
      </c>
      <c r="I98" s="241">
        <v>44169</v>
      </c>
      <c r="J98" s="136"/>
      <c r="K98" s="135"/>
      <c r="L98" s="135"/>
      <c r="M98" s="135"/>
      <c r="N98" s="135"/>
      <c r="O98" s="131"/>
      <c r="P98" s="402"/>
      <c r="Q98" s="402"/>
      <c r="R98" s="402"/>
      <c r="S98" s="402"/>
      <c r="T98" s="402"/>
    </row>
    <row r="99" spans="1:20" ht="15" customHeight="1" x14ac:dyDescent="0.25">
      <c r="A99" s="605" t="s">
        <v>22</v>
      </c>
      <c r="B99" s="608">
        <f>COUNT(D99:U99)</f>
        <v>3</v>
      </c>
      <c r="C99" s="234" t="s">
        <v>384</v>
      </c>
      <c r="D99" s="172">
        <v>43920</v>
      </c>
      <c r="E99" s="172">
        <v>44144</v>
      </c>
      <c r="F99" s="173">
        <v>44188</v>
      </c>
      <c r="G99" s="235"/>
      <c r="H99" s="150"/>
      <c r="I99" s="150"/>
      <c r="J99" s="135"/>
      <c r="K99" s="135"/>
      <c r="L99" s="135"/>
      <c r="M99" s="135"/>
      <c r="N99" s="135"/>
      <c r="O99" s="131"/>
      <c r="P99" s="402"/>
      <c r="Q99" s="402"/>
      <c r="R99" s="402"/>
      <c r="S99" s="402"/>
      <c r="T99" s="402"/>
    </row>
    <row r="100" spans="1:20" ht="15" customHeight="1" x14ac:dyDescent="0.25">
      <c r="A100" s="624"/>
      <c r="B100" s="609"/>
      <c r="C100" s="92" t="s">
        <v>383</v>
      </c>
      <c r="D100" s="135">
        <v>43915</v>
      </c>
      <c r="E100" s="135">
        <v>44132</v>
      </c>
      <c r="F100" s="174">
        <v>44188</v>
      </c>
      <c r="G100" s="136"/>
      <c r="H100" s="135"/>
      <c r="I100" s="135"/>
      <c r="J100" s="135"/>
      <c r="K100" s="135"/>
      <c r="L100" s="135"/>
      <c r="M100" s="135"/>
      <c r="N100" s="135"/>
      <c r="O100" s="131"/>
      <c r="P100" s="402"/>
      <c r="Q100" s="402"/>
      <c r="R100" s="402"/>
      <c r="S100" s="402"/>
      <c r="T100" s="402"/>
    </row>
    <row r="101" spans="1:20" ht="15" customHeight="1" x14ac:dyDescent="0.25">
      <c r="A101" s="624"/>
      <c r="B101" s="609"/>
      <c r="C101" s="92" t="s">
        <v>386</v>
      </c>
      <c r="D101" s="233">
        <v>43907</v>
      </c>
      <c r="E101" s="239">
        <v>44124</v>
      </c>
      <c r="F101" s="242">
        <v>44181</v>
      </c>
      <c r="G101" s="136"/>
      <c r="H101" s="135"/>
      <c r="I101" s="135"/>
      <c r="J101" s="135"/>
      <c r="K101" s="135"/>
      <c r="L101" s="135"/>
      <c r="M101" s="135"/>
      <c r="N101" s="135"/>
      <c r="O101" s="131"/>
      <c r="P101" s="402"/>
      <c r="Q101" s="402"/>
      <c r="R101" s="402"/>
      <c r="S101" s="402"/>
      <c r="T101" s="402"/>
    </row>
    <row r="102" spans="1:20" ht="15" customHeight="1" thickBot="1" x14ac:dyDescent="0.3">
      <c r="A102" s="625"/>
      <c r="B102" s="610"/>
      <c r="C102" s="237" t="s">
        <v>385</v>
      </c>
      <c r="D102" s="212">
        <v>43908</v>
      </c>
      <c r="E102" s="213">
        <v>44124</v>
      </c>
      <c r="F102" s="226">
        <v>44181</v>
      </c>
      <c r="G102" s="136"/>
      <c r="H102" s="135"/>
      <c r="I102" s="135"/>
      <c r="J102" s="135"/>
      <c r="K102" s="135"/>
      <c r="L102" s="135"/>
      <c r="M102" s="135"/>
      <c r="N102" s="135"/>
      <c r="O102" s="131"/>
      <c r="P102" s="402"/>
      <c r="Q102" s="402"/>
      <c r="R102" s="402"/>
      <c r="S102" s="402"/>
      <c r="T102" s="402"/>
    </row>
    <row r="103" spans="1:20" ht="15" customHeight="1" x14ac:dyDescent="0.25">
      <c r="A103" s="605" t="s">
        <v>23</v>
      </c>
      <c r="B103" s="608">
        <f>COUNT(D103:U103)</f>
        <v>2</v>
      </c>
      <c r="C103" s="234" t="s">
        <v>384</v>
      </c>
      <c r="D103" s="172">
        <v>43903</v>
      </c>
      <c r="E103" s="173">
        <v>44144</v>
      </c>
      <c r="F103" s="235"/>
      <c r="G103" s="135"/>
      <c r="H103" s="135"/>
      <c r="I103" s="135"/>
      <c r="J103" s="135"/>
      <c r="K103" s="135"/>
      <c r="L103" s="135"/>
      <c r="M103" s="135"/>
      <c r="N103" s="135"/>
      <c r="O103" s="131"/>
      <c r="P103" s="402"/>
      <c r="Q103" s="402"/>
      <c r="R103" s="402"/>
      <c r="S103" s="402"/>
      <c r="T103" s="402"/>
    </row>
    <row r="104" spans="1:20" ht="15" customHeight="1" x14ac:dyDescent="0.25">
      <c r="A104" s="613"/>
      <c r="B104" s="609"/>
      <c r="C104" s="92" t="s">
        <v>383</v>
      </c>
      <c r="D104" s="135">
        <v>43902</v>
      </c>
      <c r="E104" s="174">
        <v>44140</v>
      </c>
      <c r="F104" s="136"/>
      <c r="G104" s="135"/>
      <c r="H104" s="135"/>
      <c r="I104" s="135"/>
      <c r="J104" s="135"/>
      <c r="K104" s="135"/>
      <c r="L104" s="135"/>
      <c r="M104" s="135"/>
      <c r="N104" s="135"/>
      <c r="O104" s="131"/>
      <c r="P104" s="402"/>
      <c r="Q104" s="402"/>
      <c r="R104" s="402"/>
      <c r="S104" s="402"/>
      <c r="T104" s="402"/>
    </row>
    <row r="105" spans="1:20" ht="15" customHeight="1" x14ac:dyDescent="0.25">
      <c r="A105" s="613"/>
      <c r="B105" s="609"/>
      <c r="C105" s="92" t="s">
        <v>386</v>
      </c>
      <c r="D105" s="233">
        <v>43892</v>
      </c>
      <c r="E105" s="240">
        <v>44132</v>
      </c>
      <c r="F105" s="136"/>
      <c r="G105" s="135"/>
      <c r="H105" s="135"/>
      <c r="I105" s="135"/>
      <c r="J105" s="135"/>
      <c r="K105" s="135"/>
      <c r="L105" s="135"/>
      <c r="M105" s="135"/>
      <c r="N105" s="135"/>
      <c r="O105" s="131"/>
      <c r="P105" s="402"/>
      <c r="Q105" s="402"/>
      <c r="R105" s="402"/>
      <c r="S105" s="402"/>
      <c r="T105" s="402"/>
    </row>
    <row r="106" spans="1:20" ht="15" customHeight="1" thickBot="1" x14ac:dyDescent="0.3">
      <c r="A106" s="614"/>
      <c r="B106" s="615"/>
      <c r="C106" s="238" t="s">
        <v>385</v>
      </c>
      <c r="D106" s="243">
        <v>43892</v>
      </c>
      <c r="E106" s="244">
        <v>44132</v>
      </c>
      <c r="F106" s="170"/>
      <c r="G106" s="135"/>
      <c r="H106" s="135"/>
      <c r="I106" s="135"/>
      <c r="J106" s="135"/>
      <c r="K106" s="135"/>
      <c r="L106" s="135"/>
      <c r="M106" s="135"/>
      <c r="N106" s="135"/>
      <c r="O106" s="131"/>
      <c r="P106" s="402"/>
      <c r="Q106" s="402"/>
      <c r="R106" s="402"/>
      <c r="S106" s="402"/>
      <c r="T106" s="402"/>
    </row>
    <row r="107" spans="1:20" s="3" customFormat="1" ht="15" customHeight="1" x14ac:dyDescent="0.25">
      <c r="A107" s="548" t="s">
        <v>24</v>
      </c>
      <c r="B107" s="551">
        <f>COUNT(D107:U107)</f>
        <v>3</v>
      </c>
      <c r="C107" s="234" t="s">
        <v>384</v>
      </c>
      <c r="D107" s="172">
        <v>43923</v>
      </c>
      <c r="E107" s="172">
        <v>44022</v>
      </c>
      <c r="F107" s="173">
        <v>44137</v>
      </c>
      <c r="G107" s="136"/>
      <c r="H107" s="135"/>
      <c r="I107" s="135"/>
      <c r="J107" s="135"/>
      <c r="K107" s="135"/>
      <c r="L107" s="135"/>
      <c r="M107" s="135"/>
      <c r="N107" s="135"/>
      <c r="O107" s="131"/>
      <c r="P107" s="404"/>
      <c r="Q107" s="404"/>
      <c r="R107" s="404"/>
      <c r="S107" s="404"/>
      <c r="T107" s="404"/>
    </row>
    <row r="108" spans="1:20" s="3" customFormat="1" ht="15" customHeight="1" x14ac:dyDescent="0.25">
      <c r="A108" s="554"/>
      <c r="B108" s="564"/>
      <c r="C108" s="92" t="s">
        <v>383</v>
      </c>
      <c r="D108" s="135">
        <v>43915</v>
      </c>
      <c r="E108" s="135">
        <v>44005</v>
      </c>
      <c r="F108" s="174">
        <v>44125</v>
      </c>
      <c r="G108" s="136"/>
      <c r="H108" s="135"/>
      <c r="I108" s="135"/>
      <c r="J108" s="135"/>
      <c r="K108" s="135"/>
      <c r="L108" s="135"/>
      <c r="M108" s="135"/>
      <c r="N108" s="135"/>
      <c r="O108" s="131"/>
      <c r="P108" s="404"/>
      <c r="Q108" s="404"/>
      <c r="R108" s="404"/>
      <c r="S108" s="404"/>
      <c r="T108" s="404"/>
    </row>
    <row r="109" spans="1:20" s="3" customFormat="1" ht="15" customHeight="1" x14ac:dyDescent="0.25">
      <c r="A109" s="554"/>
      <c r="B109" s="564"/>
      <c r="C109" s="92" t="s">
        <v>386</v>
      </c>
      <c r="D109" s="336" t="s">
        <v>172</v>
      </c>
      <c r="E109" s="336" t="s">
        <v>172</v>
      </c>
      <c r="F109" s="422" t="s">
        <v>172</v>
      </c>
      <c r="G109" s="136"/>
      <c r="H109" s="135"/>
      <c r="I109" s="135"/>
      <c r="J109" s="135"/>
      <c r="K109" s="135"/>
      <c r="L109" s="135"/>
      <c r="M109" s="135"/>
      <c r="N109" s="135"/>
      <c r="O109" s="131"/>
      <c r="P109" s="404"/>
      <c r="Q109" s="404"/>
      <c r="R109" s="404"/>
      <c r="S109" s="404"/>
      <c r="T109" s="404"/>
    </row>
    <row r="110" spans="1:20" s="3" customFormat="1" ht="15" customHeight="1" x14ac:dyDescent="0.25">
      <c r="A110" s="554"/>
      <c r="B110" s="564"/>
      <c r="C110" s="92" t="s">
        <v>385</v>
      </c>
      <c r="D110" s="200" t="s">
        <v>365</v>
      </c>
      <c r="E110" s="200" t="s">
        <v>365</v>
      </c>
      <c r="F110" s="185" t="s">
        <v>365</v>
      </c>
      <c r="G110" s="136"/>
      <c r="H110" s="135"/>
      <c r="I110" s="135"/>
      <c r="J110" s="135"/>
      <c r="K110" s="135"/>
      <c r="L110" s="135"/>
      <c r="M110" s="135"/>
      <c r="N110" s="135"/>
      <c r="O110" s="131"/>
      <c r="P110" s="404"/>
      <c r="Q110" s="404"/>
      <c r="R110" s="404"/>
      <c r="S110" s="404"/>
      <c r="T110" s="404"/>
    </row>
    <row r="111" spans="1:20" s="3" customFormat="1" ht="15" customHeight="1" thickBot="1" x14ac:dyDescent="0.3">
      <c r="A111" s="554"/>
      <c r="B111" s="564"/>
      <c r="C111" s="238" t="s">
        <v>390</v>
      </c>
      <c r="D111" s="171">
        <v>43900</v>
      </c>
      <c r="E111" s="171">
        <v>43991</v>
      </c>
      <c r="F111" s="179">
        <v>44111</v>
      </c>
      <c r="G111" s="170"/>
      <c r="H111" s="135"/>
      <c r="I111" s="135"/>
      <c r="J111" s="135"/>
      <c r="K111" s="135"/>
      <c r="L111" s="135"/>
      <c r="M111" s="135"/>
      <c r="N111" s="135"/>
      <c r="O111" s="131"/>
      <c r="P111" s="404"/>
      <c r="Q111" s="404"/>
      <c r="R111" s="404"/>
      <c r="S111" s="404"/>
      <c r="T111" s="404"/>
    </row>
    <row r="112" spans="1:20" ht="15" customHeight="1" x14ac:dyDescent="0.25">
      <c r="A112" s="548" t="s">
        <v>25</v>
      </c>
      <c r="B112" s="551">
        <f>COUNT(D112:U112)</f>
        <v>4</v>
      </c>
      <c r="C112" s="234" t="s">
        <v>384</v>
      </c>
      <c r="D112" s="172">
        <v>43903</v>
      </c>
      <c r="E112" s="172">
        <v>43938</v>
      </c>
      <c r="F112" s="172">
        <v>44019</v>
      </c>
      <c r="G112" s="173">
        <v>44144</v>
      </c>
      <c r="H112" s="136"/>
      <c r="I112" s="135"/>
      <c r="J112" s="135"/>
      <c r="K112" s="135"/>
      <c r="L112" s="135"/>
      <c r="M112" s="135"/>
      <c r="N112" s="135"/>
      <c r="O112" s="131"/>
      <c r="P112" s="402"/>
      <c r="Q112" s="402"/>
      <c r="R112" s="402"/>
      <c r="S112" s="402"/>
      <c r="T112" s="402"/>
    </row>
    <row r="113" spans="1:20" ht="15" customHeight="1" x14ac:dyDescent="0.25">
      <c r="A113" s="596"/>
      <c r="B113" s="564"/>
      <c r="C113" s="92" t="s">
        <v>383</v>
      </c>
      <c r="D113" s="135">
        <v>43902</v>
      </c>
      <c r="E113" s="135">
        <v>43937</v>
      </c>
      <c r="F113" s="135">
        <v>44008</v>
      </c>
      <c r="G113" s="174">
        <v>44133</v>
      </c>
      <c r="H113" s="136"/>
      <c r="I113" s="135"/>
      <c r="J113" s="135"/>
      <c r="K113" s="135"/>
      <c r="L113" s="135"/>
      <c r="M113" s="135"/>
      <c r="N113" s="135"/>
      <c r="O113" s="131"/>
      <c r="P113" s="402"/>
      <c r="Q113" s="402"/>
      <c r="R113" s="402"/>
      <c r="S113" s="402"/>
      <c r="T113" s="402"/>
    </row>
    <row r="114" spans="1:20" ht="15" customHeight="1" x14ac:dyDescent="0.25">
      <c r="A114" s="596"/>
      <c r="B114" s="564"/>
      <c r="C114" s="92" t="s">
        <v>386</v>
      </c>
      <c r="D114" s="135" t="s">
        <v>365</v>
      </c>
      <c r="E114" s="135" t="s">
        <v>365</v>
      </c>
      <c r="F114" s="135" t="s">
        <v>365</v>
      </c>
      <c r="G114" s="174" t="s">
        <v>365</v>
      </c>
      <c r="H114" s="136"/>
      <c r="I114" s="135"/>
      <c r="J114" s="135"/>
      <c r="K114" s="135"/>
      <c r="L114" s="135"/>
      <c r="M114" s="135"/>
      <c r="N114" s="135"/>
      <c r="O114" s="131"/>
      <c r="P114" s="402"/>
      <c r="Q114" s="402"/>
      <c r="R114" s="402"/>
      <c r="S114" s="402"/>
      <c r="T114" s="402"/>
    </row>
    <row r="115" spans="1:20" ht="15" customHeight="1" x14ac:dyDescent="0.25">
      <c r="A115" s="596"/>
      <c r="B115" s="564"/>
      <c r="C115" s="92" t="s">
        <v>385</v>
      </c>
      <c r="D115" s="233">
        <v>43892</v>
      </c>
      <c r="E115" s="233">
        <v>43936</v>
      </c>
      <c r="F115" s="147">
        <v>43983</v>
      </c>
      <c r="G115" s="240">
        <v>44126</v>
      </c>
      <c r="H115" s="136"/>
      <c r="I115" s="135"/>
      <c r="J115" s="135"/>
      <c r="K115" s="135"/>
      <c r="L115" s="135"/>
      <c r="M115" s="135"/>
      <c r="N115" s="135"/>
      <c r="O115" s="131"/>
      <c r="P115" s="402"/>
      <c r="Q115" s="402"/>
      <c r="R115" s="402"/>
      <c r="S115" s="402"/>
      <c r="T115" s="402"/>
    </row>
    <row r="116" spans="1:20" ht="15" customHeight="1" x14ac:dyDescent="0.25">
      <c r="A116" s="596"/>
      <c r="B116" s="564"/>
      <c r="C116" s="238" t="s">
        <v>390</v>
      </c>
      <c r="D116" s="430" t="s">
        <v>172</v>
      </c>
      <c r="E116" s="430" t="s">
        <v>172</v>
      </c>
      <c r="F116" s="430" t="s">
        <v>172</v>
      </c>
      <c r="G116" s="431" t="s">
        <v>172</v>
      </c>
      <c r="H116" s="170"/>
      <c r="I116" s="171"/>
      <c r="J116" s="171"/>
      <c r="K116" s="171"/>
      <c r="L116" s="171"/>
      <c r="M116" s="171"/>
      <c r="N116" s="171"/>
      <c r="O116" s="131"/>
      <c r="P116" s="402"/>
      <c r="Q116" s="402"/>
      <c r="R116" s="402"/>
      <c r="S116" s="402"/>
      <c r="T116" s="402"/>
    </row>
    <row r="117" spans="1:20" ht="15" customHeight="1" thickBot="1" x14ac:dyDescent="0.3">
      <c r="A117" s="596"/>
      <c r="B117" s="564"/>
      <c r="C117" s="238" t="s">
        <v>502</v>
      </c>
      <c r="D117" s="243">
        <v>43892</v>
      </c>
      <c r="E117" s="243">
        <v>43934</v>
      </c>
      <c r="F117" s="211">
        <v>43984</v>
      </c>
      <c r="G117" s="244">
        <v>44126</v>
      </c>
      <c r="H117" s="236"/>
      <c r="I117" s="171"/>
      <c r="J117" s="171"/>
      <c r="K117" s="171"/>
      <c r="L117" s="171"/>
      <c r="M117" s="171"/>
      <c r="N117" s="171"/>
      <c r="O117" s="131"/>
      <c r="P117" s="402"/>
      <c r="Q117" s="402"/>
      <c r="R117" s="402"/>
      <c r="S117" s="402"/>
      <c r="T117" s="402"/>
    </row>
    <row r="118" spans="1:20" ht="15" customHeight="1" x14ac:dyDescent="0.25">
      <c r="A118" s="565" t="s">
        <v>26</v>
      </c>
      <c r="B118" s="568">
        <f>COUNT(D118:U118)</f>
        <v>11</v>
      </c>
      <c r="C118" s="251" t="s">
        <v>384</v>
      </c>
      <c r="D118" s="252">
        <v>43894</v>
      </c>
      <c r="E118" s="252">
        <v>43920</v>
      </c>
      <c r="F118" s="252">
        <v>43930</v>
      </c>
      <c r="G118" s="252">
        <v>43945</v>
      </c>
      <c r="H118" s="252">
        <v>43984</v>
      </c>
      <c r="I118" s="252">
        <v>44014</v>
      </c>
      <c r="J118" s="252">
        <v>44064</v>
      </c>
      <c r="K118" s="252">
        <v>44105</v>
      </c>
      <c r="L118" s="252">
        <v>44140</v>
      </c>
      <c r="M118" s="379">
        <v>44166</v>
      </c>
      <c r="N118" s="255">
        <v>44190</v>
      </c>
      <c r="O118" s="131"/>
      <c r="P118" s="402"/>
      <c r="Q118" s="402"/>
      <c r="R118" s="402"/>
      <c r="S118" s="402"/>
      <c r="T118" s="402"/>
    </row>
    <row r="119" spans="1:20" ht="15" customHeight="1" x14ac:dyDescent="0.25">
      <c r="A119" s="578"/>
      <c r="B119" s="612"/>
      <c r="C119" s="253" t="s">
        <v>383</v>
      </c>
      <c r="D119" s="254">
        <v>43887</v>
      </c>
      <c r="E119" s="254">
        <v>43915</v>
      </c>
      <c r="F119" s="254">
        <v>43930</v>
      </c>
      <c r="G119" s="254">
        <v>43943</v>
      </c>
      <c r="H119" s="254">
        <v>43978</v>
      </c>
      <c r="I119" s="254">
        <v>44005</v>
      </c>
      <c r="J119" s="254">
        <v>44061</v>
      </c>
      <c r="K119" s="254">
        <v>44097</v>
      </c>
      <c r="L119" s="254">
        <v>44132</v>
      </c>
      <c r="M119" s="368">
        <v>44160</v>
      </c>
      <c r="N119" s="256">
        <v>44188</v>
      </c>
      <c r="O119" s="131"/>
      <c r="P119" s="402"/>
      <c r="Q119" s="402"/>
      <c r="R119" s="402"/>
      <c r="S119" s="402"/>
      <c r="T119" s="402"/>
    </row>
    <row r="120" spans="1:20" ht="15" customHeight="1" x14ac:dyDescent="0.25">
      <c r="A120" s="578"/>
      <c r="B120" s="612"/>
      <c r="C120" s="253" t="s">
        <v>386</v>
      </c>
      <c r="D120" s="365">
        <v>43873</v>
      </c>
      <c r="E120" s="370">
        <v>43907</v>
      </c>
      <c r="F120" s="370">
        <v>43929</v>
      </c>
      <c r="G120" s="370">
        <v>43942</v>
      </c>
      <c r="H120" s="365">
        <v>43965</v>
      </c>
      <c r="I120" s="370">
        <v>43992</v>
      </c>
      <c r="J120" s="370">
        <v>44060</v>
      </c>
      <c r="K120" s="366">
        <v>44084</v>
      </c>
      <c r="L120" s="378">
        <v>44119</v>
      </c>
      <c r="M120" s="378">
        <v>44146</v>
      </c>
      <c r="N120" s="380">
        <v>44173</v>
      </c>
      <c r="O120" s="131"/>
      <c r="P120" s="402"/>
      <c r="Q120" s="402"/>
      <c r="R120" s="402"/>
      <c r="S120" s="402"/>
      <c r="T120" s="402"/>
    </row>
    <row r="121" spans="1:20" ht="15" customHeight="1" x14ac:dyDescent="0.25">
      <c r="A121" s="578"/>
      <c r="B121" s="612"/>
      <c r="C121" s="253" t="s">
        <v>385</v>
      </c>
      <c r="D121" s="365">
        <v>43873</v>
      </c>
      <c r="E121" s="370">
        <v>43906</v>
      </c>
      <c r="F121" s="370">
        <v>43929</v>
      </c>
      <c r="G121" s="370">
        <v>43941</v>
      </c>
      <c r="H121" s="365">
        <v>43964</v>
      </c>
      <c r="I121" s="370">
        <v>43992</v>
      </c>
      <c r="J121" s="370">
        <v>44060</v>
      </c>
      <c r="K121" s="366">
        <v>44084</v>
      </c>
      <c r="L121" s="378">
        <v>44117</v>
      </c>
      <c r="M121" s="378">
        <v>44145</v>
      </c>
      <c r="N121" s="380">
        <v>44173</v>
      </c>
      <c r="O121" s="131"/>
      <c r="P121" s="402"/>
      <c r="Q121" s="402"/>
      <c r="R121" s="402"/>
      <c r="S121" s="402"/>
      <c r="T121" s="402"/>
    </row>
    <row r="122" spans="1:20" ht="15" customHeight="1" thickBot="1" x14ac:dyDescent="0.3">
      <c r="A122" s="579"/>
      <c r="B122" s="581"/>
      <c r="C122" s="381" t="s">
        <v>390</v>
      </c>
      <c r="D122" s="432" t="s">
        <v>172</v>
      </c>
      <c r="E122" s="432" t="s">
        <v>172</v>
      </c>
      <c r="F122" s="432" t="s">
        <v>172</v>
      </c>
      <c r="G122" s="432" t="s">
        <v>172</v>
      </c>
      <c r="H122" s="432" t="s">
        <v>172</v>
      </c>
      <c r="I122" s="428" t="s">
        <v>172</v>
      </c>
      <c r="J122" s="428" t="s">
        <v>172</v>
      </c>
      <c r="K122" s="428" t="s">
        <v>172</v>
      </c>
      <c r="L122" s="428" t="s">
        <v>172</v>
      </c>
      <c r="M122" s="428" t="s">
        <v>172</v>
      </c>
      <c r="N122" s="433" t="s">
        <v>172</v>
      </c>
      <c r="O122" s="131"/>
      <c r="P122" s="402"/>
      <c r="Q122" s="402"/>
      <c r="R122" s="402"/>
      <c r="S122" s="402"/>
      <c r="T122" s="402"/>
    </row>
    <row r="123" spans="1:20" s="12" customFormat="1" ht="15" customHeight="1" x14ac:dyDescent="0.25">
      <c r="A123" s="565" t="s">
        <v>27</v>
      </c>
      <c r="B123" s="568">
        <f>COUNT(D123:U123)</f>
        <v>5</v>
      </c>
      <c r="C123" s="251" t="s">
        <v>384</v>
      </c>
      <c r="D123" s="252">
        <v>43909</v>
      </c>
      <c r="E123" s="252">
        <v>43959</v>
      </c>
      <c r="F123" s="252">
        <v>44032</v>
      </c>
      <c r="G123" s="252">
        <v>44141</v>
      </c>
      <c r="H123" s="255">
        <v>44190</v>
      </c>
      <c r="I123" s="235"/>
      <c r="J123" s="150"/>
      <c r="K123" s="150"/>
      <c r="L123" s="150"/>
      <c r="M123" s="150"/>
      <c r="N123" s="150"/>
      <c r="O123" s="131"/>
      <c r="P123" s="48"/>
      <c r="Q123" s="48"/>
      <c r="R123" s="48"/>
      <c r="S123" s="48"/>
      <c r="T123" s="48"/>
    </row>
    <row r="124" spans="1:20" s="12" customFormat="1" ht="15" customHeight="1" x14ac:dyDescent="0.25">
      <c r="A124" s="578"/>
      <c r="B124" s="612"/>
      <c r="C124" s="253" t="s">
        <v>383</v>
      </c>
      <c r="D124" s="365">
        <v>43902</v>
      </c>
      <c r="E124" s="365">
        <v>43951</v>
      </c>
      <c r="F124" s="365">
        <v>44026</v>
      </c>
      <c r="G124" s="366">
        <v>44133</v>
      </c>
      <c r="H124" s="369">
        <v>44181</v>
      </c>
      <c r="I124" s="136"/>
      <c r="J124" s="135"/>
      <c r="K124" s="135"/>
      <c r="L124" s="135"/>
      <c r="M124" s="135"/>
      <c r="N124" s="135"/>
      <c r="O124" s="131"/>
      <c r="P124" s="48"/>
      <c r="Q124" s="48"/>
      <c r="R124" s="48"/>
      <c r="S124" s="48"/>
      <c r="T124" s="48"/>
    </row>
    <row r="125" spans="1:20" s="12" customFormat="1" ht="15" customHeight="1" x14ac:dyDescent="0.25">
      <c r="A125" s="578"/>
      <c r="B125" s="612"/>
      <c r="C125" s="253" t="s">
        <v>386</v>
      </c>
      <c r="D125" s="370">
        <v>43900</v>
      </c>
      <c r="E125" s="370">
        <v>43945</v>
      </c>
      <c r="F125" s="370">
        <v>44021</v>
      </c>
      <c r="G125" s="382">
        <v>44125</v>
      </c>
      <c r="H125" s="383">
        <v>44176</v>
      </c>
      <c r="I125" s="136"/>
      <c r="J125" s="135"/>
      <c r="K125" s="135"/>
      <c r="L125" s="135"/>
      <c r="M125" s="135"/>
      <c r="N125" s="135"/>
      <c r="O125" s="131"/>
      <c r="P125" s="48"/>
      <c r="Q125" s="48"/>
      <c r="R125" s="48"/>
      <c r="S125" s="48"/>
      <c r="T125" s="48"/>
    </row>
    <row r="126" spans="1:20" s="12" customFormat="1" ht="15" customHeight="1" x14ac:dyDescent="0.25">
      <c r="A126" s="578"/>
      <c r="B126" s="612"/>
      <c r="C126" s="253" t="s">
        <v>385</v>
      </c>
      <c r="D126" s="339" t="s">
        <v>172</v>
      </c>
      <c r="E126" s="339" t="s">
        <v>172</v>
      </c>
      <c r="F126" s="339" t="s">
        <v>172</v>
      </c>
      <c r="G126" s="339" t="s">
        <v>172</v>
      </c>
      <c r="H126" s="340" t="s">
        <v>172</v>
      </c>
      <c r="I126" s="136"/>
      <c r="J126" s="135"/>
      <c r="K126" s="135"/>
      <c r="L126" s="135"/>
      <c r="M126" s="135"/>
      <c r="N126" s="135"/>
      <c r="O126" s="131"/>
      <c r="P126" s="48"/>
      <c r="Q126" s="48"/>
      <c r="R126" s="48"/>
      <c r="S126" s="48"/>
      <c r="T126" s="48"/>
    </row>
    <row r="127" spans="1:20" s="12" customFormat="1" ht="15" customHeight="1" thickBot="1" x14ac:dyDescent="0.3">
      <c r="A127" s="579"/>
      <c r="B127" s="581"/>
      <c r="C127" s="258" t="s">
        <v>390</v>
      </c>
      <c r="D127" s="333" t="s">
        <v>172</v>
      </c>
      <c r="E127" s="333" t="s">
        <v>172</v>
      </c>
      <c r="F127" s="333" t="s">
        <v>172</v>
      </c>
      <c r="G127" s="333" t="s">
        <v>172</v>
      </c>
      <c r="H127" s="429" t="s">
        <v>172</v>
      </c>
      <c r="I127" s="136"/>
      <c r="J127" s="135"/>
      <c r="K127" s="135"/>
      <c r="L127" s="135"/>
      <c r="M127" s="135"/>
      <c r="N127" s="135"/>
      <c r="O127" s="131"/>
      <c r="P127" s="48"/>
      <c r="Q127" s="48"/>
      <c r="R127" s="48"/>
      <c r="S127" s="48"/>
      <c r="T127" s="48"/>
    </row>
    <row r="128" spans="1:20" s="12" customFormat="1" ht="15" customHeight="1" x14ac:dyDescent="0.25">
      <c r="A128" s="599" t="s">
        <v>334</v>
      </c>
      <c r="B128" s="602">
        <f>COUNT(D128:U128)</f>
        <v>2</v>
      </c>
      <c r="C128" s="234" t="s">
        <v>384</v>
      </c>
      <c r="D128" s="172">
        <v>43992</v>
      </c>
      <c r="E128" s="173">
        <v>44176</v>
      </c>
      <c r="F128" s="235"/>
      <c r="G128" s="150"/>
      <c r="H128" s="150"/>
      <c r="I128" s="135"/>
      <c r="J128" s="135"/>
      <c r="K128" s="135"/>
      <c r="L128" s="135"/>
      <c r="M128" s="137"/>
      <c r="N128" s="137"/>
      <c r="O128" s="228"/>
      <c r="P128" s="48"/>
      <c r="Q128" s="48"/>
      <c r="R128" s="48"/>
      <c r="S128" s="48"/>
      <c r="T128" s="48"/>
    </row>
    <row r="129" spans="1:20" s="12" customFormat="1" ht="15" customHeight="1" x14ac:dyDescent="0.25">
      <c r="A129" s="600"/>
      <c r="B129" s="603"/>
      <c r="C129" s="92" t="s">
        <v>383</v>
      </c>
      <c r="D129" s="135">
        <v>43992</v>
      </c>
      <c r="E129" s="174">
        <v>44174</v>
      </c>
      <c r="F129" s="136"/>
      <c r="G129" s="135"/>
      <c r="H129" s="135"/>
      <c r="I129" s="135"/>
      <c r="J129" s="135"/>
      <c r="K129" s="135"/>
      <c r="L129" s="135"/>
      <c r="M129" s="137"/>
      <c r="N129" s="137"/>
      <c r="O129" s="228"/>
      <c r="P129" s="48"/>
      <c r="Q129" s="48"/>
      <c r="R129" s="48"/>
      <c r="S129" s="48"/>
      <c r="T129" s="48"/>
    </row>
    <row r="130" spans="1:20" s="12" customFormat="1" ht="15" customHeight="1" x14ac:dyDescent="0.25">
      <c r="A130" s="600"/>
      <c r="B130" s="603"/>
      <c r="C130" s="92" t="s">
        <v>386</v>
      </c>
      <c r="D130" s="135">
        <v>43964</v>
      </c>
      <c r="E130" s="174">
        <v>44127</v>
      </c>
      <c r="F130" s="229"/>
      <c r="G130" s="135"/>
      <c r="H130" s="135"/>
      <c r="I130" s="135"/>
      <c r="J130" s="135"/>
      <c r="K130" s="135"/>
      <c r="L130" s="135"/>
      <c r="M130" s="137"/>
      <c r="N130" s="137"/>
      <c r="O130" s="228"/>
      <c r="P130" s="48"/>
      <c r="Q130" s="48"/>
      <c r="R130" s="48"/>
      <c r="S130" s="48"/>
      <c r="T130" s="48"/>
    </row>
    <row r="131" spans="1:20" s="12" customFormat="1" ht="15" customHeight="1" x14ac:dyDescent="0.25">
      <c r="A131" s="600"/>
      <c r="B131" s="603"/>
      <c r="C131" s="238" t="s">
        <v>385</v>
      </c>
      <c r="D131" s="135">
        <v>43965</v>
      </c>
      <c r="E131" s="174">
        <v>44126</v>
      </c>
      <c r="F131" s="236"/>
      <c r="G131" s="171"/>
      <c r="H131" s="171"/>
      <c r="I131" s="135"/>
      <c r="J131" s="135"/>
      <c r="K131" s="135"/>
      <c r="L131" s="135"/>
      <c r="M131" s="137"/>
      <c r="N131" s="137"/>
      <c r="O131" s="228"/>
      <c r="P131" s="48"/>
      <c r="Q131" s="48"/>
      <c r="R131" s="48"/>
      <c r="S131" s="48"/>
      <c r="T131" s="48"/>
    </row>
    <row r="132" spans="1:20" s="12" customFormat="1" ht="15" customHeight="1" thickBot="1" x14ac:dyDescent="0.3">
      <c r="A132" s="601"/>
      <c r="B132" s="604"/>
      <c r="C132" s="384" t="s">
        <v>390</v>
      </c>
      <c r="D132" s="445" t="s">
        <v>172</v>
      </c>
      <c r="E132" s="272" t="s">
        <v>172</v>
      </c>
      <c r="F132" s="376"/>
      <c r="G132" s="375"/>
      <c r="H132" s="375"/>
      <c r="I132" s="136"/>
      <c r="J132" s="135"/>
      <c r="K132" s="135"/>
      <c r="L132" s="135"/>
      <c r="M132" s="137"/>
      <c r="N132" s="137"/>
      <c r="O132" s="228"/>
      <c r="P132" s="48"/>
      <c r="Q132" s="48"/>
      <c r="R132" s="48"/>
      <c r="S132" s="48"/>
      <c r="T132" s="48"/>
    </row>
    <row r="133" spans="1:20" ht="15" customHeight="1" x14ac:dyDescent="0.25">
      <c r="A133" s="565" t="s">
        <v>29</v>
      </c>
      <c r="B133" s="568">
        <f>COUNT(D133:U133)</f>
        <v>5</v>
      </c>
      <c r="C133" s="251" t="s">
        <v>384</v>
      </c>
      <c r="D133" s="252">
        <v>43921</v>
      </c>
      <c r="E133" s="252">
        <v>43948</v>
      </c>
      <c r="F133" s="252">
        <v>44020</v>
      </c>
      <c r="G133" s="252">
        <v>44162</v>
      </c>
      <c r="H133" s="255">
        <v>44183</v>
      </c>
      <c r="I133" s="136"/>
      <c r="J133" s="135"/>
      <c r="K133" s="135"/>
      <c r="L133" s="135"/>
      <c r="M133" s="135"/>
      <c r="N133" s="135"/>
      <c r="O133" s="131"/>
      <c r="P133" s="402"/>
      <c r="Q133" s="402"/>
      <c r="R133" s="402"/>
      <c r="S133" s="402"/>
      <c r="T133" s="402"/>
    </row>
    <row r="134" spans="1:20" ht="15" customHeight="1" x14ac:dyDescent="0.25">
      <c r="A134" s="566"/>
      <c r="B134" s="612"/>
      <c r="C134" s="253" t="s">
        <v>383</v>
      </c>
      <c r="D134" s="254">
        <v>43916</v>
      </c>
      <c r="E134" s="254">
        <v>43944</v>
      </c>
      <c r="F134" s="254">
        <v>44015</v>
      </c>
      <c r="G134" s="254">
        <v>44160</v>
      </c>
      <c r="H134" s="256">
        <v>44181</v>
      </c>
      <c r="I134" s="136"/>
      <c r="J134" s="135"/>
      <c r="K134" s="135"/>
      <c r="L134" s="135"/>
      <c r="M134" s="135"/>
      <c r="N134" s="135"/>
      <c r="O134" s="131"/>
      <c r="P134" s="402"/>
      <c r="Q134" s="402"/>
      <c r="R134" s="402"/>
      <c r="S134" s="402"/>
      <c r="T134" s="402"/>
    </row>
    <row r="135" spans="1:20" ht="15" customHeight="1" x14ac:dyDescent="0.25">
      <c r="A135" s="566"/>
      <c r="B135" s="612"/>
      <c r="C135" s="253" t="s">
        <v>386</v>
      </c>
      <c r="D135" s="254">
        <v>43900</v>
      </c>
      <c r="E135" s="254">
        <v>43941</v>
      </c>
      <c r="F135" s="254">
        <v>44001</v>
      </c>
      <c r="G135" s="254">
        <v>44140</v>
      </c>
      <c r="H135" s="257">
        <v>44176</v>
      </c>
      <c r="I135" s="136"/>
      <c r="J135" s="135"/>
      <c r="K135" s="135"/>
      <c r="L135" s="135"/>
      <c r="M135" s="135"/>
      <c r="N135" s="135"/>
      <c r="O135" s="131"/>
      <c r="P135" s="402"/>
      <c r="Q135" s="402"/>
      <c r="R135" s="402"/>
      <c r="S135" s="402"/>
      <c r="T135" s="402"/>
    </row>
    <row r="136" spans="1:20" ht="15" customHeight="1" x14ac:dyDescent="0.25">
      <c r="A136" s="566"/>
      <c r="B136" s="612"/>
      <c r="C136" s="253" t="s">
        <v>385</v>
      </c>
      <c r="D136" s="367" t="s">
        <v>365</v>
      </c>
      <c r="E136" s="367" t="s">
        <v>365</v>
      </c>
      <c r="F136" s="367" t="s">
        <v>365</v>
      </c>
      <c r="G136" s="367" t="s">
        <v>365</v>
      </c>
      <c r="H136" s="257" t="s">
        <v>365</v>
      </c>
      <c r="I136" s="136"/>
      <c r="J136" s="135"/>
      <c r="K136" s="135"/>
      <c r="L136" s="135"/>
      <c r="M136" s="135"/>
      <c r="N136" s="135"/>
      <c r="O136" s="131"/>
      <c r="P136" s="402"/>
      <c r="Q136" s="402"/>
      <c r="R136" s="402"/>
      <c r="S136" s="402"/>
      <c r="T136" s="402"/>
    </row>
    <row r="137" spans="1:20" ht="15" customHeight="1" thickBot="1" x14ac:dyDescent="0.3">
      <c r="A137" s="567"/>
      <c r="B137" s="581"/>
      <c r="C137" s="258" t="s">
        <v>502</v>
      </c>
      <c r="D137" s="259">
        <v>43894</v>
      </c>
      <c r="E137" s="259">
        <v>43937</v>
      </c>
      <c r="F137" s="259">
        <v>43999</v>
      </c>
      <c r="G137" s="259">
        <v>44137</v>
      </c>
      <c r="H137" s="260">
        <v>44169</v>
      </c>
      <c r="I137" s="136"/>
      <c r="J137" s="135"/>
      <c r="K137" s="135"/>
      <c r="L137" s="135"/>
      <c r="M137" s="135"/>
      <c r="N137" s="135"/>
      <c r="O137" s="131"/>
      <c r="P137" s="402"/>
      <c r="Q137" s="402"/>
      <c r="R137" s="402"/>
      <c r="S137" s="402"/>
      <c r="T137" s="402"/>
    </row>
    <row r="138" spans="1:20" s="12" customFormat="1" ht="15" customHeight="1" thickBot="1" x14ac:dyDescent="0.3">
      <c r="A138" s="208" t="s">
        <v>30</v>
      </c>
      <c r="B138" s="209"/>
      <c r="C138" s="247"/>
      <c r="D138" s="248"/>
      <c r="E138" s="248"/>
      <c r="F138" s="248"/>
      <c r="G138" s="246"/>
      <c r="H138" s="246"/>
      <c r="I138" s="138"/>
      <c r="J138" s="138"/>
      <c r="K138" s="138"/>
      <c r="L138" s="138"/>
      <c r="M138" s="30"/>
      <c r="N138" s="30"/>
      <c r="O138" s="30"/>
      <c r="P138" s="28"/>
      <c r="Q138" s="28"/>
      <c r="R138" s="28"/>
      <c r="S138" s="28"/>
      <c r="T138" s="407"/>
    </row>
    <row r="139" spans="1:20" s="14" customFormat="1" ht="15" customHeight="1" x14ac:dyDescent="0.25">
      <c r="A139" s="548" t="s">
        <v>31</v>
      </c>
      <c r="B139" s="551">
        <f>COUNT(D139:U139)</f>
        <v>3</v>
      </c>
      <c r="C139" s="156" t="s">
        <v>384</v>
      </c>
      <c r="D139" s="172">
        <v>43916</v>
      </c>
      <c r="E139" s="172">
        <v>44186</v>
      </c>
      <c r="F139" s="173">
        <v>44194</v>
      </c>
      <c r="G139" s="136"/>
      <c r="H139" s="135"/>
      <c r="I139" s="135"/>
      <c r="J139" s="135"/>
      <c r="K139" s="135"/>
      <c r="L139" s="135"/>
      <c r="M139" s="29"/>
      <c r="N139" s="29"/>
      <c r="O139" s="29"/>
      <c r="P139" s="403"/>
      <c r="Q139" s="403"/>
      <c r="R139" s="403"/>
      <c r="S139" s="403"/>
      <c r="T139" s="403"/>
    </row>
    <row r="140" spans="1:20" s="14" customFormat="1" ht="15" customHeight="1" x14ac:dyDescent="0.25">
      <c r="A140" s="554"/>
      <c r="B140" s="555"/>
      <c r="C140" s="130" t="s">
        <v>383</v>
      </c>
      <c r="D140" s="147">
        <v>43913</v>
      </c>
      <c r="E140" s="148">
        <v>44186</v>
      </c>
      <c r="F140" s="188">
        <v>44194</v>
      </c>
      <c r="G140" s="136"/>
      <c r="H140" s="135"/>
      <c r="I140" s="135"/>
      <c r="J140" s="135"/>
      <c r="K140" s="135"/>
      <c r="L140" s="135"/>
      <c r="M140" s="29"/>
      <c r="N140" s="29"/>
      <c r="O140" s="29"/>
      <c r="P140" s="403"/>
      <c r="Q140" s="403"/>
      <c r="R140" s="403"/>
      <c r="S140" s="403"/>
      <c r="T140" s="403"/>
    </row>
    <row r="141" spans="1:20" s="14" customFormat="1" ht="15" customHeight="1" x14ac:dyDescent="0.25">
      <c r="A141" s="554"/>
      <c r="B141" s="555"/>
      <c r="C141" s="130" t="s">
        <v>386</v>
      </c>
      <c r="D141" s="336" t="s">
        <v>172</v>
      </c>
      <c r="E141" s="336" t="s">
        <v>172</v>
      </c>
      <c r="F141" s="422" t="s">
        <v>172</v>
      </c>
      <c r="G141" s="136"/>
      <c r="H141" s="135"/>
      <c r="I141" s="135"/>
      <c r="J141" s="135"/>
      <c r="K141" s="135"/>
      <c r="L141" s="135"/>
      <c r="M141" s="29"/>
      <c r="N141" s="29"/>
      <c r="O141" s="29"/>
      <c r="P141" s="403"/>
      <c r="Q141" s="403"/>
      <c r="R141" s="403"/>
      <c r="S141" s="403"/>
      <c r="T141" s="403"/>
    </row>
    <row r="142" spans="1:20" s="14" customFormat="1" ht="15" customHeight="1" thickBot="1" x14ac:dyDescent="0.3">
      <c r="A142" s="597"/>
      <c r="B142" s="598"/>
      <c r="C142" s="160" t="s">
        <v>385</v>
      </c>
      <c r="D142" s="212">
        <v>43902</v>
      </c>
      <c r="E142" s="213">
        <v>44180</v>
      </c>
      <c r="F142" s="214">
        <v>44191</v>
      </c>
      <c r="G142" s="136"/>
      <c r="H142" s="135"/>
      <c r="I142" s="135"/>
      <c r="J142" s="135"/>
      <c r="K142" s="135"/>
      <c r="L142" s="135"/>
      <c r="M142" s="29"/>
      <c r="N142" s="29"/>
      <c r="O142" s="29"/>
      <c r="P142" s="403"/>
      <c r="Q142" s="403"/>
      <c r="R142" s="403"/>
      <c r="S142" s="403"/>
      <c r="T142" s="403"/>
    </row>
    <row r="143" spans="1:20" s="12" customFormat="1" ht="15" customHeight="1" x14ac:dyDescent="0.25">
      <c r="A143" s="548" t="s">
        <v>32</v>
      </c>
      <c r="B143" s="551">
        <f>COUNT(D143:U143)</f>
        <v>2</v>
      </c>
      <c r="C143" s="156" t="s">
        <v>384</v>
      </c>
      <c r="D143" s="172">
        <v>44179</v>
      </c>
      <c r="E143" s="173">
        <v>44194</v>
      </c>
      <c r="F143" s="235"/>
      <c r="G143" s="135"/>
      <c r="H143" s="135"/>
      <c r="I143" s="135"/>
      <c r="J143" s="135"/>
      <c r="K143" s="135"/>
      <c r="L143" s="135"/>
      <c r="M143" s="89"/>
      <c r="N143" s="89"/>
      <c r="O143" s="89"/>
      <c r="P143" s="48"/>
      <c r="Q143" s="48"/>
      <c r="R143" s="48"/>
      <c r="S143" s="48"/>
      <c r="T143" s="48"/>
    </row>
    <row r="144" spans="1:20" s="12" customFormat="1" ht="15" customHeight="1" x14ac:dyDescent="0.25">
      <c r="A144" s="554"/>
      <c r="B144" s="555"/>
      <c r="C144" s="130" t="s">
        <v>383</v>
      </c>
      <c r="D144" s="148">
        <v>44176</v>
      </c>
      <c r="E144" s="184">
        <v>44190</v>
      </c>
      <c r="F144" s="136"/>
      <c r="G144" s="135"/>
      <c r="H144" s="135"/>
      <c r="I144" s="135"/>
      <c r="J144" s="135"/>
      <c r="K144" s="135"/>
      <c r="L144" s="135"/>
      <c r="M144" s="89"/>
      <c r="N144" s="89"/>
      <c r="O144" s="89"/>
      <c r="P144" s="48"/>
      <c r="Q144" s="48"/>
      <c r="R144" s="48"/>
      <c r="S144" s="48"/>
      <c r="T144" s="48"/>
    </row>
    <row r="145" spans="1:20" s="12" customFormat="1" ht="15" customHeight="1" x14ac:dyDescent="0.25">
      <c r="A145" s="554"/>
      <c r="B145" s="555"/>
      <c r="C145" s="130" t="s">
        <v>386</v>
      </c>
      <c r="D145" s="148">
        <v>44160</v>
      </c>
      <c r="E145" s="242">
        <v>44188</v>
      </c>
      <c r="F145" s="229"/>
      <c r="G145" s="135"/>
      <c r="H145" s="135"/>
      <c r="I145" s="135"/>
      <c r="J145" s="135"/>
      <c r="K145" s="135"/>
      <c r="L145" s="135"/>
      <c r="M145" s="89"/>
      <c r="N145" s="89"/>
      <c r="O145" s="89"/>
      <c r="P145" s="48"/>
      <c r="Q145" s="48"/>
      <c r="R145" s="48"/>
      <c r="S145" s="48"/>
      <c r="T145" s="48"/>
    </row>
    <row r="146" spans="1:20" s="12" customFormat="1" ht="15" customHeight="1" x14ac:dyDescent="0.25">
      <c r="A146" s="554"/>
      <c r="B146" s="555"/>
      <c r="C146" s="162" t="s">
        <v>385</v>
      </c>
      <c r="D146" s="249">
        <v>44161</v>
      </c>
      <c r="E146" s="261" t="s">
        <v>365</v>
      </c>
      <c r="F146" s="170"/>
      <c r="G146" s="171"/>
      <c r="H146" s="135"/>
      <c r="I146" s="135"/>
      <c r="J146" s="135"/>
      <c r="K146" s="135"/>
      <c r="L146" s="135"/>
      <c r="M146" s="89"/>
      <c r="N146" s="89"/>
      <c r="O146" s="89"/>
      <c r="P146" s="48"/>
      <c r="Q146" s="48"/>
      <c r="R146" s="48"/>
      <c r="S146" s="48"/>
      <c r="T146" s="48"/>
    </row>
    <row r="147" spans="1:20" s="12" customFormat="1" ht="15" customHeight="1" thickBot="1" x14ac:dyDescent="0.3">
      <c r="A147" s="554"/>
      <c r="B147" s="555"/>
      <c r="C147" s="162" t="s">
        <v>502</v>
      </c>
      <c r="D147" s="249">
        <v>44161</v>
      </c>
      <c r="E147" s="261">
        <v>44553</v>
      </c>
      <c r="F147" s="170"/>
      <c r="G147" s="171"/>
      <c r="H147" s="135"/>
      <c r="I147" s="135"/>
      <c r="J147" s="135"/>
      <c r="K147" s="135"/>
      <c r="L147" s="135"/>
      <c r="M147" s="89"/>
      <c r="N147" s="89"/>
      <c r="O147" s="89"/>
      <c r="P147" s="48"/>
      <c r="Q147" s="48"/>
      <c r="R147" s="48"/>
      <c r="S147" s="48"/>
      <c r="T147" s="48"/>
    </row>
    <row r="148" spans="1:20" ht="15" customHeight="1" x14ac:dyDescent="0.25">
      <c r="A148" s="548" t="s">
        <v>96</v>
      </c>
      <c r="B148" s="551">
        <f>COUNT(D148:U148)</f>
        <v>4</v>
      </c>
      <c r="C148" s="156" t="s">
        <v>384</v>
      </c>
      <c r="D148" s="172">
        <v>43888</v>
      </c>
      <c r="E148" s="172">
        <v>43998</v>
      </c>
      <c r="F148" s="172">
        <v>44074</v>
      </c>
      <c r="G148" s="173">
        <v>44180</v>
      </c>
      <c r="H148" s="136"/>
      <c r="I148" s="135"/>
      <c r="J148" s="135"/>
      <c r="K148" s="135"/>
      <c r="L148" s="135"/>
      <c r="M148" s="29"/>
      <c r="N148" s="29"/>
      <c r="O148" s="29"/>
      <c r="P148" s="402"/>
      <c r="Q148" s="402"/>
      <c r="R148" s="402"/>
      <c r="S148" s="402"/>
      <c r="T148" s="402"/>
    </row>
    <row r="149" spans="1:20" ht="15" customHeight="1" x14ac:dyDescent="0.25">
      <c r="A149" s="554"/>
      <c r="B149" s="555"/>
      <c r="C149" s="130" t="s">
        <v>383</v>
      </c>
      <c r="D149" s="147">
        <v>43887</v>
      </c>
      <c r="E149" s="147">
        <v>43998</v>
      </c>
      <c r="F149" s="147">
        <v>44071</v>
      </c>
      <c r="G149" s="188">
        <v>44179</v>
      </c>
      <c r="H149" s="136"/>
      <c r="I149" s="135"/>
      <c r="J149" s="135"/>
      <c r="K149" s="135"/>
      <c r="L149" s="135"/>
      <c r="M149" s="29"/>
      <c r="N149" s="29"/>
      <c r="O149" s="29"/>
      <c r="P149" s="402"/>
      <c r="Q149" s="402"/>
      <c r="R149" s="402"/>
      <c r="S149" s="402"/>
      <c r="T149" s="402"/>
    </row>
    <row r="150" spans="1:20" ht="15" customHeight="1" x14ac:dyDescent="0.25">
      <c r="A150" s="554"/>
      <c r="B150" s="555"/>
      <c r="C150" s="130" t="s">
        <v>386</v>
      </c>
      <c r="D150" s="233">
        <v>43882</v>
      </c>
      <c r="E150" s="233">
        <v>43997</v>
      </c>
      <c r="F150" s="233">
        <v>44070</v>
      </c>
      <c r="G150" s="240">
        <v>44176</v>
      </c>
      <c r="H150" s="136"/>
      <c r="I150" s="135"/>
      <c r="J150" s="135"/>
      <c r="K150" s="135"/>
      <c r="L150" s="135"/>
      <c r="M150" s="29"/>
      <c r="N150" s="29"/>
      <c r="O150" s="29"/>
      <c r="P150" s="402"/>
      <c r="Q150" s="402"/>
      <c r="R150" s="402"/>
      <c r="S150" s="402"/>
      <c r="T150" s="402"/>
    </row>
    <row r="151" spans="1:20" ht="15" customHeight="1" thickBot="1" x14ac:dyDescent="0.3">
      <c r="A151" s="554"/>
      <c r="B151" s="555"/>
      <c r="C151" s="162" t="s">
        <v>385</v>
      </c>
      <c r="D151" s="243">
        <v>43878</v>
      </c>
      <c r="E151" s="243">
        <v>43997</v>
      </c>
      <c r="F151" s="243">
        <v>44069</v>
      </c>
      <c r="G151" s="244">
        <v>44179</v>
      </c>
      <c r="H151" s="136"/>
      <c r="I151" s="135"/>
      <c r="J151" s="135"/>
      <c r="K151" s="135"/>
      <c r="L151" s="135"/>
      <c r="M151" s="29"/>
      <c r="N151" s="29"/>
      <c r="O151" s="29"/>
      <c r="P151" s="402"/>
      <c r="Q151" s="402"/>
      <c r="R151" s="402"/>
      <c r="S151" s="402"/>
      <c r="T151" s="402"/>
    </row>
    <row r="152" spans="1:20" s="47" customFormat="1" ht="15" customHeight="1" x14ac:dyDescent="0.25">
      <c r="A152" s="556" t="s">
        <v>33</v>
      </c>
      <c r="B152" s="559">
        <f>COUNT(D152:U152)</f>
        <v>4</v>
      </c>
      <c r="C152" s="359" t="s">
        <v>384</v>
      </c>
      <c r="D152" s="252">
        <v>43900</v>
      </c>
      <c r="E152" s="252">
        <v>44039</v>
      </c>
      <c r="F152" s="252">
        <v>44147</v>
      </c>
      <c r="G152" s="255">
        <v>44176</v>
      </c>
      <c r="H152" s="136"/>
      <c r="I152" s="135"/>
      <c r="J152" s="135"/>
      <c r="K152" s="135"/>
      <c r="L152" s="135"/>
      <c r="M152" s="29"/>
      <c r="N152" s="29"/>
      <c r="O152" s="29"/>
      <c r="P152" s="408"/>
      <c r="Q152" s="408"/>
      <c r="R152" s="408"/>
      <c r="S152" s="408"/>
      <c r="T152" s="408"/>
    </row>
    <row r="153" spans="1:20" s="47" customFormat="1" ht="15" customHeight="1" x14ac:dyDescent="0.25">
      <c r="A153" s="582"/>
      <c r="B153" s="583"/>
      <c r="C153" s="357" t="s">
        <v>383</v>
      </c>
      <c r="D153" s="365">
        <v>43888</v>
      </c>
      <c r="E153" s="365">
        <v>44027</v>
      </c>
      <c r="F153" s="366">
        <v>44131</v>
      </c>
      <c r="G153" s="369">
        <v>44176</v>
      </c>
      <c r="H153" s="136"/>
      <c r="I153" s="135"/>
      <c r="J153" s="135"/>
      <c r="K153" s="135"/>
      <c r="L153" s="135"/>
      <c r="M153" s="29"/>
      <c r="N153" s="29"/>
      <c r="O153" s="29"/>
      <c r="P153" s="408"/>
      <c r="Q153" s="408"/>
      <c r="R153" s="408"/>
      <c r="S153" s="408"/>
      <c r="T153" s="408"/>
    </row>
    <row r="154" spans="1:20" s="47" customFormat="1" ht="15" customHeight="1" x14ac:dyDescent="0.25">
      <c r="A154" s="582"/>
      <c r="B154" s="583"/>
      <c r="C154" s="357" t="s">
        <v>386</v>
      </c>
      <c r="D154" s="254">
        <v>43866</v>
      </c>
      <c r="E154" s="254">
        <v>44012</v>
      </c>
      <c r="F154" s="254">
        <v>44116</v>
      </c>
      <c r="G154" s="257">
        <v>44175</v>
      </c>
      <c r="H154" s="136"/>
      <c r="I154" s="135"/>
      <c r="J154" s="135"/>
      <c r="K154" s="135"/>
      <c r="L154" s="135"/>
      <c r="M154" s="29"/>
      <c r="N154" s="29"/>
      <c r="O154" s="29"/>
      <c r="P154" s="408"/>
      <c r="Q154" s="408"/>
      <c r="R154" s="408"/>
      <c r="S154" s="408"/>
      <c r="T154" s="408"/>
    </row>
    <row r="155" spans="1:20" s="47" customFormat="1" ht="15" customHeight="1" x14ac:dyDescent="0.25">
      <c r="A155" s="582"/>
      <c r="B155" s="583"/>
      <c r="C155" s="357" t="s">
        <v>385</v>
      </c>
      <c r="D155" s="254">
        <v>43867</v>
      </c>
      <c r="E155" s="254">
        <v>44007</v>
      </c>
      <c r="F155" s="254">
        <v>44116</v>
      </c>
      <c r="G155" s="392">
        <v>44174</v>
      </c>
      <c r="H155" s="136"/>
      <c r="I155" s="135"/>
      <c r="J155" s="135"/>
      <c r="K155" s="135"/>
      <c r="L155" s="135"/>
      <c r="M155" s="29"/>
      <c r="N155" s="29"/>
      <c r="O155" s="29"/>
      <c r="P155" s="408"/>
      <c r="Q155" s="408"/>
      <c r="R155" s="408"/>
      <c r="S155" s="408"/>
      <c r="T155" s="408"/>
    </row>
    <row r="156" spans="1:20" s="47" customFormat="1" ht="15" customHeight="1" thickBot="1" x14ac:dyDescent="0.3">
      <c r="A156" s="558"/>
      <c r="B156" s="561"/>
      <c r="C156" s="364" t="s">
        <v>390</v>
      </c>
      <c r="D156" s="259">
        <v>43867</v>
      </c>
      <c r="E156" s="259">
        <v>44012</v>
      </c>
      <c r="F156" s="387">
        <v>44124</v>
      </c>
      <c r="G156" s="409">
        <v>44176</v>
      </c>
      <c r="H156" s="136"/>
      <c r="I156" s="135"/>
      <c r="J156" s="135"/>
      <c r="K156" s="135"/>
      <c r="L156" s="135"/>
      <c r="M156" s="29"/>
      <c r="N156" s="29"/>
      <c r="O156" s="29"/>
      <c r="P156" s="408"/>
      <c r="Q156" s="408"/>
      <c r="R156" s="408"/>
      <c r="S156" s="408"/>
      <c r="T156" s="408"/>
    </row>
    <row r="157" spans="1:20" s="14" customFormat="1" ht="15" customHeight="1" x14ac:dyDescent="0.25">
      <c r="A157" s="554" t="s">
        <v>34</v>
      </c>
      <c r="B157" s="555">
        <f>COUNT(D157:U157)</f>
        <v>3</v>
      </c>
      <c r="C157" s="356" t="s">
        <v>384</v>
      </c>
      <c r="D157" s="150">
        <v>43924</v>
      </c>
      <c r="E157" s="150">
        <v>44076</v>
      </c>
      <c r="F157" s="377">
        <v>44188</v>
      </c>
      <c r="G157" s="235"/>
      <c r="H157" s="135"/>
      <c r="I157" s="135"/>
      <c r="J157" s="135"/>
      <c r="K157" s="135"/>
      <c r="L157" s="135"/>
      <c r="M157" s="29"/>
      <c r="N157" s="29"/>
      <c r="O157" s="29"/>
      <c r="P157" s="403"/>
      <c r="Q157" s="403"/>
      <c r="R157" s="403"/>
      <c r="S157" s="403"/>
      <c r="T157" s="403"/>
    </row>
    <row r="158" spans="1:20" s="14" customFormat="1" ht="15" customHeight="1" x14ac:dyDescent="0.25">
      <c r="A158" s="554"/>
      <c r="B158" s="555"/>
      <c r="C158" s="130" t="s">
        <v>383</v>
      </c>
      <c r="D158" s="147">
        <v>43923</v>
      </c>
      <c r="E158" s="147">
        <v>44070</v>
      </c>
      <c r="F158" s="188">
        <v>44187</v>
      </c>
      <c r="G158" s="136"/>
      <c r="H158" s="135"/>
      <c r="I158" s="135"/>
      <c r="J158" s="135"/>
      <c r="K158" s="135"/>
      <c r="L158" s="135"/>
      <c r="M158" s="29"/>
      <c r="N158" s="29"/>
      <c r="O158" s="29"/>
      <c r="P158" s="403"/>
      <c r="Q158" s="403"/>
      <c r="R158" s="403"/>
      <c r="S158" s="403"/>
      <c r="T158" s="403"/>
    </row>
    <row r="159" spans="1:20" s="14" customFormat="1" ht="15" customHeight="1" x14ac:dyDescent="0.25">
      <c r="A159" s="554"/>
      <c r="B159" s="555"/>
      <c r="C159" s="130" t="s">
        <v>386</v>
      </c>
      <c r="D159" s="233">
        <v>43917</v>
      </c>
      <c r="E159" s="233">
        <v>44067</v>
      </c>
      <c r="F159" s="240">
        <v>44175</v>
      </c>
      <c r="G159" s="136"/>
      <c r="H159" s="135"/>
      <c r="I159" s="135"/>
      <c r="J159" s="135"/>
      <c r="K159" s="135"/>
      <c r="L159" s="135"/>
      <c r="M159" s="29"/>
      <c r="N159" s="29"/>
      <c r="O159" s="29"/>
      <c r="P159" s="403"/>
      <c r="Q159" s="403"/>
      <c r="R159" s="403"/>
      <c r="S159" s="403"/>
      <c r="T159" s="403"/>
    </row>
    <row r="160" spans="1:20" s="14" customFormat="1" ht="15" customHeight="1" thickBot="1" x14ac:dyDescent="0.3">
      <c r="A160" s="554"/>
      <c r="B160" s="555"/>
      <c r="C160" s="162" t="s">
        <v>385</v>
      </c>
      <c r="D160" s="178" t="s">
        <v>365</v>
      </c>
      <c r="E160" s="178" t="s">
        <v>365</v>
      </c>
      <c r="F160" s="338" t="s">
        <v>172</v>
      </c>
      <c r="G160" s="170"/>
      <c r="H160" s="135"/>
      <c r="I160" s="135"/>
      <c r="J160" s="135"/>
      <c r="K160" s="135"/>
      <c r="L160" s="135"/>
      <c r="M160" s="29"/>
      <c r="N160" s="29"/>
      <c r="O160" s="29"/>
      <c r="P160" s="403"/>
      <c r="Q160" s="403"/>
      <c r="R160" s="403"/>
      <c r="S160" s="403"/>
      <c r="T160" s="403"/>
    </row>
    <row r="161" spans="1:20" s="14" customFormat="1" ht="15" customHeight="1" x14ac:dyDescent="0.25">
      <c r="A161" s="548" t="s">
        <v>35</v>
      </c>
      <c r="B161" s="551">
        <f>COUNT(D161:U161)</f>
        <v>4</v>
      </c>
      <c r="C161" s="156" t="s">
        <v>384</v>
      </c>
      <c r="D161" s="172">
        <v>43819</v>
      </c>
      <c r="E161" s="172">
        <v>44063</v>
      </c>
      <c r="F161" s="172">
        <v>44117</v>
      </c>
      <c r="G161" s="173">
        <v>44161</v>
      </c>
      <c r="H161" s="136"/>
      <c r="I161" s="135"/>
      <c r="J161" s="135"/>
      <c r="K161" s="135"/>
      <c r="L161" s="135"/>
      <c r="M161" s="29"/>
      <c r="N161" s="29"/>
      <c r="O161" s="29"/>
      <c r="P161" s="403"/>
      <c r="Q161" s="403"/>
      <c r="R161" s="403"/>
      <c r="S161" s="403"/>
      <c r="T161" s="403"/>
    </row>
    <row r="162" spans="1:20" s="14" customFormat="1" ht="15" customHeight="1" x14ac:dyDescent="0.25">
      <c r="A162" s="554"/>
      <c r="B162" s="555"/>
      <c r="C162" s="130" t="s">
        <v>383</v>
      </c>
      <c r="D162" s="147">
        <v>43818</v>
      </c>
      <c r="E162" s="147">
        <v>44063</v>
      </c>
      <c r="F162" s="148">
        <v>44098</v>
      </c>
      <c r="G162" s="188">
        <v>44161</v>
      </c>
      <c r="H162" s="136"/>
      <c r="I162" s="135"/>
      <c r="J162" s="135"/>
      <c r="K162" s="135"/>
      <c r="L162" s="135"/>
      <c r="M162" s="29"/>
      <c r="N162" s="29"/>
      <c r="O162" s="29"/>
      <c r="P162" s="403"/>
      <c r="Q162" s="403"/>
      <c r="R162" s="403"/>
      <c r="S162" s="403"/>
      <c r="T162" s="403"/>
    </row>
    <row r="163" spans="1:20" s="14" customFormat="1" ht="15" customHeight="1" x14ac:dyDescent="0.25">
      <c r="A163" s="554"/>
      <c r="B163" s="555"/>
      <c r="C163" s="130" t="s">
        <v>386</v>
      </c>
      <c r="D163" s="233">
        <v>44176</v>
      </c>
      <c r="E163" s="147">
        <v>44049</v>
      </c>
      <c r="F163" s="239">
        <v>44091</v>
      </c>
      <c r="G163" s="240">
        <v>44152</v>
      </c>
      <c r="H163" s="136"/>
      <c r="I163" s="135"/>
      <c r="J163" s="135"/>
      <c r="K163" s="135"/>
      <c r="L163" s="135"/>
      <c r="M163" s="29"/>
      <c r="N163" s="29"/>
      <c r="O163" s="29"/>
      <c r="P163" s="403"/>
      <c r="Q163" s="403"/>
      <c r="R163" s="403"/>
      <c r="S163" s="403"/>
      <c r="T163" s="403"/>
    </row>
    <row r="164" spans="1:20" s="14" customFormat="1" ht="15" customHeight="1" x14ac:dyDescent="0.25">
      <c r="A164" s="554"/>
      <c r="B164" s="555"/>
      <c r="C164" s="130" t="s">
        <v>385</v>
      </c>
      <c r="D164" s="233">
        <v>43815</v>
      </c>
      <c r="E164" s="233">
        <v>44057</v>
      </c>
      <c r="F164" s="274">
        <v>44119</v>
      </c>
      <c r="G164" s="240">
        <v>44151</v>
      </c>
      <c r="H164" s="136"/>
      <c r="I164" s="135"/>
      <c r="J164" s="135"/>
      <c r="K164" s="135"/>
      <c r="L164" s="135"/>
      <c r="M164" s="29"/>
      <c r="N164" s="29"/>
      <c r="O164" s="29"/>
      <c r="P164" s="403"/>
      <c r="Q164" s="403"/>
      <c r="R164" s="403"/>
      <c r="S164" s="403"/>
      <c r="T164" s="403"/>
    </row>
    <row r="165" spans="1:20" s="14" customFormat="1" ht="15" customHeight="1" thickBot="1" x14ac:dyDescent="0.3">
      <c r="A165" s="562"/>
      <c r="B165" s="564"/>
      <c r="C165" s="162" t="s">
        <v>390</v>
      </c>
      <c r="D165" s="243" t="s">
        <v>365</v>
      </c>
      <c r="E165" s="300" t="s">
        <v>439</v>
      </c>
      <c r="F165" s="417" t="s">
        <v>365</v>
      </c>
      <c r="G165" s="244" t="s">
        <v>365</v>
      </c>
      <c r="H165" s="170"/>
      <c r="I165" s="135"/>
      <c r="J165" s="135"/>
      <c r="K165" s="135"/>
      <c r="L165" s="135"/>
      <c r="M165" s="29"/>
      <c r="N165" s="29"/>
      <c r="O165" s="29"/>
      <c r="P165" s="403"/>
      <c r="Q165" s="403"/>
      <c r="R165" s="403"/>
      <c r="S165" s="403"/>
      <c r="T165" s="403"/>
    </row>
    <row r="166" spans="1:20" s="12" customFormat="1" ht="15" customHeight="1" x14ac:dyDescent="0.25">
      <c r="A166" s="556" t="s">
        <v>36</v>
      </c>
      <c r="B166" s="559">
        <f>COUNT(D166:U166)</f>
        <v>5</v>
      </c>
      <c r="C166" s="359" t="s">
        <v>384</v>
      </c>
      <c r="D166" s="252">
        <v>43882</v>
      </c>
      <c r="E166" s="252">
        <v>43945</v>
      </c>
      <c r="F166" s="252">
        <v>44042</v>
      </c>
      <c r="G166" s="252">
        <v>44098</v>
      </c>
      <c r="H166" s="255">
        <v>44173</v>
      </c>
      <c r="I166" s="136"/>
      <c r="J166" s="135"/>
      <c r="K166" s="135"/>
      <c r="L166" s="135"/>
      <c r="M166" s="29"/>
      <c r="N166" s="29"/>
      <c r="O166" s="29"/>
      <c r="P166" s="48"/>
      <c r="Q166" s="48"/>
      <c r="R166" s="48"/>
      <c r="S166" s="48"/>
      <c r="T166" s="48"/>
    </row>
    <row r="167" spans="1:20" s="12" customFormat="1" ht="15" customHeight="1" x14ac:dyDescent="0.25">
      <c r="A167" s="582"/>
      <c r="B167" s="583"/>
      <c r="C167" s="357" t="s">
        <v>383</v>
      </c>
      <c r="D167" s="254">
        <v>43882</v>
      </c>
      <c r="E167" s="254">
        <v>43945</v>
      </c>
      <c r="F167" s="254">
        <v>44042</v>
      </c>
      <c r="G167" s="254">
        <v>44098</v>
      </c>
      <c r="H167" s="256">
        <v>44173</v>
      </c>
      <c r="I167" s="136"/>
      <c r="J167" s="135"/>
      <c r="K167" s="135"/>
      <c r="L167" s="135"/>
      <c r="M167" s="29"/>
      <c r="N167" s="29"/>
      <c r="O167" s="29"/>
      <c r="P167" s="48"/>
      <c r="Q167" s="48"/>
      <c r="R167" s="48"/>
      <c r="S167" s="48"/>
      <c r="T167" s="48"/>
    </row>
    <row r="168" spans="1:20" s="12" customFormat="1" ht="15" customHeight="1" x14ac:dyDescent="0.25">
      <c r="A168" s="582"/>
      <c r="B168" s="583"/>
      <c r="C168" s="357" t="s">
        <v>386</v>
      </c>
      <c r="D168" s="367">
        <v>43874</v>
      </c>
      <c r="E168" s="367">
        <v>43942</v>
      </c>
      <c r="F168" s="367">
        <v>44040</v>
      </c>
      <c r="G168" s="367">
        <v>44092</v>
      </c>
      <c r="H168" s="257">
        <v>44169</v>
      </c>
      <c r="I168" s="136"/>
      <c r="J168" s="135"/>
      <c r="K168" s="135"/>
      <c r="L168" s="135"/>
      <c r="M168" s="29"/>
      <c r="N168" s="29"/>
      <c r="O168" s="29"/>
      <c r="P168" s="48"/>
      <c r="Q168" s="48"/>
      <c r="R168" s="48"/>
      <c r="S168" s="48"/>
      <c r="T168" s="48"/>
    </row>
    <row r="169" spans="1:20" s="12" customFormat="1" ht="15" customHeight="1" x14ac:dyDescent="0.25">
      <c r="A169" s="582"/>
      <c r="B169" s="583"/>
      <c r="C169" s="357" t="s">
        <v>385</v>
      </c>
      <c r="D169" s="367">
        <v>43878</v>
      </c>
      <c r="E169" s="367">
        <v>43943</v>
      </c>
      <c r="F169" s="367">
        <v>44040</v>
      </c>
      <c r="G169" s="367">
        <v>44096</v>
      </c>
      <c r="H169" s="257">
        <v>44169</v>
      </c>
      <c r="I169" s="136"/>
      <c r="J169" s="135"/>
      <c r="K169" s="135"/>
      <c r="L169" s="135"/>
      <c r="M169" s="29"/>
      <c r="N169" s="29"/>
      <c r="O169" s="29"/>
      <c r="P169" s="48"/>
      <c r="Q169" s="48"/>
      <c r="R169" s="48"/>
      <c r="S169" s="48"/>
      <c r="T169" s="48"/>
    </row>
    <row r="170" spans="1:20" s="12" customFormat="1" ht="15" customHeight="1" thickBot="1" x14ac:dyDescent="0.3">
      <c r="A170" s="573"/>
      <c r="B170" s="561"/>
      <c r="C170" s="364" t="s">
        <v>390</v>
      </c>
      <c r="D170" s="333" t="s">
        <v>172</v>
      </c>
      <c r="E170" s="333" t="s">
        <v>172</v>
      </c>
      <c r="F170" s="333" t="s">
        <v>172</v>
      </c>
      <c r="G170" s="333" t="s">
        <v>172</v>
      </c>
      <c r="H170" s="429" t="s">
        <v>172</v>
      </c>
      <c r="I170" s="136"/>
      <c r="J170" s="135"/>
      <c r="K170" s="135"/>
      <c r="L170" s="135"/>
      <c r="M170" s="29"/>
      <c r="N170" s="29"/>
      <c r="O170" s="29"/>
      <c r="P170" s="48"/>
      <c r="Q170" s="48"/>
      <c r="R170" s="48"/>
      <c r="S170" s="48"/>
      <c r="T170" s="48"/>
    </row>
    <row r="171" spans="1:20" s="14" customFormat="1" ht="15" customHeight="1" thickBot="1" x14ac:dyDescent="0.3">
      <c r="A171" s="385" t="s">
        <v>104</v>
      </c>
      <c r="B171" s="386">
        <f>COUNT(D171:U171)</f>
        <v>0</v>
      </c>
      <c r="C171" s="250"/>
      <c r="D171" s="150"/>
      <c r="E171" s="150"/>
      <c r="F171" s="150"/>
      <c r="G171" s="150"/>
      <c r="H171" s="150"/>
      <c r="I171" s="135"/>
      <c r="J171" s="135"/>
      <c r="K171" s="135"/>
      <c r="L171" s="135"/>
      <c r="M171" s="29"/>
      <c r="N171" s="29"/>
      <c r="O171" s="29"/>
      <c r="P171" s="403"/>
      <c r="Q171" s="403"/>
      <c r="R171" s="403"/>
      <c r="S171" s="403"/>
      <c r="T171" s="403"/>
    </row>
    <row r="172" spans="1:20" s="87" customFormat="1" ht="15" customHeight="1" thickBot="1" x14ac:dyDescent="0.3">
      <c r="A172" s="208" t="s">
        <v>37</v>
      </c>
      <c r="B172" s="209"/>
      <c r="C172" s="155"/>
      <c r="D172" s="263"/>
      <c r="E172" s="263"/>
      <c r="F172" s="139"/>
      <c r="G172" s="139"/>
      <c r="H172" s="139"/>
      <c r="I172" s="139"/>
      <c r="J172" s="139"/>
      <c r="K172" s="139"/>
      <c r="L172" s="139"/>
      <c r="M172" s="30"/>
      <c r="N172" s="30"/>
      <c r="O172" s="30"/>
      <c r="P172" s="28"/>
      <c r="Q172" s="28"/>
      <c r="R172" s="28"/>
      <c r="S172" s="28"/>
      <c r="T172" s="410"/>
    </row>
    <row r="173" spans="1:20" ht="15" customHeight="1" x14ac:dyDescent="0.25">
      <c r="A173" s="548" t="s">
        <v>38</v>
      </c>
      <c r="B173" s="551">
        <f>COUNT(D173:U173)</f>
        <v>2</v>
      </c>
      <c r="C173" s="156" t="s">
        <v>384</v>
      </c>
      <c r="D173" s="172">
        <v>43924</v>
      </c>
      <c r="E173" s="173">
        <v>44173</v>
      </c>
      <c r="F173" s="136"/>
      <c r="G173" s="135"/>
      <c r="H173" s="135"/>
      <c r="I173" s="135"/>
      <c r="J173" s="135"/>
      <c r="K173" s="135"/>
      <c r="L173" s="135"/>
      <c r="M173" s="29"/>
      <c r="N173" s="29"/>
      <c r="O173" s="29"/>
      <c r="P173" s="402"/>
      <c r="Q173" s="402"/>
      <c r="R173" s="402"/>
      <c r="S173" s="402"/>
      <c r="T173" s="402"/>
    </row>
    <row r="174" spans="1:20" ht="15" customHeight="1" x14ac:dyDescent="0.25">
      <c r="A174" s="562"/>
      <c r="B174" s="564"/>
      <c r="C174" s="130" t="s">
        <v>383</v>
      </c>
      <c r="D174" s="135">
        <v>43916</v>
      </c>
      <c r="E174" s="174">
        <v>44161</v>
      </c>
      <c r="F174" s="136"/>
      <c r="G174" s="135"/>
      <c r="H174" s="135"/>
      <c r="I174" s="135"/>
      <c r="J174" s="135"/>
      <c r="K174" s="135"/>
      <c r="L174" s="135"/>
      <c r="M174" s="29"/>
      <c r="N174" s="29"/>
      <c r="O174" s="29"/>
      <c r="P174" s="402"/>
      <c r="Q174" s="402"/>
      <c r="R174" s="402"/>
      <c r="S174" s="402"/>
      <c r="T174" s="402"/>
    </row>
    <row r="175" spans="1:20" ht="15" customHeight="1" x14ac:dyDescent="0.25">
      <c r="A175" s="562"/>
      <c r="B175" s="564"/>
      <c r="C175" s="130" t="s">
        <v>386</v>
      </c>
      <c r="D175" s="336" t="s">
        <v>172</v>
      </c>
      <c r="E175" s="422" t="s">
        <v>172</v>
      </c>
      <c r="F175" s="136"/>
      <c r="G175" s="135"/>
      <c r="H175" s="135"/>
      <c r="I175" s="135"/>
      <c r="J175" s="135"/>
      <c r="K175" s="135"/>
      <c r="L175" s="135"/>
      <c r="M175" s="29"/>
      <c r="N175" s="29"/>
      <c r="O175" s="29"/>
      <c r="P175" s="402"/>
      <c r="Q175" s="402"/>
      <c r="R175" s="402"/>
      <c r="S175" s="402"/>
      <c r="T175" s="402"/>
    </row>
    <row r="176" spans="1:20" ht="15" customHeight="1" x14ac:dyDescent="0.25">
      <c r="A176" s="562"/>
      <c r="B176" s="564"/>
      <c r="C176" s="162" t="s">
        <v>385</v>
      </c>
      <c r="D176" s="336" t="s">
        <v>172</v>
      </c>
      <c r="E176" s="422" t="s">
        <v>172</v>
      </c>
      <c r="F176" s="170"/>
      <c r="G176" s="171"/>
      <c r="H176" s="171"/>
      <c r="I176" s="171"/>
      <c r="J176" s="171"/>
      <c r="K176" s="135"/>
      <c r="L176" s="135"/>
      <c r="M176" s="29"/>
      <c r="N176" s="29"/>
      <c r="O176" s="29"/>
      <c r="P176" s="402"/>
      <c r="Q176" s="402"/>
      <c r="R176" s="402"/>
      <c r="S176" s="402"/>
      <c r="T176" s="402"/>
    </row>
    <row r="177" spans="1:20" ht="15" customHeight="1" thickBot="1" x14ac:dyDescent="0.3">
      <c r="A177" s="563"/>
      <c r="B177" s="576"/>
      <c r="C177" s="388" t="s">
        <v>390</v>
      </c>
      <c r="D177" s="273" t="s">
        <v>172</v>
      </c>
      <c r="E177" s="272" t="s">
        <v>172</v>
      </c>
      <c r="F177" s="374"/>
      <c r="G177" s="373"/>
      <c r="H177" s="170"/>
      <c r="I177" s="171"/>
      <c r="J177" s="171"/>
      <c r="K177" s="136"/>
      <c r="L177" s="135"/>
      <c r="M177" s="29"/>
      <c r="N177" s="29"/>
      <c r="O177" s="29"/>
      <c r="P177" s="402"/>
      <c r="Q177" s="402"/>
      <c r="R177" s="402"/>
      <c r="S177" s="402"/>
      <c r="T177" s="402"/>
    </row>
    <row r="178" spans="1:20" ht="15" customHeight="1" x14ac:dyDescent="0.25">
      <c r="A178" s="584" t="s">
        <v>39</v>
      </c>
      <c r="B178" s="587">
        <f>COUNT(D178:U178)</f>
        <v>4</v>
      </c>
      <c r="C178" s="266" t="s">
        <v>384</v>
      </c>
      <c r="D178" s="172">
        <v>43889</v>
      </c>
      <c r="E178" s="172">
        <v>44012</v>
      </c>
      <c r="F178" s="172">
        <v>44125</v>
      </c>
      <c r="G178" s="173">
        <v>44190</v>
      </c>
      <c r="H178" s="136"/>
      <c r="I178" s="135"/>
      <c r="J178" s="135"/>
      <c r="K178" s="136"/>
      <c r="L178" s="135"/>
      <c r="M178" s="29"/>
      <c r="N178" s="29"/>
      <c r="O178" s="29"/>
      <c r="P178" s="402"/>
      <c r="Q178" s="402"/>
      <c r="R178" s="402"/>
      <c r="S178" s="402"/>
      <c r="T178" s="402"/>
    </row>
    <row r="179" spans="1:20" ht="15" customHeight="1" x14ac:dyDescent="0.25">
      <c r="A179" s="585"/>
      <c r="B179" s="588"/>
      <c r="C179" s="265" t="s">
        <v>383</v>
      </c>
      <c r="D179" s="147">
        <v>43888</v>
      </c>
      <c r="E179" s="147">
        <v>44007</v>
      </c>
      <c r="F179" s="148">
        <v>44124</v>
      </c>
      <c r="G179" s="184">
        <v>44190</v>
      </c>
      <c r="H179" s="136"/>
      <c r="I179" s="135"/>
      <c r="J179" s="135"/>
      <c r="K179" s="136"/>
      <c r="L179" s="135"/>
      <c r="M179" s="29"/>
      <c r="N179" s="29"/>
      <c r="O179" s="29"/>
      <c r="P179" s="402"/>
      <c r="Q179" s="402"/>
      <c r="R179" s="402"/>
      <c r="S179" s="402"/>
      <c r="T179" s="402"/>
    </row>
    <row r="180" spans="1:20" ht="15" customHeight="1" x14ac:dyDescent="0.25">
      <c r="A180" s="585"/>
      <c r="B180" s="588"/>
      <c r="C180" s="265" t="s">
        <v>386</v>
      </c>
      <c r="D180" s="336" t="s">
        <v>172</v>
      </c>
      <c r="E180" s="336" t="s">
        <v>172</v>
      </c>
      <c r="F180" s="336" t="s">
        <v>172</v>
      </c>
      <c r="G180" s="422" t="s">
        <v>172</v>
      </c>
      <c r="H180" s="136"/>
      <c r="I180" s="135"/>
      <c r="J180" s="135"/>
      <c r="K180" s="136"/>
      <c r="L180" s="135"/>
      <c r="M180" s="29"/>
      <c r="N180" s="29"/>
      <c r="O180" s="29"/>
      <c r="P180" s="402"/>
      <c r="Q180" s="402"/>
      <c r="R180" s="402"/>
      <c r="S180" s="402"/>
      <c r="T180" s="402"/>
    </row>
    <row r="181" spans="1:20" ht="15" customHeight="1" thickBot="1" x14ac:dyDescent="0.3">
      <c r="A181" s="586"/>
      <c r="B181" s="589"/>
      <c r="C181" s="267" t="s">
        <v>385</v>
      </c>
      <c r="D181" s="212">
        <v>43888</v>
      </c>
      <c r="E181" s="212">
        <v>44008</v>
      </c>
      <c r="F181" s="213">
        <v>44120</v>
      </c>
      <c r="G181" s="272">
        <v>44195</v>
      </c>
      <c r="H181" s="136"/>
      <c r="I181" s="135"/>
      <c r="J181" s="135"/>
      <c r="K181" s="136"/>
      <c r="L181" s="135"/>
      <c r="M181" s="29"/>
      <c r="N181" s="29"/>
      <c r="O181" s="29"/>
      <c r="P181" s="402"/>
      <c r="Q181" s="402"/>
      <c r="R181" s="402"/>
      <c r="S181" s="402"/>
      <c r="T181" s="402"/>
    </row>
    <row r="182" spans="1:20" s="14" customFormat="1" ht="15" customHeight="1" x14ac:dyDescent="0.25">
      <c r="A182" s="584" t="s">
        <v>40</v>
      </c>
      <c r="B182" s="587">
        <f>COUNT(D182:U182)</f>
        <v>1</v>
      </c>
      <c r="C182" s="266" t="s">
        <v>384</v>
      </c>
      <c r="D182" s="173">
        <v>43990</v>
      </c>
      <c r="E182" s="235"/>
      <c r="F182" s="150"/>
      <c r="G182" s="150"/>
      <c r="H182" s="135"/>
      <c r="I182" s="135"/>
      <c r="J182" s="135"/>
      <c r="K182" s="136"/>
      <c r="L182" s="135"/>
      <c r="M182" s="29"/>
      <c r="N182" s="29"/>
      <c r="O182" s="29"/>
      <c r="P182" s="403"/>
      <c r="Q182" s="403"/>
      <c r="R182" s="403"/>
      <c r="S182" s="403"/>
      <c r="T182" s="403"/>
    </row>
    <row r="183" spans="1:20" s="14" customFormat="1" ht="15" customHeight="1" x14ac:dyDescent="0.25">
      <c r="A183" s="590"/>
      <c r="B183" s="588"/>
      <c r="C183" s="265" t="s">
        <v>383</v>
      </c>
      <c r="D183" s="174">
        <v>43979</v>
      </c>
      <c r="E183" s="136"/>
      <c r="F183" s="135"/>
      <c r="G183" s="135"/>
      <c r="H183" s="135"/>
      <c r="I183" s="135"/>
      <c r="J183" s="135"/>
      <c r="K183" s="136"/>
      <c r="L183" s="135"/>
      <c r="M183" s="29"/>
      <c r="N183" s="29"/>
      <c r="O183" s="29"/>
      <c r="P183" s="403"/>
      <c r="Q183" s="403"/>
      <c r="R183" s="403"/>
      <c r="S183" s="403"/>
      <c r="T183" s="403"/>
    </row>
    <row r="184" spans="1:20" s="14" customFormat="1" ht="15" customHeight="1" x14ac:dyDescent="0.25">
      <c r="A184" s="590"/>
      <c r="B184" s="588"/>
      <c r="C184" s="265" t="s">
        <v>386</v>
      </c>
      <c r="D184" s="185">
        <v>43969</v>
      </c>
      <c r="E184" s="229"/>
      <c r="F184" s="135"/>
      <c r="G184" s="135"/>
      <c r="H184" s="135"/>
      <c r="I184" s="135"/>
      <c r="J184" s="135"/>
      <c r="K184" s="136"/>
      <c r="L184" s="135"/>
      <c r="M184" s="29"/>
      <c r="N184" s="29"/>
      <c r="O184" s="29"/>
      <c r="P184" s="403"/>
      <c r="Q184" s="403"/>
      <c r="R184" s="403"/>
      <c r="S184" s="403"/>
      <c r="T184" s="403"/>
    </row>
    <row r="185" spans="1:20" s="14" customFormat="1" ht="15" customHeight="1" x14ac:dyDescent="0.25">
      <c r="A185" s="591"/>
      <c r="B185" s="592"/>
      <c r="C185" s="268" t="s">
        <v>385</v>
      </c>
      <c r="D185" s="179">
        <v>43959</v>
      </c>
      <c r="E185" s="236"/>
      <c r="F185" s="171"/>
      <c r="G185" s="171"/>
      <c r="H185" s="171"/>
      <c r="I185" s="171"/>
      <c r="J185" s="171"/>
      <c r="K185" s="136"/>
      <c r="L185" s="135"/>
      <c r="M185" s="29"/>
      <c r="N185" s="29"/>
      <c r="O185" s="29"/>
      <c r="P185" s="403"/>
      <c r="Q185" s="403"/>
      <c r="R185" s="403"/>
      <c r="S185" s="403"/>
      <c r="T185" s="403"/>
    </row>
    <row r="186" spans="1:20" s="14" customFormat="1" ht="15" customHeight="1" thickBot="1" x14ac:dyDescent="0.3">
      <c r="A186" s="591"/>
      <c r="B186" s="592"/>
      <c r="C186" s="268" t="s">
        <v>502</v>
      </c>
      <c r="D186" s="261">
        <v>43969</v>
      </c>
      <c r="E186" s="236"/>
      <c r="F186" s="171"/>
      <c r="G186" s="171"/>
      <c r="H186" s="171"/>
      <c r="I186" s="171"/>
      <c r="J186" s="171"/>
      <c r="K186" s="136"/>
      <c r="L186" s="135"/>
      <c r="M186" s="29"/>
      <c r="N186" s="29"/>
      <c r="O186" s="29"/>
      <c r="P186" s="403"/>
      <c r="Q186" s="403"/>
      <c r="R186" s="403"/>
      <c r="S186" s="403"/>
      <c r="T186" s="403"/>
    </row>
    <row r="187" spans="1:20" ht="15" customHeight="1" x14ac:dyDescent="0.25">
      <c r="A187" s="584" t="s">
        <v>41</v>
      </c>
      <c r="B187" s="587">
        <f>COUNT(D187:U187)</f>
        <v>7</v>
      </c>
      <c r="C187" s="266" t="s">
        <v>384</v>
      </c>
      <c r="D187" s="172">
        <v>43889</v>
      </c>
      <c r="E187" s="172">
        <v>43923</v>
      </c>
      <c r="F187" s="172">
        <v>43997</v>
      </c>
      <c r="G187" s="172">
        <v>44025</v>
      </c>
      <c r="H187" s="172">
        <v>44144</v>
      </c>
      <c r="I187" s="172">
        <v>44166</v>
      </c>
      <c r="J187" s="173">
        <v>44193</v>
      </c>
      <c r="K187" s="136"/>
      <c r="L187" s="135"/>
      <c r="M187" s="29"/>
      <c r="N187" s="29"/>
      <c r="O187" s="29"/>
      <c r="P187" s="402"/>
      <c r="Q187" s="402"/>
      <c r="R187" s="402"/>
      <c r="S187" s="402"/>
      <c r="T187" s="402"/>
    </row>
    <row r="188" spans="1:20" ht="15" customHeight="1" x14ac:dyDescent="0.25">
      <c r="A188" s="585"/>
      <c r="B188" s="588"/>
      <c r="C188" s="265" t="s">
        <v>383</v>
      </c>
      <c r="D188" s="147">
        <v>43882</v>
      </c>
      <c r="E188" s="147">
        <v>43915</v>
      </c>
      <c r="F188" s="147">
        <v>43993</v>
      </c>
      <c r="G188" s="147">
        <v>44021</v>
      </c>
      <c r="H188" s="148">
        <v>44133</v>
      </c>
      <c r="I188" s="148">
        <v>44161</v>
      </c>
      <c r="J188" s="184">
        <v>44190</v>
      </c>
      <c r="K188" s="136"/>
      <c r="L188" s="135"/>
      <c r="M188" s="29"/>
      <c r="N188" s="29"/>
      <c r="O188" s="29"/>
      <c r="P188" s="402"/>
      <c r="Q188" s="402"/>
      <c r="R188" s="402"/>
      <c r="S188" s="402"/>
      <c r="T188" s="402"/>
    </row>
    <row r="189" spans="1:20" ht="15" customHeight="1" x14ac:dyDescent="0.25">
      <c r="A189" s="585"/>
      <c r="B189" s="588"/>
      <c r="C189" s="265" t="s">
        <v>386</v>
      </c>
      <c r="D189" s="233">
        <v>43881</v>
      </c>
      <c r="E189" s="233">
        <v>43913</v>
      </c>
      <c r="F189" s="233">
        <v>43992</v>
      </c>
      <c r="G189" s="233">
        <v>44020</v>
      </c>
      <c r="H189" s="239">
        <v>44132</v>
      </c>
      <c r="I189" s="239">
        <v>44159</v>
      </c>
      <c r="J189" s="242">
        <v>44189</v>
      </c>
      <c r="K189" s="136"/>
      <c r="L189" s="135"/>
      <c r="M189" s="29"/>
      <c r="N189" s="29"/>
      <c r="O189" s="29"/>
      <c r="P189" s="402"/>
      <c r="Q189" s="402"/>
      <c r="R189" s="402"/>
      <c r="S189" s="402"/>
      <c r="T189" s="402"/>
    </row>
    <row r="190" spans="1:20" ht="15" customHeight="1" thickBot="1" x14ac:dyDescent="0.3">
      <c r="A190" s="586"/>
      <c r="B190" s="589"/>
      <c r="C190" s="267" t="s">
        <v>385</v>
      </c>
      <c r="D190" s="212">
        <v>43881</v>
      </c>
      <c r="E190" s="212">
        <v>43909</v>
      </c>
      <c r="F190" s="212">
        <v>43985</v>
      </c>
      <c r="G190" s="269">
        <v>44028</v>
      </c>
      <c r="H190" s="213">
        <v>44146</v>
      </c>
      <c r="I190" s="270">
        <v>44168</v>
      </c>
      <c r="J190" s="271">
        <v>44195</v>
      </c>
      <c r="K190" s="136"/>
      <c r="L190" s="135"/>
      <c r="M190" s="29"/>
      <c r="N190" s="29"/>
      <c r="O190" s="29"/>
      <c r="P190" s="402"/>
      <c r="Q190" s="402"/>
      <c r="R190" s="402"/>
      <c r="S190" s="402"/>
      <c r="T190" s="402"/>
    </row>
    <row r="191" spans="1:20" ht="15" customHeight="1" x14ac:dyDescent="0.25">
      <c r="A191" s="584" t="s">
        <v>90</v>
      </c>
      <c r="B191" s="587">
        <f>COUNT(D191:U191)</f>
        <v>6</v>
      </c>
      <c r="C191" s="266" t="s">
        <v>384</v>
      </c>
      <c r="D191" s="172">
        <v>43864</v>
      </c>
      <c r="E191" s="172">
        <v>43892</v>
      </c>
      <c r="F191" s="172">
        <v>43937</v>
      </c>
      <c r="G191" s="172">
        <v>44083</v>
      </c>
      <c r="H191" s="172">
        <v>44134</v>
      </c>
      <c r="I191" s="173">
        <v>44189</v>
      </c>
      <c r="J191" s="235"/>
      <c r="K191" s="136"/>
      <c r="L191" s="135"/>
      <c r="M191" s="29"/>
      <c r="N191" s="29"/>
      <c r="O191" s="29"/>
      <c r="P191" s="402"/>
      <c r="Q191" s="402"/>
      <c r="R191" s="402"/>
      <c r="S191" s="402"/>
      <c r="T191" s="402"/>
    </row>
    <row r="192" spans="1:20" ht="15" customHeight="1" x14ac:dyDescent="0.25">
      <c r="A192" s="585"/>
      <c r="B192" s="588"/>
      <c r="C192" s="265" t="s">
        <v>383</v>
      </c>
      <c r="D192" s="135">
        <v>43860</v>
      </c>
      <c r="E192" s="135">
        <v>43889</v>
      </c>
      <c r="F192" s="135">
        <v>43937</v>
      </c>
      <c r="G192" s="135">
        <v>44082</v>
      </c>
      <c r="H192" s="135">
        <v>44133</v>
      </c>
      <c r="I192" s="174">
        <v>44189</v>
      </c>
      <c r="J192" s="136"/>
      <c r="K192" s="136"/>
      <c r="L192" s="135"/>
      <c r="M192" s="29"/>
      <c r="N192" s="29"/>
      <c r="O192" s="29"/>
      <c r="P192" s="402"/>
      <c r="Q192" s="402"/>
      <c r="R192" s="402"/>
      <c r="S192" s="402"/>
      <c r="T192" s="402"/>
    </row>
    <row r="193" spans="1:20" ht="15" customHeight="1" x14ac:dyDescent="0.25">
      <c r="A193" s="585"/>
      <c r="B193" s="588"/>
      <c r="C193" s="265" t="s">
        <v>386</v>
      </c>
      <c r="D193" s="336" t="s">
        <v>172</v>
      </c>
      <c r="E193" s="336" t="s">
        <v>172</v>
      </c>
      <c r="F193" s="336" t="s">
        <v>172</v>
      </c>
      <c r="G193" s="336" t="s">
        <v>172</v>
      </c>
      <c r="H193" s="336" t="s">
        <v>172</v>
      </c>
      <c r="I193" s="422" t="s">
        <v>172</v>
      </c>
      <c r="J193" s="136"/>
      <c r="K193" s="136"/>
      <c r="L193" s="135"/>
      <c r="M193" s="29"/>
      <c r="N193" s="29"/>
      <c r="O193" s="29"/>
      <c r="P193" s="402"/>
      <c r="Q193" s="402"/>
      <c r="R193" s="402"/>
      <c r="S193" s="402"/>
      <c r="T193" s="402"/>
    </row>
    <row r="194" spans="1:20" ht="15" customHeight="1" x14ac:dyDescent="0.25">
      <c r="A194" s="593"/>
      <c r="B194" s="592"/>
      <c r="C194" s="265" t="s">
        <v>385</v>
      </c>
      <c r="D194" s="337" t="s">
        <v>172</v>
      </c>
      <c r="E194" s="337" t="s">
        <v>172</v>
      </c>
      <c r="F194" s="337" t="s">
        <v>172</v>
      </c>
      <c r="G194" s="337" t="s">
        <v>172</v>
      </c>
      <c r="H194" s="337" t="s">
        <v>172</v>
      </c>
      <c r="I194" s="338" t="s">
        <v>172</v>
      </c>
      <c r="J194" s="136"/>
      <c r="K194" s="136"/>
      <c r="L194" s="135"/>
      <c r="M194" s="29"/>
      <c r="N194" s="29"/>
      <c r="O194" s="29"/>
      <c r="P194" s="402"/>
      <c r="Q194" s="402"/>
      <c r="R194" s="402"/>
      <c r="S194" s="402"/>
      <c r="T194" s="402"/>
    </row>
    <row r="195" spans="1:20" ht="15" customHeight="1" thickBot="1" x14ac:dyDescent="0.3">
      <c r="A195" s="586"/>
      <c r="B195" s="589"/>
      <c r="C195" s="267" t="s">
        <v>502</v>
      </c>
      <c r="D195" s="175">
        <v>43847</v>
      </c>
      <c r="E195" s="177">
        <v>43879</v>
      </c>
      <c r="F195" s="175">
        <v>43922</v>
      </c>
      <c r="G195" s="175">
        <v>44057</v>
      </c>
      <c r="H195" s="175">
        <v>44117</v>
      </c>
      <c r="I195" s="176">
        <v>44174</v>
      </c>
      <c r="J195" s="136"/>
      <c r="K195" s="136"/>
      <c r="L195" s="135"/>
      <c r="M195" s="29"/>
      <c r="N195" s="29"/>
      <c r="O195" s="29"/>
      <c r="P195" s="402"/>
      <c r="Q195" s="402"/>
      <c r="R195" s="402"/>
      <c r="S195" s="402"/>
      <c r="T195" s="402"/>
    </row>
    <row r="196" spans="1:20" s="12" customFormat="1" ht="15" customHeight="1" x14ac:dyDescent="0.25">
      <c r="A196" s="584" t="s">
        <v>42</v>
      </c>
      <c r="B196" s="587">
        <f>COUNT(D196:U196)</f>
        <v>2</v>
      </c>
      <c r="C196" s="266" t="s">
        <v>384</v>
      </c>
      <c r="D196" s="172">
        <v>43889</v>
      </c>
      <c r="E196" s="173">
        <v>44102</v>
      </c>
      <c r="F196" s="235"/>
      <c r="G196" s="150"/>
      <c r="H196" s="150"/>
      <c r="I196" s="150"/>
      <c r="J196" s="135"/>
      <c r="K196" s="136"/>
      <c r="L196" s="135"/>
      <c r="M196" s="29"/>
      <c r="N196" s="29"/>
      <c r="O196" s="29"/>
      <c r="P196" s="48"/>
      <c r="Q196" s="48"/>
      <c r="R196" s="48"/>
      <c r="S196" s="48"/>
      <c r="T196" s="48"/>
    </row>
    <row r="197" spans="1:20" s="12" customFormat="1" ht="15" customHeight="1" x14ac:dyDescent="0.25">
      <c r="A197" s="594"/>
      <c r="B197" s="588"/>
      <c r="C197" s="265" t="s">
        <v>383</v>
      </c>
      <c r="D197" s="135">
        <v>43886</v>
      </c>
      <c r="E197" s="174">
        <v>44098</v>
      </c>
      <c r="F197" s="136"/>
      <c r="G197" s="135"/>
      <c r="H197" s="135"/>
      <c r="I197" s="135"/>
      <c r="J197" s="135"/>
      <c r="K197" s="136"/>
      <c r="L197" s="135"/>
      <c r="M197" s="29"/>
      <c r="N197" s="29"/>
      <c r="O197" s="29"/>
      <c r="P197" s="48"/>
      <c r="Q197" s="48"/>
      <c r="R197" s="48"/>
      <c r="S197" s="48"/>
      <c r="T197" s="48"/>
    </row>
    <row r="198" spans="1:20" s="12" customFormat="1" ht="15" customHeight="1" x14ac:dyDescent="0.25">
      <c r="A198" s="594"/>
      <c r="B198" s="588"/>
      <c r="C198" s="265" t="s">
        <v>386</v>
      </c>
      <c r="D198" s="336" t="s">
        <v>172</v>
      </c>
      <c r="E198" s="422" t="s">
        <v>172</v>
      </c>
      <c r="F198" s="136"/>
      <c r="G198" s="135"/>
      <c r="H198" s="135"/>
      <c r="I198" s="135"/>
      <c r="J198" s="135"/>
      <c r="K198" s="136"/>
      <c r="L198" s="135"/>
      <c r="M198" s="29"/>
      <c r="N198" s="29"/>
      <c r="O198" s="29"/>
      <c r="P198" s="48"/>
      <c r="Q198" s="48"/>
      <c r="R198" s="48"/>
      <c r="S198" s="48"/>
      <c r="T198" s="48"/>
    </row>
    <row r="199" spans="1:20" s="12" customFormat="1" ht="15" customHeight="1" x14ac:dyDescent="0.25">
      <c r="A199" s="595"/>
      <c r="B199" s="592"/>
      <c r="C199" s="268" t="s">
        <v>385</v>
      </c>
      <c r="D199" s="336" t="s">
        <v>172</v>
      </c>
      <c r="E199" s="422" t="s">
        <v>172</v>
      </c>
      <c r="F199" s="170"/>
      <c r="G199" s="171"/>
      <c r="H199" s="171"/>
      <c r="I199" s="171"/>
      <c r="J199" s="171"/>
      <c r="K199" s="136"/>
      <c r="L199" s="135"/>
      <c r="M199" s="29"/>
      <c r="N199" s="29"/>
      <c r="O199" s="29"/>
      <c r="P199" s="48"/>
      <c r="Q199" s="48"/>
      <c r="R199" s="48"/>
      <c r="S199" s="48"/>
      <c r="T199" s="48"/>
    </row>
    <row r="200" spans="1:20" s="12" customFormat="1" ht="15" customHeight="1" x14ac:dyDescent="0.25">
      <c r="A200" s="595"/>
      <c r="B200" s="592"/>
      <c r="C200" s="268" t="s">
        <v>390</v>
      </c>
      <c r="D200" s="171">
        <v>43873</v>
      </c>
      <c r="E200" s="179">
        <v>44083</v>
      </c>
      <c r="F200" s="170"/>
      <c r="G200" s="171"/>
      <c r="H200" s="171"/>
      <c r="I200" s="171"/>
      <c r="J200" s="171"/>
      <c r="K200" s="136"/>
      <c r="L200" s="135"/>
      <c r="M200" s="29"/>
      <c r="N200" s="29"/>
      <c r="O200" s="29"/>
      <c r="P200" s="48"/>
      <c r="Q200" s="48"/>
      <c r="R200" s="48"/>
      <c r="S200" s="48"/>
      <c r="T200" s="48"/>
    </row>
    <row r="201" spans="1:20" s="12" customFormat="1" ht="15" customHeight="1" thickBot="1" x14ac:dyDescent="0.3">
      <c r="A201" s="595"/>
      <c r="B201" s="592"/>
      <c r="C201" s="268" t="s">
        <v>557</v>
      </c>
      <c r="D201" s="171">
        <v>43872</v>
      </c>
      <c r="E201" s="179">
        <v>44076</v>
      </c>
      <c r="F201" s="170"/>
      <c r="G201" s="171"/>
      <c r="H201" s="171"/>
      <c r="I201" s="171"/>
      <c r="J201" s="171"/>
      <c r="K201" s="136"/>
      <c r="L201" s="135"/>
      <c r="M201" s="29"/>
      <c r="N201" s="29"/>
      <c r="O201" s="29"/>
      <c r="P201" s="48"/>
      <c r="Q201" s="48"/>
      <c r="R201" s="48"/>
      <c r="S201" s="48"/>
      <c r="T201" s="48"/>
    </row>
    <row r="202" spans="1:20" s="14" customFormat="1" ht="15" customHeight="1" x14ac:dyDescent="0.25">
      <c r="A202" s="584" t="s">
        <v>43</v>
      </c>
      <c r="B202" s="587">
        <f>COUNT(D202:U202)</f>
        <v>7</v>
      </c>
      <c r="C202" s="266" t="s">
        <v>384</v>
      </c>
      <c r="D202" s="172">
        <v>43921</v>
      </c>
      <c r="E202" s="172">
        <v>43941</v>
      </c>
      <c r="F202" s="172">
        <v>43983</v>
      </c>
      <c r="G202" s="172">
        <v>44032</v>
      </c>
      <c r="H202" s="172">
        <v>44103</v>
      </c>
      <c r="I202" s="172">
        <v>44140</v>
      </c>
      <c r="J202" s="173">
        <v>44166</v>
      </c>
      <c r="K202" s="136"/>
      <c r="L202" s="135"/>
      <c r="M202" s="29"/>
      <c r="N202" s="29"/>
      <c r="O202" s="29"/>
      <c r="P202" s="403"/>
      <c r="Q202" s="403"/>
      <c r="R202" s="403"/>
      <c r="S202" s="403"/>
      <c r="T202" s="403"/>
    </row>
    <row r="203" spans="1:20" s="14" customFormat="1" ht="15" customHeight="1" x14ac:dyDescent="0.25">
      <c r="A203" s="585"/>
      <c r="B203" s="588"/>
      <c r="C203" s="265" t="s">
        <v>383</v>
      </c>
      <c r="D203" s="147">
        <v>43916</v>
      </c>
      <c r="E203" s="147">
        <v>43937</v>
      </c>
      <c r="F203" s="147">
        <v>43979</v>
      </c>
      <c r="G203" s="147">
        <v>44028</v>
      </c>
      <c r="H203" s="148">
        <v>44098</v>
      </c>
      <c r="I203" s="148">
        <v>44133</v>
      </c>
      <c r="J203" s="188">
        <v>44161</v>
      </c>
      <c r="K203" s="136"/>
      <c r="L203" s="135"/>
      <c r="M203" s="29"/>
      <c r="N203" s="29"/>
      <c r="O203" s="29"/>
      <c r="P203" s="403"/>
      <c r="Q203" s="403"/>
      <c r="R203" s="403"/>
      <c r="S203" s="403"/>
      <c r="T203" s="403"/>
    </row>
    <row r="204" spans="1:20" s="14" customFormat="1" ht="15" customHeight="1" x14ac:dyDescent="0.25">
      <c r="A204" s="585"/>
      <c r="B204" s="588"/>
      <c r="C204" s="265" t="s">
        <v>386</v>
      </c>
      <c r="D204" s="147">
        <v>43902</v>
      </c>
      <c r="E204" s="233">
        <v>43934</v>
      </c>
      <c r="F204" s="233">
        <v>43973</v>
      </c>
      <c r="G204" s="147">
        <v>44014</v>
      </c>
      <c r="H204" s="148">
        <v>44083</v>
      </c>
      <c r="I204" s="239">
        <v>44123</v>
      </c>
      <c r="J204" s="188">
        <v>44147</v>
      </c>
      <c r="K204" s="136"/>
      <c r="L204" s="135"/>
      <c r="M204" s="29"/>
      <c r="N204" s="29"/>
      <c r="O204" s="29"/>
      <c r="P204" s="403"/>
      <c r="Q204" s="403"/>
      <c r="R204" s="403"/>
      <c r="S204" s="403"/>
      <c r="T204" s="403"/>
    </row>
    <row r="205" spans="1:20" s="14" customFormat="1" ht="15" customHeight="1" x14ac:dyDescent="0.25">
      <c r="A205" s="585"/>
      <c r="B205" s="588"/>
      <c r="C205" s="265" t="s">
        <v>385</v>
      </c>
      <c r="D205" s="147">
        <v>43900</v>
      </c>
      <c r="E205" s="233">
        <v>43934</v>
      </c>
      <c r="F205" s="233">
        <v>43971</v>
      </c>
      <c r="G205" s="147">
        <v>44014</v>
      </c>
      <c r="H205" s="148">
        <v>44081</v>
      </c>
      <c r="I205" s="239">
        <v>44123</v>
      </c>
      <c r="J205" s="188">
        <v>44145</v>
      </c>
      <c r="K205" s="136"/>
      <c r="L205" s="135"/>
      <c r="M205" s="29"/>
      <c r="N205" s="29"/>
      <c r="O205" s="29"/>
      <c r="P205" s="403"/>
      <c r="Q205" s="403"/>
      <c r="R205" s="403"/>
      <c r="S205" s="403"/>
      <c r="T205" s="403"/>
    </row>
    <row r="206" spans="1:20" s="14" customFormat="1" ht="15" customHeight="1" thickBot="1" x14ac:dyDescent="0.3">
      <c r="A206" s="586"/>
      <c r="B206" s="589"/>
      <c r="C206" s="267" t="s">
        <v>390</v>
      </c>
      <c r="D206" s="191">
        <v>43900</v>
      </c>
      <c r="E206" s="212">
        <v>43934</v>
      </c>
      <c r="F206" s="269" t="s">
        <v>172</v>
      </c>
      <c r="G206" s="191">
        <v>44014</v>
      </c>
      <c r="H206" s="201">
        <v>44081</v>
      </c>
      <c r="I206" s="213">
        <v>44123</v>
      </c>
      <c r="J206" s="241">
        <v>44145</v>
      </c>
      <c r="K206" s="136"/>
      <c r="L206" s="135"/>
      <c r="M206" s="29"/>
      <c r="N206" s="29"/>
      <c r="O206" s="29"/>
      <c r="P206" s="403"/>
      <c r="Q206" s="403"/>
      <c r="R206" s="403"/>
      <c r="S206" s="403"/>
      <c r="T206" s="403"/>
    </row>
    <row r="207" spans="1:20" s="87" customFormat="1" ht="15" customHeight="1" thickBot="1" x14ac:dyDescent="0.3">
      <c r="A207" s="208" t="s">
        <v>44</v>
      </c>
      <c r="B207" s="209"/>
      <c r="C207" s="247"/>
      <c r="D207" s="275"/>
      <c r="E207" s="275"/>
      <c r="F207" s="275"/>
      <c r="G207" s="275"/>
      <c r="H207" s="264"/>
      <c r="I207" s="264"/>
      <c r="J207" s="264"/>
      <c r="K207" s="139"/>
      <c r="L207" s="139"/>
      <c r="M207" s="30"/>
      <c r="N207" s="30"/>
      <c r="O207" s="30"/>
      <c r="P207" s="28"/>
      <c r="Q207" s="28"/>
      <c r="R207" s="28"/>
      <c r="S207" s="28"/>
      <c r="T207" s="410"/>
    </row>
    <row r="208" spans="1:20" s="14" customFormat="1" ht="15" customHeight="1" x14ac:dyDescent="0.25">
      <c r="A208" s="548" t="s">
        <v>45</v>
      </c>
      <c r="B208" s="551">
        <f>COUNT(D208:U208)</f>
        <v>3</v>
      </c>
      <c r="C208" s="281" t="s">
        <v>384</v>
      </c>
      <c r="D208" s="157">
        <v>43915</v>
      </c>
      <c r="E208" s="157">
        <v>43931</v>
      </c>
      <c r="F208" s="158">
        <v>44183</v>
      </c>
      <c r="G208" s="152"/>
      <c r="H208" s="132"/>
      <c r="I208" s="132"/>
      <c r="J208" s="132"/>
      <c r="K208" s="132"/>
      <c r="L208" s="132"/>
      <c r="M208" s="132"/>
      <c r="N208" s="132"/>
      <c r="O208" s="132"/>
      <c r="P208" s="132"/>
      <c r="Q208" s="29"/>
      <c r="R208" s="29"/>
      <c r="S208" s="403"/>
      <c r="T208" s="403"/>
    </row>
    <row r="209" spans="1:20" s="14" customFormat="1" ht="15" customHeight="1" x14ac:dyDescent="0.25">
      <c r="A209" s="549"/>
      <c r="B209" s="552"/>
      <c r="C209" s="276" t="s">
        <v>383</v>
      </c>
      <c r="D209" s="277">
        <v>43914</v>
      </c>
      <c r="E209" s="277">
        <v>43931</v>
      </c>
      <c r="F209" s="282">
        <v>44182</v>
      </c>
      <c r="G209" s="152"/>
      <c r="H209" s="132"/>
      <c r="I209" s="132"/>
      <c r="J209" s="132"/>
      <c r="K209" s="132"/>
      <c r="L209" s="132"/>
      <c r="M209" s="132"/>
      <c r="N209" s="132"/>
      <c r="O209" s="132"/>
      <c r="P209" s="132"/>
      <c r="Q209" s="29"/>
      <c r="R209" s="29"/>
      <c r="S209" s="403"/>
      <c r="T209" s="403"/>
    </row>
    <row r="210" spans="1:20" s="14" customFormat="1" ht="15" customHeight="1" x14ac:dyDescent="0.25">
      <c r="A210" s="549"/>
      <c r="B210" s="552"/>
      <c r="C210" s="276" t="s">
        <v>386</v>
      </c>
      <c r="D210" s="277">
        <v>43896</v>
      </c>
      <c r="E210" s="151">
        <v>43929</v>
      </c>
      <c r="F210" s="167">
        <v>44169</v>
      </c>
      <c r="G210" s="229"/>
      <c r="H210" s="132"/>
      <c r="I210" s="132"/>
      <c r="J210" s="132"/>
      <c r="K210" s="132"/>
      <c r="L210" s="132"/>
      <c r="M210" s="132"/>
      <c r="N210" s="132"/>
      <c r="O210" s="132"/>
      <c r="P210" s="132"/>
      <c r="Q210" s="29"/>
      <c r="R210" s="29"/>
      <c r="S210" s="403"/>
      <c r="T210" s="403"/>
    </row>
    <row r="211" spans="1:20" s="14" customFormat="1" ht="15" customHeight="1" thickBot="1" x14ac:dyDescent="0.3">
      <c r="A211" s="550"/>
      <c r="B211" s="553"/>
      <c r="C211" s="283" t="s">
        <v>385</v>
      </c>
      <c r="D211" s="284">
        <v>43894</v>
      </c>
      <c r="E211" s="285">
        <v>43929</v>
      </c>
      <c r="F211" s="286">
        <v>44169</v>
      </c>
      <c r="G211" s="152"/>
      <c r="H211" s="132"/>
      <c r="I211" s="132"/>
      <c r="J211" s="132"/>
      <c r="K211" s="132"/>
      <c r="L211" s="132"/>
      <c r="M211" s="132"/>
      <c r="N211" s="132"/>
      <c r="O211" s="132"/>
      <c r="P211" s="132"/>
      <c r="Q211" s="29"/>
      <c r="R211" s="29"/>
      <c r="S211" s="403"/>
      <c r="T211" s="403"/>
    </row>
    <row r="212" spans="1:20" s="14" customFormat="1" ht="15" customHeight="1" x14ac:dyDescent="0.25">
      <c r="A212" s="548" t="s">
        <v>46</v>
      </c>
      <c r="B212" s="551">
        <f>COUNT(D212:U212)</f>
        <v>3</v>
      </c>
      <c r="C212" s="281" t="s">
        <v>384</v>
      </c>
      <c r="D212" s="157">
        <v>43892</v>
      </c>
      <c r="E212" s="157">
        <v>43997</v>
      </c>
      <c r="F212" s="158">
        <v>44085</v>
      </c>
      <c r="G212" s="152"/>
      <c r="H212" s="132"/>
      <c r="I212" s="132"/>
      <c r="J212" s="132"/>
      <c r="K212" s="132"/>
      <c r="L212" s="132"/>
      <c r="M212" s="132"/>
      <c r="N212" s="132"/>
      <c r="O212" s="132"/>
      <c r="P212" s="132"/>
      <c r="Q212" s="29"/>
      <c r="R212" s="29"/>
      <c r="S212" s="403"/>
      <c r="T212" s="403"/>
    </row>
    <row r="213" spans="1:20" s="14" customFormat="1" ht="15" customHeight="1" x14ac:dyDescent="0.25">
      <c r="A213" s="549"/>
      <c r="B213" s="552"/>
      <c r="C213" s="276" t="s">
        <v>383</v>
      </c>
      <c r="D213" s="277">
        <v>43888</v>
      </c>
      <c r="E213" s="277">
        <v>43991</v>
      </c>
      <c r="F213" s="282">
        <v>44084</v>
      </c>
      <c r="G213" s="152"/>
      <c r="H213" s="132"/>
      <c r="I213" s="132"/>
      <c r="J213" s="132"/>
      <c r="K213" s="132"/>
      <c r="L213" s="132"/>
      <c r="M213" s="132"/>
      <c r="N213" s="132"/>
      <c r="O213" s="132"/>
      <c r="P213" s="132"/>
      <c r="Q213" s="29"/>
      <c r="R213" s="29"/>
      <c r="S213" s="403"/>
      <c r="T213" s="403"/>
    </row>
    <row r="214" spans="1:20" s="14" customFormat="1" ht="15" customHeight="1" x14ac:dyDescent="0.25">
      <c r="A214" s="549"/>
      <c r="B214" s="552"/>
      <c r="C214" s="276" t="s">
        <v>386</v>
      </c>
      <c r="D214" s="277">
        <v>43868</v>
      </c>
      <c r="E214" s="278">
        <v>43983</v>
      </c>
      <c r="F214" s="282">
        <v>44064</v>
      </c>
      <c r="G214" s="152"/>
      <c r="H214" s="132"/>
      <c r="I214" s="132"/>
      <c r="J214" s="132"/>
      <c r="K214" s="132"/>
      <c r="L214" s="132"/>
      <c r="M214" s="132"/>
      <c r="N214" s="132"/>
      <c r="O214" s="132"/>
      <c r="P214" s="132"/>
      <c r="Q214" s="29"/>
      <c r="R214" s="29"/>
      <c r="S214" s="403"/>
      <c r="T214" s="403"/>
    </row>
    <row r="215" spans="1:20" s="14" customFormat="1" ht="15" customHeight="1" x14ac:dyDescent="0.25">
      <c r="A215" s="549"/>
      <c r="B215" s="552"/>
      <c r="C215" s="276" t="s">
        <v>385</v>
      </c>
      <c r="D215" s="151" t="s">
        <v>365</v>
      </c>
      <c r="E215" s="151" t="s">
        <v>365</v>
      </c>
      <c r="F215" s="303" t="s">
        <v>365</v>
      </c>
      <c r="G215" s="152"/>
      <c r="H215" s="132"/>
      <c r="I215" s="132"/>
      <c r="J215" s="132"/>
      <c r="K215" s="132"/>
      <c r="L215" s="132"/>
      <c r="M215" s="132"/>
      <c r="N215" s="132"/>
      <c r="O215" s="132"/>
      <c r="P215" s="132"/>
      <c r="Q215" s="29"/>
      <c r="R215" s="29"/>
      <c r="S215" s="403"/>
      <c r="T215" s="403"/>
    </row>
    <row r="216" spans="1:20" s="14" customFormat="1" ht="15" customHeight="1" thickBot="1" x14ac:dyDescent="0.3">
      <c r="A216" s="549"/>
      <c r="B216" s="552"/>
      <c r="C216" s="297" t="s">
        <v>502</v>
      </c>
      <c r="D216" s="298">
        <v>43868</v>
      </c>
      <c r="E216" s="163">
        <v>43983</v>
      </c>
      <c r="F216" s="164">
        <v>44064</v>
      </c>
      <c r="G216" s="236"/>
      <c r="H216" s="132"/>
      <c r="I216" s="132"/>
      <c r="J216" s="132"/>
      <c r="K216" s="132"/>
      <c r="L216" s="132"/>
      <c r="M216" s="132"/>
      <c r="N216" s="132"/>
      <c r="O216" s="132"/>
      <c r="P216" s="132"/>
      <c r="Q216" s="29"/>
      <c r="R216" s="29"/>
      <c r="S216" s="403"/>
      <c r="T216" s="403"/>
    </row>
    <row r="217" spans="1:20" ht="15" customHeight="1" x14ac:dyDescent="0.25">
      <c r="A217" s="548" t="s">
        <v>47</v>
      </c>
      <c r="B217" s="551">
        <f>COUNT(D217:U217)</f>
        <v>4</v>
      </c>
      <c r="C217" s="281" t="s">
        <v>384</v>
      </c>
      <c r="D217" s="157">
        <v>43907</v>
      </c>
      <c r="E217" s="157">
        <v>43970</v>
      </c>
      <c r="F217" s="157">
        <v>44061</v>
      </c>
      <c r="G217" s="158">
        <v>44133</v>
      </c>
      <c r="H217" s="152"/>
      <c r="I217" s="132"/>
      <c r="J217" s="132"/>
      <c r="K217" s="132"/>
      <c r="L217" s="132"/>
      <c r="M217" s="132"/>
      <c r="N217" s="132"/>
      <c r="O217" s="132"/>
      <c r="P217" s="132"/>
      <c r="Q217" s="29"/>
      <c r="R217" s="29"/>
      <c r="S217" s="402"/>
      <c r="T217" s="402"/>
    </row>
    <row r="218" spans="1:20" ht="15" customHeight="1" x14ac:dyDescent="0.25">
      <c r="A218" s="562"/>
      <c r="B218" s="552"/>
      <c r="C218" s="276" t="s">
        <v>383</v>
      </c>
      <c r="D218" s="132">
        <v>43902</v>
      </c>
      <c r="E218" s="132">
        <v>43964</v>
      </c>
      <c r="F218" s="132">
        <v>44057</v>
      </c>
      <c r="G218" s="167">
        <v>44133</v>
      </c>
      <c r="H218" s="152"/>
      <c r="I218" s="132"/>
      <c r="J218" s="132"/>
      <c r="K218" s="132"/>
      <c r="L218" s="132"/>
      <c r="M218" s="132"/>
      <c r="N218" s="132"/>
      <c r="O218" s="132"/>
      <c r="P218" s="132"/>
      <c r="Q218" s="29"/>
      <c r="R218" s="29"/>
      <c r="S218" s="402"/>
      <c r="T218" s="402"/>
    </row>
    <row r="219" spans="1:20" ht="15" customHeight="1" x14ac:dyDescent="0.25">
      <c r="A219" s="562"/>
      <c r="B219" s="552"/>
      <c r="C219" s="276" t="s">
        <v>386</v>
      </c>
      <c r="D219" s="132">
        <v>43892</v>
      </c>
      <c r="E219" s="423" t="s">
        <v>172</v>
      </c>
      <c r="F219" s="423" t="s">
        <v>172</v>
      </c>
      <c r="G219" s="421" t="s">
        <v>172</v>
      </c>
      <c r="H219" s="229"/>
      <c r="I219" s="132"/>
      <c r="J219" s="132"/>
      <c r="K219" s="132"/>
      <c r="L219" s="132"/>
      <c r="M219" s="132"/>
      <c r="N219" s="132"/>
      <c r="O219" s="132"/>
      <c r="P219" s="132"/>
      <c r="Q219" s="29"/>
      <c r="R219" s="29"/>
      <c r="S219" s="402"/>
      <c r="T219" s="402"/>
    </row>
    <row r="220" spans="1:20" ht="15" customHeight="1" thickBot="1" x14ac:dyDescent="0.3">
      <c r="A220" s="563"/>
      <c r="B220" s="553"/>
      <c r="C220" s="283" t="s">
        <v>385</v>
      </c>
      <c r="D220" s="284">
        <v>43882</v>
      </c>
      <c r="E220" s="284">
        <v>43944</v>
      </c>
      <c r="F220" s="285">
        <v>44053</v>
      </c>
      <c r="G220" s="287">
        <v>44127</v>
      </c>
      <c r="H220" s="152"/>
      <c r="I220" s="132"/>
      <c r="J220" s="132"/>
      <c r="K220" s="132"/>
      <c r="L220" s="132"/>
      <c r="M220" s="132"/>
      <c r="N220" s="132"/>
      <c r="O220" s="132"/>
      <c r="P220" s="132"/>
      <c r="Q220" s="29"/>
      <c r="R220" s="29"/>
      <c r="S220" s="402"/>
      <c r="T220" s="402"/>
    </row>
    <row r="221" spans="1:20" s="14" customFormat="1" ht="15" customHeight="1" x14ac:dyDescent="0.25">
      <c r="A221" s="548" t="s">
        <v>48</v>
      </c>
      <c r="B221" s="551">
        <f>COUNT(D221:U221)</f>
        <v>2</v>
      </c>
      <c r="C221" s="281" t="s">
        <v>384</v>
      </c>
      <c r="D221" s="157">
        <v>43887</v>
      </c>
      <c r="E221" s="158">
        <v>44190</v>
      </c>
      <c r="F221" s="168"/>
      <c r="G221" s="149"/>
      <c r="H221" s="132"/>
      <c r="I221" s="132"/>
      <c r="J221" s="132"/>
      <c r="K221" s="132"/>
      <c r="L221" s="132"/>
      <c r="M221" s="132"/>
      <c r="N221" s="132"/>
      <c r="O221" s="132"/>
      <c r="P221" s="132"/>
      <c r="Q221" s="29"/>
      <c r="R221" s="29"/>
      <c r="S221" s="403"/>
      <c r="T221" s="403"/>
    </row>
    <row r="222" spans="1:20" s="14" customFormat="1" ht="15" customHeight="1" x14ac:dyDescent="0.25">
      <c r="A222" s="596"/>
      <c r="B222" s="552"/>
      <c r="C222" s="276" t="s">
        <v>383</v>
      </c>
      <c r="D222" s="277">
        <v>43881</v>
      </c>
      <c r="E222" s="288">
        <v>44188</v>
      </c>
      <c r="F222" s="15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29"/>
      <c r="R222" s="29"/>
      <c r="S222" s="403"/>
      <c r="T222" s="403"/>
    </row>
    <row r="223" spans="1:20" s="14" customFormat="1" ht="15" customHeight="1" x14ac:dyDescent="0.25">
      <c r="A223" s="596"/>
      <c r="B223" s="552"/>
      <c r="C223" s="276" t="s">
        <v>386</v>
      </c>
      <c r="D223" s="423" t="s">
        <v>172</v>
      </c>
      <c r="E223" s="421" t="s">
        <v>172</v>
      </c>
      <c r="F223" s="15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29"/>
      <c r="R223" s="29"/>
      <c r="S223" s="403"/>
      <c r="T223" s="403"/>
    </row>
    <row r="224" spans="1:20" s="14" customFormat="1" ht="15" customHeight="1" x14ac:dyDescent="0.25">
      <c r="A224" s="596"/>
      <c r="B224" s="552"/>
      <c r="C224" s="276" t="s">
        <v>385</v>
      </c>
      <c r="D224" s="151" t="s">
        <v>365</v>
      </c>
      <c r="E224" s="303" t="s">
        <v>365</v>
      </c>
      <c r="F224" s="15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29"/>
      <c r="R224" s="29"/>
      <c r="S224" s="403"/>
      <c r="T224" s="403"/>
    </row>
    <row r="225" spans="1:20" s="14" customFormat="1" ht="15" customHeight="1" thickBot="1" x14ac:dyDescent="0.3">
      <c r="A225" s="596"/>
      <c r="B225" s="552"/>
      <c r="C225" s="297" t="s">
        <v>502</v>
      </c>
      <c r="D225" s="163" t="s">
        <v>761</v>
      </c>
      <c r="E225" s="305" t="s">
        <v>762</v>
      </c>
      <c r="F225" s="236"/>
      <c r="G225" s="166"/>
      <c r="H225" s="166"/>
      <c r="I225" s="132"/>
      <c r="J225" s="132"/>
      <c r="K225" s="132"/>
      <c r="L225" s="132"/>
      <c r="M225" s="132"/>
      <c r="N225" s="132"/>
      <c r="O225" s="132"/>
      <c r="P225" s="132"/>
      <c r="Q225" s="29"/>
      <c r="R225" s="29"/>
      <c r="S225" s="403"/>
      <c r="T225" s="403"/>
    </row>
    <row r="226" spans="1:20" s="14" customFormat="1" ht="15" customHeight="1" x14ac:dyDescent="0.25">
      <c r="A226" s="548" t="s">
        <v>49</v>
      </c>
      <c r="B226" s="551">
        <f>COUNT(D226:U226)</f>
        <v>5</v>
      </c>
      <c r="C226" s="281" t="s">
        <v>384</v>
      </c>
      <c r="D226" s="289">
        <v>43900</v>
      </c>
      <c r="E226" s="157">
        <v>43983</v>
      </c>
      <c r="F226" s="157">
        <v>44104</v>
      </c>
      <c r="G226" s="157">
        <v>44144</v>
      </c>
      <c r="H226" s="158">
        <v>44181</v>
      </c>
      <c r="I226" s="152"/>
      <c r="J226" s="132"/>
      <c r="K226" s="132"/>
      <c r="L226" s="132"/>
      <c r="M226" s="132"/>
      <c r="N226" s="132"/>
      <c r="O226" s="132"/>
      <c r="P226" s="132"/>
      <c r="Q226" s="29"/>
      <c r="R226" s="29"/>
      <c r="S226" s="403"/>
      <c r="T226" s="403"/>
    </row>
    <row r="227" spans="1:20" s="14" customFormat="1" ht="15" customHeight="1" x14ac:dyDescent="0.25">
      <c r="A227" s="562"/>
      <c r="B227" s="552"/>
      <c r="C227" s="276" t="s">
        <v>383</v>
      </c>
      <c r="D227" s="277">
        <v>43888</v>
      </c>
      <c r="E227" s="277">
        <v>43977</v>
      </c>
      <c r="F227" s="280">
        <v>44096</v>
      </c>
      <c r="G227" s="280">
        <v>44131</v>
      </c>
      <c r="H227" s="288">
        <v>44180</v>
      </c>
      <c r="I227" s="152"/>
      <c r="J227" s="132"/>
      <c r="K227" s="132"/>
      <c r="L227" s="132"/>
      <c r="M227" s="132"/>
      <c r="N227" s="132"/>
      <c r="O227" s="132"/>
      <c r="P227" s="132"/>
      <c r="Q227" s="29"/>
      <c r="R227" s="29"/>
      <c r="S227" s="403"/>
      <c r="T227" s="403"/>
    </row>
    <row r="228" spans="1:20" s="14" customFormat="1" ht="15" customHeight="1" x14ac:dyDescent="0.25">
      <c r="A228" s="562"/>
      <c r="B228" s="552"/>
      <c r="C228" s="276" t="s">
        <v>386</v>
      </c>
      <c r="D228" s="151" t="s">
        <v>365</v>
      </c>
      <c r="E228" s="151" t="s">
        <v>365</v>
      </c>
      <c r="F228" s="151" t="s">
        <v>365</v>
      </c>
      <c r="G228" s="151" t="s">
        <v>365</v>
      </c>
      <c r="H228" s="303" t="s">
        <v>365</v>
      </c>
      <c r="I228" s="152"/>
      <c r="J228" s="132"/>
      <c r="K228" s="132"/>
      <c r="L228" s="132"/>
      <c r="M228" s="132"/>
      <c r="N228" s="132"/>
      <c r="O228" s="132"/>
      <c r="P228" s="132"/>
      <c r="Q228" s="29"/>
      <c r="R228" s="29"/>
      <c r="S228" s="403"/>
      <c r="T228" s="403"/>
    </row>
    <row r="229" spans="1:20" s="14" customFormat="1" ht="15" customHeight="1" thickBot="1" x14ac:dyDescent="0.3">
      <c r="A229" s="563"/>
      <c r="B229" s="553"/>
      <c r="C229" s="283" t="s">
        <v>385</v>
      </c>
      <c r="D229" s="290">
        <v>43871</v>
      </c>
      <c r="E229" s="161">
        <v>43971</v>
      </c>
      <c r="F229" s="295">
        <v>44081</v>
      </c>
      <c r="G229" s="161">
        <v>44123</v>
      </c>
      <c r="H229" s="189">
        <v>44166</v>
      </c>
      <c r="I229" s="229"/>
      <c r="J229" s="132"/>
      <c r="K229" s="132"/>
      <c r="L229" s="132"/>
      <c r="M229" s="132"/>
      <c r="N229" s="132"/>
      <c r="O229" s="132"/>
      <c r="P229" s="132"/>
      <c r="Q229" s="29"/>
      <c r="R229" s="29"/>
      <c r="S229" s="403"/>
      <c r="T229" s="403"/>
    </row>
    <row r="230" spans="1:20" s="14" customFormat="1" ht="15" customHeight="1" x14ac:dyDescent="0.25">
      <c r="A230" s="548" t="s">
        <v>50</v>
      </c>
      <c r="B230" s="551">
        <f>COUNT(D230:U230)</f>
        <v>2</v>
      </c>
      <c r="C230" s="281" t="s">
        <v>384</v>
      </c>
      <c r="D230" s="157">
        <v>43902</v>
      </c>
      <c r="E230" s="158">
        <v>44153</v>
      </c>
      <c r="F230" s="168"/>
      <c r="G230" s="149"/>
      <c r="H230" s="149"/>
      <c r="I230" s="132"/>
      <c r="J230" s="132"/>
      <c r="K230" s="132"/>
      <c r="L230" s="132"/>
      <c r="M230" s="132"/>
      <c r="N230" s="132"/>
      <c r="O230" s="132"/>
      <c r="P230" s="132"/>
      <c r="Q230" s="29"/>
      <c r="R230" s="29"/>
      <c r="S230" s="403"/>
      <c r="T230" s="403"/>
    </row>
    <row r="231" spans="1:20" s="14" customFormat="1" ht="15" customHeight="1" x14ac:dyDescent="0.25">
      <c r="A231" s="549"/>
      <c r="B231" s="552"/>
      <c r="C231" s="276" t="s">
        <v>383</v>
      </c>
      <c r="D231" s="277">
        <v>43902</v>
      </c>
      <c r="E231" s="288">
        <v>44152</v>
      </c>
      <c r="F231" s="15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29"/>
      <c r="R231" s="29"/>
      <c r="S231" s="403"/>
      <c r="T231" s="403"/>
    </row>
    <row r="232" spans="1:20" s="14" customFormat="1" ht="15" customHeight="1" x14ac:dyDescent="0.25">
      <c r="A232" s="549"/>
      <c r="B232" s="552"/>
      <c r="C232" s="276" t="s">
        <v>386</v>
      </c>
      <c r="D232" s="277">
        <v>43888</v>
      </c>
      <c r="E232" s="288">
        <v>44137</v>
      </c>
      <c r="F232" s="15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29"/>
      <c r="R232" s="29"/>
      <c r="S232" s="403"/>
      <c r="T232" s="403"/>
    </row>
    <row r="233" spans="1:20" s="14" customFormat="1" ht="15" customHeight="1" x14ac:dyDescent="0.25">
      <c r="A233" s="549"/>
      <c r="B233" s="552"/>
      <c r="C233" s="276" t="s">
        <v>385</v>
      </c>
      <c r="D233" s="132" t="s">
        <v>365</v>
      </c>
      <c r="E233" s="167" t="s">
        <v>365</v>
      </c>
      <c r="F233" s="15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29"/>
      <c r="R233" s="29"/>
      <c r="S233" s="403"/>
      <c r="T233" s="403"/>
    </row>
    <row r="234" spans="1:20" s="14" customFormat="1" ht="15" customHeight="1" thickBot="1" x14ac:dyDescent="0.3">
      <c r="A234" s="549"/>
      <c r="B234" s="552"/>
      <c r="C234" s="291" t="s">
        <v>390</v>
      </c>
      <c r="D234" s="262">
        <v>43874</v>
      </c>
      <c r="E234" s="292">
        <v>44141</v>
      </c>
      <c r="F234" s="165"/>
      <c r="G234" s="166"/>
      <c r="H234" s="132"/>
      <c r="I234" s="132"/>
      <c r="J234" s="132"/>
      <c r="K234" s="132"/>
      <c r="L234" s="132"/>
      <c r="M234" s="132"/>
      <c r="N234" s="132"/>
      <c r="O234" s="132"/>
      <c r="P234" s="132"/>
      <c r="Q234" s="29"/>
      <c r="R234" s="29"/>
      <c r="S234" s="403"/>
      <c r="T234" s="403"/>
    </row>
    <row r="235" spans="1:20" s="14" customFormat="1" ht="15" customHeight="1" x14ac:dyDescent="0.25">
      <c r="A235" s="556" t="s">
        <v>51</v>
      </c>
      <c r="B235" s="559">
        <f>COUNT(D235:U235)</f>
        <v>4</v>
      </c>
      <c r="C235" s="317" t="s">
        <v>384</v>
      </c>
      <c r="D235" s="318">
        <v>43915</v>
      </c>
      <c r="E235" s="318">
        <v>44001</v>
      </c>
      <c r="F235" s="318">
        <v>44075</v>
      </c>
      <c r="G235" s="360">
        <v>44162</v>
      </c>
      <c r="H235" s="152"/>
      <c r="I235" s="132"/>
      <c r="J235" s="132"/>
      <c r="K235" s="132"/>
      <c r="L235" s="132"/>
      <c r="M235" s="132"/>
      <c r="N235" s="132"/>
      <c r="O235" s="132"/>
      <c r="P235" s="132"/>
      <c r="Q235" s="29"/>
      <c r="R235" s="29"/>
      <c r="S235" s="403"/>
      <c r="T235" s="403"/>
    </row>
    <row r="236" spans="1:20" s="14" customFormat="1" ht="15" customHeight="1" x14ac:dyDescent="0.25">
      <c r="A236" s="571"/>
      <c r="B236" s="560"/>
      <c r="C236" s="308" t="s">
        <v>383</v>
      </c>
      <c r="D236" s="390">
        <v>43909</v>
      </c>
      <c r="E236" s="390">
        <v>43993</v>
      </c>
      <c r="F236" s="390">
        <v>44070</v>
      </c>
      <c r="G236" s="391">
        <v>44161</v>
      </c>
      <c r="H236" s="152"/>
      <c r="I236" s="132"/>
      <c r="J236" s="132"/>
      <c r="K236" s="132"/>
      <c r="L236" s="132"/>
      <c r="M236" s="132"/>
      <c r="N236" s="132"/>
      <c r="O236" s="132"/>
      <c r="P236" s="132"/>
      <c r="Q236" s="29"/>
      <c r="R236" s="29"/>
      <c r="S236" s="403"/>
      <c r="T236" s="403"/>
    </row>
    <row r="237" spans="1:20" s="14" customFormat="1" ht="15" customHeight="1" x14ac:dyDescent="0.25">
      <c r="A237" s="571"/>
      <c r="B237" s="560"/>
      <c r="C237" s="308" t="s">
        <v>386</v>
      </c>
      <c r="D237" s="390">
        <v>43878</v>
      </c>
      <c r="E237" s="434" t="s">
        <v>172</v>
      </c>
      <c r="F237" s="390">
        <v>44057</v>
      </c>
      <c r="G237" s="392">
        <v>44153</v>
      </c>
      <c r="H237" s="152"/>
      <c r="I237" s="132"/>
      <c r="J237" s="132"/>
      <c r="K237" s="132"/>
      <c r="L237" s="132"/>
      <c r="M237" s="132"/>
      <c r="N237" s="132"/>
      <c r="O237" s="132"/>
      <c r="P237" s="132"/>
      <c r="Q237" s="29"/>
      <c r="R237" s="29"/>
      <c r="S237" s="403"/>
      <c r="T237" s="403"/>
    </row>
    <row r="238" spans="1:20" s="14" customFormat="1" ht="15" customHeight="1" x14ac:dyDescent="0.25">
      <c r="A238" s="571"/>
      <c r="B238" s="560"/>
      <c r="C238" s="308" t="s">
        <v>385</v>
      </c>
      <c r="D238" s="390">
        <v>43878</v>
      </c>
      <c r="E238" s="315">
        <v>43984</v>
      </c>
      <c r="F238" s="390">
        <v>44057</v>
      </c>
      <c r="G238" s="437" t="s">
        <v>172</v>
      </c>
      <c r="H238" s="152"/>
      <c r="I238" s="132"/>
      <c r="J238" s="132"/>
      <c r="K238" s="132"/>
      <c r="L238" s="132"/>
      <c r="M238" s="132"/>
      <c r="N238" s="132"/>
      <c r="O238" s="132"/>
      <c r="P238" s="132"/>
      <c r="Q238" s="29"/>
      <c r="R238" s="29"/>
      <c r="S238" s="403"/>
      <c r="T238" s="403"/>
    </row>
    <row r="239" spans="1:20" s="14" customFormat="1" ht="15" customHeight="1" thickBot="1" x14ac:dyDescent="0.3">
      <c r="A239" s="573"/>
      <c r="B239" s="561"/>
      <c r="C239" s="324" t="s">
        <v>390</v>
      </c>
      <c r="D239" s="435" t="s">
        <v>172</v>
      </c>
      <c r="E239" s="435" t="s">
        <v>172</v>
      </c>
      <c r="F239" s="435" t="s">
        <v>172</v>
      </c>
      <c r="G239" s="436" t="s">
        <v>172</v>
      </c>
      <c r="H239" s="152"/>
      <c r="I239" s="132"/>
      <c r="J239" s="132"/>
      <c r="K239" s="132"/>
      <c r="L239" s="132"/>
      <c r="M239" s="132"/>
      <c r="N239" s="132"/>
      <c r="O239" s="132"/>
      <c r="P239" s="132"/>
      <c r="Q239" s="29"/>
      <c r="R239" s="29"/>
      <c r="S239" s="403"/>
      <c r="T239" s="403"/>
    </row>
    <row r="240" spans="1:20" s="14" customFormat="1" ht="15" customHeight="1" x14ac:dyDescent="0.25">
      <c r="A240" s="554" t="s">
        <v>52</v>
      </c>
      <c r="B240" s="555">
        <f>COUNT(D240:U240)</f>
        <v>4</v>
      </c>
      <c r="C240" s="389" t="s">
        <v>384</v>
      </c>
      <c r="D240" s="149">
        <v>43887</v>
      </c>
      <c r="E240" s="149">
        <v>43944</v>
      </c>
      <c r="F240" s="149">
        <v>44098</v>
      </c>
      <c r="G240" s="194">
        <v>44182</v>
      </c>
      <c r="H240" s="152"/>
      <c r="I240" s="132"/>
      <c r="J240" s="132"/>
      <c r="K240" s="132"/>
      <c r="L240" s="132"/>
      <c r="M240" s="132"/>
      <c r="N240" s="132"/>
      <c r="O240" s="132"/>
      <c r="P240" s="132"/>
      <c r="Q240" s="29"/>
      <c r="R240" s="29"/>
      <c r="S240" s="403"/>
      <c r="T240" s="403"/>
    </row>
    <row r="241" spans="1:20" s="14" customFormat="1" ht="15" customHeight="1" x14ac:dyDescent="0.25">
      <c r="A241" s="549"/>
      <c r="B241" s="552"/>
      <c r="C241" s="276" t="s">
        <v>383</v>
      </c>
      <c r="D241" s="277">
        <v>43881</v>
      </c>
      <c r="E241" s="277">
        <v>43942</v>
      </c>
      <c r="F241" s="280">
        <v>44098</v>
      </c>
      <c r="G241" s="288">
        <v>44182</v>
      </c>
      <c r="H241" s="152"/>
      <c r="I241" s="132"/>
      <c r="J241" s="132"/>
      <c r="K241" s="132"/>
      <c r="L241" s="132"/>
      <c r="M241" s="132"/>
      <c r="N241" s="132"/>
      <c r="O241" s="132"/>
      <c r="P241" s="132"/>
      <c r="Q241" s="29"/>
      <c r="R241" s="29"/>
      <c r="S241" s="403"/>
      <c r="T241" s="403"/>
    </row>
    <row r="242" spans="1:20" s="14" customFormat="1" ht="15" customHeight="1" x14ac:dyDescent="0.25">
      <c r="A242" s="549"/>
      <c r="B242" s="552"/>
      <c r="C242" s="276" t="s">
        <v>386</v>
      </c>
      <c r="D242" s="278">
        <v>43871</v>
      </c>
      <c r="E242" s="278">
        <v>43931</v>
      </c>
      <c r="F242" s="279">
        <v>44088</v>
      </c>
      <c r="G242" s="293">
        <v>44172</v>
      </c>
      <c r="H242" s="152"/>
      <c r="I242" s="132"/>
      <c r="J242" s="132"/>
      <c r="K242" s="132"/>
      <c r="L242" s="132"/>
      <c r="M242" s="132"/>
      <c r="N242" s="132"/>
      <c r="O242" s="132"/>
      <c r="P242" s="132"/>
      <c r="Q242" s="29"/>
      <c r="R242" s="29"/>
      <c r="S242" s="403"/>
      <c r="T242" s="403"/>
    </row>
    <row r="243" spans="1:20" s="14" customFormat="1" ht="15" customHeight="1" thickBot="1" x14ac:dyDescent="0.3">
      <c r="A243" s="549"/>
      <c r="B243" s="552"/>
      <c r="C243" s="291" t="s">
        <v>385</v>
      </c>
      <c r="D243" s="300">
        <v>44237</v>
      </c>
      <c r="E243" s="300">
        <v>43931</v>
      </c>
      <c r="F243" s="301" t="s">
        <v>751</v>
      </c>
      <c r="G243" s="301" t="s">
        <v>751</v>
      </c>
      <c r="H243" s="165"/>
      <c r="I243" s="166"/>
      <c r="J243" s="166"/>
      <c r="K243" s="166"/>
      <c r="L243" s="166"/>
      <c r="M243" s="166"/>
      <c r="N243" s="132"/>
      <c r="O243" s="132"/>
      <c r="P243" s="132"/>
      <c r="Q243" s="29"/>
      <c r="R243" s="29"/>
      <c r="S243" s="403"/>
      <c r="T243" s="403"/>
    </row>
    <row r="244" spans="1:20" ht="15" customHeight="1" x14ac:dyDescent="0.25">
      <c r="A244" s="548" t="s">
        <v>53</v>
      </c>
      <c r="B244" s="551">
        <f>COUNT(D244:U244)</f>
        <v>10</v>
      </c>
      <c r="C244" s="281" t="s">
        <v>384</v>
      </c>
      <c r="D244" s="157">
        <v>43892</v>
      </c>
      <c r="E244" s="157">
        <v>43923</v>
      </c>
      <c r="F244" s="157">
        <v>43949</v>
      </c>
      <c r="G244" s="157">
        <v>43985</v>
      </c>
      <c r="H244" s="157">
        <v>44014</v>
      </c>
      <c r="I244" s="157">
        <v>44084</v>
      </c>
      <c r="J244" s="157">
        <v>44103</v>
      </c>
      <c r="K244" s="157">
        <v>44133</v>
      </c>
      <c r="L244" s="157">
        <v>44161</v>
      </c>
      <c r="M244" s="296">
        <v>44186</v>
      </c>
      <c r="N244" s="152"/>
      <c r="O244" s="132"/>
      <c r="P244" s="132"/>
      <c r="Q244" s="29"/>
      <c r="R244" s="29"/>
      <c r="S244" s="402"/>
      <c r="T244" s="402"/>
    </row>
    <row r="245" spans="1:20" ht="15" customHeight="1" x14ac:dyDescent="0.25">
      <c r="A245" s="549"/>
      <c r="B245" s="552"/>
      <c r="C245" s="276" t="s">
        <v>383</v>
      </c>
      <c r="D245" s="277">
        <v>43888</v>
      </c>
      <c r="E245" s="277">
        <v>43917</v>
      </c>
      <c r="F245" s="277">
        <v>43944</v>
      </c>
      <c r="G245" s="277">
        <v>43979</v>
      </c>
      <c r="H245" s="277">
        <v>44007</v>
      </c>
      <c r="I245" s="277">
        <v>44070</v>
      </c>
      <c r="J245" s="280">
        <v>44098</v>
      </c>
      <c r="K245" s="280">
        <v>44133</v>
      </c>
      <c r="L245" s="280">
        <v>44161</v>
      </c>
      <c r="M245" s="288">
        <v>44182</v>
      </c>
      <c r="N245" s="152"/>
      <c r="O245" s="132"/>
      <c r="P245" s="132"/>
      <c r="Q245" s="29"/>
      <c r="R245" s="29"/>
      <c r="S245" s="402"/>
      <c r="T245" s="402"/>
    </row>
    <row r="246" spans="1:20" ht="15" customHeight="1" x14ac:dyDescent="0.25">
      <c r="A246" s="549"/>
      <c r="B246" s="552"/>
      <c r="C246" s="276" t="s">
        <v>386</v>
      </c>
      <c r="D246" s="423" t="s">
        <v>172</v>
      </c>
      <c r="E246" s="423" t="s">
        <v>172</v>
      </c>
      <c r="F246" s="423" t="s">
        <v>172</v>
      </c>
      <c r="G246" s="423" t="s">
        <v>172</v>
      </c>
      <c r="H246" s="423" t="s">
        <v>172</v>
      </c>
      <c r="I246" s="423" t="s">
        <v>172</v>
      </c>
      <c r="J246" s="423" t="s">
        <v>172</v>
      </c>
      <c r="K246" s="423" t="s">
        <v>172</v>
      </c>
      <c r="L246" s="423" t="s">
        <v>172</v>
      </c>
      <c r="M246" s="421" t="s">
        <v>172</v>
      </c>
      <c r="N246" s="229"/>
      <c r="O246" s="132"/>
      <c r="P246" s="132"/>
      <c r="Q246" s="29"/>
      <c r="R246" s="29"/>
      <c r="S246" s="402"/>
      <c r="T246" s="402"/>
    </row>
    <row r="247" spans="1:20" ht="15" customHeight="1" x14ac:dyDescent="0.25">
      <c r="A247" s="549"/>
      <c r="B247" s="552"/>
      <c r="C247" s="276" t="s">
        <v>385</v>
      </c>
      <c r="D247" s="151" t="s">
        <v>365</v>
      </c>
      <c r="E247" s="151" t="s">
        <v>365</v>
      </c>
      <c r="F247" s="151" t="s">
        <v>365</v>
      </c>
      <c r="G247" s="151" t="s">
        <v>365</v>
      </c>
      <c r="H247" s="151" t="s">
        <v>365</v>
      </c>
      <c r="I247" s="151" t="s">
        <v>365</v>
      </c>
      <c r="J247" s="151" t="s">
        <v>365</v>
      </c>
      <c r="K247" s="151" t="s">
        <v>365</v>
      </c>
      <c r="L247" s="151" t="s">
        <v>365</v>
      </c>
      <c r="M247" s="303" t="s">
        <v>365</v>
      </c>
      <c r="N247" s="229"/>
      <c r="O247" s="132"/>
      <c r="P247" s="132"/>
      <c r="Q247" s="29"/>
      <c r="R247" s="29"/>
      <c r="S247" s="402"/>
      <c r="T247" s="402"/>
    </row>
    <row r="248" spans="1:20" ht="15" customHeight="1" x14ac:dyDescent="0.25">
      <c r="A248" s="549"/>
      <c r="B248" s="552"/>
      <c r="C248" s="393" t="s">
        <v>390</v>
      </c>
      <c r="D248" s="423" t="s">
        <v>172</v>
      </c>
      <c r="E248" s="423" t="s">
        <v>172</v>
      </c>
      <c r="F248" s="423" t="s">
        <v>172</v>
      </c>
      <c r="G248" s="423" t="s">
        <v>172</v>
      </c>
      <c r="H248" s="423" t="s">
        <v>172</v>
      </c>
      <c r="I248" s="423" t="s">
        <v>172</v>
      </c>
      <c r="J248" s="423" t="s">
        <v>172</v>
      </c>
      <c r="K248" s="423" t="s">
        <v>172</v>
      </c>
      <c r="L248" s="423" t="s">
        <v>172</v>
      </c>
      <c r="M248" s="421" t="s">
        <v>172</v>
      </c>
      <c r="N248" s="229"/>
      <c r="O248" s="132"/>
      <c r="P248" s="132"/>
      <c r="Q248" s="29"/>
      <c r="R248" s="29"/>
      <c r="S248" s="402"/>
      <c r="T248" s="402"/>
    </row>
    <row r="249" spans="1:20" ht="15" customHeight="1" thickBot="1" x14ac:dyDescent="0.3">
      <c r="A249" s="550"/>
      <c r="B249" s="553"/>
      <c r="C249" s="302" t="s">
        <v>558</v>
      </c>
      <c r="D249" s="284">
        <v>43871</v>
      </c>
      <c r="E249" s="284">
        <v>43900</v>
      </c>
      <c r="F249" s="284">
        <v>43929</v>
      </c>
      <c r="G249" s="284">
        <v>43963</v>
      </c>
      <c r="H249" s="284">
        <v>43991</v>
      </c>
      <c r="I249" s="284">
        <v>44054</v>
      </c>
      <c r="J249" s="295">
        <v>44081</v>
      </c>
      <c r="K249" s="295">
        <v>44116</v>
      </c>
      <c r="L249" s="295">
        <v>44145</v>
      </c>
      <c r="M249" s="294">
        <v>44166</v>
      </c>
      <c r="N249" s="152"/>
      <c r="O249" s="132"/>
      <c r="P249" s="132"/>
      <c r="Q249" s="29"/>
      <c r="R249" s="29"/>
      <c r="S249" s="402"/>
      <c r="T249" s="402"/>
    </row>
    <row r="250" spans="1:20" s="14" customFormat="1" ht="15" customHeight="1" x14ac:dyDescent="0.25">
      <c r="A250" s="548" t="s">
        <v>54</v>
      </c>
      <c r="B250" s="551">
        <f>COUNT(D250:U250)</f>
        <v>2</v>
      </c>
      <c r="C250" s="281" t="s">
        <v>384</v>
      </c>
      <c r="D250" s="157">
        <v>44007</v>
      </c>
      <c r="E250" s="158">
        <v>44182</v>
      </c>
      <c r="F250" s="168"/>
      <c r="G250" s="149"/>
      <c r="H250" s="149"/>
      <c r="I250" s="149"/>
      <c r="J250" s="149"/>
      <c r="K250" s="149"/>
      <c r="L250" s="149"/>
      <c r="M250" s="149"/>
      <c r="N250" s="132"/>
      <c r="O250" s="132"/>
      <c r="P250" s="132"/>
      <c r="Q250" s="29"/>
      <c r="R250" s="29"/>
      <c r="S250" s="403"/>
      <c r="T250" s="403"/>
    </row>
    <row r="251" spans="1:20" s="14" customFormat="1" ht="15" customHeight="1" x14ac:dyDescent="0.25">
      <c r="A251" s="549"/>
      <c r="B251" s="552"/>
      <c r="C251" s="276" t="s">
        <v>383</v>
      </c>
      <c r="D251" s="132">
        <v>43999</v>
      </c>
      <c r="E251" s="167">
        <v>44182</v>
      </c>
      <c r="F251" s="15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29"/>
      <c r="R251" s="29"/>
      <c r="S251" s="403"/>
      <c r="T251" s="403"/>
    </row>
    <row r="252" spans="1:20" s="14" customFormat="1" ht="15" customHeight="1" x14ac:dyDescent="0.25">
      <c r="A252" s="549"/>
      <c r="B252" s="552"/>
      <c r="C252" s="276" t="s">
        <v>386</v>
      </c>
      <c r="D252" s="151" t="s">
        <v>365</v>
      </c>
      <c r="E252" s="303" t="s">
        <v>365</v>
      </c>
      <c r="F252" s="15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29"/>
      <c r="R252" s="29"/>
      <c r="S252" s="403"/>
      <c r="T252" s="403"/>
    </row>
    <row r="253" spans="1:20" s="14" customFormat="1" ht="15" customHeight="1" x14ac:dyDescent="0.25">
      <c r="A253" s="549"/>
      <c r="B253" s="552"/>
      <c r="C253" s="291" t="s">
        <v>385</v>
      </c>
      <c r="D253" s="166">
        <v>43986</v>
      </c>
      <c r="E253" s="190">
        <v>44169</v>
      </c>
      <c r="F253" s="165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29"/>
      <c r="R253" s="29"/>
      <c r="S253" s="403"/>
      <c r="T253" s="403"/>
    </row>
    <row r="254" spans="1:20" s="14" customFormat="1" ht="15" customHeight="1" thickBot="1" x14ac:dyDescent="0.3">
      <c r="A254" s="550"/>
      <c r="B254" s="576"/>
      <c r="C254" s="396" t="s">
        <v>390</v>
      </c>
      <c r="D254" s="438" t="s">
        <v>172</v>
      </c>
      <c r="E254" s="439" t="s">
        <v>172</v>
      </c>
      <c r="F254" s="394"/>
      <c r="G254" s="152"/>
      <c r="H254" s="132"/>
      <c r="I254" s="132"/>
      <c r="J254" s="132"/>
      <c r="K254" s="132"/>
      <c r="L254" s="132"/>
      <c r="M254" s="132"/>
      <c r="N254" s="132"/>
      <c r="O254" s="132"/>
      <c r="P254" s="132"/>
      <c r="Q254" s="29"/>
      <c r="R254" s="29"/>
      <c r="S254" s="403"/>
      <c r="T254" s="403"/>
    </row>
    <row r="255" spans="1:20" s="14" customFormat="1" ht="15" customHeight="1" x14ac:dyDescent="0.25">
      <c r="A255" s="548" t="s">
        <v>55</v>
      </c>
      <c r="B255" s="551">
        <f>COUNT(D255:U255)</f>
        <v>3</v>
      </c>
      <c r="C255" s="281" t="s">
        <v>384</v>
      </c>
      <c r="D255" s="157">
        <v>43917</v>
      </c>
      <c r="E255" s="157">
        <v>44029</v>
      </c>
      <c r="F255" s="158">
        <v>44186</v>
      </c>
      <c r="G255" s="152"/>
      <c r="H255" s="132"/>
      <c r="I255" s="132"/>
      <c r="J255" s="132"/>
      <c r="K255" s="132"/>
      <c r="L255" s="132"/>
      <c r="M255" s="132"/>
      <c r="N255" s="132"/>
      <c r="O255" s="132"/>
      <c r="P255" s="132"/>
      <c r="Q255" s="29"/>
      <c r="R255" s="29"/>
      <c r="S255" s="403"/>
      <c r="T255" s="403"/>
    </row>
    <row r="256" spans="1:20" s="14" customFormat="1" ht="15" customHeight="1" x14ac:dyDescent="0.25">
      <c r="A256" s="562"/>
      <c r="B256" s="552"/>
      <c r="C256" s="276" t="s">
        <v>383</v>
      </c>
      <c r="D256" s="132">
        <v>43917</v>
      </c>
      <c r="E256" s="132">
        <v>44026</v>
      </c>
      <c r="F256" s="167">
        <v>44186</v>
      </c>
      <c r="G256" s="152"/>
      <c r="H256" s="132"/>
      <c r="I256" s="132"/>
      <c r="J256" s="132"/>
      <c r="K256" s="132"/>
      <c r="L256" s="132"/>
      <c r="M256" s="132"/>
      <c r="N256" s="132"/>
      <c r="O256" s="132"/>
      <c r="P256" s="132"/>
      <c r="Q256" s="29"/>
      <c r="R256" s="29"/>
      <c r="S256" s="403"/>
      <c r="T256" s="403"/>
    </row>
    <row r="257" spans="1:20" s="14" customFormat="1" ht="15" customHeight="1" x14ac:dyDescent="0.25">
      <c r="A257" s="562"/>
      <c r="B257" s="552"/>
      <c r="C257" s="276" t="s">
        <v>386</v>
      </c>
      <c r="D257" s="132">
        <v>43906</v>
      </c>
      <c r="E257" s="151">
        <v>44025</v>
      </c>
      <c r="F257" s="303">
        <v>44176</v>
      </c>
      <c r="G257" s="152"/>
      <c r="H257" s="132"/>
      <c r="I257" s="132"/>
      <c r="J257" s="132"/>
      <c r="K257" s="132"/>
      <c r="L257" s="132"/>
      <c r="M257" s="132"/>
      <c r="N257" s="132"/>
      <c r="O257" s="132"/>
      <c r="P257" s="132"/>
      <c r="Q257" s="29"/>
      <c r="R257" s="29"/>
      <c r="S257" s="403"/>
      <c r="T257" s="403"/>
    </row>
    <row r="258" spans="1:20" s="14" customFormat="1" ht="15" customHeight="1" thickBot="1" x14ac:dyDescent="0.3">
      <c r="A258" s="562"/>
      <c r="B258" s="552"/>
      <c r="C258" s="291" t="s">
        <v>385</v>
      </c>
      <c r="D258" s="166">
        <v>43906</v>
      </c>
      <c r="E258" s="419" t="s">
        <v>172</v>
      </c>
      <c r="F258" s="397">
        <v>44186</v>
      </c>
      <c r="G258" s="152"/>
      <c r="H258" s="132"/>
      <c r="I258" s="132"/>
      <c r="J258" s="132"/>
      <c r="K258" s="132"/>
      <c r="L258" s="132"/>
      <c r="M258" s="132"/>
      <c r="N258" s="132"/>
      <c r="O258" s="132"/>
      <c r="P258" s="132"/>
      <c r="Q258" s="29"/>
      <c r="R258" s="29"/>
      <c r="S258" s="403"/>
      <c r="T258" s="403"/>
    </row>
    <row r="259" spans="1:20" ht="15" customHeight="1" x14ac:dyDescent="0.25">
      <c r="A259" s="556" t="s">
        <v>56</v>
      </c>
      <c r="B259" s="559">
        <f>COUNT(D259:U259)</f>
        <v>3</v>
      </c>
      <c r="C259" s="317" t="s">
        <v>384</v>
      </c>
      <c r="D259" s="318">
        <v>43902</v>
      </c>
      <c r="E259" s="318">
        <v>43986</v>
      </c>
      <c r="F259" s="360">
        <v>44112</v>
      </c>
      <c r="G259" s="152"/>
      <c r="H259" s="132"/>
      <c r="I259" s="132"/>
      <c r="J259" s="132"/>
      <c r="K259" s="132"/>
      <c r="L259" s="132"/>
      <c r="M259" s="132"/>
      <c r="N259" s="132"/>
      <c r="O259" s="132"/>
      <c r="P259" s="132"/>
      <c r="Q259" s="29"/>
      <c r="R259" s="29"/>
      <c r="S259" s="402"/>
      <c r="T259" s="402"/>
    </row>
    <row r="260" spans="1:20" ht="15" customHeight="1" x14ac:dyDescent="0.25">
      <c r="A260" s="571"/>
      <c r="B260" s="560"/>
      <c r="C260" s="308" t="s">
        <v>383</v>
      </c>
      <c r="D260" s="309">
        <v>43902</v>
      </c>
      <c r="E260" s="309">
        <v>43984</v>
      </c>
      <c r="F260" s="362">
        <v>44110</v>
      </c>
      <c r="G260" s="152"/>
      <c r="H260" s="132"/>
      <c r="I260" s="132"/>
      <c r="J260" s="132"/>
      <c r="K260" s="132"/>
      <c r="L260" s="132"/>
      <c r="M260" s="132"/>
      <c r="N260" s="132"/>
      <c r="O260" s="132"/>
      <c r="P260" s="132"/>
      <c r="Q260" s="29"/>
      <c r="R260" s="29"/>
      <c r="S260" s="402"/>
      <c r="T260" s="402"/>
    </row>
    <row r="261" spans="1:20" ht="15" customHeight="1" x14ac:dyDescent="0.25">
      <c r="A261" s="571"/>
      <c r="B261" s="560"/>
      <c r="C261" s="308" t="s">
        <v>386</v>
      </c>
      <c r="D261" s="313">
        <v>43894</v>
      </c>
      <c r="E261" s="313">
        <v>43978</v>
      </c>
      <c r="F261" s="400">
        <v>44103</v>
      </c>
      <c r="G261" s="152"/>
      <c r="H261" s="132"/>
      <c r="I261" s="132"/>
      <c r="J261" s="132"/>
      <c r="K261" s="132"/>
      <c r="L261" s="132"/>
      <c r="M261" s="132"/>
      <c r="N261" s="132"/>
      <c r="O261" s="132"/>
      <c r="P261" s="132"/>
      <c r="Q261" s="29"/>
      <c r="R261" s="29"/>
      <c r="S261" s="402"/>
      <c r="T261" s="402"/>
    </row>
    <row r="262" spans="1:20" ht="15" customHeight="1" x14ac:dyDescent="0.25">
      <c r="A262" s="571"/>
      <c r="B262" s="560"/>
      <c r="C262" s="308" t="s">
        <v>385</v>
      </c>
      <c r="D262" s="313">
        <v>43893</v>
      </c>
      <c r="E262" s="309">
        <v>43969</v>
      </c>
      <c r="F262" s="400">
        <v>44104</v>
      </c>
      <c r="G262" s="165"/>
      <c r="H262" s="166"/>
      <c r="I262" s="166"/>
      <c r="J262" s="166"/>
      <c r="K262" s="166"/>
      <c r="L262" s="166"/>
      <c r="M262" s="166"/>
      <c r="N262" s="166"/>
      <c r="O262" s="166"/>
      <c r="P262" s="166"/>
      <c r="Q262" s="306"/>
      <c r="R262" s="306"/>
      <c r="S262" s="411"/>
      <c r="T262" s="411"/>
    </row>
    <row r="263" spans="1:20" ht="15" customHeight="1" thickBot="1" x14ac:dyDescent="0.3">
      <c r="A263" s="573"/>
      <c r="B263" s="561"/>
      <c r="C263" s="324" t="s">
        <v>390</v>
      </c>
      <c r="D263" s="327" t="s">
        <v>172</v>
      </c>
      <c r="E263" s="327" t="s">
        <v>172</v>
      </c>
      <c r="F263" s="420" t="s">
        <v>172</v>
      </c>
      <c r="G263" s="394"/>
      <c r="H263" s="394"/>
      <c r="I263" s="394"/>
      <c r="J263" s="394"/>
      <c r="K263" s="394"/>
      <c r="L263" s="394"/>
      <c r="M263" s="394"/>
      <c r="N263" s="394"/>
      <c r="O263" s="394"/>
      <c r="P263" s="394"/>
      <c r="Q263" s="395"/>
      <c r="R263" s="395"/>
      <c r="S263" s="76"/>
      <c r="T263" s="76"/>
    </row>
    <row r="264" spans="1:20" s="12" customFormat="1" ht="15" customHeight="1" x14ac:dyDescent="0.25">
      <c r="A264" s="577" t="s">
        <v>57</v>
      </c>
      <c r="B264" s="580">
        <f>COUNT(D264:U264)</f>
        <v>17</v>
      </c>
      <c r="C264" s="398" t="s">
        <v>384</v>
      </c>
      <c r="D264" s="399">
        <v>43826</v>
      </c>
      <c r="E264" s="399">
        <v>43886</v>
      </c>
      <c r="F264" s="399">
        <v>43916</v>
      </c>
      <c r="G264" s="318">
        <v>43931</v>
      </c>
      <c r="H264" s="318">
        <v>43948</v>
      </c>
      <c r="I264" s="318">
        <v>43965</v>
      </c>
      <c r="J264" s="318">
        <v>43984</v>
      </c>
      <c r="K264" s="318">
        <v>44025</v>
      </c>
      <c r="L264" s="318">
        <v>44039</v>
      </c>
      <c r="M264" s="318">
        <v>44046</v>
      </c>
      <c r="N264" s="319">
        <v>44102</v>
      </c>
      <c r="O264" s="319">
        <v>44113</v>
      </c>
      <c r="P264" s="319">
        <v>44140</v>
      </c>
      <c r="Q264" s="320">
        <v>44160</v>
      </c>
      <c r="R264" s="320">
        <v>44175</v>
      </c>
      <c r="S264" s="320">
        <v>44182</v>
      </c>
      <c r="T264" s="321">
        <v>44188</v>
      </c>
    </row>
    <row r="265" spans="1:20" s="12" customFormat="1" ht="15" customHeight="1" x14ac:dyDescent="0.25">
      <c r="A265" s="578"/>
      <c r="B265" s="569"/>
      <c r="C265" s="308" t="s">
        <v>383</v>
      </c>
      <c r="D265" s="309">
        <v>44191</v>
      </c>
      <c r="E265" s="309">
        <v>43880</v>
      </c>
      <c r="F265" s="309">
        <v>43915</v>
      </c>
      <c r="G265" s="309">
        <v>43929</v>
      </c>
      <c r="H265" s="309">
        <v>43943</v>
      </c>
      <c r="I265" s="309">
        <v>43964</v>
      </c>
      <c r="J265" s="309">
        <v>43978</v>
      </c>
      <c r="K265" s="309">
        <v>44021</v>
      </c>
      <c r="L265" s="309">
        <v>44034</v>
      </c>
      <c r="M265" s="309">
        <v>44043</v>
      </c>
      <c r="N265" s="310">
        <v>44097</v>
      </c>
      <c r="O265" s="310">
        <v>44113</v>
      </c>
      <c r="P265" s="310">
        <v>44140</v>
      </c>
      <c r="Q265" s="311">
        <v>44160</v>
      </c>
      <c r="R265" s="311">
        <v>44174</v>
      </c>
      <c r="S265" s="311">
        <v>44181</v>
      </c>
      <c r="T265" s="322">
        <v>44188</v>
      </c>
    </row>
    <row r="266" spans="1:20" s="12" customFormat="1" ht="15" customHeight="1" x14ac:dyDescent="0.25">
      <c r="A266" s="578"/>
      <c r="B266" s="569"/>
      <c r="C266" s="308" t="s">
        <v>386</v>
      </c>
      <c r="D266" s="316" t="s">
        <v>172</v>
      </c>
      <c r="E266" s="316" t="s">
        <v>172</v>
      </c>
      <c r="F266" s="316" t="s">
        <v>172</v>
      </c>
      <c r="G266" s="316" t="s">
        <v>172</v>
      </c>
      <c r="H266" s="316" t="s">
        <v>172</v>
      </c>
      <c r="I266" s="316" t="s">
        <v>172</v>
      </c>
      <c r="J266" s="316" t="s">
        <v>172</v>
      </c>
      <c r="K266" s="316" t="s">
        <v>172</v>
      </c>
      <c r="L266" s="316" t="s">
        <v>172</v>
      </c>
      <c r="M266" s="316" t="s">
        <v>172</v>
      </c>
      <c r="N266" s="316" t="s">
        <v>172</v>
      </c>
      <c r="O266" s="316" t="s">
        <v>172</v>
      </c>
      <c r="P266" s="316" t="s">
        <v>172</v>
      </c>
      <c r="Q266" s="316" t="s">
        <v>172</v>
      </c>
      <c r="R266" s="312">
        <v>44168</v>
      </c>
      <c r="S266" s="312">
        <v>44176</v>
      </c>
      <c r="T266" s="323">
        <v>44183</v>
      </c>
    </row>
    <row r="267" spans="1:20" s="12" customFormat="1" ht="15" customHeight="1" x14ac:dyDescent="0.25">
      <c r="A267" s="578"/>
      <c r="B267" s="569"/>
      <c r="C267" s="308" t="s">
        <v>385</v>
      </c>
      <c r="D267" s="313">
        <v>44190</v>
      </c>
      <c r="E267" s="313">
        <v>43871</v>
      </c>
      <c r="F267" s="313">
        <v>43913</v>
      </c>
      <c r="G267" s="313">
        <v>43922</v>
      </c>
      <c r="H267" s="313">
        <v>43935</v>
      </c>
      <c r="I267" s="313">
        <v>43959</v>
      </c>
      <c r="J267" s="313">
        <v>43970</v>
      </c>
      <c r="K267" s="309">
        <v>43997</v>
      </c>
      <c r="L267" s="313">
        <v>44022</v>
      </c>
      <c r="M267" s="314">
        <v>44043</v>
      </c>
      <c r="N267" s="310">
        <v>44083</v>
      </c>
      <c r="O267" s="315">
        <v>44111</v>
      </c>
      <c r="P267" s="315">
        <v>44137</v>
      </c>
      <c r="Q267" s="316">
        <v>44160</v>
      </c>
      <c r="R267" s="312">
        <v>44169</v>
      </c>
      <c r="S267" s="312">
        <v>44180</v>
      </c>
      <c r="T267" s="323">
        <v>44186</v>
      </c>
    </row>
    <row r="268" spans="1:20" s="12" customFormat="1" ht="15" customHeight="1" thickBot="1" x14ac:dyDescent="0.3">
      <c r="A268" s="579"/>
      <c r="B268" s="581"/>
      <c r="C268" s="324" t="s">
        <v>390</v>
      </c>
      <c r="D268" s="325">
        <v>44189</v>
      </c>
      <c r="E268" s="326">
        <v>43866</v>
      </c>
      <c r="F268" s="325">
        <v>43906</v>
      </c>
      <c r="G268" s="325">
        <v>43923</v>
      </c>
      <c r="H268" s="325">
        <v>43935</v>
      </c>
      <c r="I268" s="325">
        <v>43958</v>
      </c>
      <c r="J268" s="325">
        <v>43969</v>
      </c>
      <c r="K268" s="326">
        <v>44008</v>
      </c>
      <c r="L268" s="325">
        <v>44025</v>
      </c>
      <c r="M268" s="325">
        <v>44042</v>
      </c>
      <c r="N268" s="328">
        <v>44088</v>
      </c>
      <c r="O268" s="328">
        <v>44110</v>
      </c>
      <c r="P268" s="328">
        <v>44138</v>
      </c>
      <c r="Q268" s="329">
        <v>44154</v>
      </c>
      <c r="R268" s="329">
        <v>44168</v>
      </c>
      <c r="S268" s="329">
        <v>44176</v>
      </c>
      <c r="T268" s="330">
        <v>44183</v>
      </c>
    </row>
    <row r="269" spans="1:20" s="14" customFormat="1" ht="15" customHeight="1" x14ac:dyDescent="0.25">
      <c r="A269" s="548" t="s">
        <v>58</v>
      </c>
      <c r="B269" s="551">
        <f>COUNT(D269:U269)</f>
        <v>8</v>
      </c>
      <c r="C269" s="281" t="s">
        <v>384</v>
      </c>
      <c r="D269" s="289">
        <v>43818</v>
      </c>
      <c r="E269" s="289">
        <v>43886</v>
      </c>
      <c r="F269" s="157">
        <v>43957</v>
      </c>
      <c r="G269" s="157">
        <v>43986</v>
      </c>
      <c r="H269" s="157">
        <v>44046</v>
      </c>
      <c r="I269" s="157">
        <v>44106</v>
      </c>
      <c r="J269" s="157">
        <v>44162</v>
      </c>
      <c r="K269" s="158">
        <v>44182</v>
      </c>
      <c r="L269" s="168"/>
      <c r="M269" s="149"/>
      <c r="N269" s="149"/>
      <c r="O269" s="149"/>
      <c r="P269" s="149"/>
      <c r="Q269" s="307"/>
      <c r="R269" s="307"/>
      <c r="S269" s="412"/>
      <c r="T269" s="412"/>
    </row>
    <row r="270" spans="1:20" s="14" customFormat="1" ht="15" customHeight="1" x14ac:dyDescent="0.25">
      <c r="A270" s="562"/>
      <c r="B270" s="552"/>
      <c r="C270" s="276" t="s">
        <v>383</v>
      </c>
      <c r="D270" s="141">
        <v>43817</v>
      </c>
      <c r="E270" s="141">
        <v>43880</v>
      </c>
      <c r="F270" s="132">
        <v>43956</v>
      </c>
      <c r="G270" s="132">
        <v>43983</v>
      </c>
      <c r="H270" s="132">
        <v>44041</v>
      </c>
      <c r="I270" s="132">
        <v>44104</v>
      </c>
      <c r="J270" s="132">
        <v>44160</v>
      </c>
      <c r="K270" s="167">
        <v>44181</v>
      </c>
      <c r="L270" s="152"/>
      <c r="M270" s="132"/>
      <c r="N270" s="132"/>
      <c r="O270" s="132"/>
      <c r="P270" s="132"/>
      <c r="Q270" s="29"/>
      <c r="R270" s="29"/>
      <c r="S270" s="403"/>
      <c r="T270" s="403"/>
    </row>
    <row r="271" spans="1:20" s="14" customFormat="1" ht="15" customHeight="1" x14ac:dyDescent="0.25">
      <c r="A271" s="562"/>
      <c r="B271" s="552"/>
      <c r="C271" s="276" t="s">
        <v>386</v>
      </c>
      <c r="D271" s="151">
        <v>44182</v>
      </c>
      <c r="E271" s="423" t="s">
        <v>172</v>
      </c>
      <c r="F271" s="151">
        <v>43951</v>
      </c>
      <c r="G271" s="151" t="s">
        <v>490</v>
      </c>
      <c r="H271" s="151">
        <v>44036</v>
      </c>
      <c r="I271" s="151">
        <v>44099</v>
      </c>
      <c r="J271" s="151">
        <v>44159</v>
      </c>
      <c r="K271" s="303">
        <v>44180</v>
      </c>
      <c r="L271" s="152"/>
      <c r="M271" s="132"/>
      <c r="N271" s="132"/>
      <c r="O271" s="132"/>
      <c r="P271" s="132"/>
      <c r="Q271" s="29"/>
      <c r="R271" s="29"/>
      <c r="S271" s="403"/>
      <c r="T271" s="403"/>
    </row>
    <row r="272" spans="1:20" s="14" customFormat="1" ht="15" customHeight="1" x14ac:dyDescent="0.25">
      <c r="A272" s="562"/>
      <c r="B272" s="552"/>
      <c r="C272" s="276" t="s">
        <v>385</v>
      </c>
      <c r="D272" s="423" t="s">
        <v>172</v>
      </c>
      <c r="E272" s="423" t="s">
        <v>172</v>
      </c>
      <c r="F272" s="423" t="s">
        <v>172</v>
      </c>
      <c r="G272" s="423" t="s">
        <v>172</v>
      </c>
      <c r="H272" s="423" t="s">
        <v>172</v>
      </c>
      <c r="I272" s="423" t="s">
        <v>172</v>
      </c>
      <c r="J272" s="423" t="s">
        <v>172</v>
      </c>
      <c r="K272" s="421" t="s">
        <v>172</v>
      </c>
      <c r="L272" s="152"/>
      <c r="M272" s="132"/>
      <c r="N272" s="132"/>
      <c r="O272" s="132"/>
      <c r="P272" s="132"/>
      <c r="Q272" s="29"/>
      <c r="R272" s="29"/>
      <c r="S272" s="403"/>
      <c r="T272" s="403"/>
    </row>
    <row r="273" spans="1:20" s="14" customFormat="1" ht="15" customHeight="1" x14ac:dyDescent="0.25">
      <c r="A273" s="562"/>
      <c r="B273" s="552"/>
      <c r="C273" s="291" t="s">
        <v>390</v>
      </c>
      <c r="D273" s="151" t="s">
        <v>365</v>
      </c>
      <c r="E273" s="151" t="s">
        <v>365</v>
      </c>
      <c r="F273" s="151" t="s">
        <v>365</v>
      </c>
      <c r="G273" s="151" t="s">
        <v>365</v>
      </c>
      <c r="H273" s="151" t="s">
        <v>365</v>
      </c>
      <c r="I273" s="151" t="s">
        <v>365</v>
      </c>
      <c r="J273" s="151" t="s">
        <v>365</v>
      </c>
      <c r="K273" s="303" t="s">
        <v>365</v>
      </c>
      <c r="L273" s="152"/>
      <c r="M273" s="132"/>
      <c r="N273" s="132"/>
      <c r="O273" s="132"/>
      <c r="P273" s="132"/>
      <c r="Q273" s="29"/>
      <c r="R273" s="29"/>
      <c r="S273" s="403"/>
      <c r="T273" s="403"/>
    </row>
    <row r="274" spans="1:20" s="14" customFormat="1" ht="15" customHeight="1" thickBot="1" x14ac:dyDescent="0.3">
      <c r="A274" s="563"/>
      <c r="B274" s="576"/>
      <c r="C274" s="283" t="s">
        <v>502</v>
      </c>
      <c r="D274" s="161">
        <v>43811</v>
      </c>
      <c r="E274" s="161">
        <v>43878</v>
      </c>
      <c r="F274" s="161">
        <v>43951</v>
      </c>
      <c r="G274" s="161" t="s">
        <v>490</v>
      </c>
      <c r="H274" s="161">
        <v>44036</v>
      </c>
      <c r="I274" s="161">
        <v>44098</v>
      </c>
      <c r="J274" s="161">
        <v>44159</v>
      </c>
      <c r="K274" s="304">
        <v>44180</v>
      </c>
      <c r="L274" s="152"/>
      <c r="M274" s="132"/>
      <c r="N274" s="132"/>
      <c r="O274" s="132"/>
      <c r="P274" s="132"/>
      <c r="Q274" s="29"/>
      <c r="R274" s="29"/>
      <c r="S274" s="403"/>
      <c r="T274" s="403"/>
    </row>
    <row r="275" spans="1:20" s="12" customFormat="1" ht="15" customHeight="1" thickBot="1" x14ac:dyDescent="0.3">
      <c r="A275" s="208" t="s">
        <v>59</v>
      </c>
      <c r="B275" s="209"/>
      <c r="C275" s="247"/>
      <c r="D275" s="275"/>
      <c r="E275" s="275"/>
      <c r="F275" s="264"/>
      <c r="G275" s="264"/>
      <c r="H275" s="264"/>
      <c r="I275" s="264"/>
      <c r="J275" s="264"/>
      <c r="K275" s="264"/>
      <c r="L275" s="139"/>
      <c r="M275" s="30"/>
      <c r="N275" s="30"/>
      <c r="O275" s="30"/>
      <c r="P275" s="28"/>
      <c r="Q275" s="28"/>
      <c r="R275" s="28"/>
      <c r="S275" s="28"/>
      <c r="T275" s="407"/>
    </row>
    <row r="276" spans="1:20" s="12" customFormat="1" ht="15" customHeight="1" x14ac:dyDescent="0.25">
      <c r="A276" s="548" t="s">
        <v>60</v>
      </c>
      <c r="B276" s="551">
        <f>COUNT(D276:U276)</f>
        <v>2</v>
      </c>
      <c r="C276" s="266" t="s">
        <v>384</v>
      </c>
      <c r="D276" s="172">
        <v>43951</v>
      </c>
      <c r="E276" s="173">
        <v>44189</v>
      </c>
      <c r="F276" s="136"/>
      <c r="G276" s="135"/>
      <c r="H276" s="135"/>
      <c r="I276" s="135"/>
      <c r="J276" s="135"/>
      <c r="K276" s="135"/>
      <c r="L276" s="135"/>
      <c r="M276" s="89"/>
      <c r="N276" s="89"/>
      <c r="O276" s="89"/>
      <c r="P276" s="48"/>
      <c r="Q276" s="48"/>
      <c r="R276" s="48"/>
      <c r="S276" s="48"/>
      <c r="T276" s="48"/>
    </row>
    <row r="277" spans="1:20" s="12" customFormat="1" ht="15" customHeight="1" x14ac:dyDescent="0.25">
      <c r="A277" s="562"/>
      <c r="B277" s="552"/>
      <c r="C277" s="265" t="s">
        <v>383</v>
      </c>
      <c r="D277" s="135">
        <v>43949</v>
      </c>
      <c r="E277" s="174">
        <v>44187</v>
      </c>
      <c r="F277" s="136"/>
      <c r="G277" s="135"/>
      <c r="H277" s="135"/>
      <c r="I277" s="135"/>
      <c r="J277" s="135"/>
      <c r="K277" s="135"/>
      <c r="L277" s="135"/>
      <c r="M277" s="89"/>
      <c r="N277" s="89"/>
      <c r="O277" s="89"/>
      <c r="P277" s="48"/>
      <c r="Q277" s="48"/>
      <c r="R277" s="48"/>
      <c r="S277" s="48"/>
      <c r="T277" s="48"/>
    </row>
    <row r="278" spans="1:20" s="12" customFormat="1" ht="15" customHeight="1" x14ac:dyDescent="0.25">
      <c r="A278" s="562"/>
      <c r="B278" s="552"/>
      <c r="C278" s="265" t="s">
        <v>386</v>
      </c>
      <c r="D278" s="336" t="s">
        <v>172</v>
      </c>
      <c r="E278" s="422" t="s">
        <v>172</v>
      </c>
      <c r="F278" s="136"/>
      <c r="G278" s="135"/>
      <c r="H278" s="135"/>
      <c r="I278" s="135"/>
      <c r="J278" s="135"/>
      <c r="K278" s="135"/>
      <c r="L278" s="135"/>
      <c r="M278" s="89"/>
      <c r="N278" s="89"/>
      <c r="O278" s="89"/>
      <c r="P278" s="48"/>
      <c r="Q278" s="48"/>
      <c r="R278" s="48"/>
      <c r="S278" s="48"/>
      <c r="T278" s="48"/>
    </row>
    <row r="279" spans="1:20" s="12" customFormat="1" ht="15" customHeight="1" thickBot="1" x14ac:dyDescent="0.3">
      <c r="A279" s="563"/>
      <c r="B279" s="553"/>
      <c r="C279" s="267" t="s">
        <v>385</v>
      </c>
      <c r="D279" s="273" t="s">
        <v>172</v>
      </c>
      <c r="E279" s="272" t="s">
        <v>172</v>
      </c>
      <c r="F279" s="136"/>
      <c r="G279" s="135"/>
      <c r="H279" s="135"/>
      <c r="I279" s="135"/>
      <c r="J279" s="135"/>
      <c r="K279" s="135"/>
      <c r="L279" s="135"/>
      <c r="M279" s="89"/>
      <c r="N279" s="89"/>
      <c r="O279" s="89"/>
      <c r="P279" s="48"/>
      <c r="Q279" s="48"/>
      <c r="R279" s="48"/>
      <c r="S279" s="48"/>
      <c r="T279" s="48"/>
    </row>
    <row r="280" spans="1:20" s="14" customFormat="1" ht="15" customHeight="1" x14ac:dyDescent="0.25">
      <c r="A280" s="548" t="s">
        <v>61</v>
      </c>
      <c r="B280" s="551">
        <f>COUNT(D280:U280)</f>
        <v>2</v>
      </c>
      <c r="C280" s="266" t="s">
        <v>384</v>
      </c>
      <c r="D280" s="172">
        <v>43942</v>
      </c>
      <c r="E280" s="173">
        <v>44175</v>
      </c>
      <c r="F280" s="136"/>
      <c r="G280" s="135"/>
      <c r="H280" s="135"/>
      <c r="I280" s="135"/>
      <c r="J280" s="135"/>
      <c r="K280" s="135"/>
      <c r="L280" s="135"/>
      <c r="M280" s="29"/>
      <c r="N280" s="29"/>
      <c r="O280" s="29"/>
      <c r="P280" s="403"/>
      <c r="Q280" s="403"/>
      <c r="R280" s="403"/>
      <c r="S280" s="403"/>
      <c r="T280" s="403"/>
    </row>
    <row r="281" spans="1:20" s="14" customFormat="1" ht="15" customHeight="1" x14ac:dyDescent="0.25">
      <c r="A281" s="549"/>
      <c r="B281" s="552"/>
      <c r="C281" s="265" t="s">
        <v>383</v>
      </c>
      <c r="D281" s="135">
        <v>43942</v>
      </c>
      <c r="E281" s="174">
        <v>44173</v>
      </c>
      <c r="F281" s="136"/>
      <c r="G281" s="135"/>
      <c r="H281" s="135"/>
      <c r="I281" s="135"/>
      <c r="J281" s="135"/>
      <c r="K281" s="135"/>
      <c r="L281" s="135"/>
      <c r="M281" s="29"/>
      <c r="N281" s="29"/>
      <c r="O281" s="29"/>
      <c r="P281" s="403"/>
      <c r="Q281" s="403"/>
      <c r="R281" s="403"/>
      <c r="S281" s="403"/>
      <c r="T281" s="403"/>
    </row>
    <row r="282" spans="1:20" s="14" customFormat="1" ht="15" customHeight="1" x14ac:dyDescent="0.25">
      <c r="A282" s="549"/>
      <c r="B282" s="552"/>
      <c r="C282" s="265" t="s">
        <v>386</v>
      </c>
      <c r="D282" s="336" t="s">
        <v>172</v>
      </c>
      <c r="E282" s="422" t="s">
        <v>172</v>
      </c>
      <c r="F282" s="136"/>
      <c r="G282" s="135"/>
      <c r="H282" s="135"/>
      <c r="I282" s="135"/>
      <c r="J282" s="135"/>
      <c r="K282" s="135"/>
      <c r="L282" s="135"/>
      <c r="M282" s="29"/>
      <c r="N282" s="29"/>
      <c r="O282" s="29"/>
      <c r="P282" s="403"/>
      <c r="Q282" s="403"/>
      <c r="R282" s="403"/>
      <c r="S282" s="403"/>
      <c r="T282" s="403"/>
    </row>
    <row r="283" spans="1:20" s="14" customFormat="1" ht="15" customHeight="1" thickBot="1" x14ac:dyDescent="0.3">
      <c r="A283" s="550"/>
      <c r="B283" s="553"/>
      <c r="C283" s="267" t="s">
        <v>385</v>
      </c>
      <c r="D283" s="177">
        <v>43934</v>
      </c>
      <c r="E283" s="176">
        <v>44158</v>
      </c>
      <c r="F283" s="136"/>
      <c r="G283" s="135"/>
      <c r="H283" s="135"/>
      <c r="I283" s="135"/>
      <c r="J283" s="135"/>
      <c r="K283" s="135"/>
      <c r="L283" s="135"/>
      <c r="M283" s="29"/>
      <c r="N283" s="29"/>
      <c r="O283" s="29"/>
      <c r="P283" s="403"/>
      <c r="Q283" s="403"/>
      <c r="R283" s="403"/>
      <c r="S283" s="403"/>
      <c r="T283" s="403"/>
    </row>
    <row r="284" spans="1:20" s="12" customFormat="1" ht="15" customHeight="1" x14ac:dyDescent="0.25">
      <c r="A284" s="548" t="s">
        <v>62</v>
      </c>
      <c r="B284" s="551">
        <f>COUNT(D284:U284)</f>
        <v>2</v>
      </c>
      <c r="C284" s="266" t="s">
        <v>384</v>
      </c>
      <c r="D284" s="172">
        <v>43875</v>
      </c>
      <c r="E284" s="173">
        <v>44130</v>
      </c>
      <c r="F284" s="136"/>
      <c r="G284" s="135"/>
      <c r="H284" s="135"/>
      <c r="I284" s="135"/>
      <c r="J284" s="135"/>
      <c r="K284" s="135"/>
      <c r="L284" s="135"/>
      <c r="M284" s="89"/>
      <c r="N284" s="89"/>
      <c r="O284" s="89"/>
      <c r="P284" s="48"/>
      <c r="Q284" s="48"/>
      <c r="R284" s="48"/>
      <c r="S284" s="48"/>
      <c r="T284" s="48"/>
    </row>
    <row r="285" spans="1:20" s="12" customFormat="1" ht="15" customHeight="1" x14ac:dyDescent="0.25">
      <c r="A285" s="549"/>
      <c r="B285" s="552"/>
      <c r="C285" s="265" t="s">
        <v>383</v>
      </c>
      <c r="D285" s="135">
        <v>43874</v>
      </c>
      <c r="E285" s="174">
        <v>44126</v>
      </c>
      <c r="F285" s="136"/>
      <c r="G285" s="135"/>
      <c r="H285" s="135"/>
      <c r="I285" s="135"/>
      <c r="J285" s="135"/>
      <c r="K285" s="135"/>
      <c r="L285" s="135"/>
      <c r="M285" s="89"/>
      <c r="N285" s="89"/>
      <c r="O285" s="89"/>
      <c r="P285" s="48"/>
      <c r="Q285" s="48"/>
      <c r="R285" s="48"/>
      <c r="S285" s="48"/>
      <c r="T285" s="48"/>
    </row>
    <row r="286" spans="1:20" s="12" customFormat="1" ht="15" customHeight="1" x14ac:dyDescent="0.25">
      <c r="A286" s="549"/>
      <c r="B286" s="552"/>
      <c r="C286" s="265" t="s">
        <v>386</v>
      </c>
      <c r="D286" s="135">
        <v>43852</v>
      </c>
      <c r="E286" s="174">
        <v>44104</v>
      </c>
      <c r="F286" s="136"/>
      <c r="G286" s="135"/>
      <c r="H286" s="135"/>
      <c r="I286" s="135"/>
      <c r="J286" s="135"/>
      <c r="K286" s="135"/>
      <c r="L286" s="135"/>
      <c r="M286" s="89"/>
      <c r="N286" s="89"/>
      <c r="O286" s="89"/>
      <c r="P286" s="48"/>
      <c r="Q286" s="48"/>
      <c r="R286" s="48"/>
      <c r="S286" s="48"/>
      <c r="T286" s="48"/>
    </row>
    <row r="287" spans="1:20" s="12" customFormat="1" ht="15" customHeight="1" thickBot="1" x14ac:dyDescent="0.3">
      <c r="A287" s="549"/>
      <c r="B287" s="552"/>
      <c r="C287" s="268" t="s">
        <v>385</v>
      </c>
      <c r="D287" s="171">
        <v>43853</v>
      </c>
      <c r="E287" s="179">
        <v>44105</v>
      </c>
      <c r="F287" s="170"/>
      <c r="G287" s="171"/>
      <c r="H287" s="171"/>
      <c r="I287" s="171"/>
      <c r="J287" s="171"/>
      <c r="K287" s="171"/>
      <c r="L287" s="171"/>
      <c r="M287" s="89"/>
      <c r="N287" s="89"/>
      <c r="O287" s="89"/>
      <c r="P287" s="48"/>
      <c r="Q287" s="48"/>
      <c r="R287" s="48"/>
      <c r="S287" s="48"/>
      <c r="T287" s="48"/>
    </row>
    <row r="288" spans="1:20" s="14" customFormat="1" ht="15" customHeight="1" x14ac:dyDescent="0.25">
      <c r="A288" s="556" t="s">
        <v>63</v>
      </c>
      <c r="B288" s="559">
        <f>COUNT(D288:U288)</f>
        <v>9</v>
      </c>
      <c r="C288" s="317" t="s">
        <v>384</v>
      </c>
      <c r="D288" s="252">
        <v>43865</v>
      </c>
      <c r="E288" s="252">
        <v>43896</v>
      </c>
      <c r="F288" s="252">
        <v>43927</v>
      </c>
      <c r="G288" s="252">
        <v>43999</v>
      </c>
      <c r="H288" s="252">
        <v>43999</v>
      </c>
      <c r="I288" s="252">
        <v>44056</v>
      </c>
      <c r="J288" s="252">
        <v>44140</v>
      </c>
      <c r="K288" s="252">
        <v>44172</v>
      </c>
      <c r="L288" s="255">
        <v>44193</v>
      </c>
      <c r="M288" s="131"/>
      <c r="N288" s="29"/>
      <c r="O288" s="29"/>
      <c r="P288" s="403"/>
      <c r="Q288" s="403"/>
      <c r="R288" s="403"/>
      <c r="S288" s="403"/>
      <c r="T288" s="403"/>
    </row>
    <row r="289" spans="1:20" s="14" customFormat="1" ht="15" customHeight="1" x14ac:dyDescent="0.25">
      <c r="A289" s="557"/>
      <c r="B289" s="560"/>
      <c r="C289" s="308" t="s">
        <v>383</v>
      </c>
      <c r="D289" s="254">
        <v>43860</v>
      </c>
      <c r="E289" s="254">
        <v>43888</v>
      </c>
      <c r="F289" s="254">
        <v>43927</v>
      </c>
      <c r="G289" s="254">
        <v>43993</v>
      </c>
      <c r="H289" s="254">
        <v>43993</v>
      </c>
      <c r="I289" s="254">
        <v>44056</v>
      </c>
      <c r="J289" s="254">
        <v>44133</v>
      </c>
      <c r="K289" s="254">
        <v>44161</v>
      </c>
      <c r="L289" s="256">
        <v>44189</v>
      </c>
      <c r="M289" s="131"/>
      <c r="N289" s="29"/>
      <c r="O289" s="29"/>
      <c r="P289" s="403"/>
      <c r="Q289" s="403"/>
      <c r="R289" s="403"/>
      <c r="S289" s="403"/>
      <c r="T289" s="403"/>
    </row>
    <row r="290" spans="1:20" s="14" customFormat="1" ht="15" customHeight="1" x14ac:dyDescent="0.25">
      <c r="A290" s="557"/>
      <c r="B290" s="560"/>
      <c r="C290" s="308" t="s">
        <v>386</v>
      </c>
      <c r="D290" s="339" t="s">
        <v>172</v>
      </c>
      <c r="E290" s="339" t="s">
        <v>172</v>
      </c>
      <c r="F290" s="339" t="s">
        <v>172</v>
      </c>
      <c r="G290" s="339" t="s">
        <v>172</v>
      </c>
      <c r="H290" s="339" t="s">
        <v>172</v>
      </c>
      <c r="I290" s="339" t="s">
        <v>172</v>
      </c>
      <c r="J290" s="339" t="s">
        <v>172</v>
      </c>
      <c r="K290" s="339" t="s">
        <v>172</v>
      </c>
      <c r="L290" s="340" t="s">
        <v>172</v>
      </c>
      <c r="M290" s="131"/>
      <c r="N290" s="29"/>
      <c r="O290" s="29"/>
      <c r="P290" s="403"/>
      <c r="Q290" s="403"/>
      <c r="R290" s="403"/>
      <c r="S290" s="403"/>
      <c r="T290" s="403"/>
    </row>
    <row r="291" spans="1:20" s="14" customFormat="1" ht="15" customHeight="1" x14ac:dyDescent="0.25">
      <c r="A291" s="557"/>
      <c r="B291" s="560"/>
      <c r="C291" s="308" t="s">
        <v>385</v>
      </c>
      <c r="D291" s="339" t="s">
        <v>172</v>
      </c>
      <c r="E291" s="339" t="s">
        <v>172</v>
      </c>
      <c r="F291" s="339" t="s">
        <v>172</v>
      </c>
      <c r="G291" s="339" t="s">
        <v>172</v>
      </c>
      <c r="H291" s="339" t="s">
        <v>172</v>
      </c>
      <c r="I291" s="339" t="s">
        <v>172</v>
      </c>
      <c r="J291" s="339" t="s">
        <v>172</v>
      </c>
      <c r="K291" s="339" t="s">
        <v>172</v>
      </c>
      <c r="L291" s="340" t="s">
        <v>172</v>
      </c>
      <c r="M291" s="131"/>
      <c r="N291" s="29"/>
      <c r="O291" s="29"/>
      <c r="P291" s="403"/>
      <c r="Q291" s="403"/>
      <c r="R291" s="403"/>
      <c r="S291" s="403"/>
      <c r="T291" s="403"/>
    </row>
    <row r="292" spans="1:20" s="14" customFormat="1" ht="15" customHeight="1" thickBot="1" x14ac:dyDescent="0.3">
      <c r="A292" s="558"/>
      <c r="B292" s="561"/>
      <c r="C292" s="324" t="s">
        <v>390</v>
      </c>
      <c r="D292" s="333" t="s">
        <v>172</v>
      </c>
      <c r="E292" s="333" t="s">
        <v>172</v>
      </c>
      <c r="F292" s="333" t="s">
        <v>172</v>
      </c>
      <c r="G292" s="333" t="s">
        <v>172</v>
      </c>
      <c r="H292" s="333" t="s">
        <v>172</v>
      </c>
      <c r="I292" s="333" t="s">
        <v>172</v>
      </c>
      <c r="J292" s="333" t="s">
        <v>172</v>
      </c>
      <c r="K292" s="333" t="s">
        <v>172</v>
      </c>
      <c r="L292" s="429" t="s">
        <v>172</v>
      </c>
      <c r="M292" s="131"/>
      <c r="N292" s="29"/>
      <c r="O292" s="29"/>
      <c r="P292" s="403"/>
      <c r="Q292" s="403"/>
      <c r="R292" s="403"/>
      <c r="S292" s="403"/>
      <c r="T292" s="403"/>
    </row>
    <row r="293" spans="1:20" s="12" customFormat="1" ht="15" customHeight="1" x14ac:dyDescent="0.25">
      <c r="A293" s="554" t="s">
        <v>64</v>
      </c>
      <c r="B293" s="555">
        <f>COUNT(D293:U293)</f>
        <v>3</v>
      </c>
      <c r="C293" s="335" t="s">
        <v>384</v>
      </c>
      <c r="D293" s="150">
        <v>43916</v>
      </c>
      <c r="E293" s="150">
        <v>44133</v>
      </c>
      <c r="F293" s="377">
        <v>44189</v>
      </c>
      <c r="G293" s="235"/>
      <c r="H293" s="150"/>
      <c r="I293" s="150"/>
      <c r="J293" s="150"/>
      <c r="K293" s="150"/>
      <c r="L293" s="150"/>
      <c r="M293" s="29"/>
      <c r="N293" s="29"/>
      <c r="O293" s="29"/>
      <c r="P293" s="48"/>
      <c r="Q293" s="48"/>
      <c r="R293" s="48"/>
      <c r="S293" s="48"/>
      <c r="T293" s="48"/>
    </row>
    <row r="294" spans="1:20" s="12" customFormat="1" ht="15" customHeight="1" x14ac:dyDescent="0.25">
      <c r="A294" s="549"/>
      <c r="B294" s="552"/>
      <c r="C294" s="265" t="s">
        <v>383</v>
      </c>
      <c r="D294" s="135">
        <v>43916</v>
      </c>
      <c r="E294" s="135">
        <v>44133</v>
      </c>
      <c r="F294" s="174">
        <v>44189</v>
      </c>
      <c r="G294" s="152"/>
      <c r="H294" s="135"/>
      <c r="I294" s="135"/>
      <c r="J294" s="135"/>
      <c r="K294" s="135"/>
      <c r="L294" s="135"/>
      <c r="M294" s="29"/>
      <c r="N294" s="29"/>
      <c r="O294" s="29"/>
      <c r="P294" s="48"/>
      <c r="Q294" s="48"/>
      <c r="R294" s="48"/>
      <c r="S294" s="48"/>
      <c r="T294" s="48"/>
    </row>
    <row r="295" spans="1:20" s="12" customFormat="1" ht="15" customHeight="1" x14ac:dyDescent="0.25">
      <c r="A295" s="549"/>
      <c r="B295" s="552"/>
      <c r="C295" s="265" t="s">
        <v>386</v>
      </c>
      <c r="D295" s="200" t="s">
        <v>365</v>
      </c>
      <c r="E295" s="200" t="s">
        <v>365</v>
      </c>
      <c r="F295" s="422" t="s">
        <v>172</v>
      </c>
      <c r="G295" s="136"/>
      <c r="H295" s="135"/>
      <c r="I295" s="135"/>
      <c r="J295" s="135"/>
      <c r="K295" s="135"/>
      <c r="L295" s="135"/>
      <c r="M295" s="29"/>
      <c r="N295" s="29"/>
      <c r="O295" s="29"/>
      <c r="P295" s="48"/>
      <c r="Q295" s="48"/>
      <c r="R295" s="48"/>
      <c r="S295" s="48"/>
      <c r="T295" s="48"/>
    </row>
    <row r="296" spans="1:20" s="12" customFormat="1" ht="15" customHeight="1" thickBot="1" x14ac:dyDescent="0.3">
      <c r="A296" s="549"/>
      <c r="B296" s="552"/>
      <c r="C296" s="268" t="s">
        <v>385</v>
      </c>
      <c r="D296" s="178">
        <v>43906</v>
      </c>
      <c r="E296" s="171">
        <v>44118</v>
      </c>
      <c r="F296" s="179">
        <v>44175</v>
      </c>
      <c r="G296" s="170"/>
      <c r="H296" s="135"/>
      <c r="I296" s="135"/>
      <c r="J296" s="135"/>
      <c r="K296" s="135"/>
      <c r="L296" s="135"/>
      <c r="M296" s="29"/>
      <c r="N296" s="29"/>
      <c r="O296" s="29"/>
      <c r="P296" s="48"/>
      <c r="Q296" s="48"/>
      <c r="R296" s="48"/>
      <c r="S296" s="48"/>
      <c r="T296" s="48"/>
    </row>
    <row r="297" spans="1:20" s="14" customFormat="1" ht="15" customHeight="1" x14ac:dyDescent="0.25">
      <c r="A297" s="556" t="s">
        <v>65</v>
      </c>
      <c r="B297" s="559">
        <v>4</v>
      </c>
      <c r="C297" s="317" t="s">
        <v>384</v>
      </c>
      <c r="D297" s="318" t="s">
        <v>505</v>
      </c>
      <c r="E297" s="252">
        <v>43868</v>
      </c>
      <c r="F297" s="252">
        <v>43993</v>
      </c>
      <c r="G297" s="255">
        <v>44182</v>
      </c>
      <c r="H297" s="136"/>
      <c r="I297" s="135"/>
      <c r="J297" s="135"/>
      <c r="K297" s="135"/>
      <c r="L297" s="135"/>
      <c r="M297" s="29"/>
      <c r="N297" s="29"/>
      <c r="O297" s="29"/>
      <c r="P297" s="403"/>
      <c r="Q297" s="403"/>
      <c r="R297" s="403"/>
      <c r="S297" s="403"/>
      <c r="T297" s="403"/>
    </row>
    <row r="298" spans="1:20" s="14" customFormat="1" ht="15" customHeight="1" x14ac:dyDescent="0.25">
      <c r="A298" s="557"/>
      <c r="B298" s="560"/>
      <c r="C298" s="308" t="s">
        <v>383</v>
      </c>
      <c r="D298" s="309">
        <v>43822</v>
      </c>
      <c r="E298" s="254">
        <v>43868</v>
      </c>
      <c r="F298" s="254">
        <v>43993</v>
      </c>
      <c r="G298" s="256">
        <v>44182</v>
      </c>
      <c r="H298" s="136"/>
      <c r="I298" s="135"/>
      <c r="J298" s="135"/>
      <c r="K298" s="135"/>
      <c r="L298" s="135"/>
      <c r="M298" s="29"/>
      <c r="N298" s="29"/>
      <c r="O298" s="29"/>
      <c r="P298" s="403"/>
      <c r="Q298" s="403"/>
      <c r="R298" s="403"/>
      <c r="S298" s="403"/>
      <c r="T298" s="403"/>
    </row>
    <row r="299" spans="1:20" s="14" customFormat="1" ht="15" customHeight="1" x14ac:dyDescent="0.25">
      <c r="A299" s="557"/>
      <c r="B299" s="560"/>
      <c r="C299" s="308" t="s">
        <v>386</v>
      </c>
      <c r="D299" s="314" t="s">
        <v>172</v>
      </c>
      <c r="E299" s="314" t="s">
        <v>172</v>
      </c>
      <c r="F299" s="314" t="s">
        <v>172</v>
      </c>
      <c r="G299" s="340" t="s">
        <v>172</v>
      </c>
      <c r="H299" s="229"/>
      <c r="I299" s="135"/>
      <c r="J299" s="135"/>
      <c r="K299" s="135"/>
      <c r="L299" s="135"/>
      <c r="M299" s="29"/>
      <c r="N299" s="29"/>
      <c r="O299" s="29"/>
      <c r="P299" s="403"/>
      <c r="Q299" s="403"/>
      <c r="R299" s="403"/>
      <c r="S299" s="403"/>
      <c r="T299" s="403"/>
    </row>
    <row r="300" spans="1:20" s="14" customFormat="1" ht="15" customHeight="1" x14ac:dyDescent="0.25">
      <c r="A300" s="557"/>
      <c r="B300" s="560"/>
      <c r="C300" s="308" t="s">
        <v>385</v>
      </c>
      <c r="D300" s="309">
        <v>43801</v>
      </c>
      <c r="E300" s="254">
        <v>43854</v>
      </c>
      <c r="F300" s="367">
        <v>43985</v>
      </c>
      <c r="G300" s="256">
        <v>44151</v>
      </c>
      <c r="H300" s="136"/>
      <c r="I300" s="135"/>
      <c r="J300" s="135"/>
      <c r="K300" s="135"/>
      <c r="L300" s="135"/>
      <c r="M300" s="29"/>
      <c r="N300" s="29"/>
      <c r="O300" s="29"/>
      <c r="P300" s="403"/>
      <c r="Q300" s="403"/>
      <c r="R300" s="403"/>
      <c r="S300" s="403"/>
      <c r="T300" s="403"/>
    </row>
    <row r="301" spans="1:20" s="14" customFormat="1" ht="15" customHeight="1" thickBot="1" x14ac:dyDescent="0.3">
      <c r="A301" s="558"/>
      <c r="B301" s="561"/>
      <c r="C301" s="324" t="s">
        <v>390</v>
      </c>
      <c r="D301" s="327" t="s">
        <v>172</v>
      </c>
      <c r="E301" s="333" t="s">
        <v>172</v>
      </c>
      <c r="F301" s="333" t="s">
        <v>172</v>
      </c>
      <c r="G301" s="429" t="s">
        <v>172</v>
      </c>
      <c r="H301" s="136"/>
      <c r="I301" s="135"/>
      <c r="J301" s="135"/>
      <c r="K301" s="135"/>
      <c r="L301" s="135"/>
      <c r="M301" s="29"/>
      <c r="N301" s="29"/>
      <c r="O301" s="29"/>
      <c r="P301" s="403"/>
      <c r="Q301" s="403"/>
      <c r="R301" s="403"/>
      <c r="S301" s="403"/>
      <c r="T301" s="403"/>
    </row>
    <row r="302" spans="1:20" s="87" customFormat="1" ht="15" customHeight="1" thickBot="1" x14ac:dyDescent="0.3">
      <c r="A302" s="208" t="s">
        <v>66</v>
      </c>
      <c r="B302" s="209"/>
      <c r="C302" s="247"/>
      <c r="D302" s="275"/>
      <c r="E302" s="275"/>
      <c r="F302" s="275"/>
      <c r="G302" s="264"/>
      <c r="H302" s="139"/>
      <c r="I302" s="139"/>
      <c r="J302" s="139"/>
      <c r="K302" s="139"/>
      <c r="L302" s="139"/>
      <c r="M302" s="30"/>
      <c r="N302" s="30"/>
      <c r="O302" s="30"/>
      <c r="P302" s="28"/>
      <c r="Q302" s="28"/>
      <c r="R302" s="28"/>
      <c r="S302" s="28"/>
      <c r="T302" s="410"/>
    </row>
    <row r="303" spans="1:20" s="14" customFormat="1" ht="15" customHeight="1" x14ac:dyDescent="0.25">
      <c r="A303" s="548" t="s">
        <v>67</v>
      </c>
      <c r="B303" s="551">
        <f>COUNT(D303:U303)</f>
        <v>3</v>
      </c>
      <c r="C303" s="266" t="s">
        <v>384</v>
      </c>
      <c r="D303" s="172">
        <v>43922</v>
      </c>
      <c r="E303" s="172">
        <v>44152</v>
      </c>
      <c r="F303" s="173">
        <v>44189</v>
      </c>
      <c r="G303" s="136"/>
      <c r="H303" s="135"/>
      <c r="I303" s="135"/>
      <c r="J303" s="135"/>
      <c r="K303" s="135"/>
      <c r="L303" s="135"/>
      <c r="M303" s="29"/>
      <c r="N303" s="29"/>
      <c r="O303" s="29"/>
      <c r="P303" s="403"/>
      <c r="Q303" s="403"/>
      <c r="R303" s="403"/>
      <c r="S303" s="403"/>
      <c r="T303" s="403"/>
    </row>
    <row r="304" spans="1:20" s="14" customFormat="1" ht="15" customHeight="1" x14ac:dyDescent="0.25">
      <c r="A304" s="549"/>
      <c r="B304" s="552"/>
      <c r="C304" s="265" t="s">
        <v>383</v>
      </c>
      <c r="D304" s="135">
        <v>43921</v>
      </c>
      <c r="E304" s="135">
        <v>44152</v>
      </c>
      <c r="F304" s="174">
        <v>44189</v>
      </c>
      <c r="G304" s="136"/>
      <c r="H304" s="135"/>
      <c r="I304" s="135"/>
      <c r="J304" s="135"/>
      <c r="K304" s="135"/>
      <c r="L304" s="135"/>
      <c r="M304" s="29"/>
      <c r="N304" s="29"/>
      <c r="O304" s="29"/>
      <c r="P304" s="403"/>
      <c r="Q304" s="403"/>
      <c r="R304" s="403"/>
      <c r="S304" s="403"/>
      <c r="T304" s="403"/>
    </row>
    <row r="305" spans="1:20" s="14" customFormat="1" ht="15" customHeight="1" x14ac:dyDescent="0.25">
      <c r="A305" s="549"/>
      <c r="B305" s="552"/>
      <c r="C305" s="265" t="s">
        <v>386</v>
      </c>
      <c r="D305" s="200" t="s">
        <v>365</v>
      </c>
      <c r="E305" s="200" t="s">
        <v>365</v>
      </c>
      <c r="F305" s="185" t="s">
        <v>365</v>
      </c>
      <c r="G305" s="136"/>
      <c r="H305" s="135"/>
      <c r="I305" s="135"/>
      <c r="J305" s="135"/>
      <c r="K305" s="135"/>
      <c r="L305" s="135"/>
      <c r="M305" s="29"/>
      <c r="N305" s="29"/>
      <c r="O305" s="29"/>
      <c r="P305" s="403"/>
      <c r="Q305" s="403"/>
      <c r="R305" s="403"/>
      <c r="S305" s="403"/>
      <c r="T305" s="403"/>
    </row>
    <row r="306" spans="1:20" s="14" customFormat="1" ht="15" customHeight="1" x14ac:dyDescent="0.25">
      <c r="A306" s="549"/>
      <c r="B306" s="552"/>
      <c r="C306" s="265" t="s">
        <v>385</v>
      </c>
      <c r="D306" s="200" t="s">
        <v>365</v>
      </c>
      <c r="E306" s="200" t="s">
        <v>365</v>
      </c>
      <c r="F306" s="185" t="s">
        <v>365</v>
      </c>
      <c r="G306" s="136"/>
      <c r="H306" s="135"/>
      <c r="I306" s="135"/>
      <c r="J306" s="135"/>
      <c r="K306" s="135"/>
      <c r="L306" s="135"/>
      <c r="M306" s="29"/>
      <c r="N306" s="29"/>
      <c r="O306" s="29"/>
      <c r="P306" s="403"/>
      <c r="Q306" s="403"/>
      <c r="R306" s="403"/>
      <c r="S306" s="403"/>
      <c r="T306" s="403"/>
    </row>
    <row r="307" spans="1:20" s="14" customFormat="1" ht="15" customHeight="1" thickBot="1" x14ac:dyDescent="0.3">
      <c r="A307" s="549"/>
      <c r="B307" s="564"/>
      <c r="C307" s="268" t="s">
        <v>502</v>
      </c>
      <c r="D307" s="178">
        <v>43909</v>
      </c>
      <c r="E307" s="171">
        <v>44130</v>
      </c>
      <c r="F307" s="179">
        <v>44181</v>
      </c>
      <c r="G307" s="170"/>
      <c r="H307" s="135"/>
      <c r="I307" s="135"/>
      <c r="J307" s="135"/>
      <c r="K307" s="135"/>
      <c r="L307" s="135"/>
      <c r="M307" s="29"/>
      <c r="N307" s="29"/>
      <c r="O307" s="29"/>
      <c r="P307" s="403"/>
      <c r="Q307" s="403"/>
      <c r="R307" s="403"/>
      <c r="S307" s="403"/>
      <c r="T307" s="403"/>
    </row>
    <row r="308" spans="1:20" ht="15" customHeight="1" x14ac:dyDescent="0.25">
      <c r="A308" s="548" t="s">
        <v>69</v>
      </c>
      <c r="B308" s="551">
        <f>COUNT(D308:U308)</f>
        <v>4</v>
      </c>
      <c r="C308" s="266" t="s">
        <v>384</v>
      </c>
      <c r="D308" s="172">
        <v>43888</v>
      </c>
      <c r="E308" s="172">
        <v>44001</v>
      </c>
      <c r="F308" s="172">
        <v>44155</v>
      </c>
      <c r="G308" s="173">
        <v>44186</v>
      </c>
      <c r="H308" s="136"/>
      <c r="I308" s="135"/>
      <c r="J308" s="135"/>
      <c r="K308" s="135"/>
      <c r="L308" s="135"/>
      <c r="M308" s="29"/>
      <c r="N308" s="29"/>
      <c r="O308" s="29"/>
      <c r="P308" s="402"/>
      <c r="Q308" s="402"/>
      <c r="R308" s="402"/>
      <c r="S308" s="402"/>
      <c r="T308" s="402"/>
    </row>
    <row r="309" spans="1:20" ht="15" customHeight="1" x14ac:dyDescent="0.25">
      <c r="A309" s="549"/>
      <c r="B309" s="552"/>
      <c r="C309" s="265" t="s">
        <v>383</v>
      </c>
      <c r="D309" s="135">
        <v>43888</v>
      </c>
      <c r="E309" s="135">
        <v>43993</v>
      </c>
      <c r="F309" s="135">
        <v>44153</v>
      </c>
      <c r="G309" s="174">
        <v>44186</v>
      </c>
      <c r="H309" s="136"/>
      <c r="I309" s="135"/>
      <c r="J309" s="135"/>
      <c r="K309" s="135"/>
      <c r="L309" s="135"/>
      <c r="M309" s="29"/>
      <c r="N309" s="29"/>
      <c r="O309" s="29"/>
      <c r="P309" s="402"/>
      <c r="Q309" s="402"/>
      <c r="R309" s="402"/>
      <c r="S309" s="402"/>
      <c r="T309" s="402"/>
    </row>
    <row r="310" spans="1:20" ht="15" customHeight="1" x14ac:dyDescent="0.25">
      <c r="A310" s="549"/>
      <c r="B310" s="552"/>
      <c r="C310" s="265" t="s">
        <v>386</v>
      </c>
      <c r="D310" s="336" t="s">
        <v>172</v>
      </c>
      <c r="E310" s="336" t="s">
        <v>172</v>
      </c>
      <c r="F310" s="336" t="s">
        <v>172</v>
      </c>
      <c r="G310" s="422" t="s">
        <v>172</v>
      </c>
      <c r="H310" s="136"/>
      <c r="I310" s="135"/>
      <c r="J310" s="135"/>
      <c r="K310" s="135"/>
      <c r="L310" s="135"/>
      <c r="M310" s="29"/>
      <c r="N310" s="29"/>
      <c r="O310" s="29"/>
      <c r="P310" s="402"/>
      <c r="Q310" s="402"/>
      <c r="R310" s="402"/>
      <c r="S310" s="402"/>
      <c r="T310" s="402"/>
    </row>
    <row r="311" spans="1:20" ht="15" customHeight="1" thickBot="1" x14ac:dyDescent="0.3">
      <c r="A311" s="550"/>
      <c r="B311" s="553"/>
      <c r="C311" s="267" t="s">
        <v>385</v>
      </c>
      <c r="D311" s="273" t="s">
        <v>172</v>
      </c>
      <c r="E311" s="273" t="s">
        <v>172</v>
      </c>
      <c r="F311" s="273" t="s">
        <v>172</v>
      </c>
      <c r="G311" s="272" t="s">
        <v>172</v>
      </c>
      <c r="H311" s="136"/>
      <c r="I311" s="135"/>
      <c r="J311" s="135"/>
      <c r="K311" s="135"/>
      <c r="L311" s="135"/>
      <c r="M311" s="29"/>
      <c r="N311" s="29"/>
      <c r="O311" s="29"/>
      <c r="P311" s="402"/>
      <c r="Q311" s="402"/>
      <c r="R311" s="402"/>
      <c r="S311" s="402"/>
      <c r="T311" s="402"/>
    </row>
    <row r="312" spans="1:20" s="12" customFormat="1" ht="15" customHeight="1" thickBot="1" x14ac:dyDescent="0.3">
      <c r="A312" s="490" t="s">
        <v>70</v>
      </c>
      <c r="B312" s="413">
        <f>COUNT(D312:U312)</f>
        <v>0</v>
      </c>
      <c r="C312" s="331"/>
      <c r="D312" s="332"/>
      <c r="E312" s="150"/>
      <c r="F312" s="150"/>
      <c r="G312" s="150"/>
      <c r="H312" s="135"/>
      <c r="I312" s="135"/>
      <c r="J312" s="135"/>
      <c r="K312" s="135"/>
      <c r="L312" s="135"/>
      <c r="M312" s="89"/>
      <c r="N312" s="89"/>
      <c r="O312" s="89"/>
      <c r="P312" s="48"/>
      <c r="Q312" s="48"/>
      <c r="R312" s="48"/>
      <c r="S312" s="48"/>
      <c r="T312" s="48"/>
    </row>
    <row r="313" spans="1:20" ht="15" customHeight="1" x14ac:dyDescent="0.25">
      <c r="A313" s="548" t="s">
        <v>71</v>
      </c>
      <c r="B313" s="551">
        <f>COUNT(D313:U313)</f>
        <v>1</v>
      </c>
      <c r="C313" s="266" t="s">
        <v>384</v>
      </c>
      <c r="D313" s="173">
        <v>44137</v>
      </c>
      <c r="E313" s="136"/>
      <c r="F313" s="135"/>
      <c r="G313" s="135"/>
      <c r="H313" s="135"/>
      <c r="I313" s="135"/>
      <c r="J313" s="135"/>
      <c r="K313" s="135"/>
      <c r="L313" s="135"/>
      <c r="M313" s="29"/>
      <c r="N313" s="29"/>
      <c r="O313" s="29"/>
      <c r="P313" s="402"/>
      <c r="Q313" s="402"/>
      <c r="R313" s="402"/>
      <c r="S313" s="402"/>
      <c r="T313" s="402"/>
    </row>
    <row r="314" spans="1:20" ht="15" customHeight="1" x14ac:dyDescent="0.25">
      <c r="A314" s="549"/>
      <c r="B314" s="552"/>
      <c r="C314" s="265" t="s">
        <v>383</v>
      </c>
      <c r="D314" s="174">
        <v>44134</v>
      </c>
      <c r="E314" s="136"/>
      <c r="F314" s="135"/>
      <c r="G314" s="135"/>
      <c r="H314" s="135"/>
      <c r="I314" s="135"/>
      <c r="J314" s="135"/>
      <c r="K314" s="135"/>
      <c r="L314" s="135"/>
      <c r="M314" s="29"/>
      <c r="N314" s="29"/>
      <c r="O314" s="29"/>
      <c r="P314" s="402"/>
      <c r="Q314" s="402"/>
      <c r="R314" s="402"/>
      <c r="S314" s="402"/>
      <c r="T314" s="402"/>
    </row>
    <row r="315" spans="1:20" ht="15" customHeight="1" x14ac:dyDescent="0.25">
      <c r="A315" s="549"/>
      <c r="B315" s="552"/>
      <c r="C315" s="265" t="s">
        <v>386</v>
      </c>
      <c r="D315" s="185" t="s">
        <v>365</v>
      </c>
      <c r="E315" s="136"/>
      <c r="F315" s="135"/>
      <c r="G315" s="135"/>
      <c r="H315" s="135"/>
      <c r="I315" s="135"/>
      <c r="J315" s="135"/>
      <c r="K315" s="135"/>
      <c r="L315" s="135"/>
      <c r="M315" s="29"/>
      <c r="N315" s="29"/>
      <c r="O315" s="29"/>
      <c r="P315" s="402"/>
      <c r="Q315" s="402"/>
      <c r="R315" s="402"/>
      <c r="S315" s="402"/>
      <c r="T315" s="402"/>
    </row>
    <row r="316" spans="1:20" ht="15" customHeight="1" x14ac:dyDescent="0.25">
      <c r="A316" s="549"/>
      <c r="B316" s="552"/>
      <c r="C316" s="265" t="s">
        <v>385</v>
      </c>
      <c r="D316" s="185" t="s">
        <v>365</v>
      </c>
      <c r="E316" s="136"/>
      <c r="F316" s="135"/>
      <c r="G316" s="135"/>
      <c r="H316" s="135"/>
      <c r="I316" s="135"/>
      <c r="J316" s="135"/>
      <c r="K316" s="135"/>
      <c r="L316" s="135"/>
      <c r="M316" s="29"/>
      <c r="N316" s="29"/>
      <c r="O316" s="29"/>
      <c r="P316" s="402"/>
      <c r="Q316" s="402"/>
      <c r="R316" s="402"/>
      <c r="S316" s="402"/>
      <c r="T316" s="402"/>
    </row>
    <row r="317" spans="1:20" ht="15" customHeight="1" thickBot="1" x14ac:dyDescent="0.3">
      <c r="A317" s="549"/>
      <c r="B317" s="552"/>
      <c r="C317" s="268" t="s">
        <v>759</v>
      </c>
      <c r="D317" s="179">
        <v>44118</v>
      </c>
      <c r="E317" s="236"/>
      <c r="F317" s="135"/>
      <c r="G317" s="135"/>
      <c r="H317" s="135"/>
      <c r="I317" s="135"/>
      <c r="J317" s="135"/>
      <c r="K317" s="135"/>
      <c r="L317" s="135"/>
      <c r="M317" s="29"/>
      <c r="N317" s="29"/>
      <c r="O317" s="29"/>
      <c r="P317" s="402"/>
      <c r="Q317" s="402"/>
      <c r="R317" s="402"/>
      <c r="S317" s="402"/>
      <c r="T317" s="402"/>
    </row>
    <row r="318" spans="1:20" s="14" customFormat="1" ht="15" customHeight="1" x14ac:dyDescent="0.25">
      <c r="A318" s="548" t="s">
        <v>73</v>
      </c>
      <c r="B318" s="551">
        <f>COUNT(D318:U318)</f>
        <v>2</v>
      </c>
      <c r="C318" s="266" t="s">
        <v>384</v>
      </c>
      <c r="D318" s="172">
        <v>43934</v>
      </c>
      <c r="E318" s="173">
        <v>44125</v>
      </c>
      <c r="F318" s="136"/>
      <c r="G318" s="135"/>
      <c r="H318" s="135"/>
      <c r="I318" s="135"/>
      <c r="J318" s="135"/>
      <c r="K318" s="135"/>
      <c r="L318" s="135"/>
      <c r="M318" s="29"/>
      <c r="N318" s="29"/>
      <c r="O318" s="29"/>
      <c r="P318" s="403"/>
      <c r="Q318" s="403"/>
      <c r="R318" s="403"/>
      <c r="S318" s="403"/>
      <c r="T318" s="403"/>
    </row>
    <row r="319" spans="1:20" s="14" customFormat="1" ht="15" customHeight="1" x14ac:dyDescent="0.25">
      <c r="A319" s="549"/>
      <c r="B319" s="552"/>
      <c r="C319" s="265" t="s">
        <v>383</v>
      </c>
      <c r="D319" s="135">
        <v>43923</v>
      </c>
      <c r="E319" s="174">
        <v>44112</v>
      </c>
      <c r="F319" s="136"/>
      <c r="G319" s="135"/>
      <c r="H319" s="135"/>
      <c r="I319" s="135"/>
      <c r="J319" s="135"/>
      <c r="K319" s="135"/>
      <c r="L319" s="135"/>
      <c r="M319" s="29"/>
      <c r="N319" s="29"/>
      <c r="O319" s="29"/>
      <c r="P319" s="403"/>
      <c r="Q319" s="403"/>
      <c r="R319" s="403"/>
      <c r="S319" s="403"/>
      <c r="T319" s="403"/>
    </row>
    <row r="320" spans="1:20" s="14" customFormat="1" ht="15" customHeight="1" x14ac:dyDescent="0.25">
      <c r="A320" s="549"/>
      <c r="B320" s="552"/>
      <c r="C320" s="265" t="s">
        <v>386</v>
      </c>
      <c r="D320" s="135">
        <v>43908</v>
      </c>
      <c r="E320" s="174">
        <v>44082</v>
      </c>
      <c r="F320" s="136"/>
      <c r="G320" s="135"/>
      <c r="H320" s="135"/>
      <c r="I320" s="135"/>
      <c r="J320" s="135"/>
      <c r="K320" s="135"/>
      <c r="L320" s="135"/>
      <c r="M320" s="29"/>
      <c r="N320" s="29"/>
      <c r="O320" s="29"/>
      <c r="P320" s="403"/>
      <c r="Q320" s="403"/>
      <c r="R320" s="403"/>
      <c r="S320" s="403"/>
      <c r="T320" s="403"/>
    </row>
    <row r="321" spans="1:20" s="14" customFormat="1" ht="15" customHeight="1" thickBot="1" x14ac:dyDescent="0.3">
      <c r="A321" s="550"/>
      <c r="B321" s="553"/>
      <c r="C321" s="267" t="s">
        <v>385</v>
      </c>
      <c r="D321" s="175">
        <v>43908</v>
      </c>
      <c r="E321" s="176">
        <v>44082</v>
      </c>
      <c r="F321" s="136"/>
      <c r="G321" s="135"/>
      <c r="H321" s="135"/>
      <c r="I321" s="135"/>
      <c r="J321" s="135"/>
      <c r="K321" s="135"/>
      <c r="L321" s="135"/>
      <c r="M321" s="29"/>
      <c r="N321" s="29"/>
      <c r="O321" s="29"/>
      <c r="P321" s="403"/>
      <c r="Q321" s="403"/>
      <c r="R321" s="403"/>
      <c r="S321" s="403"/>
      <c r="T321" s="403"/>
    </row>
    <row r="322" spans="1:20" ht="15" customHeight="1" x14ac:dyDescent="0.25">
      <c r="A322" s="548" t="s">
        <v>74</v>
      </c>
      <c r="B322" s="551">
        <f>COUNT(D322:U322)</f>
        <v>2</v>
      </c>
      <c r="C322" s="266" t="s">
        <v>384</v>
      </c>
      <c r="D322" s="172">
        <v>43934</v>
      </c>
      <c r="E322" s="173">
        <v>43978</v>
      </c>
      <c r="F322" s="136"/>
      <c r="G322" s="135"/>
      <c r="H322" s="135"/>
      <c r="I322" s="135"/>
      <c r="J322" s="135"/>
      <c r="K322" s="135"/>
      <c r="L322" s="135"/>
      <c r="M322" s="29"/>
      <c r="N322" s="29"/>
      <c r="O322" s="29"/>
      <c r="P322" s="402"/>
      <c r="Q322" s="402"/>
      <c r="R322" s="402"/>
      <c r="S322" s="402"/>
      <c r="T322" s="402"/>
    </row>
    <row r="323" spans="1:20" ht="15" customHeight="1" x14ac:dyDescent="0.25">
      <c r="A323" s="549"/>
      <c r="B323" s="552"/>
      <c r="C323" s="265" t="s">
        <v>383</v>
      </c>
      <c r="D323" s="135">
        <v>43931</v>
      </c>
      <c r="E323" s="174">
        <v>43971</v>
      </c>
      <c r="F323" s="136"/>
      <c r="G323" s="135"/>
      <c r="H323" s="135"/>
      <c r="I323" s="135"/>
      <c r="J323" s="135"/>
      <c r="K323" s="135"/>
      <c r="L323" s="135"/>
      <c r="M323" s="29"/>
      <c r="N323" s="29"/>
      <c r="O323" s="29"/>
      <c r="P323" s="402"/>
      <c r="Q323" s="402"/>
      <c r="R323" s="402"/>
      <c r="S323" s="402"/>
      <c r="T323" s="402"/>
    </row>
    <row r="324" spans="1:20" ht="15" customHeight="1" x14ac:dyDescent="0.25">
      <c r="A324" s="549"/>
      <c r="B324" s="552"/>
      <c r="C324" s="265" t="s">
        <v>386</v>
      </c>
      <c r="D324" s="200">
        <v>43927</v>
      </c>
      <c r="E324" s="174">
        <v>43950</v>
      </c>
      <c r="F324" s="136"/>
      <c r="G324" s="135"/>
      <c r="H324" s="135"/>
      <c r="I324" s="135"/>
      <c r="J324" s="135"/>
      <c r="K324" s="135"/>
      <c r="L324" s="135"/>
      <c r="M324" s="29"/>
      <c r="N324" s="29"/>
      <c r="O324" s="29"/>
      <c r="P324" s="402"/>
      <c r="Q324" s="402"/>
      <c r="R324" s="402"/>
      <c r="S324" s="402"/>
      <c r="T324" s="402"/>
    </row>
    <row r="325" spans="1:20" ht="15" customHeight="1" x14ac:dyDescent="0.25">
      <c r="A325" s="549"/>
      <c r="B325" s="552"/>
      <c r="C325" s="268" t="s">
        <v>385</v>
      </c>
      <c r="D325" s="178">
        <v>43927</v>
      </c>
      <c r="E325" s="179">
        <v>43951</v>
      </c>
      <c r="F325" s="136"/>
      <c r="G325" s="135"/>
      <c r="H325" s="135"/>
      <c r="I325" s="135"/>
      <c r="J325" s="135"/>
      <c r="K325" s="135"/>
      <c r="L325" s="135"/>
      <c r="M325" s="29"/>
      <c r="N325" s="29"/>
      <c r="O325" s="29"/>
      <c r="P325" s="402"/>
      <c r="Q325" s="402"/>
      <c r="R325" s="402"/>
      <c r="S325" s="402"/>
      <c r="T325" s="402"/>
    </row>
    <row r="326" spans="1:20" ht="15" customHeight="1" thickBot="1" x14ac:dyDescent="0.3">
      <c r="A326" s="549"/>
      <c r="B326" s="552"/>
      <c r="C326" s="268" t="s">
        <v>390</v>
      </c>
      <c r="D326" s="178">
        <v>43927</v>
      </c>
      <c r="E326" s="179">
        <v>43951</v>
      </c>
      <c r="F326" s="170"/>
      <c r="G326" s="171"/>
      <c r="H326" s="171"/>
      <c r="I326" s="171"/>
      <c r="J326" s="171"/>
      <c r="K326" s="135"/>
      <c r="L326" s="135"/>
      <c r="M326" s="29"/>
      <c r="N326" s="29"/>
      <c r="O326" s="29"/>
      <c r="P326" s="402"/>
      <c r="Q326" s="402"/>
      <c r="R326" s="402"/>
      <c r="S326" s="402"/>
      <c r="T326" s="402"/>
    </row>
    <row r="327" spans="1:20" s="14" customFormat="1" ht="15" customHeight="1" x14ac:dyDescent="0.25">
      <c r="A327" s="548" t="s">
        <v>316</v>
      </c>
      <c r="B327" s="551">
        <f>COUNT(D327:U327)</f>
        <v>7</v>
      </c>
      <c r="C327" s="266" t="s">
        <v>384</v>
      </c>
      <c r="D327" s="172">
        <v>43915</v>
      </c>
      <c r="E327" s="172">
        <v>44005</v>
      </c>
      <c r="F327" s="172">
        <v>44025</v>
      </c>
      <c r="G327" s="172">
        <v>44049</v>
      </c>
      <c r="H327" s="172">
        <v>44118</v>
      </c>
      <c r="I327" s="172">
        <v>44173</v>
      </c>
      <c r="J327" s="173">
        <v>44188</v>
      </c>
      <c r="K327" s="136"/>
      <c r="L327" s="135"/>
      <c r="M327" s="29"/>
      <c r="N327" s="29"/>
      <c r="O327" s="29"/>
      <c r="P327" s="403"/>
      <c r="Q327" s="403"/>
      <c r="R327" s="403"/>
      <c r="S327" s="403"/>
      <c r="T327" s="403"/>
    </row>
    <row r="328" spans="1:20" s="14" customFormat="1" ht="15" customHeight="1" x14ac:dyDescent="0.25">
      <c r="A328" s="562"/>
      <c r="B328" s="552"/>
      <c r="C328" s="265" t="s">
        <v>383</v>
      </c>
      <c r="D328" s="135">
        <v>43915</v>
      </c>
      <c r="E328" s="135">
        <v>44005</v>
      </c>
      <c r="F328" s="135">
        <v>44022</v>
      </c>
      <c r="G328" s="135">
        <v>44041</v>
      </c>
      <c r="H328" s="135">
        <v>44117</v>
      </c>
      <c r="I328" s="135">
        <v>44173</v>
      </c>
      <c r="J328" s="174">
        <v>44188</v>
      </c>
      <c r="K328" s="136"/>
      <c r="L328" s="135"/>
      <c r="M328" s="29"/>
      <c r="N328" s="29"/>
      <c r="O328" s="29"/>
      <c r="P328" s="403"/>
      <c r="Q328" s="403"/>
      <c r="R328" s="403"/>
      <c r="S328" s="403"/>
      <c r="T328" s="403"/>
    </row>
    <row r="329" spans="1:20" s="14" customFormat="1" ht="15" customHeight="1" x14ac:dyDescent="0.25">
      <c r="A329" s="562"/>
      <c r="B329" s="552"/>
      <c r="C329" s="265" t="s">
        <v>386</v>
      </c>
      <c r="D329" s="200">
        <v>43909</v>
      </c>
      <c r="E329" s="200">
        <v>43992</v>
      </c>
      <c r="F329" s="336" t="s">
        <v>172</v>
      </c>
      <c r="G329" s="200">
        <v>44040</v>
      </c>
      <c r="H329" s="336" t="s">
        <v>172</v>
      </c>
      <c r="I329" s="336" t="s">
        <v>172</v>
      </c>
      <c r="J329" s="422" t="s">
        <v>172</v>
      </c>
      <c r="K329" s="136"/>
      <c r="L329" s="135"/>
      <c r="M329" s="29"/>
      <c r="N329" s="29"/>
      <c r="O329" s="29"/>
      <c r="P329" s="403"/>
      <c r="Q329" s="403"/>
      <c r="R329" s="403"/>
      <c r="S329" s="403"/>
      <c r="T329" s="403"/>
    </row>
    <row r="330" spans="1:20" s="14" customFormat="1" ht="15" customHeight="1" thickBot="1" x14ac:dyDescent="0.3">
      <c r="A330" s="563"/>
      <c r="B330" s="553"/>
      <c r="C330" s="267" t="s">
        <v>385</v>
      </c>
      <c r="D330" s="177">
        <v>43907</v>
      </c>
      <c r="E330" s="175">
        <v>43991</v>
      </c>
      <c r="F330" s="273" t="s">
        <v>172</v>
      </c>
      <c r="G330" s="177">
        <v>44040</v>
      </c>
      <c r="H330" s="177">
        <v>44110</v>
      </c>
      <c r="I330" s="273" t="s">
        <v>172</v>
      </c>
      <c r="J330" s="176">
        <v>44181</v>
      </c>
      <c r="K330" s="136"/>
      <c r="L330" s="135"/>
      <c r="M330" s="29"/>
      <c r="N330" s="29"/>
      <c r="O330" s="29"/>
      <c r="P330" s="403"/>
      <c r="Q330" s="403"/>
      <c r="R330" s="403"/>
      <c r="S330" s="403"/>
      <c r="T330" s="403"/>
    </row>
    <row r="331" spans="1:20" s="14" customFormat="1" ht="15" customHeight="1" x14ac:dyDescent="0.25">
      <c r="A331" s="548" t="s">
        <v>75</v>
      </c>
      <c r="B331" s="551">
        <f>COUNT(D331:U331)</f>
        <v>4</v>
      </c>
      <c r="C331" s="266" t="s">
        <v>384</v>
      </c>
      <c r="D331" s="172">
        <v>43959</v>
      </c>
      <c r="E331" s="172">
        <v>44026</v>
      </c>
      <c r="F331" s="172">
        <v>44145</v>
      </c>
      <c r="G331" s="173">
        <v>44162</v>
      </c>
      <c r="H331" s="235"/>
      <c r="I331" s="150"/>
      <c r="J331" s="150"/>
      <c r="K331" s="135"/>
      <c r="L331" s="135"/>
      <c r="M331" s="29"/>
      <c r="N331" s="29"/>
      <c r="O331" s="29"/>
      <c r="P331" s="403"/>
      <c r="Q331" s="403"/>
      <c r="R331" s="403"/>
      <c r="S331" s="403"/>
      <c r="T331" s="403"/>
    </row>
    <row r="332" spans="1:20" s="14" customFormat="1" ht="15" customHeight="1" x14ac:dyDescent="0.25">
      <c r="A332" s="554"/>
      <c r="B332" s="552"/>
      <c r="C332" s="265" t="s">
        <v>383</v>
      </c>
      <c r="D332" s="135">
        <v>43951</v>
      </c>
      <c r="E332" s="135">
        <v>44021</v>
      </c>
      <c r="F332" s="135">
        <v>44140</v>
      </c>
      <c r="G332" s="174">
        <v>44161</v>
      </c>
      <c r="H332" s="136"/>
      <c r="I332" s="135"/>
      <c r="J332" s="135"/>
      <c r="K332" s="135"/>
      <c r="L332" s="135"/>
      <c r="M332" s="29"/>
      <c r="N332" s="29"/>
      <c r="O332" s="29"/>
      <c r="P332" s="403"/>
      <c r="Q332" s="403"/>
      <c r="R332" s="403"/>
      <c r="S332" s="403"/>
      <c r="T332" s="403"/>
    </row>
    <row r="333" spans="1:20" s="14" customFormat="1" ht="15" customHeight="1" x14ac:dyDescent="0.25">
      <c r="A333" s="554"/>
      <c r="B333" s="552"/>
      <c r="C333" s="265" t="s">
        <v>386</v>
      </c>
      <c r="D333" s="135">
        <v>43935</v>
      </c>
      <c r="E333" s="135">
        <v>44004</v>
      </c>
      <c r="F333" s="200">
        <v>44133</v>
      </c>
      <c r="G333" s="185">
        <v>44159</v>
      </c>
      <c r="H333" s="229"/>
      <c r="I333" s="135"/>
      <c r="J333" s="135"/>
      <c r="K333" s="135"/>
      <c r="L333" s="135"/>
      <c r="M333" s="29"/>
      <c r="N333" s="29"/>
      <c r="O333" s="29"/>
      <c r="P333" s="403"/>
      <c r="Q333" s="403"/>
      <c r="R333" s="403"/>
      <c r="S333" s="403"/>
      <c r="T333" s="403"/>
    </row>
    <row r="334" spans="1:20" s="14" customFormat="1" ht="15" customHeight="1" x14ac:dyDescent="0.25">
      <c r="A334" s="554"/>
      <c r="B334" s="552"/>
      <c r="C334" s="268" t="s">
        <v>385</v>
      </c>
      <c r="D334" s="171">
        <v>43936</v>
      </c>
      <c r="E334" s="171">
        <v>44005</v>
      </c>
      <c r="F334" s="178">
        <v>44133</v>
      </c>
      <c r="G334" s="261">
        <v>44159</v>
      </c>
      <c r="H334" s="152"/>
      <c r="I334" s="135"/>
      <c r="J334" s="135"/>
      <c r="K334" s="135"/>
      <c r="L334" s="135"/>
      <c r="M334" s="29"/>
      <c r="N334" s="29"/>
      <c r="O334" s="29"/>
      <c r="P334" s="403"/>
      <c r="Q334" s="403"/>
      <c r="R334" s="403"/>
      <c r="S334" s="403"/>
      <c r="T334" s="403"/>
    </row>
    <row r="335" spans="1:20" s="14" customFormat="1" ht="15" customHeight="1" thickBot="1" x14ac:dyDescent="0.3">
      <c r="A335" s="554"/>
      <c r="B335" s="552"/>
      <c r="C335" s="268" t="s">
        <v>390</v>
      </c>
      <c r="D335" s="337">
        <v>43965</v>
      </c>
      <c r="E335" s="171">
        <v>44005</v>
      </c>
      <c r="F335" s="178">
        <v>44138</v>
      </c>
      <c r="G335" s="193">
        <v>44159</v>
      </c>
      <c r="H335" s="136"/>
      <c r="I335" s="135"/>
      <c r="J335" s="135"/>
      <c r="K335" s="135"/>
      <c r="L335" s="135"/>
      <c r="M335" s="29"/>
      <c r="N335" s="29"/>
      <c r="O335" s="29"/>
      <c r="P335" s="403"/>
      <c r="Q335" s="403"/>
      <c r="R335" s="403"/>
      <c r="S335" s="403"/>
      <c r="T335" s="403"/>
    </row>
    <row r="336" spans="1:20" s="12" customFormat="1" ht="15" customHeight="1" x14ac:dyDescent="0.25">
      <c r="A336" s="556" t="s">
        <v>76</v>
      </c>
      <c r="B336" s="559">
        <f>COUNT(D336:U336)</f>
        <v>3</v>
      </c>
      <c r="C336" s="317" t="s">
        <v>384</v>
      </c>
      <c r="D336" s="252">
        <v>43881</v>
      </c>
      <c r="E336" s="252">
        <v>44099</v>
      </c>
      <c r="F336" s="255">
        <v>44189</v>
      </c>
      <c r="G336" s="235"/>
      <c r="H336" s="135"/>
      <c r="I336" s="135"/>
      <c r="J336" s="135"/>
      <c r="K336" s="135"/>
      <c r="L336" s="135"/>
      <c r="M336" s="29"/>
      <c r="N336" s="29"/>
      <c r="O336" s="29"/>
      <c r="P336" s="48"/>
      <c r="Q336" s="48"/>
      <c r="R336" s="48"/>
      <c r="S336" s="48"/>
      <c r="T336" s="48"/>
    </row>
    <row r="337" spans="1:20" s="12" customFormat="1" ht="15" customHeight="1" x14ac:dyDescent="0.25">
      <c r="A337" s="571"/>
      <c r="B337" s="560"/>
      <c r="C337" s="308" t="s">
        <v>383</v>
      </c>
      <c r="D337" s="254">
        <v>43881</v>
      </c>
      <c r="E337" s="254">
        <v>44098</v>
      </c>
      <c r="F337" s="256">
        <v>44189</v>
      </c>
      <c r="G337" s="136"/>
      <c r="H337" s="135"/>
      <c r="I337" s="135"/>
      <c r="J337" s="135"/>
      <c r="K337" s="135"/>
      <c r="L337" s="135"/>
      <c r="M337" s="29"/>
      <c r="N337" s="29"/>
      <c r="O337" s="29"/>
      <c r="P337" s="48"/>
      <c r="Q337" s="48"/>
      <c r="R337" s="48"/>
      <c r="S337" s="48"/>
      <c r="T337" s="48"/>
    </row>
    <row r="338" spans="1:20" s="12" customFormat="1" ht="15" customHeight="1" x14ac:dyDescent="0.25">
      <c r="A338" s="571"/>
      <c r="B338" s="560"/>
      <c r="C338" s="308" t="s">
        <v>386</v>
      </c>
      <c r="D338" s="367">
        <v>43872</v>
      </c>
      <c r="E338" s="367">
        <v>44088</v>
      </c>
      <c r="F338" s="257">
        <v>44179</v>
      </c>
      <c r="G338" s="229"/>
      <c r="H338" s="229"/>
      <c r="I338" s="135"/>
      <c r="J338" s="135"/>
      <c r="K338" s="135"/>
      <c r="L338" s="135"/>
      <c r="M338" s="29"/>
      <c r="N338" s="29"/>
      <c r="O338" s="29"/>
      <c r="P338" s="48"/>
      <c r="Q338" s="48"/>
      <c r="R338" s="48"/>
      <c r="S338" s="48"/>
      <c r="T338" s="48"/>
    </row>
    <row r="339" spans="1:20" s="12" customFormat="1" ht="15" customHeight="1" x14ac:dyDescent="0.25">
      <c r="A339" s="571"/>
      <c r="B339" s="560"/>
      <c r="C339" s="308" t="s">
        <v>385</v>
      </c>
      <c r="D339" s="367">
        <v>43875</v>
      </c>
      <c r="E339" s="254">
        <v>44084</v>
      </c>
      <c r="F339" s="256">
        <v>44173</v>
      </c>
      <c r="G339" s="236"/>
      <c r="H339" s="229"/>
      <c r="I339" s="135"/>
      <c r="J339" s="135"/>
      <c r="K339" s="135"/>
      <c r="L339" s="135"/>
      <c r="M339" s="29"/>
      <c r="N339" s="29"/>
      <c r="O339" s="29"/>
      <c r="P339" s="48"/>
      <c r="Q339" s="48"/>
      <c r="R339" s="48"/>
      <c r="S339" s="48"/>
      <c r="T339" s="48"/>
    </row>
    <row r="340" spans="1:20" s="12" customFormat="1" ht="15" customHeight="1" x14ac:dyDescent="0.25">
      <c r="A340" s="572"/>
      <c r="B340" s="574"/>
      <c r="C340" s="455" t="s">
        <v>553</v>
      </c>
      <c r="D340" s="440" t="s">
        <v>172</v>
      </c>
      <c r="E340" s="440" t="s">
        <v>172</v>
      </c>
      <c r="F340" s="508" t="s">
        <v>172</v>
      </c>
      <c r="G340" s="376"/>
      <c r="H340" s="229"/>
      <c r="I340" s="135"/>
      <c r="J340" s="135"/>
      <c r="K340" s="135"/>
      <c r="L340" s="135"/>
      <c r="M340" s="29"/>
      <c r="N340" s="29"/>
      <c r="O340" s="29"/>
      <c r="P340" s="48"/>
      <c r="Q340" s="48"/>
      <c r="R340" s="48"/>
      <c r="S340" s="48"/>
      <c r="T340" s="48"/>
    </row>
    <row r="341" spans="1:20" s="12" customFormat="1" ht="15" customHeight="1" thickBot="1" x14ac:dyDescent="0.3">
      <c r="A341" s="573"/>
      <c r="B341" s="561"/>
      <c r="C341" s="324" t="s">
        <v>836</v>
      </c>
      <c r="D341" s="387">
        <v>43872</v>
      </c>
      <c r="E341" s="387">
        <v>44088</v>
      </c>
      <c r="F341" s="260">
        <v>44179</v>
      </c>
      <c r="G341" s="376"/>
      <c r="H341" s="229"/>
      <c r="I341" s="135"/>
      <c r="J341" s="135"/>
      <c r="K341" s="135"/>
      <c r="L341" s="135"/>
      <c r="M341" s="29"/>
      <c r="N341" s="29"/>
      <c r="O341" s="29"/>
      <c r="P341" s="48"/>
      <c r="Q341" s="48"/>
      <c r="R341" s="48"/>
      <c r="S341" s="48"/>
      <c r="T341" s="48"/>
    </row>
    <row r="342" spans="1:20" s="14" customFormat="1" ht="15" customHeight="1" x14ac:dyDescent="0.25">
      <c r="A342" s="565" t="s">
        <v>77</v>
      </c>
      <c r="B342" s="568">
        <v>4</v>
      </c>
      <c r="C342" s="317" t="s">
        <v>384</v>
      </c>
      <c r="D342" s="252">
        <v>43928</v>
      </c>
      <c r="E342" s="318">
        <v>43936</v>
      </c>
      <c r="F342" s="318">
        <v>43957</v>
      </c>
      <c r="G342" s="255">
        <v>44194</v>
      </c>
      <c r="H342" s="136"/>
      <c r="I342" s="135"/>
      <c r="J342" s="135"/>
      <c r="K342" s="135"/>
      <c r="L342" s="135"/>
      <c r="M342" s="29"/>
      <c r="N342" s="29"/>
      <c r="O342" s="29"/>
      <c r="P342" s="403"/>
      <c r="Q342" s="403"/>
      <c r="R342" s="403"/>
      <c r="S342" s="403"/>
      <c r="T342" s="403"/>
    </row>
    <row r="343" spans="1:20" s="14" customFormat="1" ht="15" customHeight="1" x14ac:dyDescent="0.25">
      <c r="A343" s="566"/>
      <c r="B343" s="569"/>
      <c r="C343" s="308" t="s">
        <v>383</v>
      </c>
      <c r="D343" s="254">
        <v>43916</v>
      </c>
      <c r="E343" s="309">
        <v>43935</v>
      </c>
      <c r="F343" s="309">
        <v>43944</v>
      </c>
      <c r="G343" s="256">
        <v>44189</v>
      </c>
      <c r="H343" s="136"/>
      <c r="I343" s="135"/>
      <c r="J343" s="135"/>
      <c r="K343" s="135"/>
      <c r="L343" s="135"/>
      <c r="M343" s="29"/>
      <c r="N343" s="29"/>
      <c r="O343" s="29"/>
      <c r="P343" s="403"/>
      <c r="Q343" s="403"/>
      <c r="R343" s="403"/>
      <c r="S343" s="403"/>
      <c r="T343" s="403"/>
    </row>
    <row r="344" spans="1:20" s="14" customFormat="1" ht="15" customHeight="1" x14ac:dyDescent="0.25">
      <c r="A344" s="566"/>
      <c r="B344" s="569"/>
      <c r="C344" s="308" t="s">
        <v>386</v>
      </c>
      <c r="D344" s="339" t="s">
        <v>172</v>
      </c>
      <c r="E344" s="314" t="s">
        <v>172</v>
      </c>
      <c r="F344" s="314" t="s">
        <v>172</v>
      </c>
      <c r="G344" s="340" t="s">
        <v>172</v>
      </c>
      <c r="H344" s="136"/>
      <c r="I344" s="135"/>
      <c r="J344" s="135"/>
      <c r="K344" s="135"/>
      <c r="L344" s="135"/>
      <c r="M344" s="29"/>
      <c r="N344" s="29"/>
      <c r="O344" s="29"/>
      <c r="P344" s="403"/>
      <c r="Q344" s="403"/>
      <c r="R344" s="403"/>
      <c r="S344" s="403"/>
      <c r="T344" s="403"/>
    </row>
    <row r="345" spans="1:20" s="14" customFormat="1" ht="15" customHeight="1" x14ac:dyDescent="0.25">
      <c r="A345" s="566"/>
      <c r="B345" s="569"/>
      <c r="C345" s="308" t="s">
        <v>385</v>
      </c>
      <c r="D345" s="367" t="s">
        <v>365</v>
      </c>
      <c r="E345" s="313" t="s">
        <v>365</v>
      </c>
      <c r="F345" s="313" t="s">
        <v>365</v>
      </c>
      <c r="G345" s="257" t="s">
        <v>365</v>
      </c>
      <c r="H345" s="136"/>
      <c r="I345" s="135"/>
      <c r="J345" s="135"/>
      <c r="K345" s="135"/>
      <c r="L345" s="135"/>
      <c r="M345" s="29"/>
      <c r="N345" s="29"/>
      <c r="O345" s="29"/>
      <c r="P345" s="403"/>
      <c r="Q345" s="403"/>
      <c r="R345" s="403"/>
      <c r="S345" s="403"/>
      <c r="T345" s="403"/>
    </row>
    <row r="346" spans="1:20" s="14" customFormat="1" ht="15" customHeight="1" thickBot="1" x14ac:dyDescent="0.3">
      <c r="A346" s="567"/>
      <c r="B346" s="570"/>
      <c r="C346" s="324" t="s">
        <v>502</v>
      </c>
      <c r="D346" s="387">
        <v>43913</v>
      </c>
      <c r="E346" s="325">
        <v>43931</v>
      </c>
      <c r="F346" s="325">
        <v>43941</v>
      </c>
      <c r="G346" s="507">
        <v>44174</v>
      </c>
      <c r="H346" s="236"/>
      <c r="I346" s="135"/>
      <c r="J346" s="135"/>
      <c r="K346" s="135"/>
      <c r="L346" s="135"/>
      <c r="M346" s="29"/>
      <c r="N346" s="29"/>
      <c r="O346" s="29"/>
      <c r="P346" s="403"/>
      <c r="Q346" s="403"/>
      <c r="R346" s="403"/>
      <c r="S346" s="403"/>
      <c r="T346" s="403"/>
    </row>
    <row r="347" spans="1:20" s="87" customFormat="1" ht="15" customHeight="1" thickBot="1" x14ac:dyDescent="0.3">
      <c r="A347" s="208" t="s">
        <v>78</v>
      </c>
      <c r="B347" s="209"/>
      <c r="C347" s="247"/>
      <c r="D347" s="275"/>
      <c r="E347" s="275"/>
      <c r="F347" s="275"/>
      <c r="G347" s="275"/>
      <c r="H347" s="139"/>
      <c r="I347" s="139"/>
      <c r="J347" s="139"/>
      <c r="K347" s="139"/>
      <c r="L347" s="139"/>
      <c r="M347" s="30"/>
      <c r="N347" s="30"/>
      <c r="O347" s="30"/>
      <c r="P347" s="28"/>
      <c r="Q347" s="28"/>
      <c r="R347" s="28"/>
      <c r="S347" s="28"/>
      <c r="T347" s="410"/>
    </row>
    <row r="348" spans="1:20" s="14" customFormat="1" ht="15" customHeight="1" x14ac:dyDescent="0.25">
      <c r="A348" s="548" t="s">
        <v>68</v>
      </c>
      <c r="B348" s="551">
        <f>COUNT(D348:U348)</f>
        <v>4</v>
      </c>
      <c r="C348" s="266" t="s">
        <v>384</v>
      </c>
      <c r="D348" s="172">
        <v>43903</v>
      </c>
      <c r="E348" s="172">
        <v>44026</v>
      </c>
      <c r="F348" s="172">
        <v>44102</v>
      </c>
      <c r="G348" s="173">
        <v>44163</v>
      </c>
      <c r="H348" s="136"/>
      <c r="I348" s="135"/>
      <c r="J348" s="135"/>
      <c r="K348" s="135"/>
      <c r="L348" s="135"/>
      <c r="M348" s="29"/>
      <c r="N348" s="29"/>
      <c r="O348" s="29"/>
      <c r="P348" s="403"/>
      <c r="Q348" s="403"/>
      <c r="R348" s="403"/>
      <c r="S348" s="403"/>
      <c r="T348" s="403"/>
    </row>
    <row r="349" spans="1:20" s="14" customFormat="1" ht="15" customHeight="1" x14ac:dyDescent="0.25">
      <c r="A349" s="549"/>
      <c r="B349" s="552"/>
      <c r="C349" s="265" t="s">
        <v>383</v>
      </c>
      <c r="D349" s="135">
        <v>11022</v>
      </c>
      <c r="E349" s="135">
        <v>44020</v>
      </c>
      <c r="F349" s="135">
        <v>44089</v>
      </c>
      <c r="G349" s="174">
        <v>44161</v>
      </c>
      <c r="H349" s="136"/>
      <c r="I349" s="135"/>
      <c r="J349" s="135"/>
      <c r="K349" s="135"/>
      <c r="L349" s="135"/>
      <c r="M349" s="29"/>
      <c r="N349" s="29"/>
      <c r="O349" s="29"/>
      <c r="P349" s="403"/>
      <c r="Q349" s="403"/>
      <c r="R349" s="403"/>
      <c r="S349" s="403"/>
      <c r="T349" s="403"/>
    </row>
    <row r="350" spans="1:20" s="14" customFormat="1" ht="15" customHeight="1" x14ac:dyDescent="0.25">
      <c r="A350" s="549"/>
      <c r="B350" s="552"/>
      <c r="C350" s="265" t="s">
        <v>386</v>
      </c>
      <c r="D350" s="336" t="s">
        <v>172</v>
      </c>
      <c r="E350" s="336" t="s">
        <v>172</v>
      </c>
      <c r="F350" s="336" t="s">
        <v>172</v>
      </c>
      <c r="G350" s="422" t="s">
        <v>172</v>
      </c>
      <c r="H350" s="229"/>
      <c r="I350" s="135"/>
      <c r="J350" s="135"/>
      <c r="K350" s="135"/>
      <c r="L350" s="135"/>
      <c r="M350" s="29"/>
      <c r="N350" s="29"/>
      <c r="O350" s="29"/>
      <c r="P350" s="403"/>
      <c r="Q350" s="403"/>
      <c r="R350" s="403"/>
      <c r="S350" s="403"/>
      <c r="T350" s="403"/>
    </row>
    <row r="351" spans="1:20" s="14" customFormat="1" ht="15" customHeight="1" x14ac:dyDescent="0.25">
      <c r="A351" s="549"/>
      <c r="B351" s="552"/>
      <c r="C351" s="265" t="s">
        <v>385</v>
      </c>
      <c r="D351" s="135">
        <v>43864</v>
      </c>
      <c r="E351" s="135">
        <v>43983</v>
      </c>
      <c r="F351" s="135">
        <v>44046</v>
      </c>
      <c r="G351" s="174">
        <v>44148</v>
      </c>
      <c r="H351" s="229"/>
      <c r="I351" s="135"/>
      <c r="J351" s="135"/>
      <c r="K351" s="135"/>
      <c r="L351" s="135"/>
      <c r="M351" s="29"/>
      <c r="N351" s="29"/>
      <c r="O351" s="29"/>
      <c r="P351" s="403"/>
      <c r="Q351" s="403"/>
      <c r="R351" s="403"/>
      <c r="S351" s="403"/>
      <c r="T351" s="403"/>
    </row>
    <row r="352" spans="1:20" s="14" customFormat="1" ht="15" customHeight="1" thickBot="1" x14ac:dyDescent="0.3">
      <c r="A352" s="549"/>
      <c r="B352" s="552"/>
      <c r="C352" s="297" t="s">
        <v>390</v>
      </c>
      <c r="D352" s="337" t="s">
        <v>172</v>
      </c>
      <c r="E352" s="337" t="s">
        <v>172</v>
      </c>
      <c r="F352" s="337" t="s">
        <v>172</v>
      </c>
      <c r="G352" s="272" t="s">
        <v>172</v>
      </c>
      <c r="H352" s="136"/>
      <c r="I352" s="135"/>
      <c r="J352" s="135"/>
      <c r="K352" s="135"/>
      <c r="L352" s="135"/>
      <c r="M352" s="29"/>
      <c r="N352" s="29"/>
      <c r="O352" s="29"/>
      <c r="P352" s="403"/>
      <c r="Q352" s="403"/>
      <c r="R352" s="403"/>
      <c r="S352" s="403"/>
      <c r="T352" s="403"/>
    </row>
    <row r="353" spans="1:20" ht="15" customHeight="1" x14ac:dyDescent="0.25">
      <c r="A353" s="556" t="s">
        <v>79</v>
      </c>
      <c r="B353" s="559">
        <f>COUNT(D353:U353)</f>
        <v>3</v>
      </c>
      <c r="C353" s="317" t="s">
        <v>384</v>
      </c>
      <c r="D353" s="252">
        <v>43930</v>
      </c>
      <c r="E353" s="252">
        <v>44000</v>
      </c>
      <c r="F353" s="255">
        <v>44166</v>
      </c>
      <c r="G353" s="235"/>
      <c r="H353" s="135"/>
      <c r="I353" s="135"/>
      <c r="J353" s="135"/>
      <c r="K353" s="135"/>
      <c r="L353" s="135"/>
      <c r="M353" s="29"/>
      <c r="N353" s="29"/>
      <c r="O353" s="29"/>
      <c r="P353" s="402"/>
      <c r="Q353" s="402"/>
      <c r="R353" s="402"/>
      <c r="S353" s="402"/>
      <c r="T353" s="402"/>
    </row>
    <row r="354" spans="1:20" ht="15" customHeight="1" x14ac:dyDescent="0.25">
      <c r="A354" s="557"/>
      <c r="B354" s="560"/>
      <c r="C354" s="308" t="s">
        <v>383</v>
      </c>
      <c r="D354" s="254">
        <v>43930</v>
      </c>
      <c r="E354" s="254">
        <v>44000</v>
      </c>
      <c r="F354" s="256">
        <v>44166</v>
      </c>
      <c r="G354" s="136"/>
      <c r="H354" s="135"/>
      <c r="I354" s="135"/>
      <c r="J354" s="135"/>
      <c r="K354" s="135"/>
      <c r="L354" s="135"/>
      <c r="M354" s="29"/>
      <c r="N354" s="29"/>
      <c r="O354" s="29"/>
      <c r="P354" s="402"/>
      <c r="Q354" s="402"/>
      <c r="R354" s="402"/>
      <c r="S354" s="402"/>
      <c r="T354" s="402"/>
    </row>
    <row r="355" spans="1:20" ht="15" customHeight="1" x14ac:dyDescent="0.25">
      <c r="A355" s="557"/>
      <c r="B355" s="560"/>
      <c r="C355" s="308" t="s">
        <v>386</v>
      </c>
      <c r="D355" s="339">
        <v>43930</v>
      </c>
      <c r="E355" s="339">
        <v>44000</v>
      </c>
      <c r="F355" s="340">
        <v>44166</v>
      </c>
      <c r="G355" s="136"/>
      <c r="H355" s="135"/>
      <c r="I355" s="135"/>
      <c r="J355" s="135"/>
      <c r="K355" s="135"/>
      <c r="L355" s="135"/>
      <c r="M355" s="29"/>
      <c r="N355" s="29"/>
      <c r="O355" s="29"/>
      <c r="P355" s="402"/>
      <c r="Q355" s="402"/>
      <c r="R355" s="402"/>
      <c r="S355" s="402"/>
      <c r="T355" s="402"/>
    </row>
    <row r="356" spans="1:20" ht="15" customHeight="1" x14ac:dyDescent="0.25">
      <c r="A356" s="557"/>
      <c r="B356" s="560"/>
      <c r="C356" s="308" t="s">
        <v>385</v>
      </c>
      <c r="D356" s="254">
        <v>43878</v>
      </c>
      <c r="E356" s="254">
        <v>43977</v>
      </c>
      <c r="F356" s="256">
        <v>44138</v>
      </c>
      <c r="G356" s="229"/>
      <c r="H356" s="135"/>
      <c r="I356" s="135"/>
      <c r="J356" s="135"/>
      <c r="K356" s="135"/>
      <c r="L356" s="135"/>
      <c r="M356" s="29"/>
      <c r="N356" s="29"/>
      <c r="O356" s="29"/>
      <c r="P356" s="402"/>
      <c r="Q356" s="402"/>
      <c r="R356" s="402"/>
      <c r="S356" s="402"/>
      <c r="T356" s="402"/>
    </row>
    <row r="357" spans="1:20" ht="15" customHeight="1" thickBot="1" x14ac:dyDescent="0.3">
      <c r="A357" s="558"/>
      <c r="B357" s="575"/>
      <c r="C357" s="341" t="s">
        <v>390</v>
      </c>
      <c r="D357" s="333" t="s">
        <v>172</v>
      </c>
      <c r="E357" s="333" t="s">
        <v>172</v>
      </c>
      <c r="F357" s="429" t="s">
        <v>172</v>
      </c>
      <c r="G357" s="229"/>
      <c r="H357" s="135"/>
      <c r="I357" s="135"/>
      <c r="J357" s="135"/>
      <c r="K357" s="135"/>
      <c r="L357" s="135"/>
      <c r="M357" s="29"/>
      <c r="N357" s="29"/>
      <c r="O357" s="29"/>
      <c r="P357" s="402"/>
      <c r="Q357" s="402"/>
      <c r="R357" s="402"/>
      <c r="S357" s="402"/>
      <c r="T357" s="402"/>
    </row>
    <row r="358" spans="1:20" s="13" customFormat="1" ht="15" customHeight="1" x14ac:dyDescent="0.25">
      <c r="A358" s="548" t="s">
        <v>72</v>
      </c>
      <c r="B358" s="551">
        <f>COUNT(D358:U358)</f>
        <v>2</v>
      </c>
      <c r="C358" s="266" t="s">
        <v>384</v>
      </c>
      <c r="D358" s="172">
        <v>43917</v>
      </c>
      <c r="E358" s="173">
        <v>44195</v>
      </c>
      <c r="F358" s="235"/>
      <c r="G358" s="135"/>
      <c r="H358" s="135"/>
      <c r="I358" s="135"/>
      <c r="J358" s="135"/>
      <c r="K358" s="135"/>
      <c r="L358" s="135"/>
      <c r="M358" s="29"/>
      <c r="N358" s="29"/>
      <c r="O358" s="29"/>
      <c r="P358" s="401"/>
      <c r="Q358" s="401"/>
      <c r="R358" s="401"/>
      <c r="S358" s="401"/>
      <c r="T358" s="401"/>
    </row>
    <row r="359" spans="1:20" s="13" customFormat="1" ht="15" customHeight="1" x14ac:dyDescent="0.25">
      <c r="A359" s="562"/>
      <c r="B359" s="552"/>
      <c r="C359" s="265" t="s">
        <v>383</v>
      </c>
      <c r="D359" s="135">
        <v>43916</v>
      </c>
      <c r="E359" s="174">
        <v>44194</v>
      </c>
      <c r="F359" s="136"/>
      <c r="G359" s="135"/>
      <c r="H359" s="135"/>
      <c r="I359" s="135"/>
      <c r="J359" s="135"/>
      <c r="K359" s="135"/>
      <c r="L359" s="135"/>
      <c r="M359" s="29"/>
      <c r="N359" s="29"/>
      <c r="O359" s="29"/>
      <c r="P359" s="401"/>
      <c r="Q359" s="401"/>
      <c r="R359" s="401"/>
      <c r="S359" s="401"/>
      <c r="T359" s="401"/>
    </row>
    <row r="360" spans="1:20" s="13" customFormat="1" ht="15" customHeight="1" x14ac:dyDescent="0.25">
      <c r="A360" s="562"/>
      <c r="B360" s="552"/>
      <c r="C360" s="265" t="s">
        <v>386</v>
      </c>
      <c r="D360" s="200">
        <v>43913</v>
      </c>
      <c r="E360" s="185">
        <v>44188</v>
      </c>
      <c r="F360" s="136"/>
      <c r="G360" s="135"/>
      <c r="H360" s="135"/>
      <c r="I360" s="135"/>
      <c r="J360" s="135"/>
      <c r="K360" s="135"/>
      <c r="L360" s="135"/>
      <c r="M360" s="29"/>
      <c r="N360" s="29"/>
      <c r="O360" s="29"/>
      <c r="P360" s="401"/>
      <c r="Q360" s="401"/>
      <c r="R360" s="401"/>
      <c r="S360" s="401"/>
      <c r="T360" s="401"/>
    </row>
    <row r="361" spans="1:20" s="13" customFormat="1" ht="15" customHeight="1" x14ac:dyDescent="0.25">
      <c r="A361" s="562"/>
      <c r="B361" s="552"/>
      <c r="C361" s="265" t="s">
        <v>385</v>
      </c>
      <c r="D361" s="200">
        <v>43908</v>
      </c>
      <c r="E361" s="185">
        <v>44189</v>
      </c>
      <c r="F361" s="136"/>
      <c r="G361" s="135"/>
      <c r="H361" s="135"/>
      <c r="I361" s="135"/>
      <c r="J361" s="135"/>
      <c r="K361" s="135"/>
      <c r="L361" s="135"/>
      <c r="M361" s="29"/>
      <c r="N361" s="29"/>
      <c r="O361" s="29"/>
      <c r="P361" s="401"/>
      <c r="Q361" s="401"/>
      <c r="R361" s="401"/>
      <c r="S361" s="401"/>
      <c r="T361" s="401"/>
    </row>
    <row r="362" spans="1:20" s="13" customFormat="1" ht="15" customHeight="1" thickBot="1" x14ac:dyDescent="0.3">
      <c r="A362" s="562"/>
      <c r="B362" s="552"/>
      <c r="C362" s="297" t="s">
        <v>390</v>
      </c>
      <c r="D362" s="163" t="s">
        <v>540</v>
      </c>
      <c r="E362" s="338" t="s">
        <v>172</v>
      </c>
      <c r="F362" s="170"/>
      <c r="G362" s="171"/>
      <c r="H362" s="171"/>
      <c r="I362" s="135"/>
      <c r="J362" s="135"/>
      <c r="K362" s="135"/>
      <c r="L362" s="135"/>
      <c r="M362" s="29"/>
      <c r="N362" s="29"/>
      <c r="O362" s="29"/>
      <c r="P362" s="401"/>
      <c r="Q362" s="401"/>
      <c r="R362" s="401"/>
      <c r="S362" s="401"/>
      <c r="T362" s="401"/>
    </row>
    <row r="363" spans="1:20" ht="15" customHeight="1" x14ac:dyDescent="0.25">
      <c r="A363" s="548" t="s">
        <v>80</v>
      </c>
      <c r="B363" s="551">
        <f>COUNT(D363:U363)</f>
        <v>5</v>
      </c>
      <c r="C363" s="266" t="s">
        <v>384</v>
      </c>
      <c r="D363" s="172">
        <v>43893</v>
      </c>
      <c r="E363" s="172">
        <v>43993</v>
      </c>
      <c r="F363" s="172">
        <v>44105</v>
      </c>
      <c r="G363" s="172">
        <v>44161</v>
      </c>
      <c r="H363" s="173">
        <v>44188</v>
      </c>
      <c r="I363" s="136"/>
      <c r="J363" s="135"/>
      <c r="K363" s="135"/>
      <c r="L363" s="135"/>
      <c r="M363" s="29"/>
      <c r="N363" s="29"/>
      <c r="O363" s="29"/>
      <c r="P363" s="402"/>
      <c r="Q363" s="402"/>
      <c r="R363" s="402"/>
      <c r="S363" s="402"/>
      <c r="T363" s="402"/>
    </row>
    <row r="364" spans="1:20" ht="15" customHeight="1" x14ac:dyDescent="0.25">
      <c r="A364" s="562"/>
      <c r="B364" s="552"/>
      <c r="C364" s="265" t="s">
        <v>383</v>
      </c>
      <c r="D364" s="135">
        <v>43887</v>
      </c>
      <c r="E364" s="135">
        <v>43992</v>
      </c>
      <c r="F364" s="135">
        <v>44103</v>
      </c>
      <c r="G364" s="135">
        <v>44159</v>
      </c>
      <c r="H364" s="174">
        <v>44187</v>
      </c>
      <c r="I364" s="136"/>
      <c r="J364" s="135"/>
      <c r="K364" s="135"/>
      <c r="L364" s="135"/>
      <c r="M364" s="29"/>
      <c r="N364" s="29"/>
      <c r="O364" s="29"/>
      <c r="P364" s="402"/>
      <c r="Q364" s="402"/>
      <c r="R364" s="402"/>
      <c r="S364" s="402"/>
      <c r="T364" s="402"/>
    </row>
    <row r="365" spans="1:20" ht="15" customHeight="1" x14ac:dyDescent="0.25">
      <c r="A365" s="562"/>
      <c r="B365" s="552"/>
      <c r="C365" s="265" t="s">
        <v>386</v>
      </c>
      <c r="D365" s="135">
        <v>43867</v>
      </c>
      <c r="E365" s="135">
        <v>43979</v>
      </c>
      <c r="F365" s="135">
        <v>44088</v>
      </c>
      <c r="G365" s="200">
        <v>44148</v>
      </c>
      <c r="H365" s="185">
        <v>44175</v>
      </c>
      <c r="I365" s="446"/>
      <c r="J365" s="135"/>
      <c r="K365" s="135"/>
      <c r="L365" s="135"/>
      <c r="M365" s="29"/>
      <c r="N365" s="29"/>
      <c r="O365" s="29"/>
      <c r="P365" s="402"/>
      <c r="Q365" s="402"/>
      <c r="R365" s="402"/>
      <c r="S365" s="402"/>
      <c r="T365" s="402"/>
    </row>
    <row r="366" spans="1:20" ht="15" customHeight="1" x14ac:dyDescent="0.25">
      <c r="A366" s="562"/>
      <c r="B366" s="552"/>
      <c r="C366" s="265" t="s">
        <v>385</v>
      </c>
      <c r="D366" s="135">
        <v>43868</v>
      </c>
      <c r="E366" s="135">
        <v>43979</v>
      </c>
      <c r="F366" s="200">
        <v>44092</v>
      </c>
      <c r="G366" s="200">
        <v>44147</v>
      </c>
      <c r="H366" s="185">
        <v>44175</v>
      </c>
      <c r="I366" s="136"/>
      <c r="J366" s="135"/>
      <c r="K366" s="135"/>
      <c r="L366" s="135"/>
      <c r="M366" s="29"/>
      <c r="N366" s="29"/>
      <c r="O366" s="29"/>
      <c r="P366" s="402"/>
      <c r="Q366" s="402"/>
      <c r="R366" s="402"/>
      <c r="S366" s="402"/>
      <c r="T366" s="402"/>
    </row>
    <row r="367" spans="1:20" ht="15" customHeight="1" thickBot="1" x14ac:dyDescent="0.3">
      <c r="A367" s="562"/>
      <c r="B367" s="552"/>
      <c r="C367" s="343" t="s">
        <v>390</v>
      </c>
      <c r="D367" s="440" t="s">
        <v>172</v>
      </c>
      <c r="E367" s="440" t="s">
        <v>172</v>
      </c>
      <c r="F367" s="337" t="s">
        <v>172</v>
      </c>
      <c r="G367" s="337" t="s">
        <v>172</v>
      </c>
      <c r="H367" s="338" t="s">
        <v>172</v>
      </c>
      <c r="I367" s="170"/>
      <c r="J367" s="171"/>
      <c r="K367" s="171"/>
      <c r="L367" s="171"/>
      <c r="M367" s="306"/>
      <c r="N367" s="29"/>
      <c r="O367" s="29"/>
      <c r="P367" s="402"/>
      <c r="Q367" s="402"/>
      <c r="R367" s="402"/>
      <c r="S367" s="402"/>
      <c r="T367" s="402"/>
    </row>
    <row r="368" spans="1:20" ht="15" customHeight="1" x14ac:dyDescent="0.25">
      <c r="A368" s="548" t="s">
        <v>81</v>
      </c>
      <c r="B368" s="551">
        <f>COUNT(D368:U368)</f>
        <v>10</v>
      </c>
      <c r="C368" s="266" t="s">
        <v>384</v>
      </c>
      <c r="D368" s="172">
        <v>43889</v>
      </c>
      <c r="E368" s="172">
        <v>43907</v>
      </c>
      <c r="F368" s="172">
        <v>43916</v>
      </c>
      <c r="G368" s="172">
        <v>43942</v>
      </c>
      <c r="H368" s="172">
        <v>43979</v>
      </c>
      <c r="I368" s="172">
        <v>43993</v>
      </c>
      <c r="J368" s="172">
        <v>44042</v>
      </c>
      <c r="K368" s="172">
        <v>44084</v>
      </c>
      <c r="L368" s="172">
        <v>44161</v>
      </c>
      <c r="M368" s="344">
        <v>44180</v>
      </c>
      <c r="N368" s="131"/>
      <c r="O368" s="29"/>
      <c r="P368" s="402"/>
      <c r="Q368" s="402"/>
      <c r="R368" s="402"/>
      <c r="S368" s="402"/>
      <c r="T368" s="402"/>
    </row>
    <row r="369" spans="1:20" ht="15" customHeight="1" x14ac:dyDescent="0.25">
      <c r="A369" s="562"/>
      <c r="B369" s="552"/>
      <c r="C369" s="265" t="s">
        <v>383</v>
      </c>
      <c r="D369" s="135">
        <v>43887</v>
      </c>
      <c r="E369" s="135">
        <v>43902</v>
      </c>
      <c r="F369" s="135">
        <v>43915</v>
      </c>
      <c r="G369" s="135">
        <v>43942</v>
      </c>
      <c r="H369" s="135">
        <v>43978</v>
      </c>
      <c r="I369" s="135">
        <v>43992</v>
      </c>
      <c r="J369" s="135">
        <v>44041</v>
      </c>
      <c r="K369" s="135">
        <v>44083</v>
      </c>
      <c r="L369" s="135">
        <v>44160</v>
      </c>
      <c r="M369" s="345">
        <v>44179</v>
      </c>
      <c r="N369" s="131"/>
      <c r="O369" s="29"/>
      <c r="P369" s="402"/>
      <c r="Q369" s="402"/>
      <c r="R369" s="402"/>
      <c r="S369" s="402"/>
      <c r="T369" s="402"/>
    </row>
    <row r="370" spans="1:20" ht="15" customHeight="1" x14ac:dyDescent="0.25">
      <c r="A370" s="562"/>
      <c r="B370" s="552"/>
      <c r="C370" s="265" t="s">
        <v>386</v>
      </c>
      <c r="D370" s="200">
        <v>43882</v>
      </c>
      <c r="E370" s="200">
        <v>43900</v>
      </c>
      <c r="F370" s="200">
        <v>43914</v>
      </c>
      <c r="G370" s="200">
        <v>43937</v>
      </c>
      <c r="H370" s="200">
        <v>43971</v>
      </c>
      <c r="I370" s="200">
        <v>43985</v>
      </c>
      <c r="J370" s="200">
        <v>44034</v>
      </c>
      <c r="K370" s="200">
        <v>44074</v>
      </c>
      <c r="L370" s="200">
        <v>44154</v>
      </c>
      <c r="M370" s="346">
        <v>44174</v>
      </c>
      <c r="N370" s="229"/>
      <c r="O370" s="29"/>
      <c r="P370" s="402"/>
      <c r="Q370" s="402"/>
      <c r="R370" s="402"/>
      <c r="S370" s="402"/>
      <c r="T370" s="402"/>
    </row>
    <row r="371" spans="1:20" ht="15" customHeight="1" x14ac:dyDescent="0.25">
      <c r="A371" s="562"/>
      <c r="B371" s="552"/>
      <c r="C371" s="265" t="s">
        <v>385</v>
      </c>
      <c r="D371" s="200">
        <v>43880</v>
      </c>
      <c r="E371" s="200">
        <v>43900</v>
      </c>
      <c r="F371" s="336">
        <v>43915</v>
      </c>
      <c r="G371" s="336">
        <v>43943</v>
      </c>
      <c r="H371" s="200">
        <v>43977</v>
      </c>
      <c r="I371" s="200">
        <v>43986</v>
      </c>
      <c r="J371" s="200">
        <v>44034</v>
      </c>
      <c r="K371" s="200">
        <v>44078</v>
      </c>
      <c r="L371" s="200">
        <v>44159</v>
      </c>
      <c r="M371" s="346">
        <v>44176</v>
      </c>
      <c r="N371" s="131"/>
      <c r="O371" s="29"/>
      <c r="P371" s="402"/>
      <c r="Q371" s="402"/>
      <c r="R371" s="402"/>
      <c r="S371" s="402"/>
      <c r="T371" s="402"/>
    </row>
    <row r="372" spans="1:20" ht="15" customHeight="1" thickBot="1" x14ac:dyDescent="0.3">
      <c r="A372" s="563"/>
      <c r="B372" s="553"/>
      <c r="C372" s="341" t="s">
        <v>390</v>
      </c>
      <c r="D372" s="177">
        <v>43880</v>
      </c>
      <c r="E372" s="177">
        <v>43901</v>
      </c>
      <c r="F372" s="273">
        <v>43915</v>
      </c>
      <c r="G372" s="177">
        <v>43937</v>
      </c>
      <c r="H372" s="177">
        <v>43976</v>
      </c>
      <c r="I372" s="177">
        <v>43985</v>
      </c>
      <c r="J372" s="177">
        <v>44034</v>
      </c>
      <c r="K372" s="177">
        <v>44076</v>
      </c>
      <c r="L372" s="177">
        <v>44158</v>
      </c>
      <c r="M372" s="348">
        <v>44174</v>
      </c>
      <c r="N372" s="131"/>
      <c r="O372" s="29"/>
      <c r="P372" s="402"/>
      <c r="Q372" s="402"/>
      <c r="R372" s="402"/>
      <c r="S372" s="402"/>
      <c r="T372" s="402"/>
    </row>
    <row r="373" spans="1:20" s="14" customFormat="1" ht="15" customHeight="1" x14ac:dyDescent="0.25">
      <c r="A373" s="548" t="s">
        <v>82</v>
      </c>
      <c r="B373" s="551">
        <f>COUNT(D373:U373)</f>
        <v>4</v>
      </c>
      <c r="C373" s="266" t="s">
        <v>384</v>
      </c>
      <c r="D373" s="172">
        <v>43817</v>
      </c>
      <c r="E373" s="172">
        <v>43887</v>
      </c>
      <c r="F373" s="172">
        <v>44041</v>
      </c>
      <c r="G373" s="173">
        <v>44160</v>
      </c>
      <c r="H373" s="235"/>
      <c r="I373" s="150"/>
      <c r="J373" s="150"/>
      <c r="K373" s="150"/>
      <c r="L373" s="150"/>
      <c r="M373" s="307"/>
      <c r="N373" s="29"/>
      <c r="O373" s="29"/>
      <c r="P373" s="403"/>
      <c r="Q373" s="403"/>
      <c r="R373" s="403"/>
      <c r="S373" s="403"/>
      <c r="T373" s="403"/>
    </row>
    <row r="374" spans="1:20" s="14" customFormat="1" ht="15" customHeight="1" x14ac:dyDescent="0.25">
      <c r="A374" s="562"/>
      <c r="B374" s="552"/>
      <c r="C374" s="265" t="s">
        <v>383</v>
      </c>
      <c r="D374" s="135">
        <v>44183</v>
      </c>
      <c r="E374" s="135">
        <v>43887</v>
      </c>
      <c r="F374" s="135">
        <v>44041</v>
      </c>
      <c r="G374" s="174">
        <v>44160</v>
      </c>
      <c r="H374" s="136"/>
      <c r="I374" s="135"/>
      <c r="J374" s="135"/>
      <c r="K374" s="135"/>
      <c r="L374" s="135"/>
      <c r="M374" s="29"/>
      <c r="N374" s="29"/>
      <c r="O374" s="29"/>
      <c r="P374" s="403"/>
      <c r="Q374" s="403"/>
      <c r="R374" s="403"/>
      <c r="S374" s="403"/>
      <c r="T374" s="403"/>
    </row>
    <row r="375" spans="1:20" s="14" customFormat="1" ht="15" customHeight="1" x14ac:dyDescent="0.25">
      <c r="A375" s="562"/>
      <c r="B375" s="552"/>
      <c r="C375" s="265" t="s">
        <v>386</v>
      </c>
      <c r="D375" s="200">
        <v>43812</v>
      </c>
      <c r="E375" s="200">
        <v>43878</v>
      </c>
      <c r="F375" s="200">
        <v>44035</v>
      </c>
      <c r="G375" s="185">
        <v>44151</v>
      </c>
      <c r="H375" s="136"/>
      <c r="I375" s="135"/>
      <c r="J375" s="135"/>
      <c r="K375" s="135"/>
      <c r="L375" s="135"/>
      <c r="M375" s="29"/>
      <c r="N375" s="29"/>
      <c r="O375" s="29"/>
      <c r="P375" s="403"/>
      <c r="Q375" s="403"/>
      <c r="R375" s="403"/>
      <c r="S375" s="403"/>
      <c r="T375" s="403"/>
    </row>
    <row r="376" spans="1:20" s="14" customFormat="1" ht="15" customHeight="1" thickBot="1" x14ac:dyDescent="0.3">
      <c r="A376" s="562"/>
      <c r="B376" s="552"/>
      <c r="C376" s="268" t="s">
        <v>385</v>
      </c>
      <c r="D376" s="337" t="s">
        <v>172</v>
      </c>
      <c r="E376" s="178">
        <v>43882</v>
      </c>
      <c r="F376" s="178">
        <v>44034</v>
      </c>
      <c r="G376" s="338" t="s">
        <v>172</v>
      </c>
      <c r="H376" s="170"/>
      <c r="I376" s="171"/>
      <c r="J376" s="171"/>
      <c r="K376" s="171"/>
      <c r="L376" s="171"/>
      <c r="M376" s="306"/>
      <c r="N376" s="306"/>
      <c r="O376" s="29"/>
      <c r="P376" s="403"/>
      <c r="Q376" s="403"/>
      <c r="R376" s="403"/>
      <c r="S376" s="403"/>
      <c r="T376" s="403"/>
    </row>
    <row r="377" spans="1:20" s="14" customFormat="1" ht="15" customHeight="1" x14ac:dyDescent="0.25">
      <c r="A377" s="548" t="s">
        <v>83</v>
      </c>
      <c r="B377" s="551">
        <f>COUNT(D377:U377)</f>
        <v>11</v>
      </c>
      <c r="C377" s="266" t="s">
        <v>384</v>
      </c>
      <c r="D377" s="172">
        <v>43889</v>
      </c>
      <c r="E377" s="172">
        <v>43917</v>
      </c>
      <c r="F377" s="172">
        <v>43951</v>
      </c>
      <c r="G377" s="172">
        <v>43980</v>
      </c>
      <c r="H377" s="172">
        <v>44011</v>
      </c>
      <c r="I377" s="172">
        <v>44025</v>
      </c>
      <c r="J377" s="172">
        <v>44070</v>
      </c>
      <c r="K377" s="172">
        <v>44098</v>
      </c>
      <c r="L377" s="172">
        <v>44134</v>
      </c>
      <c r="M377" s="350">
        <v>44162</v>
      </c>
      <c r="N377" s="344">
        <v>44176</v>
      </c>
      <c r="O377" s="131"/>
      <c r="P377" s="403"/>
      <c r="Q377" s="403"/>
      <c r="R377" s="403"/>
      <c r="S377" s="403"/>
      <c r="T377" s="403"/>
    </row>
    <row r="378" spans="1:20" s="14" customFormat="1" ht="15" customHeight="1" x14ac:dyDescent="0.25">
      <c r="A378" s="562"/>
      <c r="B378" s="552"/>
      <c r="C378" s="265" t="s">
        <v>383</v>
      </c>
      <c r="D378" s="135">
        <v>43888</v>
      </c>
      <c r="E378" s="135">
        <v>43916</v>
      </c>
      <c r="F378" s="135">
        <v>43951</v>
      </c>
      <c r="G378" s="135">
        <v>43980</v>
      </c>
      <c r="H378" s="135">
        <v>44011</v>
      </c>
      <c r="I378" s="135">
        <v>44025</v>
      </c>
      <c r="J378" s="135">
        <v>44070</v>
      </c>
      <c r="K378" s="135">
        <v>44098</v>
      </c>
      <c r="L378" s="135">
        <v>44134</v>
      </c>
      <c r="M378" s="89">
        <v>44161</v>
      </c>
      <c r="N378" s="345">
        <v>44176</v>
      </c>
      <c r="O378" s="131"/>
      <c r="P378" s="403"/>
      <c r="Q378" s="403"/>
      <c r="R378" s="403"/>
      <c r="S378" s="403"/>
      <c r="T378" s="403"/>
    </row>
    <row r="379" spans="1:20" s="14" customFormat="1" ht="15" customHeight="1" x14ac:dyDescent="0.25">
      <c r="A379" s="562"/>
      <c r="B379" s="552"/>
      <c r="C379" s="265" t="s">
        <v>386</v>
      </c>
      <c r="D379" s="200" t="s">
        <v>365</v>
      </c>
      <c r="E379" s="336" t="s">
        <v>172</v>
      </c>
      <c r="F379" s="200" t="s">
        <v>365</v>
      </c>
      <c r="G379" s="200" t="s">
        <v>365</v>
      </c>
      <c r="H379" s="200" t="s">
        <v>365</v>
      </c>
      <c r="I379" s="200" t="s">
        <v>365</v>
      </c>
      <c r="J379" s="200" t="s">
        <v>365</v>
      </c>
      <c r="K379" s="200" t="s">
        <v>365</v>
      </c>
      <c r="L379" s="200" t="s">
        <v>365</v>
      </c>
      <c r="M379" s="342" t="s">
        <v>365</v>
      </c>
      <c r="N379" s="345">
        <v>44162</v>
      </c>
      <c r="O379" s="131"/>
      <c r="P379" s="403"/>
      <c r="Q379" s="403"/>
      <c r="R379" s="403"/>
      <c r="S379" s="403"/>
      <c r="T379" s="403"/>
    </row>
    <row r="380" spans="1:20" s="14" customFormat="1" ht="15" customHeight="1" x14ac:dyDescent="0.25">
      <c r="A380" s="562"/>
      <c r="B380" s="552"/>
      <c r="C380" s="265" t="s">
        <v>385</v>
      </c>
      <c r="D380" s="336" t="s">
        <v>172</v>
      </c>
      <c r="E380" s="336" t="s">
        <v>172</v>
      </c>
      <c r="F380" s="336" t="s">
        <v>172</v>
      </c>
      <c r="G380" s="336" t="s">
        <v>172</v>
      </c>
      <c r="H380" s="336" t="s">
        <v>172</v>
      </c>
      <c r="I380" s="336" t="s">
        <v>172</v>
      </c>
      <c r="J380" s="336" t="s">
        <v>172</v>
      </c>
      <c r="K380" s="336" t="s">
        <v>172</v>
      </c>
      <c r="L380" s="336" t="s">
        <v>172</v>
      </c>
      <c r="M380" s="336" t="s">
        <v>172</v>
      </c>
      <c r="N380" s="422" t="s">
        <v>172</v>
      </c>
      <c r="O380" s="131"/>
      <c r="P380" s="403"/>
      <c r="Q380" s="403"/>
      <c r="R380" s="403"/>
      <c r="S380" s="403"/>
      <c r="T380" s="403"/>
    </row>
    <row r="381" spans="1:20" s="14" customFormat="1" ht="15" customHeight="1" thickBot="1" x14ac:dyDescent="0.3">
      <c r="A381" s="563"/>
      <c r="B381" s="553"/>
      <c r="C381" s="341" t="s">
        <v>390</v>
      </c>
      <c r="D381" s="177">
        <v>43881</v>
      </c>
      <c r="E381" s="177">
        <v>43907</v>
      </c>
      <c r="F381" s="177">
        <v>43941</v>
      </c>
      <c r="G381" s="175">
        <v>43969</v>
      </c>
      <c r="H381" s="175">
        <v>43997</v>
      </c>
      <c r="I381" s="177">
        <v>44014</v>
      </c>
      <c r="J381" s="175">
        <v>44057</v>
      </c>
      <c r="K381" s="175">
        <v>44085</v>
      </c>
      <c r="L381" s="175">
        <v>44119</v>
      </c>
      <c r="M381" s="351">
        <v>44138</v>
      </c>
      <c r="N381" s="347">
        <v>44162</v>
      </c>
      <c r="O381" s="131"/>
      <c r="P381" s="403"/>
      <c r="Q381" s="403"/>
      <c r="R381" s="403"/>
      <c r="S381" s="403"/>
      <c r="T381" s="403"/>
    </row>
    <row r="382" spans="1:20" s="12" customFormat="1" ht="15" customHeight="1" x14ac:dyDescent="0.25">
      <c r="A382" s="548" t="s">
        <v>84</v>
      </c>
      <c r="B382" s="551">
        <f>COUNT(D382:U382)</f>
        <v>3</v>
      </c>
      <c r="C382" s="266" t="s">
        <v>384</v>
      </c>
      <c r="D382" s="172">
        <v>43907</v>
      </c>
      <c r="E382" s="172">
        <v>44041</v>
      </c>
      <c r="F382" s="173">
        <v>44194</v>
      </c>
      <c r="G382" s="235"/>
      <c r="H382" s="150"/>
      <c r="I382" s="150"/>
      <c r="J382" s="150"/>
      <c r="K382" s="150"/>
      <c r="L382" s="150"/>
      <c r="M382" s="349"/>
      <c r="N382" s="349"/>
      <c r="O382" s="89"/>
      <c r="P382" s="48"/>
      <c r="Q382" s="48"/>
      <c r="R382" s="48"/>
      <c r="S382" s="48"/>
      <c r="T382" s="48"/>
    </row>
    <row r="383" spans="1:20" s="12" customFormat="1" ht="15" customHeight="1" x14ac:dyDescent="0.25">
      <c r="A383" s="562"/>
      <c r="B383" s="552"/>
      <c r="C383" s="265" t="s">
        <v>383</v>
      </c>
      <c r="D383" s="135">
        <v>43889</v>
      </c>
      <c r="E383" s="135">
        <v>44029</v>
      </c>
      <c r="F383" s="174">
        <v>44183</v>
      </c>
      <c r="G383" s="136"/>
      <c r="H383" s="135"/>
      <c r="I383" s="135"/>
      <c r="J383" s="135"/>
      <c r="K383" s="135"/>
      <c r="L383" s="135"/>
      <c r="M383" s="89"/>
      <c r="N383" s="89"/>
      <c r="O383" s="89"/>
      <c r="P383" s="48"/>
      <c r="Q383" s="48"/>
      <c r="R383" s="48"/>
      <c r="S383" s="48"/>
      <c r="T383" s="48"/>
    </row>
    <row r="384" spans="1:20" s="12" customFormat="1" ht="15" customHeight="1" x14ac:dyDescent="0.25">
      <c r="A384" s="562"/>
      <c r="B384" s="552"/>
      <c r="C384" s="265" t="s">
        <v>386</v>
      </c>
      <c r="D384" s="336" t="s">
        <v>172</v>
      </c>
      <c r="E384" s="200">
        <v>44027</v>
      </c>
      <c r="F384" s="422" t="s">
        <v>172</v>
      </c>
      <c r="G384" s="136"/>
      <c r="H384" s="135"/>
      <c r="I384" s="135"/>
      <c r="J384" s="135"/>
      <c r="K384" s="135"/>
      <c r="L384" s="135"/>
      <c r="M384" s="89"/>
      <c r="N384" s="89"/>
      <c r="O384" s="89"/>
      <c r="P384" s="48"/>
      <c r="Q384" s="48"/>
      <c r="R384" s="48"/>
      <c r="S384" s="48"/>
      <c r="T384" s="48"/>
    </row>
    <row r="385" spans="1:20" s="12" customFormat="1" ht="15" customHeight="1" x14ac:dyDescent="0.25">
      <c r="A385" s="562"/>
      <c r="B385" s="552"/>
      <c r="C385" s="265" t="s">
        <v>385</v>
      </c>
      <c r="D385" s="336" t="s">
        <v>172</v>
      </c>
      <c r="E385" s="336" t="s">
        <v>172</v>
      </c>
      <c r="F385" s="422" t="s">
        <v>172</v>
      </c>
      <c r="G385" s="136"/>
      <c r="H385" s="135"/>
      <c r="I385" s="135"/>
      <c r="J385" s="135"/>
      <c r="K385" s="135"/>
      <c r="L385" s="135"/>
      <c r="M385" s="89"/>
      <c r="N385" s="89"/>
      <c r="O385" s="89"/>
      <c r="P385" s="48"/>
      <c r="Q385" s="48"/>
      <c r="R385" s="48"/>
      <c r="S385" s="48"/>
      <c r="T385" s="48"/>
    </row>
    <row r="386" spans="1:20" s="12" customFormat="1" ht="15" customHeight="1" thickBot="1" x14ac:dyDescent="0.3">
      <c r="A386" s="562"/>
      <c r="B386" s="552"/>
      <c r="C386" s="343" t="s">
        <v>390</v>
      </c>
      <c r="D386" s="337" t="s">
        <v>172</v>
      </c>
      <c r="E386" s="171" t="s">
        <v>365</v>
      </c>
      <c r="F386" s="338" t="s">
        <v>172</v>
      </c>
      <c r="G386" s="170"/>
      <c r="H386" s="171"/>
      <c r="I386" s="135"/>
      <c r="J386" s="135"/>
      <c r="K386" s="135"/>
      <c r="L386" s="135"/>
      <c r="M386" s="89"/>
      <c r="N386" s="89"/>
      <c r="O386" s="89"/>
      <c r="P386" s="48"/>
      <c r="Q386" s="48"/>
      <c r="R386" s="48"/>
      <c r="S386" s="48"/>
      <c r="T386" s="48"/>
    </row>
    <row r="387" spans="1:20" s="14" customFormat="1" ht="15" customHeight="1" x14ac:dyDescent="0.25">
      <c r="A387" s="548" t="s">
        <v>85</v>
      </c>
      <c r="B387" s="551">
        <f>COUNT(D387:U387)</f>
        <v>5</v>
      </c>
      <c r="C387" s="266" t="s">
        <v>384</v>
      </c>
      <c r="D387" s="172">
        <v>43871</v>
      </c>
      <c r="E387" s="172">
        <v>43914</v>
      </c>
      <c r="F387" s="172">
        <v>44014</v>
      </c>
      <c r="G387" s="172">
        <v>44104</v>
      </c>
      <c r="H387" s="173">
        <v>44176</v>
      </c>
      <c r="I387" s="136"/>
      <c r="J387" s="135"/>
      <c r="K387" s="135"/>
      <c r="L387" s="135"/>
      <c r="M387" s="29"/>
      <c r="N387" s="29"/>
      <c r="O387" s="29"/>
      <c r="P387" s="403"/>
      <c r="Q387" s="403"/>
      <c r="R387" s="403"/>
      <c r="S387" s="403"/>
      <c r="T387" s="403"/>
    </row>
    <row r="388" spans="1:20" s="14" customFormat="1" ht="15" customHeight="1" x14ac:dyDescent="0.25">
      <c r="A388" s="562"/>
      <c r="B388" s="552"/>
      <c r="C388" s="265" t="s">
        <v>383</v>
      </c>
      <c r="D388" s="135">
        <v>43867</v>
      </c>
      <c r="E388" s="135">
        <v>43909</v>
      </c>
      <c r="F388" s="135">
        <v>44007</v>
      </c>
      <c r="G388" s="135">
        <v>44098</v>
      </c>
      <c r="H388" s="174">
        <v>44176</v>
      </c>
      <c r="I388" s="136"/>
      <c r="J388" s="135"/>
      <c r="K388" s="135"/>
      <c r="L388" s="135"/>
      <c r="M388" s="29"/>
      <c r="N388" s="29"/>
      <c r="O388" s="29"/>
      <c r="P388" s="403"/>
      <c r="Q388" s="403"/>
      <c r="R388" s="403"/>
      <c r="S388" s="403"/>
      <c r="T388" s="403"/>
    </row>
    <row r="389" spans="1:20" s="14" customFormat="1" ht="15" customHeight="1" x14ac:dyDescent="0.25">
      <c r="A389" s="562"/>
      <c r="B389" s="552"/>
      <c r="C389" s="265" t="s">
        <v>386</v>
      </c>
      <c r="D389" s="336" t="s">
        <v>172</v>
      </c>
      <c r="E389" s="336" t="s">
        <v>172</v>
      </c>
      <c r="F389" s="336" t="s">
        <v>172</v>
      </c>
      <c r="G389" s="336" t="s">
        <v>172</v>
      </c>
      <c r="H389" s="422" t="s">
        <v>172</v>
      </c>
      <c r="I389" s="136"/>
      <c r="J389" s="135"/>
      <c r="K389" s="135"/>
      <c r="L389" s="135"/>
      <c r="M389" s="29"/>
      <c r="N389" s="29"/>
      <c r="O389" s="29"/>
      <c r="P389" s="403"/>
      <c r="Q389" s="403"/>
      <c r="R389" s="403"/>
      <c r="S389" s="403"/>
      <c r="T389" s="403"/>
    </row>
    <row r="390" spans="1:20" s="14" customFormat="1" ht="15" customHeight="1" x14ac:dyDescent="0.25">
      <c r="A390" s="562"/>
      <c r="B390" s="552"/>
      <c r="C390" s="265" t="s">
        <v>385</v>
      </c>
      <c r="D390" s="336" t="s">
        <v>172</v>
      </c>
      <c r="E390" s="336" t="s">
        <v>172</v>
      </c>
      <c r="F390" s="336" t="s">
        <v>172</v>
      </c>
      <c r="G390" s="336" t="s">
        <v>172</v>
      </c>
      <c r="H390" s="422" t="s">
        <v>172</v>
      </c>
      <c r="I390" s="136"/>
      <c r="J390" s="135"/>
      <c r="K390" s="135"/>
      <c r="L390" s="135"/>
      <c r="M390" s="29"/>
      <c r="N390" s="29"/>
      <c r="O390" s="29"/>
      <c r="P390" s="403"/>
      <c r="Q390" s="403"/>
      <c r="R390" s="403"/>
      <c r="S390" s="403"/>
      <c r="T390" s="403"/>
    </row>
    <row r="391" spans="1:20" s="14" customFormat="1" ht="15" customHeight="1" thickBot="1" x14ac:dyDescent="0.3">
      <c r="A391" s="562"/>
      <c r="B391" s="552"/>
      <c r="C391" s="343" t="s">
        <v>390</v>
      </c>
      <c r="D391" s="178">
        <v>43861</v>
      </c>
      <c r="E391" s="171">
        <v>43895</v>
      </c>
      <c r="F391" s="171">
        <v>43992</v>
      </c>
      <c r="G391" s="178">
        <v>44092</v>
      </c>
      <c r="H391" s="261">
        <v>44165</v>
      </c>
      <c r="I391" s="170"/>
      <c r="J391" s="171"/>
      <c r="K391" s="171"/>
      <c r="L391" s="135"/>
      <c r="M391" s="29"/>
      <c r="N391" s="29"/>
      <c r="O391" s="29"/>
      <c r="P391" s="403"/>
      <c r="Q391" s="403"/>
      <c r="R391" s="403"/>
      <c r="S391" s="403"/>
      <c r="T391" s="403"/>
    </row>
    <row r="392" spans="1:20" s="12" customFormat="1" ht="15" customHeight="1" x14ac:dyDescent="0.25">
      <c r="A392" s="548" t="s">
        <v>86</v>
      </c>
      <c r="B392" s="551">
        <f>COUNT(D392:U392)</f>
        <v>8</v>
      </c>
      <c r="C392" s="266" t="s">
        <v>384</v>
      </c>
      <c r="D392" s="157">
        <v>43868</v>
      </c>
      <c r="E392" s="157">
        <v>43920</v>
      </c>
      <c r="F392" s="157">
        <v>43969</v>
      </c>
      <c r="G392" s="157">
        <v>44001</v>
      </c>
      <c r="H392" s="157">
        <v>44056</v>
      </c>
      <c r="I392" s="157">
        <v>44095</v>
      </c>
      <c r="J392" s="157">
        <v>44133</v>
      </c>
      <c r="K392" s="158">
        <v>44187</v>
      </c>
      <c r="L392" s="152"/>
      <c r="M392" s="29"/>
      <c r="N392" s="29"/>
      <c r="O392" s="29"/>
      <c r="P392" s="48"/>
      <c r="Q392" s="48"/>
      <c r="R392" s="48"/>
      <c r="S392" s="48"/>
      <c r="T392" s="48"/>
    </row>
    <row r="393" spans="1:20" s="12" customFormat="1" ht="15" customHeight="1" x14ac:dyDescent="0.25">
      <c r="A393" s="562"/>
      <c r="B393" s="552"/>
      <c r="C393" s="265" t="s">
        <v>383</v>
      </c>
      <c r="D393" s="132">
        <v>43868</v>
      </c>
      <c r="E393" s="132">
        <v>43920</v>
      </c>
      <c r="F393" s="132">
        <v>43969</v>
      </c>
      <c r="G393" s="132">
        <v>43973</v>
      </c>
      <c r="H393" s="132">
        <v>44056</v>
      </c>
      <c r="I393" s="132">
        <v>44095</v>
      </c>
      <c r="J393" s="132">
        <v>44133</v>
      </c>
      <c r="K393" s="167">
        <v>44187</v>
      </c>
      <c r="L393" s="152"/>
      <c r="M393" s="29"/>
      <c r="N393" s="29"/>
      <c r="O393" s="29"/>
      <c r="P393" s="48"/>
      <c r="Q393" s="48"/>
      <c r="R393" s="48"/>
      <c r="S393" s="48"/>
      <c r="T393" s="48"/>
    </row>
    <row r="394" spans="1:20" s="12" customFormat="1" ht="15" customHeight="1" x14ac:dyDescent="0.25">
      <c r="A394" s="562"/>
      <c r="B394" s="552"/>
      <c r="C394" s="265" t="s">
        <v>386</v>
      </c>
      <c r="D394" s="151">
        <v>43864</v>
      </c>
      <c r="E394" s="151">
        <v>43914</v>
      </c>
      <c r="F394" s="151">
        <v>43966</v>
      </c>
      <c r="G394" s="423" t="s">
        <v>172</v>
      </c>
      <c r="H394" s="132">
        <v>44000</v>
      </c>
      <c r="I394" s="151">
        <v>44091</v>
      </c>
      <c r="J394" s="151">
        <v>44132</v>
      </c>
      <c r="K394" s="303">
        <v>44183</v>
      </c>
      <c r="L394" s="152"/>
      <c r="M394" s="29"/>
      <c r="N394" s="29"/>
      <c r="O394" s="29"/>
      <c r="P394" s="48"/>
      <c r="Q394" s="48"/>
      <c r="R394" s="48"/>
      <c r="S394" s="48"/>
      <c r="T394" s="48"/>
    </row>
    <row r="395" spans="1:20" s="12" customFormat="1" ht="15" customHeight="1" thickBot="1" x14ac:dyDescent="0.3">
      <c r="A395" s="563"/>
      <c r="B395" s="553"/>
      <c r="C395" s="267" t="s">
        <v>385</v>
      </c>
      <c r="D395" s="424" t="s">
        <v>172</v>
      </c>
      <c r="E395" s="424" t="s">
        <v>172</v>
      </c>
      <c r="F395" s="424" t="s">
        <v>172</v>
      </c>
      <c r="G395" s="424" t="s">
        <v>172</v>
      </c>
      <c r="H395" s="424" t="s">
        <v>172</v>
      </c>
      <c r="I395" s="424" t="s">
        <v>172</v>
      </c>
      <c r="J395" s="424" t="s">
        <v>172</v>
      </c>
      <c r="K395" s="425" t="s">
        <v>172</v>
      </c>
      <c r="L395" s="152"/>
      <c r="M395" s="29"/>
      <c r="N395" s="29"/>
      <c r="O395" s="29"/>
      <c r="P395" s="48"/>
      <c r="Q395" s="48"/>
      <c r="R395" s="48"/>
      <c r="S395" s="48"/>
      <c r="T395" s="48"/>
    </row>
    <row r="396" spans="1:20" ht="15" customHeight="1" x14ac:dyDescent="0.25">
      <c r="A396" s="548" t="s">
        <v>87</v>
      </c>
      <c r="B396" s="551">
        <f>COUNT(D396:U396)</f>
        <v>4</v>
      </c>
      <c r="C396" s="266" t="s">
        <v>384</v>
      </c>
      <c r="D396" s="172">
        <v>43927</v>
      </c>
      <c r="E396" s="172">
        <v>43984</v>
      </c>
      <c r="F396" s="172">
        <v>44125</v>
      </c>
      <c r="G396" s="173">
        <v>44181</v>
      </c>
      <c r="H396" s="235"/>
      <c r="I396" s="150"/>
      <c r="J396" s="150"/>
      <c r="K396" s="150"/>
      <c r="L396" s="135"/>
      <c r="M396" s="29"/>
      <c r="N396" s="29"/>
      <c r="O396" s="29"/>
      <c r="P396" s="402"/>
      <c r="Q396" s="402"/>
      <c r="R396" s="402"/>
      <c r="S396" s="402"/>
      <c r="T396" s="402"/>
    </row>
    <row r="397" spans="1:20" ht="15" customHeight="1" x14ac:dyDescent="0.25">
      <c r="A397" s="562"/>
      <c r="B397" s="552"/>
      <c r="C397" s="265" t="s">
        <v>383</v>
      </c>
      <c r="D397" s="352">
        <v>43927</v>
      </c>
      <c r="E397" s="352">
        <v>43980</v>
      </c>
      <c r="F397" s="352">
        <v>44124</v>
      </c>
      <c r="G397" s="353">
        <v>44180</v>
      </c>
      <c r="H397" s="414"/>
      <c r="I397" s="104"/>
      <c r="J397" s="104"/>
      <c r="K397" s="104"/>
      <c r="L397" s="104"/>
      <c r="M397" s="402"/>
      <c r="N397" s="402"/>
      <c r="O397" s="402"/>
      <c r="P397" s="402"/>
      <c r="Q397" s="402"/>
      <c r="R397" s="402"/>
      <c r="S397" s="402"/>
      <c r="T397" s="402"/>
    </row>
    <row r="398" spans="1:20" ht="15" customHeight="1" x14ac:dyDescent="0.25">
      <c r="A398" s="562"/>
      <c r="B398" s="552"/>
      <c r="C398" s="265" t="s">
        <v>386</v>
      </c>
      <c r="D398" s="441" t="s">
        <v>172</v>
      </c>
      <c r="E398" s="441" t="s">
        <v>172</v>
      </c>
      <c r="F398" s="441" t="s">
        <v>172</v>
      </c>
      <c r="G398" s="442" t="s">
        <v>172</v>
      </c>
      <c r="H398" s="415"/>
      <c r="I398" s="354"/>
      <c r="J398" s="354"/>
      <c r="K398" s="354"/>
      <c r="L398" s="354"/>
      <c r="M398" s="402"/>
      <c r="N398" s="402"/>
      <c r="O398" s="402"/>
      <c r="P398" s="402"/>
      <c r="Q398" s="402"/>
      <c r="R398" s="402"/>
      <c r="S398" s="402"/>
      <c r="T398" s="402"/>
    </row>
    <row r="399" spans="1:20" ht="15" customHeight="1" thickBot="1" x14ac:dyDescent="0.3">
      <c r="A399" s="563"/>
      <c r="B399" s="553"/>
      <c r="C399" s="267" t="s">
        <v>385</v>
      </c>
      <c r="D399" s="443" t="s">
        <v>172</v>
      </c>
      <c r="E399" s="418" t="s">
        <v>365</v>
      </c>
      <c r="F399" s="443" t="s">
        <v>172</v>
      </c>
      <c r="G399" s="444" t="s">
        <v>172</v>
      </c>
      <c r="H399" s="414"/>
      <c r="I399" s="104"/>
      <c r="J399" s="104"/>
      <c r="K399" s="104"/>
      <c r="L399" s="104"/>
      <c r="M399" s="402"/>
      <c r="N399" s="402"/>
      <c r="O399" s="402"/>
      <c r="P399" s="402"/>
      <c r="Q399" s="402"/>
      <c r="R399" s="402"/>
      <c r="S399" s="402"/>
      <c r="T399" s="402"/>
    </row>
    <row r="400" spans="1:20" x14ac:dyDescent="0.25">
      <c r="A400" s="127" t="s">
        <v>559</v>
      </c>
    </row>
    <row r="401" spans="1:12" x14ac:dyDescent="0.25">
      <c r="A401" s="16" t="s">
        <v>834</v>
      </c>
    </row>
    <row r="402" spans="1:12" x14ac:dyDescent="0.25">
      <c r="A402" s="16" t="s">
        <v>835</v>
      </c>
    </row>
    <row r="403" spans="1:12" x14ac:dyDescent="0.25">
      <c r="A403" s="127" t="s">
        <v>837</v>
      </c>
    </row>
    <row r="404" spans="1:12" x14ac:dyDescent="0.25">
      <c r="A404" s="126"/>
      <c r="B404" s="17"/>
      <c r="C404" s="126"/>
      <c r="D404" s="143"/>
      <c r="E404" s="143"/>
      <c r="F404" s="143"/>
      <c r="G404" s="143"/>
      <c r="H404" s="143"/>
      <c r="I404" s="143"/>
      <c r="J404" s="143"/>
      <c r="K404" s="143"/>
      <c r="L404" s="143"/>
    </row>
    <row r="408" spans="1:12" x14ac:dyDescent="0.25">
      <c r="A408" s="126"/>
      <c r="B408" s="17"/>
      <c r="C408" s="126"/>
      <c r="D408" s="143"/>
      <c r="E408" s="143"/>
      <c r="F408" s="143"/>
      <c r="G408" s="143"/>
      <c r="H408" s="143"/>
      <c r="I408" s="143"/>
      <c r="J408" s="143"/>
      <c r="K408" s="143"/>
      <c r="L408" s="143"/>
    </row>
    <row r="411" spans="1:12" x14ac:dyDescent="0.25">
      <c r="A411" s="126"/>
      <c r="B411" s="17"/>
      <c r="C411" s="126"/>
      <c r="D411" s="143"/>
      <c r="E411" s="143"/>
      <c r="F411" s="143"/>
      <c r="G411" s="143"/>
      <c r="H411" s="143"/>
      <c r="I411" s="143"/>
      <c r="J411" s="143"/>
      <c r="K411" s="143"/>
      <c r="L411" s="143"/>
    </row>
    <row r="415" spans="1:12" x14ac:dyDescent="0.25">
      <c r="A415" s="126"/>
      <c r="B415" s="17"/>
      <c r="C415" s="126"/>
      <c r="D415" s="143"/>
      <c r="E415" s="143"/>
      <c r="F415" s="143"/>
      <c r="G415" s="143"/>
      <c r="H415" s="143"/>
      <c r="I415" s="143"/>
      <c r="J415" s="143"/>
      <c r="K415" s="143"/>
      <c r="L415" s="143"/>
    </row>
    <row r="418" spans="1:12" x14ac:dyDescent="0.25">
      <c r="A418" s="126"/>
      <c r="B418" s="17"/>
      <c r="C418" s="126"/>
      <c r="D418" s="143"/>
      <c r="E418" s="143"/>
      <c r="F418" s="143"/>
      <c r="G418" s="143"/>
      <c r="H418" s="143"/>
      <c r="I418" s="143"/>
      <c r="J418" s="143"/>
      <c r="K418" s="143"/>
      <c r="L418" s="143"/>
    </row>
    <row r="422" spans="1:12" x14ac:dyDescent="0.25">
      <c r="A422" s="126"/>
      <c r="B422" s="17"/>
      <c r="C422" s="126"/>
      <c r="D422" s="143"/>
      <c r="E422" s="143"/>
      <c r="F422" s="143"/>
      <c r="G422" s="143"/>
      <c r="H422" s="143"/>
      <c r="I422" s="143"/>
      <c r="J422" s="143"/>
      <c r="K422" s="143"/>
      <c r="L422" s="143"/>
    </row>
  </sheetData>
  <mergeCells count="168">
    <mergeCell ref="B3:B4"/>
    <mergeCell ref="A3:A4"/>
    <mergeCell ref="D3:T3"/>
    <mergeCell ref="A6:A9"/>
    <mergeCell ref="B6:B9"/>
    <mergeCell ref="C3:C4"/>
    <mergeCell ref="A217:A220"/>
    <mergeCell ref="B217:B220"/>
    <mergeCell ref="A221:A225"/>
    <mergeCell ref="B221:B225"/>
    <mergeCell ref="A10:A14"/>
    <mergeCell ref="B10:B14"/>
    <mergeCell ref="A118:A122"/>
    <mergeCell ref="B118:B122"/>
    <mergeCell ref="A123:A127"/>
    <mergeCell ref="B123:B127"/>
    <mergeCell ref="A33:A36"/>
    <mergeCell ref="B33:B36"/>
    <mergeCell ref="A37:A40"/>
    <mergeCell ref="B37:B40"/>
    <mergeCell ref="A41:A44"/>
    <mergeCell ref="B41:B44"/>
    <mergeCell ref="A15:A18"/>
    <mergeCell ref="B15:B18"/>
    <mergeCell ref="A19:A22"/>
    <mergeCell ref="B19:B22"/>
    <mergeCell ref="A23:A27"/>
    <mergeCell ref="B23:B27"/>
    <mergeCell ref="A28:A32"/>
    <mergeCell ref="B28:B32"/>
    <mergeCell ref="A99:A102"/>
    <mergeCell ref="B99:B102"/>
    <mergeCell ref="A59:A62"/>
    <mergeCell ref="B59:B62"/>
    <mergeCell ref="A63:A66"/>
    <mergeCell ref="B63:B66"/>
    <mergeCell ref="A67:A71"/>
    <mergeCell ref="B67:B71"/>
    <mergeCell ref="A45:A49"/>
    <mergeCell ref="B45:B49"/>
    <mergeCell ref="A50:A53"/>
    <mergeCell ref="B50:B53"/>
    <mergeCell ref="A54:A58"/>
    <mergeCell ref="B54:B58"/>
    <mergeCell ref="A84:A89"/>
    <mergeCell ref="B84:B89"/>
    <mergeCell ref="A90:A94"/>
    <mergeCell ref="B90:B94"/>
    <mergeCell ref="A95:A98"/>
    <mergeCell ref="B95:B98"/>
    <mergeCell ref="A72:A76"/>
    <mergeCell ref="B72:B76"/>
    <mergeCell ref="A77:A81"/>
    <mergeCell ref="B77:B81"/>
    <mergeCell ref="A288:A292"/>
    <mergeCell ref="B288:B292"/>
    <mergeCell ref="A133:A137"/>
    <mergeCell ref="B133:B137"/>
    <mergeCell ref="A148:A151"/>
    <mergeCell ref="B148:B151"/>
    <mergeCell ref="A161:A165"/>
    <mergeCell ref="B161:B165"/>
    <mergeCell ref="A103:A106"/>
    <mergeCell ref="B103:B106"/>
    <mergeCell ref="A173:A177"/>
    <mergeCell ref="B173:B177"/>
    <mergeCell ref="A226:A229"/>
    <mergeCell ref="B226:B229"/>
    <mergeCell ref="A230:A234"/>
    <mergeCell ref="B230:B234"/>
    <mergeCell ref="A240:A243"/>
    <mergeCell ref="B240:B243"/>
    <mergeCell ref="A107:A111"/>
    <mergeCell ref="B107:B111"/>
    <mergeCell ref="A112:A117"/>
    <mergeCell ref="B112:B117"/>
    <mergeCell ref="A157:A160"/>
    <mergeCell ref="B157:B160"/>
    <mergeCell ref="A139:A142"/>
    <mergeCell ref="B139:B142"/>
    <mergeCell ref="A143:A147"/>
    <mergeCell ref="B143:B147"/>
    <mergeCell ref="A128:A132"/>
    <mergeCell ref="B128:B132"/>
    <mergeCell ref="A152:A156"/>
    <mergeCell ref="B152:B156"/>
    <mergeCell ref="A166:A170"/>
    <mergeCell ref="B166:B170"/>
    <mergeCell ref="A178:A181"/>
    <mergeCell ref="B178:B181"/>
    <mergeCell ref="A182:A186"/>
    <mergeCell ref="B182:B186"/>
    <mergeCell ref="A202:A206"/>
    <mergeCell ref="B202:B206"/>
    <mergeCell ref="A280:A283"/>
    <mergeCell ref="B280:B283"/>
    <mergeCell ref="A244:A249"/>
    <mergeCell ref="B244:B249"/>
    <mergeCell ref="A235:A239"/>
    <mergeCell ref="B235:B239"/>
    <mergeCell ref="A255:A258"/>
    <mergeCell ref="B255:B258"/>
    <mergeCell ref="A187:A190"/>
    <mergeCell ref="B187:B190"/>
    <mergeCell ref="A191:A195"/>
    <mergeCell ref="B191:B195"/>
    <mergeCell ref="A196:A201"/>
    <mergeCell ref="B196:B201"/>
    <mergeCell ref="A284:A287"/>
    <mergeCell ref="B284:B287"/>
    <mergeCell ref="A208:A211"/>
    <mergeCell ref="B208:B211"/>
    <mergeCell ref="A212:A216"/>
    <mergeCell ref="B212:B216"/>
    <mergeCell ref="A250:A254"/>
    <mergeCell ref="B250:B254"/>
    <mergeCell ref="A259:A263"/>
    <mergeCell ref="B259:B263"/>
    <mergeCell ref="A276:A279"/>
    <mergeCell ref="B276:B279"/>
    <mergeCell ref="A264:A268"/>
    <mergeCell ref="B264:B268"/>
    <mergeCell ref="A269:A274"/>
    <mergeCell ref="B269:B274"/>
    <mergeCell ref="A336:A341"/>
    <mergeCell ref="B336:B341"/>
    <mergeCell ref="A392:A395"/>
    <mergeCell ref="B392:B395"/>
    <mergeCell ref="A348:A352"/>
    <mergeCell ref="B348:B352"/>
    <mergeCell ref="A353:A357"/>
    <mergeCell ref="B353:B357"/>
    <mergeCell ref="A318:A321"/>
    <mergeCell ref="B318:B321"/>
    <mergeCell ref="A322:A326"/>
    <mergeCell ref="B322:B326"/>
    <mergeCell ref="A327:A330"/>
    <mergeCell ref="B327:B330"/>
    <mergeCell ref="A373:A376"/>
    <mergeCell ref="B373:B376"/>
    <mergeCell ref="A382:A386"/>
    <mergeCell ref="B382:B386"/>
    <mergeCell ref="A387:A391"/>
    <mergeCell ref="B387:B391"/>
    <mergeCell ref="A308:A311"/>
    <mergeCell ref="B308:B311"/>
    <mergeCell ref="A313:A317"/>
    <mergeCell ref="B313:B317"/>
    <mergeCell ref="A293:A296"/>
    <mergeCell ref="B293:B296"/>
    <mergeCell ref="A297:A301"/>
    <mergeCell ref="B297:B301"/>
    <mergeCell ref="A396:A399"/>
    <mergeCell ref="B396:B399"/>
    <mergeCell ref="A303:A307"/>
    <mergeCell ref="B303:B307"/>
    <mergeCell ref="A342:A346"/>
    <mergeCell ref="B342:B346"/>
    <mergeCell ref="A358:A362"/>
    <mergeCell ref="B358:B362"/>
    <mergeCell ref="A331:A335"/>
    <mergeCell ref="B331:B335"/>
    <mergeCell ref="A363:A367"/>
    <mergeCell ref="B363:B367"/>
    <mergeCell ref="A368:A372"/>
    <mergeCell ref="B368:B372"/>
    <mergeCell ref="A377:A381"/>
    <mergeCell ref="B377:B381"/>
  </mergeCells>
  <printOptions horizontalCentered="1"/>
  <pageMargins left="0.39370078740157483" right="0.39370078740157483" top="0.98425196850393704" bottom="0.39370078740157483" header="0.31496062992125984" footer="0.23622047244094491"/>
  <pageSetup paperSize="9" scale="65" fitToHeight="0" orientation="landscape" r:id="rId1"/>
  <headerFooter>
    <oddFooter>&amp;C&amp;"Times New Roman,обычный"&amp;8&amp;A&amp;R&amp;P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59"/>
  <sheetViews>
    <sheetView zoomScaleNormal="100" zoomScaleSheetLayoutView="98" zoomScalePageLayoutView="78" workbookViewId="0">
      <pane xSplit="1" topLeftCell="B1" activePane="topRight" state="frozen"/>
      <selection pane="topRight" activeCell="F102" sqref="F102"/>
    </sheetView>
  </sheetViews>
  <sheetFormatPr defaultColWidth="8.81640625" defaultRowHeight="11.5" x14ac:dyDescent="0.25"/>
  <cols>
    <col min="1" max="1" width="19.81640625" style="3" customWidth="1"/>
    <col min="2" max="2" width="30.26953125" style="3" customWidth="1"/>
    <col min="3" max="3" width="5.6328125" style="3" customWidth="1"/>
    <col min="4" max="5" width="4.6328125" style="3" customWidth="1"/>
    <col min="6" max="6" width="5.6328125" style="8" customWidth="1"/>
    <col min="7" max="7" width="10" style="3" customWidth="1"/>
    <col min="8" max="8" width="11.6328125" style="3" customWidth="1"/>
    <col min="9" max="9" width="12.54296875" style="3" customWidth="1"/>
    <col min="10" max="10" width="11.81640625" style="3" customWidth="1"/>
    <col min="11" max="11" width="7.6328125" style="116" customWidth="1"/>
    <col min="12" max="12" width="11.6328125" style="3" customWidth="1"/>
    <col min="13" max="14" width="11.81640625" style="3" customWidth="1"/>
    <col min="15" max="15" width="7.6328125" style="115" customWidth="1"/>
    <col min="16" max="16" width="11.6328125" style="115" customWidth="1"/>
    <col min="17" max="17" width="11.81640625" style="111" customWidth="1"/>
    <col min="18" max="18" width="11.81640625" style="3" customWidth="1"/>
    <col min="19" max="19" width="7.6328125" style="33" customWidth="1"/>
    <col min="20" max="20" width="11.6328125" style="33" customWidth="1"/>
    <col min="21" max="21" width="11.81640625" style="75" customWidth="1"/>
    <col min="22" max="16384" width="8.81640625" style="3"/>
  </cols>
  <sheetData>
    <row r="1" spans="1:22" s="4" customFormat="1" ht="19.5" customHeight="1" x14ac:dyDescent="0.25">
      <c r="A1" s="93" t="s">
        <v>162</v>
      </c>
      <c r="B1" s="94"/>
      <c r="C1" s="94"/>
      <c r="D1" s="94"/>
      <c r="E1" s="94"/>
      <c r="F1" s="94"/>
      <c r="G1" s="94"/>
      <c r="H1" s="94"/>
      <c r="I1" s="94"/>
      <c r="J1" s="94"/>
      <c r="K1" s="112"/>
      <c r="L1" s="94"/>
      <c r="M1" s="94"/>
      <c r="N1" s="94"/>
      <c r="O1" s="112"/>
      <c r="P1" s="112"/>
      <c r="Q1" s="107"/>
      <c r="R1" s="94"/>
      <c r="S1" s="112"/>
      <c r="T1" s="112"/>
      <c r="U1" s="94"/>
      <c r="V1" s="58"/>
    </row>
    <row r="2" spans="1:22" s="40" customFormat="1" ht="28" customHeight="1" x14ac:dyDescent="0.25">
      <c r="A2" s="641" t="s">
        <v>854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59"/>
    </row>
    <row r="3" spans="1:22" s="4" customFormat="1" ht="85" customHeight="1" x14ac:dyDescent="0.25">
      <c r="A3" s="628" t="s">
        <v>98</v>
      </c>
      <c r="B3" s="457" t="str">
        <f>' Методика (раздел 2)'!B7</f>
        <v xml:space="preserve">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2020 год и на плановый период 2021 и 2022 годов? </v>
      </c>
      <c r="C3" s="637" t="s">
        <v>108</v>
      </c>
      <c r="D3" s="637"/>
      <c r="E3" s="637"/>
      <c r="F3" s="637"/>
      <c r="G3" s="628" t="s">
        <v>125</v>
      </c>
      <c r="H3" s="628" t="s">
        <v>130</v>
      </c>
      <c r="I3" s="628" t="s">
        <v>857</v>
      </c>
      <c r="J3" s="628" t="s">
        <v>336</v>
      </c>
      <c r="K3" s="628"/>
      <c r="L3" s="640"/>
      <c r="M3" s="640"/>
      <c r="N3" s="628" t="s">
        <v>357</v>
      </c>
      <c r="O3" s="628"/>
      <c r="P3" s="640"/>
      <c r="Q3" s="640"/>
      <c r="R3" s="628" t="s">
        <v>123</v>
      </c>
      <c r="S3" s="628"/>
      <c r="T3" s="640"/>
      <c r="U3" s="640"/>
      <c r="V3" s="58"/>
    </row>
    <row r="4" spans="1:22" s="4" customFormat="1" ht="26" customHeight="1" x14ac:dyDescent="0.25">
      <c r="A4" s="628"/>
      <c r="B4" s="458" t="str">
        <f>' Методика (раздел 2)'!B10</f>
        <v xml:space="preserve">Да, размещаются </v>
      </c>
      <c r="C4" s="628" t="s">
        <v>94</v>
      </c>
      <c r="D4" s="628" t="s">
        <v>129</v>
      </c>
      <c r="E4" s="628" t="s">
        <v>102</v>
      </c>
      <c r="F4" s="637" t="s">
        <v>99</v>
      </c>
      <c r="G4" s="628"/>
      <c r="H4" s="628"/>
      <c r="I4" s="628"/>
      <c r="J4" s="628" t="s">
        <v>341</v>
      </c>
      <c r="K4" s="628" t="s">
        <v>342</v>
      </c>
      <c r="L4" s="640"/>
      <c r="M4" s="638" t="s">
        <v>343</v>
      </c>
      <c r="N4" s="628" t="s">
        <v>341</v>
      </c>
      <c r="O4" s="628" t="s">
        <v>342</v>
      </c>
      <c r="P4" s="640"/>
      <c r="Q4" s="638" t="s">
        <v>343</v>
      </c>
      <c r="R4" s="628" t="s">
        <v>341</v>
      </c>
      <c r="S4" s="628" t="s">
        <v>342</v>
      </c>
      <c r="T4" s="640"/>
      <c r="U4" s="638" t="s">
        <v>343</v>
      </c>
      <c r="V4" s="58"/>
    </row>
    <row r="5" spans="1:22" s="11" customFormat="1" ht="38.5" customHeight="1" x14ac:dyDescent="0.25">
      <c r="A5" s="628"/>
      <c r="B5" s="458" t="str">
        <f>' Методика (раздел 2)'!B11</f>
        <v>Нет, в установленные сроки не размещаются или размещаются в отдельных случаях</v>
      </c>
      <c r="C5" s="628"/>
      <c r="D5" s="628"/>
      <c r="E5" s="628"/>
      <c r="F5" s="637"/>
      <c r="G5" s="628"/>
      <c r="H5" s="628"/>
      <c r="I5" s="628"/>
      <c r="J5" s="640"/>
      <c r="K5" s="459" t="s">
        <v>358</v>
      </c>
      <c r="L5" s="459" t="s">
        <v>359</v>
      </c>
      <c r="M5" s="639"/>
      <c r="N5" s="640"/>
      <c r="O5" s="459" t="s">
        <v>358</v>
      </c>
      <c r="P5" s="459" t="s">
        <v>359</v>
      </c>
      <c r="Q5" s="639"/>
      <c r="R5" s="640"/>
      <c r="S5" s="459" t="s">
        <v>358</v>
      </c>
      <c r="T5" s="459" t="s">
        <v>359</v>
      </c>
      <c r="U5" s="639"/>
      <c r="V5" s="60"/>
    </row>
    <row r="6" spans="1:22" s="4" customFormat="1" ht="15" customHeight="1" x14ac:dyDescent="0.25">
      <c r="A6" s="460" t="s">
        <v>0</v>
      </c>
      <c r="B6" s="461"/>
      <c r="C6" s="461"/>
      <c r="D6" s="461"/>
      <c r="E6" s="461"/>
      <c r="F6" s="461"/>
      <c r="G6" s="462"/>
      <c r="H6" s="462"/>
      <c r="I6" s="462"/>
      <c r="J6" s="462"/>
      <c r="K6" s="462"/>
      <c r="L6" s="462"/>
      <c r="M6" s="463"/>
      <c r="N6" s="463"/>
      <c r="O6" s="462"/>
      <c r="P6" s="462"/>
      <c r="Q6" s="463"/>
      <c r="R6" s="456"/>
      <c r="S6" s="123"/>
      <c r="T6" s="123"/>
      <c r="U6" s="124"/>
      <c r="V6" s="58"/>
    </row>
    <row r="7" spans="1:22" s="4" customFormat="1" ht="15" customHeight="1" x14ac:dyDescent="0.25">
      <c r="A7" s="92" t="s">
        <v>1</v>
      </c>
      <c r="B7" s="92" t="s">
        <v>109</v>
      </c>
      <c r="C7" s="102">
        <f>IF(B7=B$4,2,0)</f>
        <v>0</v>
      </c>
      <c r="D7" s="102"/>
      <c r="E7" s="102"/>
      <c r="F7" s="103">
        <f>C7*(1-D7)*(1-E7)</f>
        <v>0</v>
      </c>
      <c r="G7" s="120">
        <f>'Изменения в бюджет'!B6</f>
        <v>3</v>
      </c>
      <c r="H7" s="120">
        <v>1</v>
      </c>
      <c r="I7" s="120">
        <f>G7-H7</f>
        <v>2</v>
      </c>
      <c r="J7" s="205" t="s">
        <v>243</v>
      </c>
      <c r="K7" s="206">
        <v>3</v>
      </c>
      <c r="L7" s="120">
        <v>1</v>
      </c>
      <c r="M7" s="108" t="s">
        <v>392</v>
      </c>
      <c r="N7" s="205" t="s">
        <v>244</v>
      </c>
      <c r="O7" s="206">
        <v>3</v>
      </c>
      <c r="P7" s="120">
        <v>1</v>
      </c>
      <c r="Q7" s="108" t="s">
        <v>392</v>
      </c>
      <c r="R7" s="117" t="s">
        <v>337</v>
      </c>
      <c r="S7" s="117" t="s">
        <v>172</v>
      </c>
      <c r="T7" s="117" t="s">
        <v>172</v>
      </c>
      <c r="U7" s="92" t="s">
        <v>172</v>
      </c>
      <c r="V7" s="100" t="s">
        <v>172</v>
      </c>
    </row>
    <row r="8" spans="1:22" s="4" customFormat="1" ht="15" customHeight="1" x14ac:dyDescent="0.25">
      <c r="A8" s="92" t="s">
        <v>2</v>
      </c>
      <c r="B8" s="92" t="s">
        <v>109</v>
      </c>
      <c r="C8" s="102">
        <f t="shared" ref="C8:C23" si="0">IF(B8=B$4,2,0)</f>
        <v>0</v>
      </c>
      <c r="D8" s="102"/>
      <c r="E8" s="102"/>
      <c r="F8" s="103">
        <f t="shared" ref="F8:F23" si="1">C8*(1-D8)*(1-E8)</f>
        <v>0</v>
      </c>
      <c r="G8" s="120">
        <f>'Изменения в бюджет'!B10</f>
        <v>5</v>
      </c>
      <c r="H8" s="120">
        <v>0</v>
      </c>
      <c r="I8" s="120">
        <f t="shared" ref="I8:I71" si="2">G8-H8</f>
        <v>5</v>
      </c>
      <c r="J8" s="207" t="s">
        <v>344</v>
      </c>
      <c r="K8" s="125">
        <v>0</v>
      </c>
      <c r="L8" s="120">
        <v>0</v>
      </c>
      <c r="M8" s="108" t="s">
        <v>360</v>
      </c>
      <c r="N8" s="207" t="s">
        <v>167</v>
      </c>
      <c r="O8" s="125">
        <v>5</v>
      </c>
      <c r="P8" s="120">
        <v>0</v>
      </c>
      <c r="Q8" s="108" t="s">
        <v>701</v>
      </c>
      <c r="R8" s="207" t="s">
        <v>361</v>
      </c>
      <c r="S8" s="117">
        <v>0</v>
      </c>
      <c r="T8" s="117">
        <v>0</v>
      </c>
      <c r="U8" s="92" t="s">
        <v>360</v>
      </c>
      <c r="V8" s="100" t="s">
        <v>172</v>
      </c>
    </row>
    <row r="9" spans="1:22" s="4" customFormat="1" ht="15" customHeight="1" x14ac:dyDescent="0.25">
      <c r="A9" s="92" t="s">
        <v>3</v>
      </c>
      <c r="B9" s="92" t="s">
        <v>121</v>
      </c>
      <c r="C9" s="102">
        <f t="shared" si="0"/>
        <v>2</v>
      </c>
      <c r="D9" s="102"/>
      <c r="E9" s="102"/>
      <c r="F9" s="103">
        <f t="shared" si="1"/>
        <v>2</v>
      </c>
      <c r="G9" s="120">
        <f>'Изменения в бюджет'!B15</f>
        <v>1</v>
      </c>
      <c r="H9" s="120">
        <v>1</v>
      </c>
      <c r="I9" s="120">
        <f t="shared" si="2"/>
        <v>0</v>
      </c>
      <c r="J9" s="205" t="s">
        <v>345</v>
      </c>
      <c r="K9" s="206">
        <v>0</v>
      </c>
      <c r="L9" s="120">
        <v>0</v>
      </c>
      <c r="M9" s="108" t="s">
        <v>360</v>
      </c>
      <c r="N9" s="205" t="s">
        <v>245</v>
      </c>
      <c r="O9" s="206">
        <v>1</v>
      </c>
      <c r="P9" s="120">
        <v>1</v>
      </c>
      <c r="Q9" s="108" t="s">
        <v>172</v>
      </c>
      <c r="R9" s="117" t="s">
        <v>337</v>
      </c>
      <c r="S9" s="117" t="s">
        <v>172</v>
      </c>
      <c r="T9" s="117" t="s">
        <v>172</v>
      </c>
      <c r="U9" s="92" t="s">
        <v>172</v>
      </c>
      <c r="V9" s="100" t="s">
        <v>172</v>
      </c>
    </row>
    <row r="10" spans="1:22" s="4" customFormat="1" ht="15" customHeight="1" x14ac:dyDescent="0.25">
      <c r="A10" s="92" t="s">
        <v>4</v>
      </c>
      <c r="B10" s="92" t="s">
        <v>109</v>
      </c>
      <c r="C10" s="102">
        <f t="shared" si="0"/>
        <v>0</v>
      </c>
      <c r="D10" s="102"/>
      <c r="E10" s="102"/>
      <c r="F10" s="103">
        <f t="shared" si="1"/>
        <v>0</v>
      </c>
      <c r="G10" s="120">
        <f>'Изменения в бюджет'!B19</f>
        <v>4</v>
      </c>
      <c r="H10" s="120" t="s">
        <v>366</v>
      </c>
      <c r="I10" s="120" t="s">
        <v>366</v>
      </c>
      <c r="J10" s="205" t="s">
        <v>346</v>
      </c>
      <c r="K10" s="206">
        <v>0</v>
      </c>
      <c r="L10" s="120">
        <v>0</v>
      </c>
      <c r="M10" s="108" t="s">
        <v>360</v>
      </c>
      <c r="N10" s="207" t="s">
        <v>364</v>
      </c>
      <c r="O10" s="125">
        <v>4</v>
      </c>
      <c r="P10" s="120" t="s">
        <v>366</v>
      </c>
      <c r="Q10" s="108" t="s">
        <v>393</v>
      </c>
      <c r="R10" s="117" t="s">
        <v>337</v>
      </c>
      <c r="S10" s="117" t="s">
        <v>172</v>
      </c>
      <c r="T10" s="117" t="s">
        <v>172</v>
      </c>
      <c r="U10" s="92" t="s">
        <v>172</v>
      </c>
      <c r="V10" s="101" t="s">
        <v>172</v>
      </c>
    </row>
    <row r="11" spans="1:22" s="12" customFormat="1" ht="15" customHeight="1" x14ac:dyDescent="0.25">
      <c r="A11" s="92" t="s">
        <v>5</v>
      </c>
      <c r="B11" s="92" t="s">
        <v>109</v>
      </c>
      <c r="C11" s="102">
        <f t="shared" si="0"/>
        <v>0</v>
      </c>
      <c r="D11" s="102"/>
      <c r="E11" s="102"/>
      <c r="F11" s="103">
        <f t="shared" si="1"/>
        <v>0</v>
      </c>
      <c r="G11" s="120">
        <f>'Изменения в бюджет'!B23</f>
        <v>7</v>
      </c>
      <c r="H11" s="120" t="s">
        <v>366</v>
      </c>
      <c r="I11" s="120" t="s">
        <v>366</v>
      </c>
      <c r="J11" s="205" t="s">
        <v>347</v>
      </c>
      <c r="K11" s="206">
        <v>7</v>
      </c>
      <c r="L11" s="120">
        <v>0</v>
      </c>
      <c r="M11" s="108" t="s">
        <v>394</v>
      </c>
      <c r="N11" s="205" t="s">
        <v>247</v>
      </c>
      <c r="O11" s="206">
        <v>7</v>
      </c>
      <c r="P11" s="120" t="s">
        <v>366</v>
      </c>
      <c r="Q11" s="108" t="s">
        <v>703</v>
      </c>
      <c r="R11" s="117" t="s">
        <v>337</v>
      </c>
      <c r="S11" s="117" t="s">
        <v>172</v>
      </c>
      <c r="T11" s="117" t="s">
        <v>172</v>
      </c>
      <c r="U11" s="92" t="s">
        <v>172</v>
      </c>
      <c r="V11" s="100" t="s">
        <v>172</v>
      </c>
    </row>
    <row r="12" spans="1:22" s="4" customFormat="1" ht="15" customHeight="1" x14ac:dyDescent="0.25">
      <c r="A12" s="92" t="s">
        <v>6</v>
      </c>
      <c r="B12" s="92" t="s">
        <v>121</v>
      </c>
      <c r="C12" s="102">
        <f t="shared" si="0"/>
        <v>2</v>
      </c>
      <c r="D12" s="102"/>
      <c r="E12" s="102"/>
      <c r="F12" s="103">
        <f t="shared" si="1"/>
        <v>2</v>
      </c>
      <c r="G12" s="120">
        <f>'Изменения в бюджет'!B28</f>
        <v>1</v>
      </c>
      <c r="H12" s="120">
        <v>0</v>
      </c>
      <c r="I12" s="120">
        <f t="shared" si="2"/>
        <v>1</v>
      </c>
      <c r="J12" s="464" t="s">
        <v>348</v>
      </c>
      <c r="K12" s="465">
        <v>1</v>
      </c>
      <c r="L12" s="120">
        <v>0</v>
      </c>
      <c r="M12" s="108" t="s">
        <v>396</v>
      </c>
      <c r="N12" s="105" t="s">
        <v>339</v>
      </c>
      <c r="O12" s="106">
        <v>1</v>
      </c>
      <c r="P12" s="120">
        <v>0</v>
      </c>
      <c r="Q12" s="108" t="s">
        <v>395</v>
      </c>
      <c r="R12" s="106" t="s">
        <v>337</v>
      </c>
      <c r="S12" s="117" t="s">
        <v>172</v>
      </c>
      <c r="T12" s="117" t="s">
        <v>172</v>
      </c>
      <c r="U12" s="92" t="s">
        <v>172</v>
      </c>
      <c r="V12" s="68"/>
    </row>
    <row r="13" spans="1:22" s="4" customFormat="1" ht="15" customHeight="1" x14ac:dyDescent="0.25">
      <c r="A13" s="92" t="s">
        <v>7</v>
      </c>
      <c r="B13" s="92" t="s">
        <v>109</v>
      </c>
      <c r="C13" s="102">
        <f t="shared" si="0"/>
        <v>0</v>
      </c>
      <c r="D13" s="102"/>
      <c r="E13" s="102"/>
      <c r="F13" s="103">
        <f t="shared" si="1"/>
        <v>0</v>
      </c>
      <c r="G13" s="120">
        <f>'Изменения в бюджет'!B33</f>
        <v>6</v>
      </c>
      <c r="H13" s="120" t="s">
        <v>366</v>
      </c>
      <c r="I13" s="120" t="s">
        <v>366</v>
      </c>
      <c r="J13" s="205" t="s">
        <v>349</v>
      </c>
      <c r="K13" s="206">
        <v>0</v>
      </c>
      <c r="L13" s="120">
        <v>0</v>
      </c>
      <c r="M13" s="108" t="s">
        <v>360</v>
      </c>
      <c r="N13" s="207" t="s">
        <v>367</v>
      </c>
      <c r="O13" s="125">
        <v>3</v>
      </c>
      <c r="P13" s="120" t="s">
        <v>366</v>
      </c>
      <c r="Q13" s="108" t="s">
        <v>609</v>
      </c>
      <c r="R13" s="117" t="s">
        <v>337</v>
      </c>
      <c r="S13" s="117" t="s">
        <v>172</v>
      </c>
      <c r="T13" s="117" t="s">
        <v>172</v>
      </c>
      <c r="U13" s="92" t="s">
        <v>172</v>
      </c>
      <c r="V13" s="100" t="s">
        <v>172</v>
      </c>
    </row>
    <row r="14" spans="1:22" s="12" customFormat="1" ht="15" customHeight="1" x14ac:dyDescent="0.25">
      <c r="A14" s="92" t="s">
        <v>8</v>
      </c>
      <c r="B14" s="92" t="s">
        <v>121</v>
      </c>
      <c r="C14" s="102">
        <f t="shared" si="0"/>
        <v>2</v>
      </c>
      <c r="D14" s="102"/>
      <c r="E14" s="102"/>
      <c r="F14" s="103">
        <f t="shared" si="1"/>
        <v>2</v>
      </c>
      <c r="G14" s="120">
        <f>'Изменения в бюджет'!B37</f>
        <v>2</v>
      </c>
      <c r="H14" s="120">
        <v>2</v>
      </c>
      <c r="I14" s="120">
        <f t="shared" si="2"/>
        <v>0</v>
      </c>
      <c r="J14" s="207" t="s">
        <v>317</v>
      </c>
      <c r="K14" s="125">
        <v>2</v>
      </c>
      <c r="L14" s="120">
        <v>2</v>
      </c>
      <c r="M14" s="108" t="s">
        <v>172</v>
      </c>
      <c r="N14" s="207" t="s">
        <v>318</v>
      </c>
      <c r="O14" s="125">
        <v>2</v>
      </c>
      <c r="P14" s="120" t="s">
        <v>366</v>
      </c>
      <c r="Q14" s="108" t="s">
        <v>368</v>
      </c>
      <c r="R14" s="117" t="s">
        <v>337</v>
      </c>
      <c r="S14" s="117" t="s">
        <v>172</v>
      </c>
      <c r="T14" s="117" t="s">
        <v>172</v>
      </c>
      <c r="U14" s="92" t="s">
        <v>172</v>
      </c>
      <c r="V14" s="100" t="s">
        <v>172</v>
      </c>
    </row>
    <row r="15" spans="1:22" s="4" customFormat="1" ht="15" customHeight="1" x14ac:dyDescent="0.25">
      <c r="A15" s="92" t="s">
        <v>9</v>
      </c>
      <c r="B15" s="92" t="s">
        <v>109</v>
      </c>
      <c r="C15" s="102">
        <f t="shared" si="0"/>
        <v>0</v>
      </c>
      <c r="D15" s="102"/>
      <c r="E15" s="102"/>
      <c r="F15" s="103">
        <f t="shared" si="1"/>
        <v>0</v>
      </c>
      <c r="G15" s="120">
        <f>'Изменения в бюджет'!B41</f>
        <v>9</v>
      </c>
      <c r="H15" s="120">
        <v>6</v>
      </c>
      <c r="I15" s="120">
        <f t="shared" si="2"/>
        <v>3</v>
      </c>
      <c r="J15" s="207" t="s">
        <v>350</v>
      </c>
      <c r="K15" s="125">
        <v>9</v>
      </c>
      <c r="L15" s="120">
        <v>2</v>
      </c>
      <c r="M15" s="108" t="s">
        <v>585</v>
      </c>
      <c r="N15" s="207" t="s">
        <v>369</v>
      </c>
      <c r="O15" s="125">
        <v>9</v>
      </c>
      <c r="P15" s="120">
        <v>6</v>
      </c>
      <c r="Q15" s="108" t="s">
        <v>397</v>
      </c>
      <c r="R15" s="117" t="s">
        <v>337</v>
      </c>
      <c r="S15" s="117" t="s">
        <v>172</v>
      </c>
      <c r="T15" s="117" t="s">
        <v>172</v>
      </c>
      <c r="U15" s="92" t="s">
        <v>172</v>
      </c>
      <c r="V15" s="100" t="s">
        <v>172</v>
      </c>
    </row>
    <row r="16" spans="1:22" s="4" customFormat="1" ht="15" customHeight="1" x14ac:dyDescent="0.25">
      <c r="A16" s="92" t="s">
        <v>10</v>
      </c>
      <c r="B16" s="92" t="s">
        <v>109</v>
      </c>
      <c r="C16" s="102">
        <f t="shared" si="0"/>
        <v>0</v>
      </c>
      <c r="D16" s="102"/>
      <c r="E16" s="102"/>
      <c r="F16" s="103">
        <f t="shared" si="1"/>
        <v>0</v>
      </c>
      <c r="G16" s="120">
        <f>'Изменения в бюджет'!B45</f>
        <v>5</v>
      </c>
      <c r="H16" s="120">
        <v>2</v>
      </c>
      <c r="I16" s="120">
        <f t="shared" si="2"/>
        <v>3</v>
      </c>
      <c r="J16" s="205" t="s">
        <v>250</v>
      </c>
      <c r="K16" s="206">
        <v>5</v>
      </c>
      <c r="L16" s="120">
        <v>0</v>
      </c>
      <c r="M16" s="108" t="s">
        <v>398</v>
      </c>
      <c r="N16" s="205" t="s">
        <v>399</v>
      </c>
      <c r="O16" s="206">
        <v>0</v>
      </c>
      <c r="P16" s="120">
        <v>0</v>
      </c>
      <c r="Q16" s="108" t="s">
        <v>360</v>
      </c>
      <c r="R16" s="205" t="s">
        <v>252</v>
      </c>
      <c r="S16" s="206">
        <v>5</v>
      </c>
      <c r="T16" s="117">
        <v>2</v>
      </c>
      <c r="U16" s="92" t="s">
        <v>400</v>
      </c>
      <c r="V16" s="100" t="s">
        <v>172</v>
      </c>
    </row>
    <row r="17" spans="1:22" s="4" customFormat="1" ht="15" customHeight="1" x14ac:dyDescent="0.25">
      <c r="A17" s="92" t="s">
        <v>11</v>
      </c>
      <c r="B17" s="92" t="s">
        <v>109</v>
      </c>
      <c r="C17" s="102">
        <f t="shared" si="0"/>
        <v>0</v>
      </c>
      <c r="D17" s="102"/>
      <c r="E17" s="102"/>
      <c r="F17" s="103">
        <f t="shared" si="1"/>
        <v>0</v>
      </c>
      <c r="G17" s="120">
        <f>'Изменения в бюджет'!B50</f>
        <v>8</v>
      </c>
      <c r="H17" s="120">
        <v>2</v>
      </c>
      <c r="I17" s="120">
        <f t="shared" si="2"/>
        <v>6</v>
      </c>
      <c r="J17" s="207" t="s">
        <v>351</v>
      </c>
      <c r="K17" s="125">
        <v>7</v>
      </c>
      <c r="L17" s="120">
        <v>0</v>
      </c>
      <c r="M17" s="108" t="s">
        <v>588</v>
      </c>
      <c r="N17" s="207" t="s">
        <v>370</v>
      </c>
      <c r="O17" s="125">
        <v>6</v>
      </c>
      <c r="P17" s="120">
        <v>2</v>
      </c>
      <c r="Q17" s="108" t="s">
        <v>401</v>
      </c>
      <c r="R17" s="207" t="s">
        <v>371</v>
      </c>
      <c r="S17" s="125">
        <v>0</v>
      </c>
      <c r="T17" s="117">
        <v>0</v>
      </c>
      <c r="U17" s="92" t="s">
        <v>338</v>
      </c>
      <c r="V17" s="100" t="s">
        <v>172</v>
      </c>
    </row>
    <row r="18" spans="1:22" s="87" customFormat="1" ht="15" customHeight="1" x14ac:dyDescent="0.25">
      <c r="A18" s="92" t="s">
        <v>12</v>
      </c>
      <c r="B18" s="92" t="s">
        <v>109</v>
      </c>
      <c r="C18" s="102">
        <f t="shared" si="0"/>
        <v>0</v>
      </c>
      <c r="D18" s="102"/>
      <c r="E18" s="102"/>
      <c r="F18" s="103">
        <f t="shared" si="1"/>
        <v>0</v>
      </c>
      <c r="G18" s="120">
        <f>'Изменения в бюджет'!B54</f>
        <v>8</v>
      </c>
      <c r="H18" s="120">
        <v>2</v>
      </c>
      <c r="I18" s="120">
        <f t="shared" si="2"/>
        <v>6</v>
      </c>
      <c r="J18" s="205" t="s">
        <v>352</v>
      </c>
      <c r="K18" s="206">
        <v>0</v>
      </c>
      <c r="L18" s="120">
        <v>0</v>
      </c>
      <c r="M18" s="108" t="s">
        <v>360</v>
      </c>
      <c r="N18" s="205" t="s">
        <v>372</v>
      </c>
      <c r="O18" s="206">
        <v>8</v>
      </c>
      <c r="P18" s="120">
        <v>2</v>
      </c>
      <c r="Q18" s="108" t="s">
        <v>402</v>
      </c>
      <c r="R18" s="205" t="s">
        <v>391</v>
      </c>
      <c r="S18" s="206">
        <v>0</v>
      </c>
      <c r="T18" s="117">
        <v>0</v>
      </c>
      <c r="U18" s="92" t="s">
        <v>360</v>
      </c>
      <c r="V18" s="100" t="s">
        <v>172</v>
      </c>
    </row>
    <row r="19" spans="1:22" s="4" customFormat="1" ht="15" customHeight="1" x14ac:dyDescent="0.25">
      <c r="A19" s="92" t="s">
        <v>13</v>
      </c>
      <c r="B19" s="92" t="s">
        <v>109</v>
      </c>
      <c r="C19" s="102">
        <f t="shared" si="0"/>
        <v>0</v>
      </c>
      <c r="D19" s="102"/>
      <c r="E19" s="102"/>
      <c r="F19" s="103">
        <f t="shared" si="1"/>
        <v>0</v>
      </c>
      <c r="G19" s="120">
        <f>'Изменения в бюджет'!B59</f>
        <v>4</v>
      </c>
      <c r="H19" s="120">
        <v>2</v>
      </c>
      <c r="I19" s="120">
        <f t="shared" si="2"/>
        <v>2</v>
      </c>
      <c r="J19" s="205" t="s">
        <v>254</v>
      </c>
      <c r="K19" s="206">
        <v>4</v>
      </c>
      <c r="L19" s="120">
        <v>1</v>
      </c>
      <c r="M19" s="108" t="s">
        <v>373</v>
      </c>
      <c r="N19" s="205" t="s">
        <v>255</v>
      </c>
      <c r="O19" s="206">
        <v>4</v>
      </c>
      <c r="P19" s="120">
        <v>2</v>
      </c>
      <c r="Q19" s="108" t="s">
        <v>374</v>
      </c>
      <c r="R19" s="117" t="s">
        <v>337</v>
      </c>
      <c r="S19" s="117" t="s">
        <v>172</v>
      </c>
      <c r="T19" s="117" t="s">
        <v>172</v>
      </c>
      <c r="U19" s="92" t="s">
        <v>172</v>
      </c>
      <c r="V19" s="100" t="s">
        <v>172</v>
      </c>
    </row>
    <row r="20" spans="1:22" s="4" customFormat="1" ht="15" customHeight="1" x14ac:dyDescent="0.25">
      <c r="A20" s="92" t="s">
        <v>14</v>
      </c>
      <c r="B20" s="92" t="s">
        <v>109</v>
      </c>
      <c r="C20" s="102">
        <f t="shared" si="0"/>
        <v>0</v>
      </c>
      <c r="D20" s="102"/>
      <c r="E20" s="102"/>
      <c r="F20" s="103">
        <f t="shared" si="1"/>
        <v>0</v>
      </c>
      <c r="G20" s="120">
        <f>'Изменения в бюджет'!B63</f>
        <v>3</v>
      </c>
      <c r="H20" s="120">
        <v>1</v>
      </c>
      <c r="I20" s="120">
        <f t="shared" si="2"/>
        <v>2</v>
      </c>
      <c r="J20" s="205" t="s">
        <v>353</v>
      </c>
      <c r="K20" s="206">
        <v>3</v>
      </c>
      <c r="L20" s="120">
        <v>1</v>
      </c>
      <c r="M20" s="108" t="s">
        <v>375</v>
      </c>
      <c r="N20" s="205" t="s">
        <v>256</v>
      </c>
      <c r="O20" s="206">
        <v>3</v>
      </c>
      <c r="P20" s="120">
        <v>1</v>
      </c>
      <c r="Q20" s="108" t="s">
        <v>376</v>
      </c>
      <c r="R20" s="117" t="s">
        <v>337</v>
      </c>
      <c r="S20" s="117" t="s">
        <v>172</v>
      </c>
      <c r="T20" s="117" t="s">
        <v>172</v>
      </c>
      <c r="U20" s="92" t="s">
        <v>172</v>
      </c>
      <c r="V20" s="100" t="s">
        <v>172</v>
      </c>
    </row>
    <row r="21" spans="1:22" s="4" customFormat="1" ht="15" customHeight="1" x14ac:dyDescent="0.25">
      <c r="A21" s="92" t="s">
        <v>15</v>
      </c>
      <c r="B21" s="92" t="s">
        <v>109</v>
      </c>
      <c r="C21" s="102">
        <f t="shared" si="0"/>
        <v>0</v>
      </c>
      <c r="D21" s="102"/>
      <c r="E21" s="102"/>
      <c r="F21" s="103">
        <f t="shared" si="1"/>
        <v>0</v>
      </c>
      <c r="G21" s="120">
        <f>'Изменения в бюджет'!B67</f>
        <v>3</v>
      </c>
      <c r="H21" s="120">
        <v>1</v>
      </c>
      <c r="I21" s="120">
        <f t="shared" si="2"/>
        <v>2</v>
      </c>
      <c r="J21" s="207" t="s">
        <v>354</v>
      </c>
      <c r="K21" s="125">
        <v>3</v>
      </c>
      <c r="L21" s="120">
        <v>1</v>
      </c>
      <c r="M21" s="108" t="s">
        <v>627</v>
      </c>
      <c r="N21" s="207" t="s">
        <v>175</v>
      </c>
      <c r="O21" s="125">
        <v>3</v>
      </c>
      <c r="P21" s="120">
        <v>1</v>
      </c>
      <c r="Q21" s="108" t="s">
        <v>580</v>
      </c>
      <c r="R21" s="205" t="s">
        <v>174</v>
      </c>
      <c r="S21" s="206">
        <v>3</v>
      </c>
      <c r="T21" s="117">
        <v>1</v>
      </c>
      <c r="U21" s="108" t="s">
        <v>581</v>
      </c>
      <c r="V21" s="100" t="s">
        <v>172</v>
      </c>
    </row>
    <row r="22" spans="1:22" s="4" customFormat="1" ht="15" customHeight="1" x14ac:dyDescent="0.25">
      <c r="A22" s="92" t="s">
        <v>16</v>
      </c>
      <c r="B22" s="92" t="s">
        <v>109</v>
      </c>
      <c r="C22" s="102">
        <f t="shared" si="0"/>
        <v>0</v>
      </c>
      <c r="D22" s="102"/>
      <c r="E22" s="102"/>
      <c r="F22" s="103">
        <f t="shared" si="1"/>
        <v>0</v>
      </c>
      <c r="G22" s="120">
        <f>'Изменения в бюджет'!B72</f>
        <v>5</v>
      </c>
      <c r="H22" s="120">
        <v>0</v>
      </c>
      <c r="I22" s="120">
        <f t="shared" si="2"/>
        <v>5</v>
      </c>
      <c r="J22" s="205" t="s">
        <v>355</v>
      </c>
      <c r="K22" s="206">
        <v>0</v>
      </c>
      <c r="L22" s="120">
        <v>0</v>
      </c>
      <c r="M22" s="108" t="s">
        <v>360</v>
      </c>
      <c r="N22" s="207" t="s">
        <v>180</v>
      </c>
      <c r="O22" s="117">
        <v>0</v>
      </c>
      <c r="P22" s="120">
        <v>0</v>
      </c>
      <c r="Q22" s="108" t="s">
        <v>360</v>
      </c>
      <c r="R22" s="207" t="s">
        <v>377</v>
      </c>
      <c r="S22" s="125">
        <v>0</v>
      </c>
      <c r="T22" s="117">
        <v>0</v>
      </c>
      <c r="U22" s="92" t="s">
        <v>360</v>
      </c>
      <c r="V22" s="100" t="s">
        <v>172</v>
      </c>
    </row>
    <row r="23" spans="1:22" s="4" customFormat="1" ht="15" customHeight="1" x14ac:dyDescent="0.25">
      <c r="A23" s="92" t="s">
        <v>17</v>
      </c>
      <c r="B23" s="92" t="s">
        <v>109</v>
      </c>
      <c r="C23" s="102">
        <f t="shared" si="0"/>
        <v>0</v>
      </c>
      <c r="D23" s="102"/>
      <c r="E23" s="102"/>
      <c r="F23" s="103">
        <f t="shared" si="1"/>
        <v>0</v>
      </c>
      <c r="G23" s="120">
        <f>'Изменения в бюджет'!B77</f>
        <v>8</v>
      </c>
      <c r="H23" s="120">
        <v>2</v>
      </c>
      <c r="I23" s="120">
        <f t="shared" si="2"/>
        <v>6</v>
      </c>
      <c r="J23" s="207" t="s">
        <v>356</v>
      </c>
      <c r="K23" s="125">
        <v>0</v>
      </c>
      <c r="L23" s="120">
        <v>0</v>
      </c>
      <c r="M23" s="108" t="s">
        <v>360</v>
      </c>
      <c r="N23" s="207" t="s">
        <v>182</v>
      </c>
      <c r="O23" s="125">
        <v>8</v>
      </c>
      <c r="P23" s="120">
        <v>2</v>
      </c>
      <c r="Q23" s="108" t="s">
        <v>584</v>
      </c>
      <c r="R23" s="207" t="s">
        <v>378</v>
      </c>
      <c r="S23" s="125">
        <v>0</v>
      </c>
      <c r="T23" s="117">
        <v>0</v>
      </c>
      <c r="U23" s="92" t="s">
        <v>360</v>
      </c>
      <c r="V23" s="100" t="s">
        <v>172</v>
      </c>
    </row>
    <row r="24" spans="1:22" s="4" customFormat="1" ht="15" customHeight="1" x14ac:dyDescent="0.25">
      <c r="A24" s="92" t="s">
        <v>138</v>
      </c>
      <c r="B24" s="92" t="s">
        <v>332</v>
      </c>
      <c r="C24" s="102" t="s">
        <v>333</v>
      </c>
      <c r="D24" s="102"/>
      <c r="E24" s="102"/>
      <c r="F24" s="102" t="s">
        <v>333</v>
      </c>
      <c r="G24" s="120">
        <f>'Изменения в бюджет'!B82</f>
        <v>0</v>
      </c>
      <c r="H24" s="120" t="s">
        <v>172</v>
      </c>
      <c r="I24" s="120" t="s">
        <v>172</v>
      </c>
      <c r="J24" s="120" t="s">
        <v>172</v>
      </c>
      <c r="K24" s="120" t="s">
        <v>172</v>
      </c>
      <c r="L24" s="120" t="s">
        <v>172</v>
      </c>
      <c r="M24" s="108" t="s">
        <v>172</v>
      </c>
      <c r="N24" s="120" t="s">
        <v>172</v>
      </c>
      <c r="O24" s="120" t="s">
        <v>172</v>
      </c>
      <c r="P24" s="120" t="s">
        <v>172</v>
      </c>
      <c r="Q24" s="108" t="s">
        <v>172</v>
      </c>
      <c r="R24" s="120" t="s">
        <v>172</v>
      </c>
      <c r="S24" s="117" t="s">
        <v>172</v>
      </c>
      <c r="T24" s="117" t="s">
        <v>172</v>
      </c>
      <c r="U24" s="92" t="s">
        <v>172</v>
      </c>
      <c r="V24" s="100" t="s">
        <v>172</v>
      </c>
    </row>
    <row r="25" spans="1:22" s="4" customFormat="1" ht="15" customHeight="1" x14ac:dyDescent="0.25">
      <c r="A25" s="460" t="s">
        <v>18</v>
      </c>
      <c r="B25" s="461"/>
      <c r="C25" s="461"/>
      <c r="D25" s="461"/>
      <c r="E25" s="461"/>
      <c r="F25" s="461"/>
      <c r="G25" s="466"/>
      <c r="H25" s="466"/>
      <c r="I25" s="466"/>
      <c r="J25" s="460"/>
      <c r="K25" s="461"/>
      <c r="L25" s="466"/>
      <c r="M25" s="467"/>
      <c r="N25" s="460"/>
      <c r="O25" s="461"/>
      <c r="P25" s="466"/>
      <c r="Q25" s="467"/>
      <c r="R25" s="460"/>
      <c r="S25" s="461"/>
      <c r="T25" s="123"/>
      <c r="U25" s="124"/>
      <c r="V25" s="62"/>
    </row>
    <row r="26" spans="1:22" s="4" customFormat="1" ht="15" customHeight="1" x14ac:dyDescent="0.25">
      <c r="A26" s="92" t="s">
        <v>19</v>
      </c>
      <c r="B26" s="92" t="s">
        <v>109</v>
      </c>
      <c r="C26" s="102">
        <f t="shared" ref="C26:C36" si="3">IF(B26=B$4,2,0)</f>
        <v>0</v>
      </c>
      <c r="D26" s="102"/>
      <c r="E26" s="102"/>
      <c r="F26" s="103">
        <f>C26*(1-D26)*(1-E26)</f>
        <v>0</v>
      </c>
      <c r="G26" s="120">
        <f>'Изменения в бюджет'!B84</f>
        <v>7</v>
      </c>
      <c r="H26" s="120">
        <v>0</v>
      </c>
      <c r="I26" s="120">
        <f t="shared" si="2"/>
        <v>7</v>
      </c>
      <c r="J26" s="205" t="s">
        <v>379</v>
      </c>
      <c r="K26" s="206">
        <v>0</v>
      </c>
      <c r="L26" s="120">
        <v>0</v>
      </c>
      <c r="M26" s="108" t="s">
        <v>539</v>
      </c>
      <c r="N26" s="205" t="s">
        <v>183</v>
      </c>
      <c r="O26" s="206">
        <v>7</v>
      </c>
      <c r="P26" s="120">
        <v>0</v>
      </c>
      <c r="Q26" s="108" t="s">
        <v>403</v>
      </c>
      <c r="R26" s="205" t="s">
        <v>404</v>
      </c>
      <c r="S26" s="206">
        <v>0</v>
      </c>
      <c r="T26" s="117">
        <v>0</v>
      </c>
      <c r="U26" s="92" t="s">
        <v>360</v>
      </c>
      <c r="V26" s="100" t="s">
        <v>172</v>
      </c>
    </row>
    <row r="27" spans="1:22" s="4" customFormat="1" ht="15" customHeight="1" x14ac:dyDescent="0.25">
      <c r="A27" s="92" t="s">
        <v>20</v>
      </c>
      <c r="B27" s="92" t="s">
        <v>109</v>
      </c>
      <c r="C27" s="102">
        <f t="shared" si="3"/>
        <v>0</v>
      </c>
      <c r="D27" s="102"/>
      <c r="E27" s="102"/>
      <c r="F27" s="103">
        <f t="shared" ref="F27:F36" si="4">C27*(1-D27)*(1-E27)</f>
        <v>0</v>
      </c>
      <c r="G27" s="120">
        <f>'Изменения в бюджет'!B90</f>
        <v>5</v>
      </c>
      <c r="H27" s="120">
        <v>0</v>
      </c>
      <c r="I27" s="120">
        <f t="shared" si="2"/>
        <v>5</v>
      </c>
      <c r="J27" s="207" t="s">
        <v>380</v>
      </c>
      <c r="K27" s="125">
        <v>5</v>
      </c>
      <c r="L27" s="120">
        <v>0</v>
      </c>
      <c r="M27" s="108" t="s">
        <v>381</v>
      </c>
      <c r="N27" s="205" t="s">
        <v>185</v>
      </c>
      <c r="O27" s="206">
        <v>5</v>
      </c>
      <c r="P27" s="120">
        <v>0</v>
      </c>
      <c r="Q27" s="108" t="s">
        <v>403</v>
      </c>
      <c r="R27" s="117" t="s">
        <v>337</v>
      </c>
      <c r="S27" s="117" t="s">
        <v>172</v>
      </c>
      <c r="T27" s="117" t="s">
        <v>172</v>
      </c>
      <c r="U27" s="92" t="s">
        <v>172</v>
      </c>
      <c r="V27" s="100" t="s">
        <v>172</v>
      </c>
    </row>
    <row r="28" spans="1:22" s="4" customFormat="1" ht="15" customHeight="1" x14ac:dyDescent="0.25">
      <c r="A28" s="92" t="s">
        <v>21</v>
      </c>
      <c r="B28" s="92" t="s">
        <v>121</v>
      </c>
      <c r="C28" s="102">
        <f t="shared" si="3"/>
        <v>2</v>
      </c>
      <c r="D28" s="102"/>
      <c r="E28" s="102"/>
      <c r="F28" s="103">
        <f t="shared" si="4"/>
        <v>2</v>
      </c>
      <c r="G28" s="120">
        <f>'Изменения в бюджет'!B95</f>
        <v>6</v>
      </c>
      <c r="H28" s="120">
        <v>5</v>
      </c>
      <c r="I28" s="120">
        <f t="shared" si="2"/>
        <v>1</v>
      </c>
      <c r="J28" s="207" t="s">
        <v>188</v>
      </c>
      <c r="K28" s="125">
        <v>6</v>
      </c>
      <c r="L28" s="120">
        <v>5</v>
      </c>
      <c r="M28" s="108" t="s">
        <v>382</v>
      </c>
      <c r="N28" s="207" t="s">
        <v>187</v>
      </c>
      <c r="O28" s="125">
        <v>6</v>
      </c>
      <c r="P28" s="120">
        <v>3</v>
      </c>
      <c r="Q28" s="108" t="s">
        <v>408</v>
      </c>
      <c r="R28" s="117" t="s">
        <v>337</v>
      </c>
      <c r="S28" s="117" t="s">
        <v>172</v>
      </c>
      <c r="T28" s="117" t="s">
        <v>172</v>
      </c>
      <c r="U28" s="92" t="s">
        <v>172</v>
      </c>
      <c r="V28" s="100" t="s">
        <v>172</v>
      </c>
    </row>
    <row r="29" spans="1:22" s="4" customFormat="1" ht="15" customHeight="1" x14ac:dyDescent="0.25">
      <c r="A29" s="92" t="s">
        <v>22</v>
      </c>
      <c r="B29" s="92" t="s">
        <v>109</v>
      </c>
      <c r="C29" s="102">
        <f t="shared" si="3"/>
        <v>0</v>
      </c>
      <c r="D29" s="102"/>
      <c r="E29" s="102"/>
      <c r="F29" s="103">
        <f t="shared" si="4"/>
        <v>0</v>
      </c>
      <c r="G29" s="120">
        <f>'Изменения в бюджет'!B99</f>
        <v>3</v>
      </c>
      <c r="H29" s="120">
        <v>0</v>
      </c>
      <c r="I29" s="120">
        <f t="shared" si="2"/>
        <v>3</v>
      </c>
      <c r="J29" s="205" t="s">
        <v>409</v>
      </c>
      <c r="K29" s="206">
        <v>3</v>
      </c>
      <c r="L29" s="120">
        <v>0</v>
      </c>
      <c r="M29" s="108" t="s">
        <v>589</v>
      </c>
      <c r="N29" s="205" t="s">
        <v>257</v>
      </c>
      <c r="O29" s="206">
        <v>3</v>
      </c>
      <c r="P29" s="120">
        <v>0</v>
      </c>
      <c r="Q29" s="108" t="s">
        <v>381</v>
      </c>
      <c r="R29" s="117" t="s">
        <v>337</v>
      </c>
      <c r="S29" s="117" t="s">
        <v>172</v>
      </c>
      <c r="T29" s="117" t="s">
        <v>172</v>
      </c>
      <c r="U29" s="92" t="s">
        <v>172</v>
      </c>
      <c r="V29" s="100" t="s">
        <v>172</v>
      </c>
    </row>
    <row r="30" spans="1:22" s="4" customFormat="1" ht="15" customHeight="1" x14ac:dyDescent="0.25">
      <c r="A30" s="92" t="s">
        <v>23</v>
      </c>
      <c r="B30" s="92" t="s">
        <v>109</v>
      </c>
      <c r="C30" s="102">
        <f t="shared" si="3"/>
        <v>0</v>
      </c>
      <c r="D30" s="102"/>
      <c r="E30" s="102"/>
      <c r="F30" s="103">
        <f t="shared" si="4"/>
        <v>0</v>
      </c>
      <c r="G30" s="120">
        <f>'Изменения в бюджет'!B103</f>
        <v>2</v>
      </c>
      <c r="H30" s="120">
        <v>0</v>
      </c>
      <c r="I30" s="120">
        <f t="shared" si="2"/>
        <v>2</v>
      </c>
      <c r="J30" s="205" t="s">
        <v>319</v>
      </c>
      <c r="K30" s="206">
        <v>2</v>
      </c>
      <c r="L30" s="120">
        <v>0</v>
      </c>
      <c r="M30" s="108" t="s">
        <v>381</v>
      </c>
      <c r="N30" s="205" t="s">
        <v>258</v>
      </c>
      <c r="O30" s="206">
        <v>2</v>
      </c>
      <c r="P30" s="120">
        <v>0</v>
      </c>
      <c r="Q30" s="108" t="s">
        <v>381</v>
      </c>
      <c r="R30" s="117" t="s">
        <v>337</v>
      </c>
      <c r="S30" s="117" t="s">
        <v>172</v>
      </c>
      <c r="T30" s="117" t="s">
        <v>172</v>
      </c>
      <c r="U30" s="92" t="s">
        <v>172</v>
      </c>
      <c r="V30" s="100" t="s">
        <v>172</v>
      </c>
    </row>
    <row r="31" spans="1:22" s="4" customFormat="1" ht="15" customHeight="1" x14ac:dyDescent="0.25">
      <c r="A31" s="92" t="s">
        <v>24</v>
      </c>
      <c r="B31" s="92" t="s">
        <v>121</v>
      </c>
      <c r="C31" s="102">
        <f t="shared" si="3"/>
        <v>2</v>
      </c>
      <c r="D31" s="102"/>
      <c r="E31" s="102"/>
      <c r="F31" s="103">
        <f t="shared" si="4"/>
        <v>2</v>
      </c>
      <c r="G31" s="120">
        <f>'Изменения в бюджет'!B107</f>
        <v>3</v>
      </c>
      <c r="H31" s="120">
        <v>3</v>
      </c>
      <c r="I31" s="120">
        <f t="shared" si="2"/>
        <v>0</v>
      </c>
      <c r="J31" s="205" t="s">
        <v>410</v>
      </c>
      <c r="K31" s="206">
        <v>0</v>
      </c>
      <c r="L31" s="120">
        <v>0</v>
      </c>
      <c r="M31" s="108" t="s">
        <v>360</v>
      </c>
      <c r="N31" s="205" t="s">
        <v>259</v>
      </c>
      <c r="O31" s="206">
        <v>3</v>
      </c>
      <c r="P31" s="120" t="s">
        <v>366</v>
      </c>
      <c r="Q31" s="108" t="s">
        <v>411</v>
      </c>
      <c r="R31" s="205" t="s">
        <v>260</v>
      </c>
      <c r="S31" s="206">
        <v>3</v>
      </c>
      <c r="T31" s="117">
        <v>3</v>
      </c>
      <c r="U31" s="92" t="s">
        <v>172</v>
      </c>
      <c r="V31" s="100" t="s">
        <v>172</v>
      </c>
    </row>
    <row r="32" spans="1:22" s="4" customFormat="1" ht="15" customHeight="1" x14ac:dyDescent="0.25">
      <c r="A32" s="92" t="s">
        <v>25</v>
      </c>
      <c r="B32" s="92" t="s">
        <v>109</v>
      </c>
      <c r="C32" s="102">
        <f t="shared" si="3"/>
        <v>0</v>
      </c>
      <c r="D32" s="102"/>
      <c r="E32" s="102"/>
      <c r="F32" s="103">
        <f t="shared" si="4"/>
        <v>0</v>
      </c>
      <c r="G32" s="120">
        <f>'Изменения в бюджет'!B112</f>
        <v>4</v>
      </c>
      <c r="H32" s="120">
        <v>1</v>
      </c>
      <c r="I32" s="120">
        <f t="shared" si="2"/>
        <v>3</v>
      </c>
      <c r="J32" s="205" t="s">
        <v>412</v>
      </c>
      <c r="K32" s="206">
        <v>4</v>
      </c>
      <c r="L32" s="120" t="s">
        <v>366</v>
      </c>
      <c r="M32" s="108" t="s">
        <v>590</v>
      </c>
      <c r="N32" s="205" t="s">
        <v>261</v>
      </c>
      <c r="O32" s="206">
        <v>4</v>
      </c>
      <c r="P32" s="120">
        <v>1</v>
      </c>
      <c r="Q32" s="108" t="s">
        <v>413</v>
      </c>
      <c r="R32" s="205" t="s">
        <v>405</v>
      </c>
      <c r="S32" s="206">
        <v>0</v>
      </c>
      <c r="T32" s="117">
        <v>0</v>
      </c>
      <c r="U32" s="92" t="s">
        <v>360</v>
      </c>
      <c r="V32" s="100" t="s">
        <v>172</v>
      </c>
    </row>
    <row r="33" spans="1:22" s="4" customFormat="1" ht="15" customHeight="1" x14ac:dyDescent="0.25">
      <c r="A33" s="92" t="s">
        <v>26</v>
      </c>
      <c r="B33" s="92" t="s">
        <v>109</v>
      </c>
      <c r="C33" s="102">
        <f t="shared" si="3"/>
        <v>0</v>
      </c>
      <c r="D33" s="102"/>
      <c r="E33" s="102"/>
      <c r="F33" s="103">
        <f t="shared" si="4"/>
        <v>0</v>
      </c>
      <c r="G33" s="120">
        <f>'Изменения в бюджет'!B118</f>
        <v>11</v>
      </c>
      <c r="H33" s="120">
        <v>6</v>
      </c>
      <c r="I33" s="120">
        <f t="shared" si="2"/>
        <v>5</v>
      </c>
      <c r="J33" s="207" t="s">
        <v>414</v>
      </c>
      <c r="K33" s="125">
        <v>11</v>
      </c>
      <c r="L33" s="120">
        <v>6</v>
      </c>
      <c r="M33" s="108" t="s">
        <v>591</v>
      </c>
      <c r="N33" s="205" t="s">
        <v>416</v>
      </c>
      <c r="O33" s="206">
        <v>11</v>
      </c>
      <c r="P33" s="120">
        <v>6</v>
      </c>
      <c r="Q33" s="108" t="s">
        <v>415</v>
      </c>
      <c r="R33" s="207" t="s">
        <v>406</v>
      </c>
      <c r="S33" s="206">
        <v>0</v>
      </c>
      <c r="T33" s="117">
        <v>0</v>
      </c>
      <c r="U33" s="92" t="s">
        <v>360</v>
      </c>
      <c r="V33" s="100" t="s">
        <v>172</v>
      </c>
    </row>
    <row r="34" spans="1:22" s="4" customFormat="1" ht="15" customHeight="1" x14ac:dyDescent="0.25">
      <c r="A34" s="92" t="s">
        <v>27</v>
      </c>
      <c r="B34" s="92" t="s">
        <v>109</v>
      </c>
      <c r="C34" s="102">
        <f t="shared" si="3"/>
        <v>0</v>
      </c>
      <c r="D34" s="102"/>
      <c r="E34" s="102"/>
      <c r="F34" s="103">
        <f t="shared" si="4"/>
        <v>0</v>
      </c>
      <c r="G34" s="120">
        <f>'Изменения в бюджет'!B123</f>
        <v>5</v>
      </c>
      <c r="H34" s="120">
        <v>0</v>
      </c>
      <c r="I34" s="120">
        <f t="shared" si="2"/>
        <v>5</v>
      </c>
      <c r="J34" s="205" t="s">
        <v>237</v>
      </c>
      <c r="K34" s="206">
        <v>5</v>
      </c>
      <c r="L34" s="120">
        <v>0</v>
      </c>
      <c r="M34" s="108" t="s">
        <v>417</v>
      </c>
      <c r="N34" s="205" t="s">
        <v>418</v>
      </c>
      <c r="O34" s="206">
        <v>0</v>
      </c>
      <c r="P34" s="120">
        <v>0</v>
      </c>
      <c r="Q34" s="108" t="s">
        <v>360</v>
      </c>
      <c r="R34" s="205" t="s">
        <v>407</v>
      </c>
      <c r="S34" s="206">
        <v>0</v>
      </c>
      <c r="T34" s="117">
        <v>0</v>
      </c>
      <c r="U34" s="92" t="s">
        <v>360</v>
      </c>
      <c r="V34" s="100" t="s">
        <v>172</v>
      </c>
    </row>
    <row r="35" spans="1:22" s="12" customFormat="1" ht="15" customHeight="1" x14ac:dyDescent="0.25">
      <c r="A35" s="92" t="s">
        <v>28</v>
      </c>
      <c r="B35" s="92" t="s">
        <v>121</v>
      </c>
      <c r="C35" s="102">
        <f t="shared" si="3"/>
        <v>2</v>
      </c>
      <c r="D35" s="102"/>
      <c r="E35" s="102"/>
      <c r="F35" s="103">
        <f t="shared" si="4"/>
        <v>2</v>
      </c>
      <c r="G35" s="120">
        <f>'Изменения в бюджет'!B128</f>
        <v>2</v>
      </c>
      <c r="H35" s="120">
        <v>2</v>
      </c>
      <c r="I35" s="120">
        <f t="shared" si="2"/>
        <v>0</v>
      </c>
      <c r="J35" s="205" t="s">
        <v>320</v>
      </c>
      <c r="K35" s="206">
        <v>2</v>
      </c>
      <c r="L35" s="120">
        <v>2</v>
      </c>
      <c r="M35" s="108" t="s">
        <v>172</v>
      </c>
      <c r="N35" s="207" t="s">
        <v>278</v>
      </c>
      <c r="O35" s="125">
        <v>2</v>
      </c>
      <c r="P35" s="120">
        <v>2</v>
      </c>
      <c r="Q35" s="108" t="s">
        <v>172</v>
      </c>
      <c r="R35" s="207" t="s">
        <v>276</v>
      </c>
      <c r="S35" s="206">
        <v>0</v>
      </c>
      <c r="T35" s="117">
        <v>0</v>
      </c>
      <c r="U35" s="92" t="s">
        <v>360</v>
      </c>
      <c r="V35" s="100" t="s">
        <v>172</v>
      </c>
    </row>
    <row r="36" spans="1:22" s="4" customFormat="1" ht="15" customHeight="1" x14ac:dyDescent="0.25">
      <c r="A36" s="92" t="s">
        <v>29</v>
      </c>
      <c r="B36" s="92" t="s">
        <v>121</v>
      </c>
      <c r="C36" s="102">
        <f t="shared" si="3"/>
        <v>2</v>
      </c>
      <c r="D36" s="102"/>
      <c r="E36" s="102"/>
      <c r="F36" s="103">
        <f t="shared" si="4"/>
        <v>2</v>
      </c>
      <c r="G36" s="120">
        <f>'Изменения в бюджет'!B133</f>
        <v>5</v>
      </c>
      <c r="H36" s="120">
        <v>4</v>
      </c>
      <c r="I36" s="120">
        <f t="shared" si="2"/>
        <v>1</v>
      </c>
      <c r="J36" s="205" t="s">
        <v>419</v>
      </c>
      <c r="K36" s="206">
        <v>5</v>
      </c>
      <c r="L36" s="120">
        <v>4</v>
      </c>
      <c r="M36" s="108" t="s">
        <v>420</v>
      </c>
      <c r="N36" s="205" t="s">
        <v>264</v>
      </c>
      <c r="O36" s="465">
        <v>5</v>
      </c>
      <c r="P36" s="120">
        <v>4</v>
      </c>
      <c r="Q36" s="108" t="s">
        <v>420</v>
      </c>
      <c r="R36" s="117" t="s">
        <v>337</v>
      </c>
      <c r="S36" s="117" t="s">
        <v>172</v>
      </c>
      <c r="T36" s="117" t="s">
        <v>172</v>
      </c>
      <c r="U36" s="92" t="s">
        <v>172</v>
      </c>
      <c r="V36" s="100" t="s">
        <v>172</v>
      </c>
    </row>
    <row r="37" spans="1:22" s="4" customFormat="1" ht="15" customHeight="1" x14ac:dyDescent="0.25">
      <c r="A37" s="460" t="s">
        <v>30</v>
      </c>
      <c r="B37" s="461"/>
      <c r="C37" s="461"/>
      <c r="D37" s="461"/>
      <c r="E37" s="461"/>
      <c r="F37" s="461"/>
      <c r="G37" s="466"/>
      <c r="H37" s="466"/>
      <c r="I37" s="466"/>
      <c r="J37" s="460"/>
      <c r="K37" s="461"/>
      <c r="L37" s="466"/>
      <c r="M37" s="467"/>
      <c r="N37" s="460"/>
      <c r="O37" s="461"/>
      <c r="P37" s="466"/>
      <c r="Q37" s="467"/>
      <c r="R37" s="460"/>
      <c r="S37" s="461"/>
      <c r="T37" s="123"/>
      <c r="U37" s="124"/>
      <c r="V37" s="62"/>
    </row>
    <row r="38" spans="1:22" s="4" customFormat="1" ht="15" customHeight="1" x14ac:dyDescent="0.25">
      <c r="A38" s="92" t="s">
        <v>31</v>
      </c>
      <c r="B38" s="92" t="s">
        <v>109</v>
      </c>
      <c r="C38" s="102">
        <f t="shared" ref="C38:C44" si="5">IF(B38=B$4,2,0)</f>
        <v>0</v>
      </c>
      <c r="D38" s="102"/>
      <c r="E38" s="102"/>
      <c r="F38" s="103">
        <f>C38*(1-D38)*(1-E38)</f>
        <v>0</v>
      </c>
      <c r="G38" s="120">
        <f>'Изменения в бюджет'!B139</f>
        <v>3</v>
      </c>
      <c r="H38" s="120">
        <v>0</v>
      </c>
      <c r="I38" s="120">
        <f t="shared" si="2"/>
        <v>3</v>
      </c>
      <c r="J38" s="205" t="s">
        <v>423</v>
      </c>
      <c r="K38" s="206">
        <v>0</v>
      </c>
      <c r="L38" s="120">
        <v>0</v>
      </c>
      <c r="M38" s="108" t="s">
        <v>360</v>
      </c>
      <c r="N38" s="205" t="s">
        <v>265</v>
      </c>
      <c r="O38" s="206">
        <v>3</v>
      </c>
      <c r="P38" s="120">
        <v>0</v>
      </c>
      <c r="Q38" s="108" t="s">
        <v>381</v>
      </c>
      <c r="R38" s="117" t="s">
        <v>337</v>
      </c>
      <c r="S38" s="117" t="s">
        <v>172</v>
      </c>
      <c r="T38" s="117" t="s">
        <v>172</v>
      </c>
      <c r="U38" s="92" t="s">
        <v>172</v>
      </c>
      <c r="V38" s="100" t="s">
        <v>172</v>
      </c>
    </row>
    <row r="39" spans="1:22" s="12" customFormat="1" ht="15" customHeight="1" x14ac:dyDescent="0.25">
      <c r="A39" s="92" t="s">
        <v>32</v>
      </c>
      <c r="B39" s="92" t="s">
        <v>121</v>
      </c>
      <c r="C39" s="102">
        <f t="shared" si="5"/>
        <v>2</v>
      </c>
      <c r="D39" s="102"/>
      <c r="E39" s="102"/>
      <c r="F39" s="103">
        <f t="shared" ref="F39:F44" si="6">C39*(1-D39)*(1-E39)</f>
        <v>2</v>
      </c>
      <c r="G39" s="120">
        <f>'Изменения в бюджет'!B143</f>
        <v>2</v>
      </c>
      <c r="H39" s="120">
        <v>1</v>
      </c>
      <c r="I39" s="120">
        <f t="shared" si="2"/>
        <v>1</v>
      </c>
      <c r="J39" s="207" t="s">
        <v>424</v>
      </c>
      <c r="K39" s="125">
        <v>2</v>
      </c>
      <c r="L39" s="120">
        <v>1</v>
      </c>
      <c r="M39" s="108" t="s">
        <v>592</v>
      </c>
      <c r="N39" s="207" t="s">
        <v>321</v>
      </c>
      <c r="O39" s="125">
        <v>2</v>
      </c>
      <c r="P39" s="120">
        <v>1</v>
      </c>
      <c r="Q39" s="108" t="s">
        <v>425</v>
      </c>
      <c r="R39" s="117" t="s">
        <v>337</v>
      </c>
      <c r="S39" s="117" t="s">
        <v>172</v>
      </c>
      <c r="T39" s="117" t="s">
        <v>172</v>
      </c>
      <c r="U39" s="92" t="s">
        <v>172</v>
      </c>
      <c r="V39" s="100" t="s">
        <v>172</v>
      </c>
    </row>
    <row r="40" spans="1:22" s="4" customFormat="1" ht="15" customHeight="1" x14ac:dyDescent="0.25">
      <c r="A40" s="92" t="s">
        <v>96</v>
      </c>
      <c r="B40" s="92" t="s">
        <v>109</v>
      </c>
      <c r="C40" s="102">
        <f t="shared" si="5"/>
        <v>0</v>
      </c>
      <c r="D40" s="102"/>
      <c r="E40" s="102"/>
      <c r="F40" s="103">
        <f t="shared" si="6"/>
        <v>0</v>
      </c>
      <c r="G40" s="120">
        <f>'Изменения в бюджет'!B148</f>
        <v>4</v>
      </c>
      <c r="H40" s="120">
        <v>0</v>
      </c>
      <c r="I40" s="120">
        <f t="shared" si="2"/>
        <v>4</v>
      </c>
      <c r="J40" s="207" t="s">
        <v>426</v>
      </c>
      <c r="K40" s="125">
        <v>4</v>
      </c>
      <c r="L40" s="120">
        <v>0</v>
      </c>
      <c r="M40" s="108" t="s">
        <v>593</v>
      </c>
      <c r="N40" s="205" t="s">
        <v>192</v>
      </c>
      <c r="O40" s="206">
        <v>4</v>
      </c>
      <c r="P40" s="120">
        <v>0</v>
      </c>
      <c r="Q40" s="108" t="s">
        <v>417</v>
      </c>
      <c r="R40" s="207" t="s">
        <v>427</v>
      </c>
      <c r="S40" s="117">
        <v>4</v>
      </c>
      <c r="T40" s="117">
        <v>0</v>
      </c>
      <c r="U40" s="92" t="s">
        <v>428</v>
      </c>
      <c r="V40" s="100" t="s">
        <v>172</v>
      </c>
    </row>
    <row r="41" spans="1:22" s="4" customFormat="1" ht="15" customHeight="1" x14ac:dyDescent="0.25">
      <c r="A41" s="92" t="s">
        <v>33</v>
      </c>
      <c r="B41" s="92" t="s">
        <v>121</v>
      </c>
      <c r="C41" s="102">
        <f t="shared" si="5"/>
        <v>2</v>
      </c>
      <c r="D41" s="102"/>
      <c r="E41" s="102"/>
      <c r="F41" s="103">
        <f t="shared" si="6"/>
        <v>2</v>
      </c>
      <c r="G41" s="120">
        <f>'Изменения в бюджет'!B152</f>
        <v>4</v>
      </c>
      <c r="H41" s="120">
        <v>3</v>
      </c>
      <c r="I41" s="120">
        <f t="shared" si="2"/>
        <v>1</v>
      </c>
      <c r="J41" s="207" t="s">
        <v>429</v>
      </c>
      <c r="K41" s="125">
        <v>4</v>
      </c>
      <c r="L41" s="120">
        <v>3</v>
      </c>
      <c r="M41" s="108" t="s">
        <v>431</v>
      </c>
      <c r="N41" s="207" t="s">
        <v>193</v>
      </c>
      <c r="O41" s="125">
        <v>4</v>
      </c>
      <c r="P41" s="120">
        <v>3</v>
      </c>
      <c r="Q41" s="108" t="s">
        <v>430</v>
      </c>
      <c r="R41" s="205" t="s">
        <v>194</v>
      </c>
      <c r="S41" s="206">
        <v>4</v>
      </c>
      <c r="T41" s="117">
        <v>2</v>
      </c>
      <c r="U41" s="108" t="s">
        <v>611</v>
      </c>
      <c r="V41" s="100" t="s">
        <v>172</v>
      </c>
    </row>
    <row r="42" spans="1:22" s="4" customFormat="1" ht="15" customHeight="1" x14ac:dyDescent="0.25">
      <c r="A42" s="92" t="s">
        <v>34</v>
      </c>
      <c r="B42" s="92" t="s">
        <v>109</v>
      </c>
      <c r="C42" s="102">
        <f t="shared" si="5"/>
        <v>0</v>
      </c>
      <c r="D42" s="102"/>
      <c r="E42" s="102"/>
      <c r="F42" s="103">
        <f t="shared" si="6"/>
        <v>0</v>
      </c>
      <c r="G42" s="120">
        <f>'Изменения в бюджет'!B157</f>
        <v>3</v>
      </c>
      <c r="H42" s="120" t="s">
        <v>366</v>
      </c>
      <c r="I42" s="120" t="s">
        <v>366</v>
      </c>
      <c r="J42" s="205" t="s">
        <v>432</v>
      </c>
      <c r="K42" s="206">
        <v>3</v>
      </c>
      <c r="L42" s="120">
        <v>0</v>
      </c>
      <c r="M42" s="108" t="s">
        <v>593</v>
      </c>
      <c r="N42" s="205" t="s">
        <v>433</v>
      </c>
      <c r="O42" s="206">
        <v>2</v>
      </c>
      <c r="P42" s="120" t="s">
        <v>366</v>
      </c>
      <c r="Q42" s="108" t="s">
        <v>434</v>
      </c>
      <c r="R42" s="117" t="s">
        <v>337</v>
      </c>
      <c r="S42" s="117" t="s">
        <v>172</v>
      </c>
      <c r="T42" s="117" t="s">
        <v>172</v>
      </c>
      <c r="U42" s="92" t="s">
        <v>172</v>
      </c>
      <c r="V42" s="100" t="s">
        <v>172</v>
      </c>
    </row>
    <row r="43" spans="1:22" s="4" customFormat="1" ht="15" customHeight="1" x14ac:dyDescent="0.25">
      <c r="A43" s="92" t="s">
        <v>35</v>
      </c>
      <c r="B43" s="92" t="s">
        <v>109</v>
      </c>
      <c r="C43" s="102">
        <f t="shared" si="5"/>
        <v>0</v>
      </c>
      <c r="D43" s="102"/>
      <c r="E43" s="102"/>
      <c r="F43" s="103">
        <f t="shared" si="6"/>
        <v>0</v>
      </c>
      <c r="G43" s="120">
        <f>'Изменения в бюджет'!B161</f>
        <v>4</v>
      </c>
      <c r="H43" s="120">
        <v>1</v>
      </c>
      <c r="I43" s="120">
        <f t="shared" si="2"/>
        <v>3</v>
      </c>
      <c r="J43" s="207" t="s">
        <v>435</v>
      </c>
      <c r="K43" s="125">
        <v>4</v>
      </c>
      <c r="L43" s="120">
        <v>1</v>
      </c>
      <c r="M43" s="108" t="s">
        <v>436</v>
      </c>
      <c r="N43" s="205" t="s">
        <v>437</v>
      </c>
      <c r="O43" s="206">
        <v>4</v>
      </c>
      <c r="P43" s="120">
        <v>0</v>
      </c>
      <c r="Q43" s="108" t="s">
        <v>417</v>
      </c>
      <c r="R43" s="207" t="s">
        <v>323</v>
      </c>
      <c r="S43" s="125">
        <v>4</v>
      </c>
      <c r="T43" s="117" t="s">
        <v>366</v>
      </c>
      <c r="U43" s="92" t="s">
        <v>438</v>
      </c>
      <c r="V43" s="100" t="s">
        <v>172</v>
      </c>
    </row>
    <row r="44" spans="1:22" s="4" customFormat="1" ht="15" customHeight="1" x14ac:dyDescent="0.25">
      <c r="A44" s="92" t="s">
        <v>36</v>
      </c>
      <c r="B44" s="92" t="s">
        <v>109</v>
      </c>
      <c r="C44" s="102">
        <f t="shared" si="5"/>
        <v>0</v>
      </c>
      <c r="D44" s="103"/>
      <c r="E44" s="103"/>
      <c r="F44" s="103">
        <f t="shared" si="6"/>
        <v>0</v>
      </c>
      <c r="G44" s="120">
        <f>'Изменения в бюджет'!B166</f>
        <v>5</v>
      </c>
      <c r="H44" s="120">
        <v>0</v>
      </c>
      <c r="I44" s="120">
        <f t="shared" si="2"/>
        <v>5</v>
      </c>
      <c r="J44" s="207" t="s">
        <v>440</v>
      </c>
      <c r="K44" s="125">
        <v>5</v>
      </c>
      <c r="L44" s="120">
        <v>0</v>
      </c>
      <c r="M44" s="108" t="s">
        <v>417</v>
      </c>
      <c r="N44" s="205" t="s">
        <v>441</v>
      </c>
      <c r="O44" s="206">
        <v>5</v>
      </c>
      <c r="P44" s="120">
        <v>0</v>
      </c>
      <c r="Q44" s="108" t="s">
        <v>417</v>
      </c>
      <c r="R44" s="207" t="s">
        <v>442</v>
      </c>
      <c r="S44" s="125">
        <v>0</v>
      </c>
      <c r="T44" s="117">
        <v>0</v>
      </c>
      <c r="U44" s="92" t="s">
        <v>360</v>
      </c>
      <c r="V44" s="100" t="s">
        <v>172</v>
      </c>
    </row>
    <row r="45" spans="1:22" s="4" customFormat="1" ht="15" customHeight="1" x14ac:dyDescent="0.25">
      <c r="A45" s="92" t="s">
        <v>97</v>
      </c>
      <c r="B45" s="92" t="s">
        <v>332</v>
      </c>
      <c r="C45" s="102" t="s">
        <v>333</v>
      </c>
      <c r="D45" s="102"/>
      <c r="E45" s="102"/>
      <c r="F45" s="102" t="s">
        <v>333</v>
      </c>
      <c r="G45" s="120">
        <f>'Изменения в бюджет'!B171</f>
        <v>0</v>
      </c>
      <c r="H45" s="120" t="s">
        <v>172</v>
      </c>
      <c r="I45" s="120" t="s">
        <v>172</v>
      </c>
      <c r="J45" s="120" t="s">
        <v>172</v>
      </c>
      <c r="K45" s="120" t="s">
        <v>172</v>
      </c>
      <c r="L45" s="120" t="s">
        <v>172</v>
      </c>
      <c r="M45" s="108" t="s">
        <v>172</v>
      </c>
      <c r="N45" s="120" t="s">
        <v>172</v>
      </c>
      <c r="O45" s="120" t="s">
        <v>172</v>
      </c>
      <c r="P45" s="120" t="s">
        <v>172</v>
      </c>
      <c r="Q45" s="108" t="s">
        <v>172</v>
      </c>
      <c r="R45" s="120" t="s">
        <v>172</v>
      </c>
      <c r="S45" s="120" t="s">
        <v>172</v>
      </c>
      <c r="T45" s="117" t="s">
        <v>172</v>
      </c>
      <c r="U45" s="92" t="s">
        <v>172</v>
      </c>
      <c r="V45" s="100" t="s">
        <v>172</v>
      </c>
    </row>
    <row r="46" spans="1:22" ht="15" customHeight="1" x14ac:dyDescent="0.25">
      <c r="A46" s="460" t="s">
        <v>37</v>
      </c>
      <c r="B46" s="461"/>
      <c r="C46" s="461"/>
      <c r="D46" s="461"/>
      <c r="E46" s="461"/>
      <c r="F46" s="461"/>
      <c r="G46" s="466"/>
      <c r="H46" s="466"/>
      <c r="I46" s="466"/>
      <c r="J46" s="460"/>
      <c r="K46" s="461"/>
      <c r="L46" s="466"/>
      <c r="M46" s="467"/>
      <c r="N46" s="460"/>
      <c r="O46" s="461"/>
      <c r="P46" s="466"/>
      <c r="Q46" s="467"/>
      <c r="R46" s="460"/>
      <c r="S46" s="461"/>
      <c r="T46" s="123"/>
      <c r="U46" s="124"/>
      <c r="V46" s="62"/>
    </row>
    <row r="47" spans="1:22" s="4" customFormat="1" ht="15" customHeight="1" x14ac:dyDescent="0.25">
      <c r="A47" s="92" t="s">
        <v>38</v>
      </c>
      <c r="B47" s="92" t="s">
        <v>109</v>
      </c>
      <c r="C47" s="102">
        <f t="shared" ref="C47:C53" si="7">IF(B47=B$4,2,0)</f>
        <v>0</v>
      </c>
      <c r="D47" s="102"/>
      <c r="E47" s="102"/>
      <c r="F47" s="103">
        <f>C47*(1-D47)*(1-E47)</f>
        <v>0</v>
      </c>
      <c r="G47" s="120">
        <f>'Изменения в бюджет'!B173</f>
        <v>2</v>
      </c>
      <c r="H47" s="120">
        <v>0</v>
      </c>
      <c r="I47" s="120">
        <f t="shared" si="2"/>
        <v>2</v>
      </c>
      <c r="J47" s="205" t="s">
        <v>443</v>
      </c>
      <c r="K47" s="206">
        <v>0</v>
      </c>
      <c r="L47" s="120">
        <v>0</v>
      </c>
      <c r="M47" s="108" t="s">
        <v>360</v>
      </c>
      <c r="N47" s="205" t="s">
        <v>449</v>
      </c>
      <c r="O47" s="206">
        <v>0</v>
      </c>
      <c r="P47" s="120">
        <v>0</v>
      </c>
      <c r="Q47" s="108" t="s">
        <v>360</v>
      </c>
      <c r="R47" s="205" t="s">
        <v>455</v>
      </c>
      <c r="S47" s="206">
        <v>0</v>
      </c>
      <c r="T47" s="117">
        <v>0</v>
      </c>
      <c r="U47" s="92" t="s">
        <v>360</v>
      </c>
      <c r="V47" s="100" t="s">
        <v>172</v>
      </c>
    </row>
    <row r="48" spans="1:22" s="4" customFormat="1" ht="15" customHeight="1" x14ac:dyDescent="0.25">
      <c r="A48" s="92" t="s">
        <v>39</v>
      </c>
      <c r="B48" s="92" t="s">
        <v>109</v>
      </c>
      <c r="C48" s="102">
        <f t="shared" si="7"/>
        <v>0</v>
      </c>
      <c r="D48" s="102"/>
      <c r="E48" s="102"/>
      <c r="F48" s="103">
        <f t="shared" ref="F48:F53" si="8">C48*(1-D48)*(1-E48)</f>
        <v>0</v>
      </c>
      <c r="G48" s="120">
        <f>'Изменения в бюджет'!B178</f>
        <v>4</v>
      </c>
      <c r="H48" s="120">
        <v>0</v>
      </c>
      <c r="I48" s="120">
        <f t="shared" si="2"/>
        <v>4</v>
      </c>
      <c r="J48" s="207" t="s">
        <v>444</v>
      </c>
      <c r="K48" s="125">
        <v>0</v>
      </c>
      <c r="L48" s="120">
        <v>0</v>
      </c>
      <c r="M48" s="108" t="s">
        <v>360</v>
      </c>
      <c r="N48" s="207" t="s">
        <v>450</v>
      </c>
      <c r="O48" s="125">
        <v>3</v>
      </c>
      <c r="P48" s="120">
        <v>0</v>
      </c>
      <c r="Q48" s="108" t="s">
        <v>456</v>
      </c>
      <c r="R48" s="125" t="s">
        <v>337</v>
      </c>
      <c r="S48" s="125" t="s">
        <v>172</v>
      </c>
      <c r="T48" s="117" t="s">
        <v>172</v>
      </c>
      <c r="U48" s="92" t="s">
        <v>172</v>
      </c>
      <c r="V48" s="100" t="s">
        <v>172</v>
      </c>
    </row>
    <row r="49" spans="1:22" s="4" customFormat="1" ht="15" customHeight="1" x14ac:dyDescent="0.25">
      <c r="A49" s="92" t="s">
        <v>40</v>
      </c>
      <c r="B49" s="92" t="s">
        <v>121</v>
      </c>
      <c r="C49" s="102">
        <f t="shared" si="7"/>
        <v>2</v>
      </c>
      <c r="D49" s="102"/>
      <c r="E49" s="102"/>
      <c r="F49" s="103">
        <f t="shared" si="8"/>
        <v>2</v>
      </c>
      <c r="G49" s="120">
        <f>'Изменения в бюджет'!B182</f>
        <v>1</v>
      </c>
      <c r="H49" s="120">
        <v>0</v>
      </c>
      <c r="I49" s="120">
        <f t="shared" si="2"/>
        <v>1</v>
      </c>
      <c r="J49" s="207" t="s">
        <v>445</v>
      </c>
      <c r="K49" s="117">
        <v>1</v>
      </c>
      <c r="L49" s="120">
        <v>0</v>
      </c>
      <c r="M49" s="108" t="s">
        <v>594</v>
      </c>
      <c r="N49" s="92" t="s">
        <v>279</v>
      </c>
      <c r="O49" s="117">
        <v>1</v>
      </c>
      <c r="P49" s="120">
        <v>0</v>
      </c>
      <c r="Q49" s="108" t="s">
        <v>636</v>
      </c>
      <c r="R49" s="117" t="s">
        <v>337</v>
      </c>
      <c r="S49" s="117" t="s">
        <v>172</v>
      </c>
      <c r="T49" s="117" t="s">
        <v>172</v>
      </c>
      <c r="U49" s="92" t="s">
        <v>172</v>
      </c>
      <c r="V49" s="100" t="s">
        <v>172</v>
      </c>
    </row>
    <row r="50" spans="1:22" s="4" customFormat="1" ht="15" customHeight="1" x14ac:dyDescent="0.25">
      <c r="A50" s="92" t="s">
        <v>41</v>
      </c>
      <c r="B50" s="92" t="s">
        <v>109</v>
      </c>
      <c r="C50" s="102">
        <f t="shared" si="7"/>
        <v>0</v>
      </c>
      <c r="D50" s="102"/>
      <c r="E50" s="102"/>
      <c r="F50" s="103">
        <f t="shared" si="8"/>
        <v>0</v>
      </c>
      <c r="G50" s="120">
        <f>'Изменения в бюджет'!B187</f>
        <v>7</v>
      </c>
      <c r="H50" s="120">
        <v>0</v>
      </c>
      <c r="I50" s="120">
        <f t="shared" si="2"/>
        <v>7</v>
      </c>
      <c r="J50" s="207" t="s">
        <v>446</v>
      </c>
      <c r="K50" s="125">
        <v>7</v>
      </c>
      <c r="L50" s="120">
        <v>0</v>
      </c>
      <c r="M50" s="108" t="s">
        <v>595</v>
      </c>
      <c r="N50" s="207" t="s">
        <v>451</v>
      </c>
      <c r="O50" s="125">
        <v>7</v>
      </c>
      <c r="P50" s="120">
        <v>0</v>
      </c>
      <c r="Q50" s="108" t="s">
        <v>610</v>
      </c>
      <c r="R50" s="117" t="s">
        <v>337</v>
      </c>
      <c r="S50" s="117" t="s">
        <v>172</v>
      </c>
      <c r="T50" s="117" t="s">
        <v>172</v>
      </c>
      <c r="U50" s="92" t="s">
        <v>172</v>
      </c>
      <c r="V50" s="100" t="s">
        <v>172</v>
      </c>
    </row>
    <row r="51" spans="1:22" s="4" customFormat="1" ht="15" customHeight="1" x14ac:dyDescent="0.25">
      <c r="A51" s="92" t="s">
        <v>90</v>
      </c>
      <c r="B51" s="92" t="s">
        <v>109</v>
      </c>
      <c r="C51" s="102">
        <f t="shared" si="7"/>
        <v>0</v>
      </c>
      <c r="D51" s="102"/>
      <c r="E51" s="102"/>
      <c r="F51" s="103">
        <f t="shared" si="8"/>
        <v>0</v>
      </c>
      <c r="G51" s="120">
        <f>'Изменения в бюджет'!B191</f>
        <v>6</v>
      </c>
      <c r="H51" s="120">
        <v>0</v>
      </c>
      <c r="I51" s="120">
        <f t="shared" si="2"/>
        <v>6</v>
      </c>
      <c r="J51" s="207" t="s">
        <v>447</v>
      </c>
      <c r="K51" s="125">
        <v>0</v>
      </c>
      <c r="L51" s="120">
        <v>0</v>
      </c>
      <c r="M51" s="108" t="s">
        <v>360</v>
      </c>
      <c r="N51" s="207" t="s">
        <v>452</v>
      </c>
      <c r="O51" s="125">
        <v>0</v>
      </c>
      <c r="P51" s="120">
        <v>0</v>
      </c>
      <c r="Q51" s="108" t="s">
        <v>360</v>
      </c>
      <c r="R51" s="125" t="s">
        <v>337</v>
      </c>
      <c r="S51" s="125" t="s">
        <v>172</v>
      </c>
      <c r="T51" s="117" t="s">
        <v>172</v>
      </c>
      <c r="U51" s="92" t="s">
        <v>172</v>
      </c>
      <c r="V51" s="100" t="s">
        <v>172</v>
      </c>
    </row>
    <row r="52" spans="1:22" s="4" customFormat="1" ht="15" customHeight="1" x14ac:dyDescent="0.25">
      <c r="A52" s="92" t="s">
        <v>42</v>
      </c>
      <c r="B52" s="92" t="s">
        <v>121</v>
      </c>
      <c r="C52" s="102">
        <f t="shared" si="7"/>
        <v>2</v>
      </c>
      <c r="D52" s="103"/>
      <c r="E52" s="103"/>
      <c r="F52" s="103">
        <f t="shared" si="8"/>
        <v>2</v>
      </c>
      <c r="G52" s="120">
        <f>'Изменения в бюджет'!B196</f>
        <v>2</v>
      </c>
      <c r="H52" s="120">
        <v>2</v>
      </c>
      <c r="I52" s="120">
        <f t="shared" si="2"/>
        <v>0</v>
      </c>
      <c r="J52" s="207" t="s">
        <v>448</v>
      </c>
      <c r="K52" s="125">
        <v>0</v>
      </c>
      <c r="L52" s="120">
        <v>0</v>
      </c>
      <c r="M52" s="108" t="s">
        <v>360</v>
      </c>
      <c r="N52" s="207" t="s">
        <v>453</v>
      </c>
      <c r="O52" s="125">
        <v>0</v>
      </c>
      <c r="P52" s="120">
        <v>0</v>
      </c>
      <c r="Q52" s="108" t="s">
        <v>360</v>
      </c>
      <c r="R52" s="207" t="s">
        <v>325</v>
      </c>
      <c r="S52" s="117">
        <v>2</v>
      </c>
      <c r="T52" s="117">
        <v>2</v>
      </c>
      <c r="U52" s="92" t="s">
        <v>172</v>
      </c>
      <c r="V52" s="100" t="s">
        <v>172</v>
      </c>
    </row>
    <row r="53" spans="1:22" s="4" customFormat="1" ht="15" customHeight="1" x14ac:dyDescent="0.25">
      <c r="A53" s="92" t="s">
        <v>43</v>
      </c>
      <c r="B53" s="92" t="s">
        <v>109</v>
      </c>
      <c r="C53" s="102">
        <f t="shared" si="7"/>
        <v>0</v>
      </c>
      <c r="D53" s="102"/>
      <c r="E53" s="102"/>
      <c r="F53" s="103">
        <f t="shared" si="8"/>
        <v>0</v>
      </c>
      <c r="G53" s="120">
        <f>'Изменения в бюджет'!B202</f>
        <v>7</v>
      </c>
      <c r="H53" s="120">
        <v>4</v>
      </c>
      <c r="I53" s="120">
        <f t="shared" si="2"/>
        <v>3</v>
      </c>
      <c r="J53" s="205" t="s">
        <v>457</v>
      </c>
      <c r="K53" s="206">
        <v>7</v>
      </c>
      <c r="L53" s="120">
        <v>4</v>
      </c>
      <c r="M53" s="108" t="s">
        <v>724</v>
      </c>
      <c r="N53" s="205" t="s">
        <v>454</v>
      </c>
      <c r="O53" s="206">
        <v>7</v>
      </c>
      <c r="P53" s="120">
        <v>4</v>
      </c>
      <c r="Q53" s="108" t="s">
        <v>459</v>
      </c>
      <c r="R53" s="205" t="s">
        <v>269</v>
      </c>
      <c r="S53" s="206">
        <v>6</v>
      </c>
      <c r="T53" s="117">
        <v>4</v>
      </c>
      <c r="U53" s="108" t="s">
        <v>458</v>
      </c>
      <c r="V53" s="100" t="s">
        <v>172</v>
      </c>
    </row>
    <row r="54" spans="1:22" ht="15" customHeight="1" x14ac:dyDescent="0.25">
      <c r="A54" s="460" t="s">
        <v>44</v>
      </c>
      <c r="B54" s="461"/>
      <c r="C54" s="461"/>
      <c r="D54" s="461"/>
      <c r="E54" s="461"/>
      <c r="F54" s="461"/>
      <c r="G54" s="466"/>
      <c r="H54" s="466"/>
      <c r="I54" s="466"/>
      <c r="J54" s="460"/>
      <c r="K54" s="461"/>
      <c r="L54" s="466"/>
      <c r="M54" s="467"/>
      <c r="N54" s="460"/>
      <c r="O54" s="461"/>
      <c r="P54" s="466"/>
      <c r="Q54" s="467"/>
      <c r="R54" s="460"/>
      <c r="S54" s="461"/>
      <c r="T54" s="123"/>
      <c r="U54" s="124"/>
      <c r="V54" s="62"/>
    </row>
    <row r="55" spans="1:22" s="4" customFormat="1" ht="15" customHeight="1" x14ac:dyDescent="0.25">
      <c r="A55" s="92" t="s">
        <v>45</v>
      </c>
      <c r="B55" s="92" t="s">
        <v>121</v>
      </c>
      <c r="C55" s="102">
        <f t="shared" ref="C55:C98" si="9">IF(B55=B$4,2,0)</f>
        <v>2</v>
      </c>
      <c r="D55" s="102">
        <v>0.5</v>
      </c>
      <c r="E55" s="102"/>
      <c r="F55" s="103">
        <f t="shared" ref="F55:F68" si="10">C55*(1-D55)*(1-E55)</f>
        <v>1</v>
      </c>
      <c r="G55" s="120">
        <f>'Изменения в бюджет'!B208</f>
        <v>3</v>
      </c>
      <c r="H55" s="120">
        <v>2</v>
      </c>
      <c r="I55" s="120">
        <f t="shared" si="2"/>
        <v>1</v>
      </c>
      <c r="J55" s="205" t="s">
        <v>460</v>
      </c>
      <c r="K55" s="206">
        <v>3</v>
      </c>
      <c r="L55" s="120">
        <v>2</v>
      </c>
      <c r="M55" s="108" t="s">
        <v>641</v>
      </c>
      <c r="N55" s="205" t="s">
        <v>271</v>
      </c>
      <c r="O55" s="206">
        <v>3</v>
      </c>
      <c r="P55" s="120">
        <v>2</v>
      </c>
      <c r="Q55" s="108" t="s">
        <v>642</v>
      </c>
      <c r="R55" s="125" t="s">
        <v>337</v>
      </c>
      <c r="S55" s="125" t="s">
        <v>172</v>
      </c>
      <c r="T55" s="117" t="s">
        <v>172</v>
      </c>
      <c r="U55" s="92" t="s">
        <v>172</v>
      </c>
      <c r="V55" s="100" t="s">
        <v>172</v>
      </c>
    </row>
    <row r="56" spans="1:22" s="4" customFormat="1" ht="15" customHeight="1" x14ac:dyDescent="0.25">
      <c r="A56" s="92" t="s">
        <v>46</v>
      </c>
      <c r="B56" s="92" t="s">
        <v>121</v>
      </c>
      <c r="C56" s="102">
        <f t="shared" si="9"/>
        <v>2</v>
      </c>
      <c r="D56" s="102"/>
      <c r="E56" s="102"/>
      <c r="F56" s="103">
        <f t="shared" si="10"/>
        <v>2</v>
      </c>
      <c r="G56" s="120">
        <f>'Изменения в бюджет'!B212</f>
        <v>3</v>
      </c>
      <c r="H56" s="120">
        <v>2</v>
      </c>
      <c r="I56" s="120">
        <f t="shared" si="2"/>
        <v>1</v>
      </c>
      <c r="J56" s="205" t="s">
        <v>461</v>
      </c>
      <c r="K56" s="206">
        <v>3</v>
      </c>
      <c r="L56" s="120">
        <v>2</v>
      </c>
      <c r="M56" s="108" t="s">
        <v>596</v>
      </c>
      <c r="N56" s="205" t="s">
        <v>198</v>
      </c>
      <c r="O56" s="206">
        <v>3</v>
      </c>
      <c r="P56" s="120">
        <v>2</v>
      </c>
      <c r="Q56" s="108" t="s">
        <v>479</v>
      </c>
      <c r="R56" s="125" t="s">
        <v>337</v>
      </c>
      <c r="S56" s="125" t="s">
        <v>172</v>
      </c>
      <c r="T56" s="117" t="s">
        <v>172</v>
      </c>
      <c r="U56" s="92" t="s">
        <v>172</v>
      </c>
      <c r="V56" s="100" t="s">
        <v>172</v>
      </c>
    </row>
    <row r="57" spans="1:22" s="4" customFormat="1" ht="15" customHeight="1" x14ac:dyDescent="0.25">
      <c r="A57" s="92" t="s">
        <v>47</v>
      </c>
      <c r="B57" s="92" t="s">
        <v>109</v>
      </c>
      <c r="C57" s="102">
        <f t="shared" si="9"/>
        <v>0</v>
      </c>
      <c r="D57" s="102"/>
      <c r="E57" s="102"/>
      <c r="F57" s="103">
        <f t="shared" si="10"/>
        <v>0</v>
      </c>
      <c r="G57" s="120">
        <f>'Изменения в бюджет'!B217</f>
        <v>4</v>
      </c>
      <c r="H57" s="120">
        <v>2</v>
      </c>
      <c r="I57" s="120">
        <f t="shared" si="2"/>
        <v>2</v>
      </c>
      <c r="J57" s="205" t="s">
        <v>462</v>
      </c>
      <c r="K57" s="206">
        <v>4</v>
      </c>
      <c r="L57" s="120">
        <v>1</v>
      </c>
      <c r="M57" s="108" t="s">
        <v>597</v>
      </c>
      <c r="N57" s="205" t="s">
        <v>471</v>
      </c>
      <c r="O57" s="206">
        <v>4</v>
      </c>
      <c r="P57" s="120">
        <v>2</v>
      </c>
      <c r="Q57" s="108" t="s">
        <v>480</v>
      </c>
      <c r="R57" s="125" t="s">
        <v>337</v>
      </c>
      <c r="S57" s="125" t="s">
        <v>172</v>
      </c>
      <c r="T57" s="117" t="s">
        <v>172</v>
      </c>
      <c r="U57" s="92" t="s">
        <v>172</v>
      </c>
      <c r="V57" s="100" t="s">
        <v>172</v>
      </c>
    </row>
    <row r="58" spans="1:22" s="4" customFormat="1" ht="15" customHeight="1" x14ac:dyDescent="0.25">
      <c r="A58" s="92" t="s">
        <v>48</v>
      </c>
      <c r="B58" s="92" t="s">
        <v>109</v>
      </c>
      <c r="C58" s="102">
        <f>IF(B58=B$4,2,0)</f>
        <v>0</v>
      </c>
      <c r="D58" s="102"/>
      <c r="E58" s="102"/>
      <c r="F58" s="103">
        <f t="shared" si="10"/>
        <v>0</v>
      </c>
      <c r="G58" s="120">
        <f>'Изменения в бюджет'!B221</f>
        <v>2</v>
      </c>
      <c r="H58" s="120" t="s">
        <v>366</v>
      </c>
      <c r="I58" s="120" t="s">
        <v>366</v>
      </c>
      <c r="J58" s="207" t="s">
        <v>463</v>
      </c>
      <c r="K58" s="125">
        <v>0</v>
      </c>
      <c r="L58" s="120">
        <v>0</v>
      </c>
      <c r="M58" s="108" t="s">
        <v>360</v>
      </c>
      <c r="N58" s="207" t="s">
        <v>201</v>
      </c>
      <c r="O58" s="125">
        <v>2</v>
      </c>
      <c r="P58" s="120" t="s">
        <v>366</v>
      </c>
      <c r="Q58" s="108" t="s">
        <v>563</v>
      </c>
      <c r="R58" s="125" t="s">
        <v>337</v>
      </c>
      <c r="S58" s="125" t="s">
        <v>172</v>
      </c>
      <c r="T58" s="117" t="s">
        <v>172</v>
      </c>
      <c r="U58" s="92" t="s">
        <v>172</v>
      </c>
      <c r="V58" s="100" t="s">
        <v>172</v>
      </c>
    </row>
    <row r="59" spans="1:22" s="4" customFormat="1" ht="15" customHeight="1" x14ac:dyDescent="0.25">
      <c r="A59" s="92" t="s">
        <v>49</v>
      </c>
      <c r="B59" s="92" t="s">
        <v>109</v>
      </c>
      <c r="C59" s="102">
        <f t="shared" si="9"/>
        <v>0</v>
      </c>
      <c r="D59" s="102"/>
      <c r="E59" s="102"/>
      <c r="F59" s="103">
        <f t="shared" si="10"/>
        <v>0</v>
      </c>
      <c r="G59" s="120">
        <f>'Изменения в бюджет'!B226</f>
        <v>5</v>
      </c>
      <c r="H59" s="120">
        <v>3</v>
      </c>
      <c r="I59" s="120">
        <f t="shared" si="2"/>
        <v>2</v>
      </c>
      <c r="J59" s="205" t="s">
        <v>464</v>
      </c>
      <c r="K59" s="206">
        <v>5</v>
      </c>
      <c r="L59" s="120" t="s">
        <v>366</v>
      </c>
      <c r="M59" s="108" t="s">
        <v>598</v>
      </c>
      <c r="N59" s="205" t="s">
        <v>230</v>
      </c>
      <c r="O59" s="206">
        <v>5</v>
      </c>
      <c r="P59" s="120">
        <v>3</v>
      </c>
      <c r="Q59" s="108" t="s">
        <v>481</v>
      </c>
      <c r="R59" s="125" t="s">
        <v>337</v>
      </c>
      <c r="S59" s="125" t="s">
        <v>172</v>
      </c>
      <c r="T59" s="117" t="s">
        <v>172</v>
      </c>
      <c r="U59" s="92" t="s">
        <v>172</v>
      </c>
      <c r="V59" s="100" t="s">
        <v>172</v>
      </c>
    </row>
    <row r="60" spans="1:22" s="4" customFormat="1" ht="15" customHeight="1" x14ac:dyDescent="0.25">
      <c r="A60" s="92" t="s">
        <v>50</v>
      </c>
      <c r="B60" s="92" t="s">
        <v>121</v>
      </c>
      <c r="C60" s="102">
        <f t="shared" si="9"/>
        <v>2</v>
      </c>
      <c r="D60" s="102"/>
      <c r="E60" s="102"/>
      <c r="F60" s="103">
        <f t="shared" si="10"/>
        <v>2</v>
      </c>
      <c r="G60" s="120">
        <f>'Изменения в бюджет'!B230</f>
        <v>2</v>
      </c>
      <c r="H60" s="120">
        <v>2</v>
      </c>
      <c r="I60" s="120">
        <f t="shared" si="2"/>
        <v>0</v>
      </c>
      <c r="J60" s="205" t="s">
        <v>202</v>
      </c>
      <c r="K60" s="206">
        <v>2</v>
      </c>
      <c r="L60" s="120">
        <v>2</v>
      </c>
      <c r="M60" s="108" t="s">
        <v>172</v>
      </c>
      <c r="N60" s="205" t="s">
        <v>203</v>
      </c>
      <c r="O60" s="206">
        <v>2</v>
      </c>
      <c r="P60" s="120" t="s">
        <v>366</v>
      </c>
      <c r="Q60" s="108" t="s">
        <v>482</v>
      </c>
      <c r="R60" s="205" t="s">
        <v>475</v>
      </c>
      <c r="S60" s="206">
        <v>2</v>
      </c>
      <c r="T60" s="117">
        <v>1</v>
      </c>
      <c r="U60" s="92" t="s">
        <v>612</v>
      </c>
      <c r="V60" s="100" t="s">
        <v>172</v>
      </c>
    </row>
    <row r="61" spans="1:22" s="4" customFormat="1" ht="15" customHeight="1" x14ac:dyDescent="0.25">
      <c r="A61" s="92" t="s">
        <v>51</v>
      </c>
      <c r="B61" s="92" t="s">
        <v>109</v>
      </c>
      <c r="C61" s="102">
        <f t="shared" si="9"/>
        <v>0</v>
      </c>
      <c r="D61" s="102"/>
      <c r="E61" s="102"/>
      <c r="F61" s="103">
        <f t="shared" si="10"/>
        <v>0</v>
      </c>
      <c r="G61" s="120">
        <f>'Изменения в бюджет'!B235</f>
        <v>4</v>
      </c>
      <c r="H61" s="120">
        <v>2</v>
      </c>
      <c r="I61" s="120">
        <f t="shared" si="2"/>
        <v>2</v>
      </c>
      <c r="J61" s="205" t="s">
        <v>465</v>
      </c>
      <c r="K61" s="206">
        <v>4</v>
      </c>
      <c r="L61" s="120">
        <v>2</v>
      </c>
      <c r="M61" s="108" t="s">
        <v>599</v>
      </c>
      <c r="N61" s="205" t="s">
        <v>273</v>
      </c>
      <c r="O61" s="206">
        <v>4</v>
      </c>
      <c r="P61" s="120">
        <v>2</v>
      </c>
      <c r="Q61" s="108" t="s">
        <v>483</v>
      </c>
      <c r="R61" s="205" t="s">
        <v>476</v>
      </c>
      <c r="S61" s="206">
        <v>0</v>
      </c>
      <c r="T61" s="117">
        <v>0</v>
      </c>
      <c r="U61" s="92" t="s">
        <v>360</v>
      </c>
      <c r="V61" s="100" t="s">
        <v>172</v>
      </c>
    </row>
    <row r="62" spans="1:22" s="4" customFormat="1" ht="15" customHeight="1" x14ac:dyDescent="0.25">
      <c r="A62" s="92" t="s">
        <v>52</v>
      </c>
      <c r="B62" s="92" t="s">
        <v>109</v>
      </c>
      <c r="C62" s="102">
        <f t="shared" si="9"/>
        <v>0</v>
      </c>
      <c r="D62" s="102"/>
      <c r="E62" s="102"/>
      <c r="F62" s="103">
        <f t="shared" si="10"/>
        <v>0</v>
      </c>
      <c r="G62" s="120">
        <f>'Изменения в бюджет'!B240</f>
        <v>4</v>
      </c>
      <c r="H62" s="120">
        <v>0</v>
      </c>
      <c r="I62" s="120">
        <f t="shared" si="2"/>
        <v>4</v>
      </c>
      <c r="J62" s="207" t="s">
        <v>466</v>
      </c>
      <c r="K62" s="125">
        <v>4</v>
      </c>
      <c r="L62" s="120">
        <v>0</v>
      </c>
      <c r="M62" s="108" t="s">
        <v>398</v>
      </c>
      <c r="N62" s="207" t="s">
        <v>326</v>
      </c>
      <c r="O62" s="125">
        <v>4</v>
      </c>
      <c r="P62" s="120">
        <v>0</v>
      </c>
      <c r="Q62" s="108" t="s">
        <v>654</v>
      </c>
      <c r="R62" s="125" t="s">
        <v>337</v>
      </c>
      <c r="S62" s="125" t="s">
        <v>172</v>
      </c>
      <c r="T62" s="117" t="s">
        <v>172</v>
      </c>
      <c r="U62" s="92"/>
      <c r="V62" s="100" t="s">
        <v>172</v>
      </c>
    </row>
    <row r="63" spans="1:22" s="4" customFormat="1" ht="15" customHeight="1" x14ac:dyDescent="0.25">
      <c r="A63" s="92" t="s">
        <v>53</v>
      </c>
      <c r="B63" s="92" t="s">
        <v>121</v>
      </c>
      <c r="C63" s="102">
        <f t="shared" si="9"/>
        <v>2</v>
      </c>
      <c r="D63" s="102"/>
      <c r="E63" s="102"/>
      <c r="F63" s="103">
        <f t="shared" si="10"/>
        <v>2</v>
      </c>
      <c r="G63" s="120">
        <f>'Изменения в бюджет'!B244</f>
        <v>10</v>
      </c>
      <c r="H63" s="120">
        <v>10</v>
      </c>
      <c r="I63" s="120">
        <f t="shared" si="2"/>
        <v>0</v>
      </c>
      <c r="J63" s="205" t="s">
        <v>363</v>
      </c>
      <c r="K63" s="206">
        <v>0</v>
      </c>
      <c r="L63" s="120">
        <v>0</v>
      </c>
      <c r="M63" s="108" t="s">
        <v>484</v>
      </c>
      <c r="N63" s="207" t="s">
        <v>655</v>
      </c>
      <c r="O63" s="125">
        <v>10</v>
      </c>
      <c r="P63" s="120">
        <v>10</v>
      </c>
      <c r="Q63" s="108" t="s">
        <v>561</v>
      </c>
      <c r="R63" s="207" t="s">
        <v>362</v>
      </c>
      <c r="S63" s="125">
        <v>0</v>
      </c>
      <c r="T63" s="117">
        <v>0</v>
      </c>
      <c r="U63" s="92" t="s">
        <v>360</v>
      </c>
      <c r="V63" s="100" t="s">
        <v>172</v>
      </c>
    </row>
    <row r="64" spans="1:22" s="4" customFormat="1" ht="15" customHeight="1" x14ac:dyDescent="0.25">
      <c r="A64" s="92" t="s">
        <v>54</v>
      </c>
      <c r="B64" s="92" t="s">
        <v>121</v>
      </c>
      <c r="C64" s="102">
        <f t="shared" si="9"/>
        <v>2</v>
      </c>
      <c r="D64" s="102"/>
      <c r="E64" s="102"/>
      <c r="F64" s="103">
        <f t="shared" si="10"/>
        <v>2</v>
      </c>
      <c r="G64" s="120">
        <f>'Изменения в бюджет'!B250</f>
        <v>2</v>
      </c>
      <c r="H64" s="120">
        <v>2</v>
      </c>
      <c r="I64" s="120">
        <f t="shared" si="2"/>
        <v>0</v>
      </c>
      <c r="J64" s="207" t="s">
        <v>468</v>
      </c>
      <c r="K64" s="125">
        <v>2</v>
      </c>
      <c r="L64" s="120" t="s">
        <v>366</v>
      </c>
      <c r="M64" s="108" t="s">
        <v>600</v>
      </c>
      <c r="N64" s="207" t="s">
        <v>284</v>
      </c>
      <c r="O64" s="125">
        <v>2</v>
      </c>
      <c r="P64" s="120">
        <v>2</v>
      </c>
      <c r="Q64" s="108" t="s">
        <v>172</v>
      </c>
      <c r="R64" s="207" t="s">
        <v>477</v>
      </c>
      <c r="S64" s="125">
        <v>0</v>
      </c>
      <c r="T64" s="117">
        <v>0</v>
      </c>
      <c r="U64" s="92" t="s">
        <v>360</v>
      </c>
      <c r="V64" s="100" t="s">
        <v>172</v>
      </c>
    </row>
    <row r="65" spans="1:22" s="4" customFormat="1" ht="15" customHeight="1" x14ac:dyDescent="0.25">
      <c r="A65" s="92" t="s">
        <v>55</v>
      </c>
      <c r="B65" s="92" t="s">
        <v>109</v>
      </c>
      <c r="C65" s="102">
        <f t="shared" si="9"/>
        <v>0</v>
      </c>
      <c r="D65" s="102"/>
      <c r="E65" s="102"/>
      <c r="F65" s="103">
        <f t="shared" si="10"/>
        <v>0</v>
      </c>
      <c r="G65" s="120">
        <f>'Изменения в бюджет'!B255</f>
        <v>3</v>
      </c>
      <c r="H65" s="120">
        <v>1</v>
      </c>
      <c r="I65" s="120">
        <f t="shared" si="2"/>
        <v>2</v>
      </c>
      <c r="J65" s="207" t="s">
        <v>286</v>
      </c>
      <c r="K65" s="125">
        <v>3</v>
      </c>
      <c r="L65" s="120">
        <v>1</v>
      </c>
      <c r="M65" s="108" t="s">
        <v>601</v>
      </c>
      <c r="N65" s="207" t="s">
        <v>472</v>
      </c>
      <c r="O65" s="125">
        <v>2</v>
      </c>
      <c r="P65" s="120">
        <v>1</v>
      </c>
      <c r="Q65" s="108" t="s">
        <v>485</v>
      </c>
      <c r="R65" s="125" t="s">
        <v>337</v>
      </c>
      <c r="S65" s="125" t="s">
        <v>172</v>
      </c>
      <c r="T65" s="117" t="s">
        <v>172</v>
      </c>
      <c r="U65" s="92" t="s">
        <v>172</v>
      </c>
      <c r="V65" s="100" t="s">
        <v>172</v>
      </c>
    </row>
    <row r="66" spans="1:22" s="4" customFormat="1" ht="15" customHeight="1" x14ac:dyDescent="0.25">
      <c r="A66" s="92" t="s">
        <v>56</v>
      </c>
      <c r="B66" s="92" t="s">
        <v>109</v>
      </c>
      <c r="C66" s="102">
        <f t="shared" si="9"/>
        <v>0</v>
      </c>
      <c r="D66" s="102"/>
      <c r="E66" s="102"/>
      <c r="F66" s="103">
        <f t="shared" si="10"/>
        <v>0</v>
      </c>
      <c r="G66" s="120">
        <f>'Изменения в бюджет'!B259</f>
        <v>3</v>
      </c>
      <c r="H66" s="120">
        <v>1</v>
      </c>
      <c r="I66" s="120">
        <f t="shared" si="2"/>
        <v>2</v>
      </c>
      <c r="J66" s="205" t="s">
        <v>233</v>
      </c>
      <c r="K66" s="206">
        <v>3</v>
      </c>
      <c r="L66" s="120">
        <v>0</v>
      </c>
      <c r="M66" s="108" t="s">
        <v>398</v>
      </c>
      <c r="N66" s="205" t="s">
        <v>234</v>
      </c>
      <c r="O66" s="206">
        <v>3</v>
      </c>
      <c r="P66" s="120">
        <v>1</v>
      </c>
      <c r="Q66" s="108" t="s">
        <v>486</v>
      </c>
      <c r="R66" s="205" t="s">
        <v>478</v>
      </c>
      <c r="S66" s="206">
        <v>0</v>
      </c>
      <c r="T66" s="117">
        <v>0</v>
      </c>
      <c r="U66" s="92" t="s">
        <v>360</v>
      </c>
      <c r="V66" s="100" t="s">
        <v>172</v>
      </c>
    </row>
    <row r="67" spans="1:22" s="4" customFormat="1" ht="15" customHeight="1" x14ac:dyDescent="0.25">
      <c r="A67" s="92" t="s">
        <v>57</v>
      </c>
      <c r="B67" s="92" t="s">
        <v>109</v>
      </c>
      <c r="C67" s="102">
        <f t="shared" si="9"/>
        <v>0</v>
      </c>
      <c r="D67" s="102"/>
      <c r="E67" s="102"/>
      <c r="F67" s="103">
        <f t="shared" si="10"/>
        <v>0</v>
      </c>
      <c r="G67" s="120">
        <f>'Изменения в бюджет'!B264</f>
        <v>17</v>
      </c>
      <c r="H67" s="120">
        <v>2</v>
      </c>
      <c r="I67" s="120">
        <f t="shared" si="2"/>
        <v>15</v>
      </c>
      <c r="J67" s="207" t="s">
        <v>469</v>
      </c>
      <c r="K67" s="125">
        <v>3</v>
      </c>
      <c r="L67" s="120">
        <v>0</v>
      </c>
      <c r="M67" s="108" t="s">
        <v>657</v>
      </c>
      <c r="N67" s="207" t="s">
        <v>489</v>
      </c>
      <c r="O67" s="125">
        <v>17</v>
      </c>
      <c r="P67" s="120">
        <v>2</v>
      </c>
      <c r="Q67" s="108" t="s">
        <v>488</v>
      </c>
      <c r="R67" s="207" t="s">
        <v>209</v>
      </c>
      <c r="S67" s="125">
        <v>17</v>
      </c>
      <c r="T67" s="117">
        <v>2</v>
      </c>
      <c r="U67" s="92" t="s">
        <v>487</v>
      </c>
      <c r="V67" s="100" t="s">
        <v>172</v>
      </c>
    </row>
    <row r="68" spans="1:22" s="4" customFormat="1" ht="15" customHeight="1" x14ac:dyDescent="0.25">
      <c r="A68" s="92" t="s">
        <v>58</v>
      </c>
      <c r="B68" s="92" t="s">
        <v>109</v>
      </c>
      <c r="C68" s="102">
        <f t="shared" si="9"/>
        <v>0</v>
      </c>
      <c r="D68" s="102"/>
      <c r="E68" s="102"/>
      <c r="F68" s="103">
        <f t="shared" si="10"/>
        <v>0</v>
      </c>
      <c r="G68" s="120">
        <f>'Изменения в бюджет'!B269</f>
        <v>8</v>
      </c>
      <c r="H68" s="120">
        <v>0</v>
      </c>
      <c r="I68" s="120">
        <f t="shared" si="2"/>
        <v>8</v>
      </c>
      <c r="J68" s="205" t="s">
        <v>470</v>
      </c>
      <c r="K68" s="206">
        <v>7</v>
      </c>
      <c r="L68" s="120">
        <v>0</v>
      </c>
      <c r="M68" s="108" t="s">
        <v>602</v>
      </c>
      <c r="N68" s="205" t="s">
        <v>473</v>
      </c>
      <c r="O68" s="206" t="s">
        <v>172</v>
      </c>
      <c r="P68" s="120" t="s">
        <v>172</v>
      </c>
      <c r="Q68" s="108" t="s">
        <v>474</v>
      </c>
      <c r="R68" s="205" t="s">
        <v>231</v>
      </c>
      <c r="S68" s="206">
        <v>8</v>
      </c>
      <c r="T68" s="117" t="s">
        <v>366</v>
      </c>
      <c r="U68" s="92" t="s">
        <v>491</v>
      </c>
      <c r="V68" s="100" t="s">
        <v>172</v>
      </c>
    </row>
    <row r="69" spans="1:22" ht="15" customHeight="1" x14ac:dyDescent="0.25">
      <c r="A69" s="460" t="s">
        <v>59</v>
      </c>
      <c r="B69" s="460"/>
      <c r="C69" s="461"/>
      <c r="D69" s="461"/>
      <c r="E69" s="461"/>
      <c r="F69" s="461"/>
      <c r="G69" s="466"/>
      <c r="H69" s="466"/>
      <c r="I69" s="466"/>
      <c r="J69" s="460"/>
      <c r="K69" s="461"/>
      <c r="L69" s="466"/>
      <c r="M69" s="467"/>
      <c r="N69" s="460"/>
      <c r="O69" s="461"/>
      <c r="P69" s="466"/>
      <c r="Q69" s="467"/>
      <c r="R69" s="460"/>
      <c r="S69" s="461"/>
      <c r="T69" s="123"/>
      <c r="U69" s="124"/>
      <c r="V69" s="62"/>
    </row>
    <row r="70" spans="1:22" s="12" customFormat="1" ht="15" customHeight="1" x14ac:dyDescent="0.25">
      <c r="A70" s="92" t="s">
        <v>60</v>
      </c>
      <c r="B70" s="92" t="s">
        <v>109</v>
      </c>
      <c r="C70" s="102">
        <f t="shared" si="9"/>
        <v>0</v>
      </c>
      <c r="D70" s="102"/>
      <c r="E70" s="102"/>
      <c r="F70" s="103">
        <f t="shared" ref="F70:F75" si="11">C70*(1-D70)*(1-E70)</f>
        <v>0</v>
      </c>
      <c r="G70" s="120">
        <f>'Изменения в бюджет'!B276</f>
        <v>2</v>
      </c>
      <c r="H70" s="120">
        <v>0</v>
      </c>
      <c r="I70" s="120">
        <f t="shared" si="2"/>
        <v>2</v>
      </c>
      <c r="J70" s="207" t="s">
        <v>492</v>
      </c>
      <c r="K70" s="125">
        <v>0</v>
      </c>
      <c r="L70" s="120">
        <v>0</v>
      </c>
      <c r="M70" s="108" t="s">
        <v>360</v>
      </c>
      <c r="N70" s="207" t="s">
        <v>496</v>
      </c>
      <c r="O70" s="125">
        <v>0</v>
      </c>
      <c r="P70" s="120">
        <v>0</v>
      </c>
      <c r="Q70" s="108" t="s">
        <v>360</v>
      </c>
      <c r="R70" s="125" t="s">
        <v>337</v>
      </c>
      <c r="S70" s="125" t="s">
        <v>172</v>
      </c>
      <c r="T70" s="117" t="s">
        <v>172</v>
      </c>
      <c r="U70" s="92" t="s">
        <v>172</v>
      </c>
      <c r="V70" s="100" t="s">
        <v>172</v>
      </c>
    </row>
    <row r="71" spans="1:22" s="4" customFormat="1" ht="15" customHeight="1" x14ac:dyDescent="0.25">
      <c r="A71" s="92" t="s">
        <v>61</v>
      </c>
      <c r="B71" s="92" t="s">
        <v>121</v>
      </c>
      <c r="C71" s="102">
        <f t="shared" si="9"/>
        <v>2</v>
      </c>
      <c r="D71" s="102"/>
      <c r="E71" s="102">
        <v>0.5</v>
      </c>
      <c r="F71" s="103">
        <f t="shared" si="11"/>
        <v>1</v>
      </c>
      <c r="G71" s="120">
        <f>'Изменения в бюджет'!B280</f>
        <v>2</v>
      </c>
      <c r="H71" s="120">
        <v>1</v>
      </c>
      <c r="I71" s="120">
        <f t="shared" si="2"/>
        <v>1</v>
      </c>
      <c r="J71" s="205" t="s">
        <v>493</v>
      </c>
      <c r="K71" s="206">
        <v>0</v>
      </c>
      <c r="L71" s="120">
        <v>0</v>
      </c>
      <c r="M71" s="108" t="s">
        <v>467</v>
      </c>
      <c r="N71" s="205" t="s">
        <v>288</v>
      </c>
      <c r="O71" s="206">
        <v>2</v>
      </c>
      <c r="P71" s="120">
        <v>1</v>
      </c>
      <c r="Q71" s="108" t="s">
        <v>665</v>
      </c>
      <c r="R71" s="468" t="s">
        <v>498</v>
      </c>
      <c r="S71" s="469" t="s">
        <v>172</v>
      </c>
      <c r="T71" s="117" t="s">
        <v>172</v>
      </c>
      <c r="U71" s="92" t="s">
        <v>338</v>
      </c>
      <c r="V71" s="100" t="s">
        <v>172</v>
      </c>
    </row>
    <row r="72" spans="1:22" s="12" customFormat="1" ht="15" customHeight="1" x14ac:dyDescent="0.25">
      <c r="A72" s="92" t="s">
        <v>62</v>
      </c>
      <c r="B72" s="92" t="s">
        <v>121</v>
      </c>
      <c r="C72" s="102">
        <f t="shared" si="9"/>
        <v>2</v>
      </c>
      <c r="D72" s="102"/>
      <c r="E72" s="102"/>
      <c r="F72" s="103">
        <f t="shared" si="11"/>
        <v>2</v>
      </c>
      <c r="G72" s="120">
        <f>'Изменения в бюджет'!B284</f>
        <v>2</v>
      </c>
      <c r="H72" s="120">
        <v>2</v>
      </c>
      <c r="I72" s="120">
        <f t="shared" ref="I72:I97" si="12">G72-H72</f>
        <v>0</v>
      </c>
      <c r="J72" s="205" t="s">
        <v>211</v>
      </c>
      <c r="K72" s="206">
        <v>2</v>
      </c>
      <c r="L72" s="120">
        <v>2</v>
      </c>
      <c r="M72" s="108" t="s">
        <v>172</v>
      </c>
      <c r="N72" s="205" t="s">
        <v>212</v>
      </c>
      <c r="O72" s="206">
        <v>2</v>
      </c>
      <c r="P72" s="120">
        <v>2</v>
      </c>
      <c r="Q72" s="108" t="s">
        <v>172</v>
      </c>
      <c r="R72" s="125" t="s">
        <v>337</v>
      </c>
      <c r="S72" s="125" t="s">
        <v>172</v>
      </c>
      <c r="T72" s="117" t="s">
        <v>172</v>
      </c>
      <c r="U72" s="92" t="s">
        <v>172</v>
      </c>
      <c r="V72" s="100" t="s">
        <v>172</v>
      </c>
    </row>
    <row r="73" spans="1:22" s="4" customFormat="1" ht="15" customHeight="1" x14ac:dyDescent="0.25">
      <c r="A73" s="92" t="s">
        <v>63</v>
      </c>
      <c r="B73" s="92" t="s">
        <v>109</v>
      </c>
      <c r="C73" s="102">
        <f t="shared" si="9"/>
        <v>0</v>
      </c>
      <c r="D73" s="102"/>
      <c r="E73" s="102"/>
      <c r="F73" s="103">
        <f t="shared" si="11"/>
        <v>0</v>
      </c>
      <c r="G73" s="120">
        <f>'Изменения в бюджет'!B288</f>
        <v>9</v>
      </c>
      <c r="H73" s="120">
        <v>0</v>
      </c>
      <c r="I73" s="120">
        <f t="shared" si="12"/>
        <v>9</v>
      </c>
      <c r="J73" s="205" t="s">
        <v>494</v>
      </c>
      <c r="K73" s="206">
        <v>0</v>
      </c>
      <c r="L73" s="120">
        <v>0</v>
      </c>
      <c r="M73" s="108" t="s">
        <v>360</v>
      </c>
      <c r="N73" s="205" t="s">
        <v>501</v>
      </c>
      <c r="O73" s="206">
        <v>0</v>
      </c>
      <c r="P73" s="120">
        <v>0</v>
      </c>
      <c r="Q73" s="108" t="s">
        <v>360</v>
      </c>
      <c r="R73" s="205" t="s">
        <v>499</v>
      </c>
      <c r="S73" s="206">
        <v>0</v>
      </c>
      <c r="T73" s="117">
        <v>0</v>
      </c>
      <c r="U73" s="92" t="s">
        <v>360</v>
      </c>
      <c r="V73" s="100" t="s">
        <v>172</v>
      </c>
    </row>
    <row r="74" spans="1:22" s="4" customFormat="1" ht="15" customHeight="1" x14ac:dyDescent="0.25">
      <c r="A74" s="92" t="s">
        <v>64</v>
      </c>
      <c r="B74" s="92" t="s">
        <v>121</v>
      </c>
      <c r="C74" s="102">
        <f t="shared" si="9"/>
        <v>2</v>
      </c>
      <c r="D74" s="102"/>
      <c r="E74" s="103"/>
      <c r="F74" s="103">
        <f t="shared" si="11"/>
        <v>2</v>
      </c>
      <c r="G74" s="120">
        <f>'Изменения в бюджет'!B293</f>
        <v>3</v>
      </c>
      <c r="H74" s="120">
        <v>2</v>
      </c>
      <c r="I74" s="120">
        <f t="shared" si="12"/>
        <v>1</v>
      </c>
      <c r="J74" s="205" t="s">
        <v>495</v>
      </c>
      <c r="K74" s="206">
        <v>2</v>
      </c>
      <c r="L74" s="120" t="s">
        <v>366</v>
      </c>
      <c r="M74" s="108" t="s">
        <v>503</v>
      </c>
      <c r="N74" s="205" t="s">
        <v>290</v>
      </c>
      <c r="O74" s="206">
        <v>3</v>
      </c>
      <c r="P74" s="120">
        <v>2</v>
      </c>
      <c r="Q74" s="108" t="s">
        <v>504</v>
      </c>
      <c r="R74" s="125" t="s">
        <v>337</v>
      </c>
      <c r="S74" s="125" t="s">
        <v>172</v>
      </c>
      <c r="T74" s="117" t="s">
        <v>172</v>
      </c>
      <c r="U74" s="92" t="s">
        <v>172</v>
      </c>
      <c r="V74" s="100" t="s">
        <v>172</v>
      </c>
    </row>
    <row r="75" spans="1:22" s="4" customFormat="1" ht="15" customHeight="1" x14ac:dyDescent="0.25">
      <c r="A75" s="92" t="s">
        <v>65</v>
      </c>
      <c r="B75" s="92" t="s">
        <v>121</v>
      </c>
      <c r="C75" s="102">
        <f>IF(B75=B$4,2,0)</f>
        <v>2</v>
      </c>
      <c r="D75" s="102">
        <v>0.5</v>
      </c>
      <c r="E75" s="102"/>
      <c r="F75" s="103">
        <f t="shared" si="11"/>
        <v>1</v>
      </c>
      <c r="G75" s="120">
        <f>'Изменения в бюджет'!B297</f>
        <v>4</v>
      </c>
      <c r="H75" s="120">
        <v>3</v>
      </c>
      <c r="I75" s="120">
        <f t="shared" si="12"/>
        <v>1</v>
      </c>
      <c r="J75" s="207" t="s">
        <v>560</v>
      </c>
      <c r="K75" s="125">
        <v>0</v>
      </c>
      <c r="L75" s="120">
        <v>0</v>
      </c>
      <c r="M75" s="108" t="s">
        <v>467</v>
      </c>
      <c r="N75" s="205" t="s">
        <v>497</v>
      </c>
      <c r="O75" s="206">
        <v>4</v>
      </c>
      <c r="P75" s="120">
        <v>3</v>
      </c>
      <c r="Q75" s="108" t="s">
        <v>670</v>
      </c>
      <c r="R75" s="205" t="s">
        <v>500</v>
      </c>
      <c r="S75" s="206">
        <v>0</v>
      </c>
      <c r="T75" s="117">
        <v>0</v>
      </c>
      <c r="U75" s="92" t="s">
        <v>360</v>
      </c>
      <c r="V75" s="100" t="s">
        <v>172</v>
      </c>
    </row>
    <row r="76" spans="1:22" ht="15" customHeight="1" x14ac:dyDescent="0.25">
      <c r="A76" s="460" t="s">
        <v>66</v>
      </c>
      <c r="B76" s="460"/>
      <c r="C76" s="461"/>
      <c r="D76" s="461"/>
      <c r="E76" s="461"/>
      <c r="F76" s="461"/>
      <c r="G76" s="466"/>
      <c r="H76" s="466"/>
      <c r="I76" s="466"/>
      <c r="J76" s="460"/>
      <c r="K76" s="461"/>
      <c r="L76" s="466"/>
      <c r="M76" s="467"/>
      <c r="N76" s="460"/>
      <c r="O76" s="461"/>
      <c r="P76" s="466"/>
      <c r="Q76" s="467"/>
      <c r="R76" s="460"/>
      <c r="S76" s="461"/>
      <c r="T76" s="123"/>
      <c r="U76" s="124"/>
      <c r="V76" s="62"/>
    </row>
    <row r="77" spans="1:22" s="4" customFormat="1" ht="15" customHeight="1" x14ac:dyDescent="0.25">
      <c r="A77" s="92" t="s">
        <v>67</v>
      </c>
      <c r="B77" s="92" t="s">
        <v>121</v>
      </c>
      <c r="C77" s="102">
        <f t="shared" si="9"/>
        <v>2</v>
      </c>
      <c r="D77" s="102"/>
      <c r="E77" s="102"/>
      <c r="F77" s="103">
        <f>C77*(1-D77)*(1-E77)</f>
        <v>2</v>
      </c>
      <c r="G77" s="120">
        <f>'Изменения в бюджет'!B303</f>
        <v>3</v>
      </c>
      <c r="H77" s="120">
        <v>2</v>
      </c>
      <c r="I77" s="120">
        <f t="shared" si="12"/>
        <v>1</v>
      </c>
      <c r="J77" s="205" t="s">
        <v>506</v>
      </c>
      <c r="K77" s="206">
        <v>3</v>
      </c>
      <c r="L77" s="120" t="s">
        <v>366</v>
      </c>
      <c r="M77" s="108" t="s">
        <v>603</v>
      </c>
      <c r="N77" s="205" t="s">
        <v>291</v>
      </c>
      <c r="O77" s="206">
        <v>3</v>
      </c>
      <c r="P77" s="120">
        <v>2</v>
      </c>
      <c r="Q77" s="108" t="s">
        <v>671</v>
      </c>
      <c r="R77" s="125" t="s">
        <v>337</v>
      </c>
      <c r="S77" s="125" t="s">
        <v>172</v>
      </c>
      <c r="T77" s="117" t="s">
        <v>172</v>
      </c>
      <c r="U77" s="92" t="s">
        <v>172</v>
      </c>
      <c r="V77" s="100" t="s">
        <v>172</v>
      </c>
    </row>
    <row r="78" spans="1:22" s="4" customFormat="1" ht="15" customHeight="1" x14ac:dyDescent="0.25">
      <c r="A78" s="92" t="s">
        <v>69</v>
      </c>
      <c r="B78" s="92" t="s">
        <v>109</v>
      </c>
      <c r="C78" s="102">
        <f t="shared" si="9"/>
        <v>0</v>
      </c>
      <c r="D78" s="102"/>
      <c r="E78" s="102"/>
      <c r="F78" s="103">
        <f t="shared" ref="F78:F86" si="13">C78*(1-D78)*(1-E78)</f>
        <v>0</v>
      </c>
      <c r="G78" s="120">
        <f>'Изменения в бюджет'!B308</f>
        <v>4</v>
      </c>
      <c r="H78" s="120">
        <v>0</v>
      </c>
      <c r="I78" s="120">
        <f t="shared" si="12"/>
        <v>4</v>
      </c>
      <c r="J78" s="205" t="s">
        <v>507</v>
      </c>
      <c r="K78" s="206">
        <v>0</v>
      </c>
      <c r="L78" s="120">
        <v>0</v>
      </c>
      <c r="M78" s="108" t="s">
        <v>360</v>
      </c>
      <c r="N78" s="205" t="s">
        <v>327</v>
      </c>
      <c r="O78" s="206">
        <v>0</v>
      </c>
      <c r="P78" s="120">
        <v>0</v>
      </c>
      <c r="Q78" s="108" t="s">
        <v>360</v>
      </c>
      <c r="R78" s="207" t="s">
        <v>512</v>
      </c>
      <c r="S78" s="125" t="s">
        <v>172</v>
      </c>
      <c r="T78" s="117" t="s">
        <v>172</v>
      </c>
      <c r="U78" s="92" t="s">
        <v>338</v>
      </c>
      <c r="V78" s="100" t="s">
        <v>172</v>
      </c>
    </row>
    <row r="79" spans="1:22" s="12" customFormat="1" ht="15" customHeight="1" x14ac:dyDescent="0.25">
      <c r="A79" s="92" t="s">
        <v>70</v>
      </c>
      <c r="B79" s="92" t="s">
        <v>332</v>
      </c>
      <c r="C79" s="102" t="s">
        <v>333</v>
      </c>
      <c r="D79" s="102"/>
      <c r="E79" s="102"/>
      <c r="F79" s="102" t="s">
        <v>333</v>
      </c>
      <c r="G79" s="120">
        <f>'Изменения в бюджет'!B312</f>
        <v>0</v>
      </c>
      <c r="H79" s="120" t="s">
        <v>172</v>
      </c>
      <c r="I79" s="120" t="s">
        <v>172</v>
      </c>
      <c r="J79" s="120" t="s">
        <v>172</v>
      </c>
      <c r="K79" s="120" t="s">
        <v>172</v>
      </c>
      <c r="L79" s="120" t="s">
        <v>172</v>
      </c>
      <c r="M79" s="108" t="s">
        <v>172</v>
      </c>
      <c r="N79" s="120" t="s">
        <v>172</v>
      </c>
      <c r="O79" s="120" t="s">
        <v>172</v>
      </c>
      <c r="P79" s="120" t="s">
        <v>172</v>
      </c>
      <c r="Q79" s="108" t="s">
        <v>172</v>
      </c>
      <c r="R79" s="120" t="s">
        <v>172</v>
      </c>
      <c r="S79" s="120" t="s">
        <v>172</v>
      </c>
      <c r="T79" s="117" t="s">
        <v>172</v>
      </c>
      <c r="U79" s="92" t="s">
        <v>172</v>
      </c>
      <c r="V79" s="100" t="s">
        <v>172</v>
      </c>
    </row>
    <row r="80" spans="1:22" s="4" customFormat="1" ht="15" customHeight="1" x14ac:dyDescent="0.25">
      <c r="A80" s="92" t="s">
        <v>71</v>
      </c>
      <c r="B80" s="92" t="s">
        <v>121</v>
      </c>
      <c r="C80" s="102">
        <f t="shared" si="9"/>
        <v>2</v>
      </c>
      <c r="D80" s="102"/>
      <c r="E80" s="102"/>
      <c r="F80" s="103">
        <f t="shared" si="13"/>
        <v>2</v>
      </c>
      <c r="G80" s="120">
        <f>'Изменения в бюджет'!B313</f>
        <v>1</v>
      </c>
      <c r="H80" s="120">
        <v>1</v>
      </c>
      <c r="I80" s="120">
        <f t="shared" si="12"/>
        <v>0</v>
      </c>
      <c r="J80" s="207" t="s">
        <v>508</v>
      </c>
      <c r="K80" s="125">
        <v>1</v>
      </c>
      <c r="L80" s="120" t="s">
        <v>366</v>
      </c>
      <c r="M80" s="108" t="s">
        <v>604</v>
      </c>
      <c r="N80" s="207" t="s">
        <v>328</v>
      </c>
      <c r="O80" s="125">
        <v>1</v>
      </c>
      <c r="P80" s="120">
        <v>1</v>
      </c>
      <c r="Q80" s="108" t="s">
        <v>760</v>
      </c>
      <c r="R80" s="125" t="s">
        <v>337</v>
      </c>
      <c r="S80" s="125" t="s">
        <v>172</v>
      </c>
      <c r="T80" s="117" t="s">
        <v>172</v>
      </c>
      <c r="U80" s="92" t="s">
        <v>172</v>
      </c>
      <c r="V80" s="100" t="s">
        <v>172</v>
      </c>
    </row>
    <row r="81" spans="1:22" s="4" customFormat="1" ht="15" customHeight="1" x14ac:dyDescent="0.25">
      <c r="A81" s="92" t="s">
        <v>73</v>
      </c>
      <c r="B81" s="92" t="s">
        <v>121</v>
      </c>
      <c r="C81" s="102">
        <f t="shared" si="9"/>
        <v>2</v>
      </c>
      <c r="D81" s="102"/>
      <c r="E81" s="102"/>
      <c r="F81" s="103">
        <f t="shared" si="13"/>
        <v>2</v>
      </c>
      <c r="G81" s="120">
        <f>'Изменения в бюджет'!B318</f>
        <v>2</v>
      </c>
      <c r="H81" s="120">
        <v>2</v>
      </c>
      <c r="I81" s="120">
        <f t="shared" si="12"/>
        <v>0</v>
      </c>
      <c r="J81" s="205" t="s">
        <v>513</v>
      </c>
      <c r="K81" s="206">
        <v>2</v>
      </c>
      <c r="L81" s="120">
        <v>2</v>
      </c>
      <c r="M81" s="108" t="s">
        <v>172</v>
      </c>
      <c r="N81" s="205" t="s">
        <v>292</v>
      </c>
      <c r="O81" s="206">
        <v>2</v>
      </c>
      <c r="P81" s="120">
        <v>2</v>
      </c>
      <c r="Q81" s="108" t="s">
        <v>172</v>
      </c>
      <c r="R81" s="125" t="s">
        <v>337</v>
      </c>
      <c r="S81" s="125" t="s">
        <v>172</v>
      </c>
      <c r="T81" s="117" t="s">
        <v>172</v>
      </c>
      <c r="U81" s="92" t="s">
        <v>172</v>
      </c>
      <c r="V81" s="100" t="s">
        <v>172</v>
      </c>
    </row>
    <row r="82" spans="1:22" s="4" customFormat="1" ht="15" customHeight="1" x14ac:dyDescent="0.25">
      <c r="A82" s="92" t="s">
        <v>74</v>
      </c>
      <c r="B82" s="92" t="s">
        <v>121</v>
      </c>
      <c r="C82" s="102">
        <f t="shared" si="9"/>
        <v>2</v>
      </c>
      <c r="D82" s="102"/>
      <c r="E82" s="102"/>
      <c r="F82" s="103">
        <f t="shared" si="13"/>
        <v>2</v>
      </c>
      <c r="G82" s="120">
        <f>'Изменения в бюджет'!B322</f>
        <v>2</v>
      </c>
      <c r="H82" s="120">
        <v>1</v>
      </c>
      <c r="I82" s="120">
        <f t="shared" si="12"/>
        <v>1</v>
      </c>
      <c r="J82" s="207" t="s">
        <v>293</v>
      </c>
      <c r="K82" s="125">
        <v>2</v>
      </c>
      <c r="L82" s="120">
        <v>1</v>
      </c>
      <c r="M82" s="108" t="s">
        <v>605</v>
      </c>
      <c r="N82" s="207" t="s">
        <v>517</v>
      </c>
      <c r="O82" s="125">
        <v>2</v>
      </c>
      <c r="P82" s="120">
        <v>1</v>
      </c>
      <c r="Q82" s="108" t="s">
        <v>514</v>
      </c>
      <c r="R82" s="207" t="s">
        <v>295</v>
      </c>
      <c r="S82" s="125">
        <v>2</v>
      </c>
      <c r="T82" s="117">
        <v>1</v>
      </c>
      <c r="U82" s="108" t="s">
        <v>514</v>
      </c>
      <c r="V82" s="100" t="s">
        <v>172</v>
      </c>
    </row>
    <row r="83" spans="1:22" s="4" customFormat="1" ht="15" customHeight="1" x14ac:dyDescent="0.25">
      <c r="A83" s="92" t="s">
        <v>316</v>
      </c>
      <c r="B83" s="92" t="s">
        <v>109</v>
      </c>
      <c r="C83" s="102">
        <f t="shared" si="9"/>
        <v>0</v>
      </c>
      <c r="D83" s="102"/>
      <c r="E83" s="102"/>
      <c r="F83" s="103">
        <f t="shared" si="13"/>
        <v>0</v>
      </c>
      <c r="G83" s="120">
        <f>'Изменения в бюджет'!B327</f>
        <v>7</v>
      </c>
      <c r="H83" s="120">
        <v>2</v>
      </c>
      <c r="I83" s="120">
        <f t="shared" si="12"/>
        <v>5</v>
      </c>
      <c r="J83" s="207" t="s">
        <v>296</v>
      </c>
      <c r="K83" s="125">
        <v>3</v>
      </c>
      <c r="L83" s="120">
        <v>0</v>
      </c>
      <c r="M83" s="108" t="s">
        <v>848</v>
      </c>
      <c r="N83" s="207" t="s">
        <v>515</v>
      </c>
      <c r="O83" s="125">
        <v>5</v>
      </c>
      <c r="P83" s="120">
        <v>2</v>
      </c>
      <c r="Q83" s="108" t="s">
        <v>518</v>
      </c>
      <c r="R83" s="125" t="s">
        <v>337</v>
      </c>
      <c r="S83" s="125" t="s">
        <v>172</v>
      </c>
      <c r="T83" s="117" t="s">
        <v>172</v>
      </c>
      <c r="U83" s="92" t="s">
        <v>172</v>
      </c>
      <c r="V83" s="100" t="s">
        <v>172</v>
      </c>
    </row>
    <row r="84" spans="1:22" s="4" customFormat="1" ht="15" customHeight="1" x14ac:dyDescent="0.25">
      <c r="A84" s="92" t="s">
        <v>75</v>
      </c>
      <c r="B84" s="92" t="s">
        <v>109</v>
      </c>
      <c r="C84" s="102">
        <f t="shared" si="9"/>
        <v>0</v>
      </c>
      <c r="D84" s="102"/>
      <c r="E84" s="102"/>
      <c r="F84" s="103">
        <f t="shared" si="13"/>
        <v>0</v>
      </c>
      <c r="G84" s="120">
        <f>'Изменения в бюджет'!B331</f>
        <v>4</v>
      </c>
      <c r="H84" s="120">
        <v>2</v>
      </c>
      <c r="I84" s="120">
        <f t="shared" si="12"/>
        <v>2</v>
      </c>
      <c r="J84" s="205" t="s">
        <v>298</v>
      </c>
      <c r="K84" s="206">
        <v>4</v>
      </c>
      <c r="L84" s="120">
        <v>2</v>
      </c>
      <c r="M84" s="108" t="s">
        <v>519</v>
      </c>
      <c r="N84" s="205" t="s">
        <v>516</v>
      </c>
      <c r="O84" s="206">
        <v>4</v>
      </c>
      <c r="P84" s="120">
        <v>2</v>
      </c>
      <c r="Q84" s="108" t="s">
        <v>519</v>
      </c>
      <c r="R84" s="207" t="s">
        <v>300</v>
      </c>
      <c r="S84" s="125">
        <v>4</v>
      </c>
      <c r="T84" s="117">
        <v>1</v>
      </c>
      <c r="U84" s="108" t="s">
        <v>520</v>
      </c>
      <c r="V84" s="100" t="s">
        <v>172</v>
      </c>
    </row>
    <row r="85" spans="1:22" s="4" customFormat="1" ht="15" customHeight="1" x14ac:dyDescent="0.25">
      <c r="A85" s="92" t="s">
        <v>76</v>
      </c>
      <c r="B85" s="92" t="s">
        <v>109</v>
      </c>
      <c r="C85" s="102">
        <f t="shared" si="9"/>
        <v>0</v>
      </c>
      <c r="D85" s="102"/>
      <c r="E85" s="102"/>
      <c r="F85" s="103">
        <f t="shared" si="13"/>
        <v>0</v>
      </c>
      <c r="G85" s="120">
        <f>'Изменения в бюджет'!B336</f>
        <v>3</v>
      </c>
      <c r="H85" s="120" t="s">
        <v>366</v>
      </c>
      <c r="I85" s="120" t="s">
        <v>366</v>
      </c>
      <c r="J85" s="205" t="s">
        <v>509</v>
      </c>
      <c r="K85" s="206">
        <v>3</v>
      </c>
      <c r="L85" s="120">
        <v>0</v>
      </c>
      <c r="M85" s="108" t="s">
        <v>606</v>
      </c>
      <c r="N85" s="205" t="s">
        <v>218</v>
      </c>
      <c r="O85" s="206">
        <v>3</v>
      </c>
      <c r="P85" s="120" t="s">
        <v>366</v>
      </c>
      <c r="Q85" s="108" t="s">
        <v>681</v>
      </c>
      <c r="R85" s="205" t="s">
        <v>511</v>
      </c>
      <c r="S85" s="206">
        <v>0</v>
      </c>
      <c r="T85" s="117">
        <v>0</v>
      </c>
      <c r="U85" s="92" t="s">
        <v>360</v>
      </c>
      <c r="V85" s="100" t="s">
        <v>172</v>
      </c>
    </row>
    <row r="86" spans="1:22" s="4" customFormat="1" ht="15" customHeight="1" x14ac:dyDescent="0.25">
      <c r="A86" s="92" t="s">
        <v>77</v>
      </c>
      <c r="B86" s="92" t="s">
        <v>109</v>
      </c>
      <c r="C86" s="102">
        <f t="shared" si="9"/>
        <v>0</v>
      </c>
      <c r="D86" s="102"/>
      <c r="E86" s="102"/>
      <c r="F86" s="103">
        <f t="shared" si="13"/>
        <v>0</v>
      </c>
      <c r="G86" s="120">
        <f>'Изменения в бюджет'!B342</f>
        <v>4</v>
      </c>
      <c r="H86" s="120">
        <v>1</v>
      </c>
      <c r="I86" s="120">
        <f t="shared" si="12"/>
        <v>3</v>
      </c>
      <c r="J86" s="205" t="s">
        <v>752</v>
      </c>
      <c r="K86" s="206">
        <v>4</v>
      </c>
      <c r="L86" s="120">
        <v>1</v>
      </c>
      <c r="M86" s="108" t="s">
        <v>754</v>
      </c>
      <c r="N86" s="207" t="s">
        <v>304</v>
      </c>
      <c r="O86" s="125">
        <v>4</v>
      </c>
      <c r="P86" s="120" t="s">
        <v>366</v>
      </c>
      <c r="Q86" s="108" t="s">
        <v>753</v>
      </c>
      <c r="R86" s="207" t="s">
        <v>510</v>
      </c>
      <c r="S86" s="125" t="s">
        <v>172</v>
      </c>
      <c r="T86" s="117" t="s">
        <v>172</v>
      </c>
      <c r="U86" s="92" t="s">
        <v>338</v>
      </c>
      <c r="V86" s="100" t="s">
        <v>172</v>
      </c>
    </row>
    <row r="87" spans="1:22" ht="15" customHeight="1" x14ac:dyDescent="0.25">
      <c r="A87" s="460" t="s">
        <v>78</v>
      </c>
      <c r="B87" s="460"/>
      <c r="C87" s="461"/>
      <c r="D87" s="461"/>
      <c r="E87" s="461"/>
      <c r="F87" s="461"/>
      <c r="G87" s="466"/>
      <c r="H87" s="466"/>
      <c r="I87" s="466"/>
      <c r="J87" s="460"/>
      <c r="K87" s="461"/>
      <c r="L87" s="466"/>
      <c r="M87" s="467"/>
      <c r="N87" s="460"/>
      <c r="O87" s="461"/>
      <c r="P87" s="466"/>
      <c r="Q87" s="467"/>
      <c r="R87" s="460"/>
      <c r="S87" s="461"/>
      <c r="T87" s="123"/>
      <c r="U87" s="124"/>
      <c r="V87" s="62"/>
    </row>
    <row r="88" spans="1:22" s="4" customFormat="1" ht="15" customHeight="1" x14ac:dyDescent="0.25">
      <c r="A88" s="92" t="s">
        <v>68</v>
      </c>
      <c r="B88" s="92" t="s">
        <v>121</v>
      </c>
      <c r="C88" s="102">
        <f>IF(B88=B$4,2,0)</f>
        <v>2</v>
      </c>
      <c r="D88" s="102"/>
      <c r="E88" s="102"/>
      <c r="F88" s="103">
        <f>C88*(1-D88)*(1-E88)</f>
        <v>2</v>
      </c>
      <c r="G88" s="120">
        <f>'Изменения в бюджет'!B348</f>
        <v>4</v>
      </c>
      <c r="H88" s="120">
        <v>4</v>
      </c>
      <c r="I88" s="120">
        <f t="shared" si="12"/>
        <v>0</v>
      </c>
      <c r="J88" s="205" t="s">
        <v>521</v>
      </c>
      <c r="K88" s="206">
        <v>0</v>
      </c>
      <c r="L88" s="120">
        <v>0</v>
      </c>
      <c r="M88" s="108" t="s">
        <v>539</v>
      </c>
      <c r="N88" s="205" t="s">
        <v>240</v>
      </c>
      <c r="O88" s="206">
        <v>4</v>
      </c>
      <c r="P88" s="120">
        <v>4</v>
      </c>
      <c r="Q88" s="108" t="s">
        <v>172</v>
      </c>
      <c r="R88" s="205" t="s">
        <v>242</v>
      </c>
      <c r="S88" s="206">
        <v>0</v>
      </c>
      <c r="T88" s="117">
        <v>0</v>
      </c>
      <c r="U88" s="92" t="s">
        <v>360</v>
      </c>
      <c r="V88" s="100" t="s">
        <v>172</v>
      </c>
    </row>
    <row r="89" spans="1:22" s="4" customFormat="1" ht="15" customHeight="1" x14ac:dyDescent="0.25">
      <c r="A89" s="92" t="s">
        <v>79</v>
      </c>
      <c r="B89" s="92" t="s">
        <v>121</v>
      </c>
      <c r="C89" s="102">
        <f>IF(B89=B$4,2,0)</f>
        <v>2</v>
      </c>
      <c r="D89" s="102"/>
      <c r="E89" s="102"/>
      <c r="F89" s="103">
        <f t="shared" ref="F89:F98" si="14">C89*(1-D89)*(1-E89)</f>
        <v>2</v>
      </c>
      <c r="G89" s="120">
        <f>'Изменения в бюджет'!B353</f>
        <v>3</v>
      </c>
      <c r="H89" s="120">
        <v>3</v>
      </c>
      <c r="I89" s="120">
        <f t="shared" si="12"/>
        <v>0</v>
      </c>
      <c r="J89" s="205" t="s">
        <v>306</v>
      </c>
      <c r="K89" s="206">
        <v>3</v>
      </c>
      <c r="L89" s="120">
        <v>0</v>
      </c>
      <c r="M89" s="108" t="s">
        <v>607</v>
      </c>
      <c r="N89" s="205" t="s">
        <v>307</v>
      </c>
      <c r="O89" s="206">
        <v>3</v>
      </c>
      <c r="P89" s="120">
        <v>3</v>
      </c>
      <c r="Q89" s="108" t="s">
        <v>562</v>
      </c>
      <c r="R89" s="205" t="s">
        <v>534</v>
      </c>
      <c r="S89" s="206">
        <v>0</v>
      </c>
      <c r="T89" s="117">
        <v>0</v>
      </c>
      <c r="U89" s="92" t="s">
        <v>360</v>
      </c>
      <c r="V89" s="100" t="s">
        <v>172</v>
      </c>
    </row>
    <row r="90" spans="1:22" s="4" customFormat="1" ht="15" customHeight="1" x14ac:dyDescent="0.25">
      <c r="A90" s="92" t="s">
        <v>72</v>
      </c>
      <c r="B90" s="92" t="s">
        <v>109</v>
      </c>
      <c r="C90" s="102">
        <f>IF(B90=B$4,2,0)</f>
        <v>0</v>
      </c>
      <c r="D90" s="102"/>
      <c r="E90" s="102"/>
      <c r="F90" s="103">
        <f t="shared" si="14"/>
        <v>0</v>
      </c>
      <c r="G90" s="120">
        <f>'Изменения в бюджет'!B358</f>
        <v>2</v>
      </c>
      <c r="H90" s="120">
        <v>0</v>
      </c>
      <c r="I90" s="120">
        <f t="shared" si="12"/>
        <v>2</v>
      </c>
      <c r="J90" s="207" t="s">
        <v>522</v>
      </c>
      <c r="K90" s="125">
        <v>2</v>
      </c>
      <c r="L90" s="120">
        <v>0</v>
      </c>
      <c r="M90" s="108" t="s">
        <v>381</v>
      </c>
      <c r="N90" s="207" t="s">
        <v>308</v>
      </c>
      <c r="O90" s="125">
        <v>2</v>
      </c>
      <c r="P90" s="120">
        <v>0</v>
      </c>
      <c r="Q90" s="108" t="s">
        <v>381</v>
      </c>
      <c r="R90" s="207" t="s">
        <v>535</v>
      </c>
      <c r="S90" s="125">
        <v>1</v>
      </c>
      <c r="T90" s="117">
        <v>0</v>
      </c>
      <c r="U90" s="92" t="s">
        <v>541</v>
      </c>
      <c r="V90" s="100" t="s">
        <v>172</v>
      </c>
    </row>
    <row r="91" spans="1:22" s="4" customFormat="1" ht="15" customHeight="1" x14ac:dyDescent="0.25">
      <c r="A91" s="92" t="s">
        <v>80</v>
      </c>
      <c r="B91" s="92" t="s">
        <v>109</v>
      </c>
      <c r="C91" s="102">
        <f t="shared" si="9"/>
        <v>0</v>
      </c>
      <c r="D91" s="102"/>
      <c r="E91" s="102"/>
      <c r="F91" s="103">
        <f t="shared" si="14"/>
        <v>0</v>
      </c>
      <c r="G91" s="120">
        <f>'Изменения в бюджет'!B363</f>
        <v>5</v>
      </c>
      <c r="H91" s="120">
        <v>3</v>
      </c>
      <c r="I91" s="120">
        <f t="shared" si="12"/>
        <v>2</v>
      </c>
      <c r="J91" s="207" t="s">
        <v>312</v>
      </c>
      <c r="K91" s="125">
        <v>5</v>
      </c>
      <c r="L91" s="120">
        <v>3</v>
      </c>
      <c r="M91" s="108" t="s">
        <v>542</v>
      </c>
      <c r="N91" s="207" t="s">
        <v>331</v>
      </c>
      <c r="O91" s="125">
        <v>5</v>
      </c>
      <c r="P91" s="120">
        <v>2</v>
      </c>
      <c r="Q91" s="108" t="s">
        <v>543</v>
      </c>
      <c r="R91" s="207" t="s">
        <v>536</v>
      </c>
      <c r="S91" s="125">
        <v>0</v>
      </c>
      <c r="T91" s="117">
        <v>0</v>
      </c>
      <c r="U91" s="92" t="s">
        <v>360</v>
      </c>
      <c r="V91" s="100" t="s">
        <v>172</v>
      </c>
    </row>
    <row r="92" spans="1:22" s="4" customFormat="1" ht="15" customHeight="1" x14ac:dyDescent="0.25">
      <c r="A92" s="92" t="s">
        <v>81</v>
      </c>
      <c r="B92" s="92" t="s">
        <v>109</v>
      </c>
      <c r="C92" s="102">
        <f t="shared" si="9"/>
        <v>0</v>
      </c>
      <c r="D92" s="102"/>
      <c r="E92" s="102"/>
      <c r="F92" s="103">
        <f t="shared" si="14"/>
        <v>0</v>
      </c>
      <c r="G92" s="120">
        <f>'Изменения в бюджет'!B368</f>
        <v>10</v>
      </c>
      <c r="H92" s="120">
        <v>0</v>
      </c>
      <c r="I92" s="120">
        <f t="shared" si="12"/>
        <v>10</v>
      </c>
      <c r="J92" s="205" t="s">
        <v>219</v>
      </c>
      <c r="K92" s="206">
        <v>10</v>
      </c>
      <c r="L92" s="120">
        <v>0</v>
      </c>
      <c r="M92" s="108" t="s">
        <v>589</v>
      </c>
      <c r="N92" s="205" t="s">
        <v>220</v>
      </c>
      <c r="O92" s="206">
        <v>10</v>
      </c>
      <c r="P92" s="120">
        <v>0</v>
      </c>
      <c r="Q92" s="108" t="s">
        <v>544</v>
      </c>
      <c r="R92" s="205" t="s">
        <v>221</v>
      </c>
      <c r="S92" s="206">
        <v>10</v>
      </c>
      <c r="T92" s="117">
        <v>0</v>
      </c>
      <c r="U92" s="108" t="s">
        <v>544</v>
      </c>
      <c r="V92" s="100" t="s">
        <v>172</v>
      </c>
    </row>
    <row r="93" spans="1:22" s="4" customFormat="1" ht="15" customHeight="1" x14ac:dyDescent="0.25">
      <c r="A93" s="92" t="s">
        <v>82</v>
      </c>
      <c r="B93" s="92" t="s">
        <v>109</v>
      </c>
      <c r="C93" s="102">
        <f t="shared" si="9"/>
        <v>0</v>
      </c>
      <c r="D93" s="102"/>
      <c r="E93" s="102"/>
      <c r="F93" s="103">
        <f t="shared" si="14"/>
        <v>0</v>
      </c>
      <c r="G93" s="120">
        <f>'Изменения в бюджет'!B373</f>
        <v>4</v>
      </c>
      <c r="H93" s="120">
        <v>0</v>
      </c>
      <c r="I93" s="120">
        <f t="shared" si="12"/>
        <v>4</v>
      </c>
      <c r="J93" s="207" t="s">
        <v>223</v>
      </c>
      <c r="K93" s="125">
        <v>4</v>
      </c>
      <c r="L93" s="120">
        <v>0</v>
      </c>
      <c r="M93" s="108" t="s">
        <v>381</v>
      </c>
      <c r="N93" s="207" t="s">
        <v>528</v>
      </c>
      <c r="O93" s="125">
        <v>2</v>
      </c>
      <c r="P93" s="120">
        <v>0</v>
      </c>
      <c r="Q93" s="108" t="s">
        <v>545</v>
      </c>
      <c r="R93" s="125" t="s">
        <v>171</v>
      </c>
      <c r="S93" s="125" t="s">
        <v>172</v>
      </c>
      <c r="T93" s="117" t="s">
        <v>172</v>
      </c>
      <c r="U93" s="92" t="s">
        <v>172</v>
      </c>
      <c r="V93" s="100" t="s">
        <v>172</v>
      </c>
    </row>
    <row r="94" spans="1:22" s="4" customFormat="1" ht="15" customHeight="1" x14ac:dyDescent="0.25">
      <c r="A94" s="92" t="s">
        <v>83</v>
      </c>
      <c r="B94" s="92" t="s">
        <v>109</v>
      </c>
      <c r="C94" s="102">
        <f t="shared" si="9"/>
        <v>0</v>
      </c>
      <c r="D94" s="102"/>
      <c r="E94" s="102"/>
      <c r="F94" s="103">
        <f t="shared" si="14"/>
        <v>0</v>
      </c>
      <c r="G94" s="120">
        <f>'Изменения в бюджет'!B377</f>
        <v>11</v>
      </c>
      <c r="H94" s="120">
        <v>7</v>
      </c>
      <c r="I94" s="120">
        <f t="shared" si="12"/>
        <v>4</v>
      </c>
      <c r="J94" s="207" t="s">
        <v>523</v>
      </c>
      <c r="K94" s="125">
        <v>10</v>
      </c>
      <c r="L94" s="120" t="s">
        <v>366</v>
      </c>
      <c r="M94" s="108" t="s">
        <v>608</v>
      </c>
      <c r="N94" s="207" t="s">
        <v>529</v>
      </c>
      <c r="O94" s="125" t="s">
        <v>172</v>
      </c>
      <c r="P94" s="120" t="s">
        <v>172</v>
      </c>
      <c r="Q94" s="108" t="s">
        <v>546</v>
      </c>
      <c r="R94" s="207" t="s">
        <v>537</v>
      </c>
      <c r="S94" s="125">
        <v>11</v>
      </c>
      <c r="T94" s="117">
        <v>7</v>
      </c>
      <c r="U94" s="92" t="s">
        <v>547</v>
      </c>
      <c r="V94" s="100" t="s">
        <v>172</v>
      </c>
    </row>
    <row r="95" spans="1:22" s="12" customFormat="1" ht="15" customHeight="1" x14ac:dyDescent="0.25">
      <c r="A95" s="92" t="s">
        <v>84</v>
      </c>
      <c r="B95" s="92" t="s">
        <v>109</v>
      </c>
      <c r="C95" s="102">
        <f t="shared" si="9"/>
        <v>0</v>
      </c>
      <c r="D95" s="102"/>
      <c r="E95" s="102"/>
      <c r="F95" s="103">
        <f t="shared" si="14"/>
        <v>0</v>
      </c>
      <c r="G95" s="120">
        <f>'Изменения в бюджет'!B382</f>
        <v>3</v>
      </c>
      <c r="H95" s="120">
        <v>0</v>
      </c>
      <c r="I95" s="120">
        <f t="shared" si="12"/>
        <v>3</v>
      </c>
      <c r="J95" s="207" t="s">
        <v>524</v>
      </c>
      <c r="K95" s="125">
        <v>1</v>
      </c>
      <c r="L95" s="120">
        <v>0</v>
      </c>
      <c r="M95" s="108" t="s">
        <v>548</v>
      </c>
      <c r="N95" s="468" t="s">
        <v>530</v>
      </c>
      <c r="O95" s="206">
        <v>0</v>
      </c>
      <c r="P95" s="120">
        <v>0</v>
      </c>
      <c r="Q95" s="108" t="s">
        <v>360</v>
      </c>
      <c r="R95" s="207" t="s">
        <v>538</v>
      </c>
      <c r="S95" s="125">
        <v>1</v>
      </c>
      <c r="T95" s="117" t="s">
        <v>366</v>
      </c>
      <c r="U95" s="108" t="s">
        <v>549</v>
      </c>
      <c r="V95" s="100" t="s">
        <v>172</v>
      </c>
    </row>
    <row r="96" spans="1:22" s="4" customFormat="1" ht="15" customHeight="1" x14ac:dyDescent="0.25">
      <c r="A96" s="92" t="s">
        <v>85</v>
      </c>
      <c r="B96" s="92" t="s">
        <v>109</v>
      </c>
      <c r="C96" s="102">
        <f t="shared" si="9"/>
        <v>0</v>
      </c>
      <c r="D96" s="102"/>
      <c r="E96" s="102"/>
      <c r="F96" s="103">
        <f t="shared" si="14"/>
        <v>0</v>
      </c>
      <c r="G96" s="120">
        <f>'Изменения в бюджет'!B387</f>
        <v>5</v>
      </c>
      <c r="H96" s="120">
        <v>2</v>
      </c>
      <c r="I96" s="120">
        <f t="shared" si="12"/>
        <v>3</v>
      </c>
      <c r="J96" s="205" t="s">
        <v>525</v>
      </c>
      <c r="K96" s="206">
        <v>0</v>
      </c>
      <c r="L96" s="120">
        <v>0</v>
      </c>
      <c r="M96" s="108" t="s">
        <v>360</v>
      </c>
      <c r="N96" s="205" t="s">
        <v>531</v>
      </c>
      <c r="O96" s="206" t="s">
        <v>172</v>
      </c>
      <c r="P96" s="120" t="s">
        <v>172</v>
      </c>
      <c r="Q96" s="108" t="s">
        <v>546</v>
      </c>
      <c r="R96" s="205" t="s">
        <v>227</v>
      </c>
      <c r="S96" s="206">
        <v>5</v>
      </c>
      <c r="T96" s="117">
        <v>2</v>
      </c>
      <c r="U96" s="92" t="s">
        <v>550</v>
      </c>
      <c r="V96" s="100" t="s">
        <v>172</v>
      </c>
    </row>
    <row r="97" spans="1:22" s="4" customFormat="1" ht="15" customHeight="1" x14ac:dyDescent="0.25">
      <c r="A97" s="92" t="s">
        <v>86</v>
      </c>
      <c r="B97" s="92" t="s">
        <v>109</v>
      </c>
      <c r="C97" s="102">
        <f t="shared" si="9"/>
        <v>0</v>
      </c>
      <c r="D97" s="102"/>
      <c r="E97" s="102"/>
      <c r="F97" s="103">
        <f t="shared" si="14"/>
        <v>0</v>
      </c>
      <c r="G97" s="120">
        <f>'Изменения в бюджет'!B392</f>
        <v>8</v>
      </c>
      <c r="H97" s="120">
        <v>0</v>
      </c>
      <c r="I97" s="120">
        <f t="shared" si="12"/>
        <v>8</v>
      </c>
      <c r="J97" s="205" t="s">
        <v>526</v>
      </c>
      <c r="K97" s="206">
        <v>7</v>
      </c>
      <c r="L97" s="120">
        <v>0</v>
      </c>
      <c r="M97" s="108" t="s">
        <v>551</v>
      </c>
      <c r="N97" s="205" t="s">
        <v>532</v>
      </c>
      <c r="O97" s="206">
        <v>0</v>
      </c>
      <c r="P97" s="120">
        <v>0</v>
      </c>
      <c r="Q97" s="108" t="s">
        <v>360</v>
      </c>
      <c r="R97" s="125" t="s">
        <v>171</v>
      </c>
      <c r="S97" s="125" t="s">
        <v>172</v>
      </c>
      <c r="T97" s="117" t="s">
        <v>172</v>
      </c>
      <c r="U97" s="92" t="s">
        <v>172</v>
      </c>
      <c r="V97" s="100" t="s">
        <v>172</v>
      </c>
    </row>
    <row r="98" spans="1:22" s="4" customFormat="1" ht="15" customHeight="1" x14ac:dyDescent="0.25">
      <c r="A98" s="92" t="s">
        <v>87</v>
      </c>
      <c r="B98" s="92" t="s">
        <v>109</v>
      </c>
      <c r="C98" s="102">
        <f t="shared" si="9"/>
        <v>0</v>
      </c>
      <c r="D98" s="102"/>
      <c r="E98" s="102"/>
      <c r="F98" s="103">
        <f t="shared" si="14"/>
        <v>0</v>
      </c>
      <c r="G98" s="120">
        <f>'Изменения в бюджет'!B396</f>
        <v>4</v>
      </c>
      <c r="H98" s="120" t="s">
        <v>366</v>
      </c>
      <c r="I98" s="120" t="s">
        <v>366</v>
      </c>
      <c r="J98" s="205" t="s">
        <v>527</v>
      </c>
      <c r="K98" s="206">
        <v>0</v>
      </c>
      <c r="L98" s="120">
        <v>0</v>
      </c>
      <c r="M98" s="108" t="s">
        <v>467</v>
      </c>
      <c r="N98" s="205" t="s">
        <v>533</v>
      </c>
      <c r="O98" s="206">
        <v>1</v>
      </c>
      <c r="P98" s="120" t="s">
        <v>366</v>
      </c>
      <c r="Q98" s="108" t="s">
        <v>552</v>
      </c>
      <c r="R98" s="125" t="s">
        <v>171</v>
      </c>
      <c r="S98" s="125" t="s">
        <v>172</v>
      </c>
      <c r="T98" s="117" t="s">
        <v>172</v>
      </c>
      <c r="U98" s="92" t="s">
        <v>172</v>
      </c>
      <c r="V98" s="100" t="s">
        <v>172</v>
      </c>
    </row>
    <row r="99" spans="1:22" s="4" customFormat="1" ht="15" customHeight="1" x14ac:dyDescent="0.25">
      <c r="A99" s="98" t="s">
        <v>858</v>
      </c>
      <c r="B99" s="98"/>
      <c r="C99" s="517"/>
      <c r="D99" s="517"/>
      <c r="E99" s="517"/>
      <c r="F99" s="518"/>
      <c r="G99" s="519"/>
      <c r="H99" s="519"/>
      <c r="I99" s="519"/>
      <c r="J99" s="520"/>
      <c r="K99" s="521"/>
      <c r="L99" s="519"/>
      <c r="M99" s="522"/>
      <c r="N99" s="520"/>
      <c r="O99" s="521"/>
      <c r="P99" s="519"/>
      <c r="Q99" s="522"/>
      <c r="R99" s="523"/>
      <c r="S99" s="523"/>
      <c r="T99" s="524"/>
      <c r="U99" s="98"/>
      <c r="V99" s="100"/>
    </row>
    <row r="100" spans="1:22" ht="15" customHeight="1" x14ac:dyDescent="0.25">
      <c r="A100" s="636" t="s">
        <v>859</v>
      </c>
      <c r="B100" s="636"/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  <c r="Q100" s="636"/>
      <c r="R100" s="636"/>
      <c r="S100" s="636"/>
      <c r="T100" s="636"/>
      <c r="U100" s="636"/>
      <c r="V100" s="62"/>
    </row>
    <row r="101" spans="1:22" s="5" customFormat="1" ht="15" customHeight="1" x14ac:dyDescent="0.35">
      <c r="A101" s="62" t="s">
        <v>861</v>
      </c>
      <c r="B101" s="62"/>
      <c r="C101" s="62"/>
      <c r="D101" s="62"/>
      <c r="E101" s="62"/>
      <c r="F101" s="65"/>
      <c r="G101" s="525"/>
      <c r="H101" s="525"/>
      <c r="I101" s="525"/>
      <c r="J101" s="525"/>
      <c r="K101" s="118"/>
      <c r="L101" s="525"/>
      <c r="M101" s="525"/>
      <c r="N101" s="525"/>
      <c r="O101" s="118"/>
      <c r="P101" s="118"/>
      <c r="Q101" s="525"/>
      <c r="R101" s="525"/>
      <c r="S101" s="118"/>
      <c r="T101" s="118"/>
      <c r="U101" s="121"/>
    </row>
    <row r="102" spans="1:22" x14ac:dyDescent="0.25">
      <c r="G102" s="37"/>
      <c r="H102" s="37"/>
      <c r="I102" s="37"/>
      <c r="J102" s="37"/>
      <c r="K102" s="113"/>
      <c r="L102" s="37"/>
      <c r="M102" s="37"/>
      <c r="N102" s="37"/>
      <c r="O102" s="114"/>
      <c r="P102" s="114"/>
      <c r="Q102" s="110"/>
      <c r="R102" s="37"/>
      <c r="S102" s="119"/>
      <c r="T102" s="119"/>
      <c r="U102" s="122"/>
    </row>
    <row r="103" spans="1:22" x14ac:dyDescent="0.25">
      <c r="G103" s="37"/>
      <c r="H103" s="37"/>
      <c r="I103" s="37"/>
      <c r="J103" s="37"/>
      <c r="K103" s="113"/>
      <c r="L103" s="37"/>
      <c r="M103" s="37"/>
      <c r="N103" s="37"/>
      <c r="O103" s="114"/>
      <c r="P103" s="114"/>
      <c r="Q103" s="110"/>
      <c r="R103" s="37"/>
      <c r="S103" s="119"/>
      <c r="T103" s="119"/>
      <c r="U103" s="122"/>
    </row>
    <row r="104" spans="1:22" x14ac:dyDescent="0.25">
      <c r="G104" s="37"/>
      <c r="H104" s="37"/>
      <c r="I104" s="37"/>
      <c r="J104" s="37"/>
      <c r="K104" s="113"/>
      <c r="L104" s="37"/>
      <c r="M104" s="37"/>
      <c r="N104" s="37"/>
      <c r="O104" s="114"/>
      <c r="P104" s="114"/>
      <c r="Q104" s="110"/>
      <c r="R104" s="37"/>
      <c r="S104" s="119"/>
      <c r="T104" s="119"/>
      <c r="U104" s="122"/>
    </row>
    <row r="105" spans="1:22" x14ac:dyDescent="0.25">
      <c r="G105" s="37"/>
      <c r="H105" s="37"/>
      <c r="I105" s="37"/>
      <c r="J105" s="37"/>
      <c r="K105" s="113"/>
      <c r="L105" s="37"/>
      <c r="M105" s="37"/>
      <c r="N105" s="37"/>
      <c r="O105" s="114"/>
      <c r="P105" s="114"/>
      <c r="Q105" s="110"/>
      <c r="R105" s="37"/>
      <c r="S105" s="119"/>
      <c r="T105" s="119"/>
      <c r="U105" s="122"/>
    </row>
    <row r="106" spans="1:22" x14ac:dyDescent="0.25">
      <c r="A106" s="6"/>
      <c r="B106" s="6"/>
      <c r="C106" s="6"/>
      <c r="D106" s="6"/>
      <c r="E106" s="6"/>
      <c r="F106" s="7"/>
      <c r="G106" s="37"/>
      <c r="H106" s="37"/>
      <c r="I106" s="37"/>
      <c r="J106" s="37"/>
      <c r="K106" s="113"/>
      <c r="L106" s="37"/>
      <c r="M106" s="37"/>
      <c r="N106" s="37"/>
      <c r="O106" s="114"/>
      <c r="P106" s="114"/>
      <c r="Q106" s="110"/>
      <c r="R106" s="37"/>
      <c r="S106" s="119"/>
      <c r="T106" s="119"/>
      <c r="U106" s="122"/>
    </row>
    <row r="107" spans="1:22" x14ac:dyDescent="0.25">
      <c r="G107" s="37"/>
      <c r="H107" s="37"/>
      <c r="I107" s="37"/>
      <c r="J107" s="37"/>
      <c r="K107" s="113"/>
      <c r="L107" s="37"/>
      <c r="M107" s="37"/>
      <c r="N107" s="37"/>
      <c r="O107" s="114"/>
      <c r="P107" s="114"/>
      <c r="Q107" s="110"/>
      <c r="R107" s="37"/>
      <c r="S107" s="119"/>
      <c r="T107" s="119"/>
      <c r="U107" s="122"/>
    </row>
    <row r="108" spans="1:22" x14ac:dyDescent="0.25">
      <c r="G108" s="37"/>
      <c r="H108" s="37"/>
      <c r="I108" s="37"/>
      <c r="J108" s="37"/>
      <c r="K108" s="113"/>
      <c r="L108" s="37"/>
      <c r="M108" s="37"/>
      <c r="N108" s="37"/>
      <c r="O108" s="114"/>
      <c r="P108" s="114"/>
      <c r="Q108" s="110"/>
      <c r="R108" s="37"/>
      <c r="S108" s="119"/>
      <c r="T108" s="119"/>
      <c r="U108" s="122"/>
    </row>
    <row r="109" spans="1:22" x14ac:dyDescent="0.25">
      <c r="G109" s="37"/>
      <c r="H109" s="37"/>
      <c r="I109" s="37"/>
      <c r="J109" s="37"/>
      <c r="K109" s="113"/>
      <c r="L109" s="37"/>
      <c r="M109" s="37"/>
      <c r="N109" s="37"/>
      <c r="O109" s="114"/>
      <c r="P109" s="114"/>
      <c r="Q109" s="110"/>
      <c r="R109" s="37"/>
      <c r="S109" s="119"/>
      <c r="T109" s="119"/>
      <c r="U109" s="122"/>
    </row>
    <row r="110" spans="1:22" x14ac:dyDescent="0.25">
      <c r="A110" s="6"/>
      <c r="B110" s="6"/>
      <c r="C110" s="6"/>
      <c r="D110" s="6"/>
      <c r="E110" s="6"/>
      <c r="F110" s="7"/>
      <c r="G110" s="37"/>
      <c r="H110" s="37"/>
      <c r="I110" s="37"/>
      <c r="J110" s="37"/>
      <c r="K110" s="113"/>
      <c r="L110" s="37"/>
      <c r="M110" s="37"/>
      <c r="N110" s="37"/>
      <c r="O110" s="114"/>
      <c r="P110" s="114"/>
      <c r="Q110" s="110"/>
      <c r="R110" s="37"/>
      <c r="S110" s="119"/>
      <c r="T110" s="119"/>
      <c r="U110" s="122"/>
    </row>
    <row r="111" spans="1:22" x14ac:dyDescent="0.25">
      <c r="G111" s="37"/>
      <c r="H111" s="37"/>
      <c r="I111" s="37"/>
      <c r="J111" s="37"/>
      <c r="K111" s="113"/>
      <c r="L111" s="37"/>
      <c r="M111" s="37"/>
      <c r="N111" s="37"/>
      <c r="O111" s="114"/>
      <c r="P111" s="114"/>
      <c r="Q111" s="110"/>
      <c r="R111" s="37"/>
      <c r="S111" s="119"/>
      <c r="T111" s="119"/>
      <c r="U111" s="122"/>
    </row>
    <row r="112" spans="1:22" x14ac:dyDescent="0.25">
      <c r="G112" s="37"/>
      <c r="H112" s="37"/>
      <c r="I112" s="37"/>
      <c r="J112" s="37"/>
      <c r="K112" s="113"/>
      <c r="L112" s="37"/>
      <c r="M112" s="37"/>
      <c r="N112" s="37"/>
      <c r="O112" s="114"/>
      <c r="P112" s="114"/>
      <c r="Q112" s="110"/>
      <c r="R112" s="37"/>
      <c r="S112" s="119"/>
      <c r="T112" s="119"/>
      <c r="U112" s="122"/>
    </row>
    <row r="113" spans="1:21" x14ac:dyDescent="0.25">
      <c r="A113" s="6"/>
      <c r="B113" s="6"/>
      <c r="C113" s="6"/>
      <c r="D113" s="6"/>
      <c r="E113" s="6"/>
      <c r="F113" s="7"/>
      <c r="G113" s="37"/>
      <c r="H113" s="37"/>
      <c r="I113" s="37"/>
      <c r="J113" s="37"/>
      <c r="K113" s="113"/>
      <c r="L113" s="37"/>
      <c r="M113" s="37"/>
      <c r="N113" s="37"/>
      <c r="O113" s="114"/>
      <c r="P113" s="114"/>
      <c r="Q113" s="110"/>
      <c r="R113" s="37"/>
      <c r="S113" s="119"/>
      <c r="T113" s="119"/>
      <c r="U113" s="122"/>
    </row>
    <row r="114" spans="1:21" x14ac:dyDescent="0.25">
      <c r="G114" s="37"/>
      <c r="H114" s="37"/>
      <c r="I114" s="37"/>
      <c r="J114" s="37"/>
      <c r="K114" s="113"/>
      <c r="L114" s="37"/>
      <c r="M114" s="37"/>
      <c r="N114" s="37"/>
      <c r="O114" s="114"/>
      <c r="P114" s="114"/>
      <c r="Q114" s="110"/>
      <c r="R114" s="37"/>
      <c r="S114" s="119"/>
      <c r="T114" s="119"/>
      <c r="U114" s="122"/>
    </row>
    <row r="115" spans="1:21" x14ac:dyDescent="0.25">
      <c r="G115" s="37"/>
      <c r="H115" s="37"/>
      <c r="I115" s="37"/>
      <c r="J115" s="37"/>
      <c r="K115" s="113"/>
      <c r="L115" s="37"/>
      <c r="M115" s="37"/>
      <c r="N115" s="37"/>
      <c r="O115" s="114"/>
      <c r="P115" s="114"/>
      <c r="Q115" s="110"/>
      <c r="R115" s="37"/>
      <c r="S115" s="119"/>
      <c r="T115" s="119"/>
      <c r="U115" s="122"/>
    </row>
    <row r="116" spans="1:21" x14ac:dyDescent="0.25">
      <c r="G116" s="37"/>
      <c r="H116" s="37"/>
      <c r="I116" s="37"/>
      <c r="J116" s="37"/>
      <c r="K116" s="113"/>
      <c r="L116" s="37"/>
      <c r="M116" s="37"/>
      <c r="N116" s="37"/>
      <c r="O116" s="114"/>
      <c r="P116" s="114"/>
      <c r="Q116" s="110"/>
      <c r="R116" s="37"/>
      <c r="S116" s="119"/>
      <c r="T116" s="119"/>
      <c r="U116" s="122"/>
    </row>
    <row r="117" spans="1:21" x14ac:dyDescent="0.25">
      <c r="A117" s="6"/>
      <c r="B117" s="6"/>
      <c r="C117" s="6"/>
      <c r="D117" s="6"/>
      <c r="E117" s="6"/>
      <c r="F117" s="7"/>
      <c r="G117" s="37"/>
      <c r="H117" s="37"/>
      <c r="I117" s="37"/>
      <c r="J117" s="37"/>
      <c r="K117" s="113"/>
      <c r="L117" s="37"/>
      <c r="M117" s="37"/>
      <c r="N117" s="37"/>
      <c r="O117" s="114"/>
      <c r="P117" s="114"/>
      <c r="Q117" s="110"/>
      <c r="R117" s="37"/>
      <c r="S117" s="119"/>
      <c r="T117" s="119"/>
      <c r="U117" s="122"/>
    </row>
    <row r="118" spans="1:21" x14ac:dyDescent="0.25">
      <c r="G118" s="37"/>
      <c r="H118" s="37"/>
      <c r="I118" s="37"/>
      <c r="J118" s="37"/>
      <c r="K118" s="113"/>
      <c r="L118" s="37"/>
      <c r="M118" s="37"/>
      <c r="N118" s="37"/>
      <c r="O118" s="114"/>
      <c r="P118" s="114"/>
      <c r="Q118" s="110"/>
      <c r="R118" s="37"/>
      <c r="S118" s="119"/>
      <c r="T118" s="119"/>
      <c r="U118" s="122"/>
    </row>
    <row r="119" spans="1:21" x14ac:dyDescent="0.25">
      <c r="G119" s="37"/>
      <c r="H119" s="37"/>
      <c r="I119" s="37"/>
      <c r="J119" s="37"/>
      <c r="K119" s="113"/>
      <c r="L119" s="37"/>
      <c r="M119" s="37"/>
      <c r="N119" s="37"/>
      <c r="O119" s="114"/>
      <c r="P119" s="114"/>
      <c r="Q119" s="110"/>
      <c r="R119" s="37"/>
      <c r="S119" s="119"/>
      <c r="T119" s="119"/>
      <c r="U119" s="122"/>
    </row>
    <row r="120" spans="1:21" x14ac:dyDescent="0.25">
      <c r="A120" s="6"/>
      <c r="B120" s="6"/>
      <c r="C120" s="6"/>
      <c r="D120" s="6"/>
      <c r="E120" s="6"/>
      <c r="F120" s="7"/>
      <c r="G120" s="37"/>
      <c r="H120" s="37"/>
      <c r="I120" s="37"/>
      <c r="J120" s="37"/>
      <c r="K120" s="113"/>
      <c r="L120" s="37"/>
      <c r="M120" s="37"/>
      <c r="N120" s="37"/>
      <c r="O120" s="114"/>
      <c r="P120" s="114"/>
      <c r="Q120" s="110"/>
      <c r="R120" s="37"/>
      <c r="S120" s="119"/>
      <c r="T120" s="119"/>
      <c r="U120" s="122"/>
    </row>
    <row r="121" spans="1:21" x14ac:dyDescent="0.25">
      <c r="G121" s="37"/>
      <c r="H121" s="37"/>
      <c r="I121" s="37"/>
      <c r="J121" s="37"/>
      <c r="K121" s="113"/>
      <c r="L121" s="37"/>
      <c r="M121" s="37"/>
      <c r="N121" s="37"/>
      <c r="O121" s="114"/>
      <c r="P121" s="114"/>
      <c r="Q121" s="110"/>
      <c r="R121" s="37"/>
      <c r="S121" s="119"/>
      <c r="T121" s="119"/>
      <c r="U121" s="122"/>
    </row>
    <row r="122" spans="1:21" x14ac:dyDescent="0.25">
      <c r="G122" s="37"/>
      <c r="H122" s="37"/>
      <c r="I122" s="37"/>
      <c r="J122" s="37"/>
      <c r="K122" s="113"/>
      <c r="L122" s="37"/>
      <c r="M122" s="37"/>
      <c r="N122" s="37"/>
      <c r="O122" s="114"/>
      <c r="P122" s="114"/>
      <c r="Q122" s="110"/>
      <c r="R122" s="37"/>
      <c r="S122" s="119"/>
      <c r="T122" s="119"/>
      <c r="U122" s="122"/>
    </row>
    <row r="123" spans="1:21" x14ac:dyDescent="0.25">
      <c r="G123" s="37"/>
      <c r="H123" s="37"/>
      <c r="I123" s="37"/>
      <c r="J123" s="37"/>
      <c r="K123" s="113"/>
      <c r="L123" s="37"/>
      <c r="M123" s="37"/>
      <c r="N123" s="37"/>
      <c r="O123" s="114"/>
      <c r="P123" s="114"/>
      <c r="Q123" s="110"/>
      <c r="R123" s="37"/>
      <c r="S123" s="119"/>
      <c r="T123" s="119"/>
      <c r="U123" s="122"/>
    </row>
    <row r="124" spans="1:21" x14ac:dyDescent="0.25">
      <c r="A124" s="6"/>
      <c r="B124" s="6"/>
      <c r="C124" s="6"/>
      <c r="D124" s="6"/>
      <c r="E124" s="6"/>
      <c r="F124" s="7"/>
      <c r="G124" s="37"/>
      <c r="H124" s="37"/>
      <c r="I124" s="37"/>
      <c r="J124" s="37"/>
      <c r="K124" s="113"/>
      <c r="L124" s="37"/>
      <c r="M124" s="37"/>
      <c r="N124" s="37"/>
      <c r="O124" s="114"/>
      <c r="P124" s="114"/>
      <c r="Q124" s="110"/>
      <c r="R124" s="37"/>
      <c r="S124" s="119"/>
      <c r="T124" s="119"/>
      <c r="U124" s="122"/>
    </row>
    <row r="125" spans="1:21" x14ac:dyDescent="0.25">
      <c r="G125" s="37"/>
      <c r="H125" s="37"/>
      <c r="I125" s="37"/>
      <c r="J125" s="37"/>
      <c r="K125" s="113"/>
      <c r="L125" s="37"/>
      <c r="M125" s="37"/>
      <c r="N125" s="37"/>
      <c r="O125" s="114"/>
      <c r="P125" s="114"/>
      <c r="Q125" s="110"/>
      <c r="R125" s="37"/>
      <c r="S125" s="119"/>
      <c r="T125" s="119"/>
      <c r="U125" s="122"/>
    </row>
    <row r="126" spans="1:21" x14ac:dyDescent="0.25">
      <c r="G126" s="37"/>
      <c r="H126" s="37"/>
      <c r="I126" s="37"/>
      <c r="J126" s="37"/>
      <c r="K126" s="113"/>
      <c r="L126" s="37"/>
      <c r="M126" s="37"/>
      <c r="N126" s="37"/>
      <c r="O126" s="114"/>
      <c r="P126" s="114"/>
      <c r="Q126" s="110"/>
      <c r="R126" s="37"/>
      <c r="S126" s="119"/>
      <c r="T126" s="119"/>
      <c r="U126" s="122"/>
    </row>
    <row r="127" spans="1:21" x14ac:dyDescent="0.25">
      <c r="G127" s="37"/>
      <c r="H127" s="37"/>
      <c r="I127" s="37"/>
      <c r="J127" s="37"/>
      <c r="K127" s="113"/>
      <c r="L127" s="37"/>
      <c r="M127" s="37"/>
      <c r="N127" s="37"/>
      <c r="O127" s="114"/>
      <c r="P127" s="114"/>
      <c r="Q127" s="110"/>
      <c r="R127" s="37"/>
      <c r="S127" s="119"/>
      <c r="T127" s="119"/>
      <c r="U127" s="122"/>
    </row>
    <row r="128" spans="1:21" x14ac:dyDescent="0.25">
      <c r="G128" s="37"/>
      <c r="H128" s="37"/>
      <c r="I128" s="37"/>
      <c r="J128" s="37"/>
      <c r="K128" s="113"/>
      <c r="L128" s="37"/>
      <c r="M128" s="37"/>
      <c r="N128" s="37"/>
      <c r="O128" s="114"/>
      <c r="P128" s="114"/>
      <c r="Q128" s="110"/>
      <c r="R128" s="37"/>
      <c r="S128" s="119"/>
      <c r="T128" s="119"/>
      <c r="U128" s="122"/>
    </row>
    <row r="129" spans="7:21" x14ac:dyDescent="0.25">
      <c r="G129" s="37"/>
      <c r="H129" s="37"/>
      <c r="I129" s="37"/>
      <c r="J129" s="37"/>
      <c r="K129" s="113"/>
      <c r="L129" s="37"/>
      <c r="M129" s="37"/>
      <c r="N129" s="37"/>
      <c r="O129" s="114"/>
      <c r="P129" s="114"/>
      <c r="Q129" s="110"/>
      <c r="R129" s="37"/>
      <c r="S129" s="119"/>
      <c r="T129" s="119"/>
      <c r="U129" s="122"/>
    </row>
    <row r="130" spans="7:21" x14ac:dyDescent="0.25">
      <c r="G130" s="37"/>
      <c r="H130" s="37"/>
      <c r="I130" s="37"/>
      <c r="J130" s="37"/>
      <c r="K130" s="113"/>
      <c r="L130" s="37"/>
      <c r="M130" s="37"/>
      <c r="N130" s="37"/>
      <c r="O130" s="114"/>
      <c r="P130" s="114"/>
      <c r="Q130" s="110"/>
      <c r="R130" s="37"/>
      <c r="S130" s="119"/>
      <c r="T130" s="119"/>
      <c r="U130" s="122"/>
    </row>
    <row r="131" spans="7:21" x14ac:dyDescent="0.25">
      <c r="G131" s="37"/>
      <c r="H131" s="37"/>
      <c r="I131" s="37"/>
      <c r="J131" s="37"/>
      <c r="K131" s="113"/>
      <c r="L131" s="37"/>
      <c r="M131" s="37"/>
      <c r="N131" s="37"/>
      <c r="O131" s="114"/>
      <c r="P131" s="114"/>
      <c r="Q131" s="110"/>
      <c r="R131" s="37"/>
      <c r="S131" s="119"/>
      <c r="T131" s="119"/>
      <c r="U131" s="122"/>
    </row>
    <row r="132" spans="7:21" x14ac:dyDescent="0.25">
      <c r="G132" s="37"/>
      <c r="H132" s="37"/>
      <c r="I132" s="37"/>
      <c r="J132" s="37"/>
      <c r="K132" s="113"/>
      <c r="L132" s="37"/>
      <c r="M132" s="37"/>
      <c r="N132" s="37"/>
      <c r="O132" s="114"/>
      <c r="P132" s="114"/>
      <c r="Q132" s="110"/>
      <c r="R132" s="37"/>
      <c r="S132" s="119"/>
      <c r="T132" s="119"/>
      <c r="U132" s="122"/>
    </row>
    <row r="133" spans="7:21" x14ac:dyDescent="0.25">
      <c r="G133" s="37"/>
      <c r="H133" s="37"/>
      <c r="I133" s="37"/>
      <c r="J133" s="37"/>
      <c r="K133" s="113"/>
      <c r="L133" s="37"/>
      <c r="M133" s="37"/>
      <c r="N133" s="37"/>
      <c r="O133" s="114"/>
      <c r="P133" s="114"/>
      <c r="Q133" s="110"/>
      <c r="R133" s="37"/>
      <c r="S133" s="119"/>
      <c r="T133" s="119"/>
      <c r="U133" s="122"/>
    </row>
    <row r="134" spans="7:21" x14ac:dyDescent="0.25">
      <c r="G134" s="37"/>
      <c r="H134" s="37"/>
      <c r="I134" s="37"/>
      <c r="J134" s="37"/>
      <c r="K134" s="113"/>
      <c r="L134" s="37"/>
      <c r="M134" s="37"/>
      <c r="N134" s="37"/>
      <c r="O134" s="114"/>
      <c r="P134" s="114"/>
      <c r="Q134" s="110"/>
      <c r="R134" s="37"/>
      <c r="S134" s="119"/>
      <c r="T134" s="119"/>
      <c r="U134" s="122"/>
    </row>
    <row r="135" spans="7:21" x14ac:dyDescent="0.25">
      <c r="G135" s="37"/>
      <c r="H135" s="37"/>
      <c r="I135" s="37"/>
      <c r="J135" s="37"/>
      <c r="K135" s="113"/>
      <c r="L135" s="37"/>
      <c r="M135" s="37"/>
      <c r="N135" s="37"/>
      <c r="O135" s="114"/>
      <c r="P135" s="114"/>
      <c r="Q135" s="110"/>
      <c r="R135" s="37"/>
      <c r="S135" s="119"/>
      <c r="T135" s="119"/>
      <c r="U135" s="122"/>
    </row>
    <row r="136" spans="7:21" x14ac:dyDescent="0.25">
      <c r="G136" s="37"/>
      <c r="H136" s="37"/>
      <c r="I136" s="37"/>
      <c r="J136" s="37"/>
      <c r="K136" s="113"/>
      <c r="L136" s="37"/>
      <c r="M136" s="37"/>
      <c r="N136" s="37"/>
      <c r="O136" s="114"/>
      <c r="P136" s="114"/>
      <c r="Q136" s="110"/>
      <c r="R136" s="37"/>
      <c r="S136" s="119"/>
      <c r="T136" s="119"/>
      <c r="U136" s="122"/>
    </row>
    <row r="137" spans="7:21" x14ac:dyDescent="0.25">
      <c r="G137" s="37"/>
      <c r="H137" s="37"/>
      <c r="I137" s="37"/>
      <c r="J137" s="37"/>
      <c r="K137" s="113"/>
      <c r="L137" s="37"/>
      <c r="M137" s="37"/>
      <c r="N137" s="37"/>
      <c r="O137" s="114"/>
      <c r="P137" s="114"/>
      <c r="Q137" s="110"/>
      <c r="R137" s="37"/>
      <c r="S137" s="119"/>
      <c r="T137" s="119"/>
      <c r="U137" s="122"/>
    </row>
    <row r="138" spans="7:21" x14ac:dyDescent="0.25">
      <c r="G138" s="37"/>
      <c r="H138" s="37"/>
      <c r="I138" s="37"/>
      <c r="J138" s="37"/>
      <c r="K138" s="113"/>
      <c r="L138" s="37"/>
      <c r="M138" s="37"/>
      <c r="N138" s="37"/>
      <c r="O138" s="114"/>
      <c r="P138" s="114"/>
      <c r="Q138" s="110"/>
      <c r="R138" s="37"/>
      <c r="S138" s="119"/>
      <c r="T138" s="119"/>
      <c r="U138" s="122"/>
    </row>
    <row r="139" spans="7:21" x14ac:dyDescent="0.25">
      <c r="G139" s="37"/>
      <c r="H139" s="37"/>
      <c r="I139" s="37"/>
      <c r="J139" s="37"/>
      <c r="K139" s="113"/>
      <c r="L139" s="37"/>
      <c r="M139" s="37"/>
      <c r="N139" s="37"/>
      <c r="O139" s="114"/>
      <c r="P139" s="114"/>
      <c r="Q139" s="110"/>
      <c r="R139" s="37"/>
      <c r="S139" s="119"/>
      <c r="T139" s="119"/>
      <c r="U139" s="122"/>
    </row>
    <row r="140" spans="7:21" x14ac:dyDescent="0.25">
      <c r="G140" s="37"/>
      <c r="H140" s="37"/>
      <c r="I140" s="37"/>
      <c r="J140" s="37"/>
      <c r="K140" s="113"/>
      <c r="L140" s="37"/>
      <c r="M140" s="37"/>
      <c r="N140" s="37"/>
      <c r="O140" s="114"/>
      <c r="P140" s="114"/>
      <c r="Q140" s="110"/>
      <c r="R140" s="37"/>
      <c r="S140" s="119"/>
      <c r="T140" s="119"/>
      <c r="U140" s="122"/>
    </row>
    <row r="141" spans="7:21" x14ac:dyDescent="0.25">
      <c r="G141" s="37"/>
      <c r="H141" s="37"/>
      <c r="I141" s="37"/>
      <c r="J141" s="37"/>
      <c r="K141" s="113"/>
      <c r="L141" s="37"/>
      <c r="M141" s="37"/>
      <c r="N141" s="37"/>
      <c r="O141" s="114"/>
      <c r="P141" s="114"/>
      <c r="Q141" s="110"/>
      <c r="R141" s="37"/>
      <c r="S141" s="119"/>
      <c r="T141" s="119"/>
      <c r="U141" s="122"/>
    </row>
    <row r="142" spans="7:21" x14ac:dyDescent="0.25">
      <c r="G142" s="37"/>
      <c r="H142" s="37"/>
      <c r="I142" s="37"/>
      <c r="J142" s="37"/>
      <c r="K142" s="113"/>
      <c r="L142" s="37"/>
      <c r="M142" s="37"/>
      <c r="N142" s="37"/>
      <c r="O142" s="114"/>
      <c r="P142" s="114"/>
      <c r="Q142" s="110"/>
      <c r="R142" s="37"/>
      <c r="S142" s="119"/>
      <c r="T142" s="119"/>
      <c r="U142" s="122"/>
    </row>
    <row r="143" spans="7:21" x14ac:dyDescent="0.25">
      <c r="G143" s="37"/>
      <c r="H143" s="37"/>
      <c r="I143" s="37"/>
      <c r="J143" s="37"/>
      <c r="K143" s="113"/>
      <c r="L143" s="37"/>
      <c r="M143" s="37"/>
      <c r="N143" s="37"/>
      <c r="O143" s="114"/>
      <c r="P143" s="114"/>
      <c r="Q143" s="110"/>
      <c r="R143" s="37"/>
      <c r="S143" s="119"/>
      <c r="T143" s="119"/>
      <c r="U143" s="122"/>
    </row>
    <row r="144" spans="7:21" x14ac:dyDescent="0.25">
      <c r="G144" s="37"/>
      <c r="H144" s="37"/>
      <c r="I144" s="37"/>
      <c r="J144" s="37"/>
      <c r="K144" s="113"/>
      <c r="L144" s="37"/>
      <c r="M144" s="37"/>
      <c r="N144" s="37"/>
      <c r="O144" s="114"/>
      <c r="P144" s="114"/>
      <c r="Q144" s="110"/>
      <c r="R144" s="37"/>
      <c r="S144" s="119"/>
      <c r="T144" s="119"/>
      <c r="U144" s="122"/>
    </row>
    <row r="145" spans="7:21" x14ac:dyDescent="0.25">
      <c r="G145" s="37"/>
      <c r="H145" s="37"/>
      <c r="I145" s="37"/>
      <c r="J145" s="37"/>
      <c r="K145" s="113"/>
      <c r="L145" s="37"/>
      <c r="M145" s="37"/>
      <c r="N145" s="37"/>
      <c r="O145" s="114"/>
      <c r="P145" s="114"/>
      <c r="Q145" s="110"/>
      <c r="R145" s="37"/>
      <c r="S145" s="119"/>
      <c r="T145" s="119"/>
      <c r="U145" s="122"/>
    </row>
    <row r="146" spans="7:21" x14ac:dyDescent="0.25">
      <c r="G146" s="37"/>
      <c r="H146" s="37"/>
      <c r="I146" s="37"/>
      <c r="J146" s="37"/>
      <c r="K146" s="113"/>
      <c r="L146" s="37"/>
      <c r="M146" s="37"/>
      <c r="N146" s="37"/>
      <c r="O146" s="114"/>
      <c r="P146" s="114"/>
      <c r="Q146" s="110"/>
      <c r="R146" s="37"/>
      <c r="S146" s="119"/>
      <c r="T146" s="119"/>
      <c r="U146" s="122"/>
    </row>
    <row r="147" spans="7:21" x14ac:dyDescent="0.25">
      <c r="G147" s="37"/>
      <c r="H147" s="37"/>
      <c r="I147" s="37"/>
      <c r="J147" s="37"/>
      <c r="K147" s="113"/>
      <c r="L147" s="37"/>
      <c r="M147" s="37"/>
      <c r="N147" s="37"/>
      <c r="O147" s="114"/>
      <c r="P147" s="114"/>
      <c r="Q147" s="110"/>
      <c r="R147" s="37"/>
      <c r="S147" s="119"/>
      <c r="T147" s="119"/>
      <c r="U147" s="122"/>
    </row>
    <row r="148" spans="7:21" x14ac:dyDescent="0.25">
      <c r="G148" s="37"/>
      <c r="H148" s="37"/>
      <c r="I148" s="37"/>
      <c r="J148" s="37"/>
      <c r="K148" s="113"/>
      <c r="L148" s="37"/>
      <c r="M148" s="37"/>
      <c r="N148" s="37"/>
      <c r="O148" s="114"/>
      <c r="P148" s="114"/>
      <c r="Q148" s="110"/>
      <c r="R148" s="37"/>
      <c r="S148" s="119"/>
      <c r="T148" s="119"/>
      <c r="U148" s="122"/>
    </row>
    <row r="149" spans="7:21" x14ac:dyDescent="0.25">
      <c r="G149" s="37"/>
      <c r="H149" s="37"/>
      <c r="I149" s="37"/>
      <c r="J149" s="37"/>
      <c r="K149" s="113"/>
      <c r="L149" s="37"/>
      <c r="M149" s="37"/>
      <c r="N149" s="37"/>
      <c r="O149" s="114"/>
      <c r="P149" s="114"/>
      <c r="Q149" s="110"/>
      <c r="R149" s="37"/>
      <c r="S149" s="119"/>
      <c r="T149" s="119"/>
      <c r="U149" s="122"/>
    </row>
    <row r="150" spans="7:21" x14ac:dyDescent="0.25">
      <c r="G150" s="37"/>
      <c r="H150" s="37"/>
      <c r="I150" s="37"/>
      <c r="J150" s="37"/>
      <c r="K150" s="113"/>
      <c r="L150" s="37"/>
      <c r="M150" s="37"/>
      <c r="N150" s="37"/>
      <c r="O150" s="114"/>
      <c r="P150" s="114"/>
      <c r="Q150" s="110"/>
      <c r="R150" s="37"/>
      <c r="S150" s="119"/>
      <c r="T150" s="119"/>
      <c r="U150" s="122"/>
    </row>
    <row r="151" spans="7:21" x14ac:dyDescent="0.25">
      <c r="G151" s="37"/>
      <c r="H151" s="37"/>
      <c r="I151" s="37"/>
      <c r="J151" s="37"/>
      <c r="K151" s="113"/>
      <c r="L151" s="37"/>
      <c r="M151" s="37"/>
      <c r="N151" s="37"/>
      <c r="O151" s="114"/>
      <c r="P151" s="114"/>
      <c r="Q151" s="110"/>
      <c r="R151" s="37"/>
      <c r="S151" s="119"/>
      <c r="T151" s="119"/>
      <c r="U151" s="122"/>
    </row>
    <row r="152" spans="7:21" x14ac:dyDescent="0.25">
      <c r="G152" s="37"/>
      <c r="H152" s="37"/>
      <c r="I152" s="37"/>
      <c r="J152" s="37"/>
      <c r="K152" s="113"/>
      <c r="L152" s="37"/>
      <c r="M152" s="37"/>
      <c r="N152" s="37"/>
      <c r="O152" s="114"/>
      <c r="P152" s="114"/>
      <c r="Q152" s="110"/>
      <c r="R152" s="37"/>
      <c r="S152" s="119"/>
      <c r="T152" s="119"/>
      <c r="U152" s="122"/>
    </row>
    <row r="153" spans="7:21" x14ac:dyDescent="0.25">
      <c r="G153" s="37"/>
      <c r="H153" s="37"/>
      <c r="I153" s="37"/>
      <c r="J153" s="37"/>
      <c r="K153" s="113"/>
      <c r="L153" s="37"/>
      <c r="M153" s="37"/>
      <c r="N153" s="37"/>
      <c r="O153" s="114"/>
      <c r="P153" s="114"/>
      <c r="Q153" s="110"/>
      <c r="R153" s="37"/>
      <c r="S153" s="119"/>
      <c r="T153" s="119"/>
      <c r="U153" s="122"/>
    </row>
    <row r="154" spans="7:21" x14ac:dyDescent="0.25">
      <c r="G154" s="37"/>
      <c r="H154" s="37"/>
      <c r="I154" s="37"/>
      <c r="J154" s="37"/>
      <c r="K154" s="113"/>
      <c r="L154" s="37"/>
      <c r="M154" s="37"/>
      <c r="N154" s="37"/>
      <c r="O154" s="114"/>
      <c r="P154" s="114"/>
      <c r="Q154" s="110"/>
      <c r="R154" s="37"/>
      <c r="S154" s="119"/>
      <c r="T154" s="119"/>
      <c r="U154" s="122"/>
    </row>
    <row r="155" spans="7:21" x14ac:dyDescent="0.25">
      <c r="G155" s="37"/>
      <c r="H155" s="37"/>
      <c r="I155" s="37"/>
      <c r="J155" s="37"/>
      <c r="K155" s="113"/>
      <c r="L155" s="37"/>
      <c r="M155" s="37"/>
      <c r="N155" s="37"/>
      <c r="O155" s="114"/>
      <c r="P155" s="114"/>
      <c r="Q155" s="110"/>
      <c r="R155" s="37"/>
      <c r="S155" s="119"/>
      <c r="T155" s="119"/>
      <c r="U155" s="122"/>
    </row>
    <row r="156" spans="7:21" x14ac:dyDescent="0.25">
      <c r="G156" s="37"/>
      <c r="H156" s="37"/>
      <c r="I156" s="37"/>
      <c r="J156" s="37"/>
      <c r="K156" s="113"/>
      <c r="L156" s="37"/>
      <c r="M156" s="37"/>
      <c r="N156" s="37"/>
      <c r="O156" s="114"/>
      <c r="P156" s="114"/>
      <c r="Q156" s="110"/>
      <c r="R156" s="37"/>
      <c r="S156" s="119"/>
      <c r="T156" s="119"/>
      <c r="U156" s="122"/>
    </row>
    <row r="157" spans="7:21" x14ac:dyDescent="0.25">
      <c r="G157" s="37"/>
      <c r="H157" s="37"/>
      <c r="I157" s="37"/>
      <c r="J157" s="37"/>
      <c r="K157" s="113"/>
      <c r="L157" s="37"/>
      <c r="M157" s="37"/>
      <c r="N157" s="37"/>
      <c r="O157" s="114"/>
      <c r="P157" s="114"/>
      <c r="Q157" s="110"/>
      <c r="R157" s="37"/>
      <c r="S157" s="119"/>
      <c r="T157" s="119"/>
      <c r="U157" s="122"/>
    </row>
    <row r="158" spans="7:21" x14ac:dyDescent="0.25">
      <c r="G158" s="37"/>
      <c r="H158" s="37"/>
      <c r="I158" s="37"/>
      <c r="J158" s="37"/>
      <c r="K158" s="113"/>
      <c r="L158" s="37"/>
      <c r="M158" s="37"/>
      <c r="N158" s="37"/>
      <c r="O158" s="114"/>
      <c r="P158" s="114"/>
      <c r="Q158" s="110"/>
      <c r="R158" s="37"/>
      <c r="S158" s="119"/>
      <c r="T158" s="119"/>
      <c r="U158" s="122"/>
    </row>
    <row r="159" spans="7:21" x14ac:dyDescent="0.25">
      <c r="G159" s="37"/>
      <c r="H159" s="37"/>
      <c r="I159" s="37"/>
      <c r="J159" s="37"/>
      <c r="K159" s="113"/>
      <c r="L159" s="37"/>
      <c r="M159" s="37"/>
      <c r="N159" s="37"/>
      <c r="O159" s="114"/>
      <c r="P159" s="114"/>
      <c r="Q159" s="110"/>
      <c r="R159" s="37"/>
      <c r="S159" s="119"/>
      <c r="T159" s="119"/>
      <c r="U159" s="122"/>
    </row>
  </sheetData>
  <autoFilter ref="A6:V100" xr:uid="{00000000-0009-0000-0000-000004000000}"/>
  <mergeCells count="23">
    <mergeCell ref="A2:U2"/>
    <mergeCell ref="F4:F5"/>
    <mergeCell ref="J3:M3"/>
    <mergeCell ref="J4:J5"/>
    <mergeCell ref="I3:I5"/>
    <mergeCell ref="R3:U3"/>
    <mergeCell ref="N3:Q3"/>
    <mergeCell ref="A100:U100"/>
    <mergeCell ref="A3:A5"/>
    <mergeCell ref="C3:F3"/>
    <mergeCell ref="G3:G5"/>
    <mergeCell ref="H3:H5"/>
    <mergeCell ref="U4:U5"/>
    <mergeCell ref="S4:T4"/>
    <mergeCell ref="N4:N5"/>
    <mergeCell ref="Q4:Q5"/>
    <mergeCell ref="R4:R5"/>
    <mergeCell ref="M4:M5"/>
    <mergeCell ref="O4:P4"/>
    <mergeCell ref="D4:D5"/>
    <mergeCell ref="C4:C5"/>
    <mergeCell ref="E4:E5"/>
    <mergeCell ref="K4:L4"/>
  </mergeCells>
  <dataValidations count="1">
    <dataValidation type="list" allowBlank="1" showInputMessage="1" showErrorMessage="1" sqref="B7:B24 B38:B45 B70:B75 B47:B53 B26:B36 B55:B68 B77:B86 B88:B99" xr:uid="{00000000-0002-0000-0400-000000000000}">
      <formula1>$B$4:$B$5</formula1>
    </dataValidation>
  </dataValidations>
  <hyperlinks>
    <hyperlink ref="J8" r:id="rId1" xr:uid="{00000000-0004-0000-0400-000000000000}"/>
    <hyperlink ref="J17" r:id="rId2" xr:uid="{00000000-0004-0000-0400-000001000000}"/>
    <hyperlink ref="J21" r:id="rId3" xr:uid="{00000000-0004-0000-0400-000002000000}"/>
    <hyperlink ref="J22" r:id="rId4" xr:uid="{00000000-0004-0000-0400-000003000000}"/>
    <hyperlink ref="J23" r:id="rId5" xr:uid="{00000000-0004-0000-0400-000004000000}"/>
    <hyperlink ref="J26" r:id="rId6" xr:uid="{00000000-0004-0000-0400-000005000000}"/>
    <hyperlink ref="J27" r:id="rId7" xr:uid="{00000000-0004-0000-0400-000006000000}"/>
    <hyperlink ref="J28" r:id="rId8" xr:uid="{00000000-0004-0000-0400-000007000000}"/>
    <hyperlink ref="J40" r:id="rId9" xr:uid="{00000000-0004-0000-0400-000008000000}"/>
    <hyperlink ref="J43" r:id="rId10" xr:uid="{00000000-0004-0000-0400-000009000000}"/>
    <hyperlink ref="J44" r:id="rId11" xr:uid="{00000000-0004-0000-0400-00000A000000}"/>
    <hyperlink ref="J48" r:id="rId12" xr:uid="{00000000-0004-0000-0400-00000B000000}"/>
    <hyperlink ref="J50" r:id="rId13" xr:uid="{00000000-0004-0000-0400-00000C000000}"/>
    <hyperlink ref="J51" r:id="rId14" xr:uid="{00000000-0004-0000-0400-00000D000000}"/>
    <hyperlink ref="J52" r:id="rId15" xr:uid="{00000000-0004-0000-0400-00000E000000}"/>
    <hyperlink ref="J56" r:id="rId16" xr:uid="{00000000-0004-0000-0400-00000F000000}"/>
    <hyperlink ref="J58" r:id="rId17" xr:uid="{00000000-0004-0000-0400-000010000000}"/>
    <hyperlink ref="J60" r:id="rId18" xr:uid="{00000000-0004-0000-0400-000011000000}"/>
    <hyperlink ref="J63" r:id="rId19" xr:uid="{00000000-0004-0000-0400-000012000000}"/>
    <hyperlink ref="J67" r:id="rId20" xr:uid="{00000000-0004-0000-0400-000013000000}"/>
    <hyperlink ref="J72" r:id="rId21" xr:uid="{00000000-0004-0000-0400-000014000000}"/>
    <hyperlink ref="J73" r:id="rId22" xr:uid="{00000000-0004-0000-0400-000015000000}"/>
    <hyperlink ref="J78" r:id="rId23" xr:uid="{00000000-0004-0000-0400-000016000000}"/>
    <hyperlink ref="J85" r:id="rId24" xr:uid="{00000000-0004-0000-0400-000017000000}"/>
    <hyperlink ref="J94" r:id="rId25" xr:uid="{00000000-0004-0000-0400-000018000000}"/>
    <hyperlink ref="J97" r:id="rId26" xr:uid="{00000000-0004-0000-0400-000019000000}"/>
    <hyperlink ref="J93" r:id="rId27" xr:uid="{00000000-0004-0000-0400-00001A000000}"/>
    <hyperlink ref="J59" r:id="rId28" xr:uid="{00000000-0004-0000-0400-00001B000000}"/>
    <hyperlink ref="J68" r:id="rId29" xr:uid="{00000000-0004-0000-0400-00001C000000}"/>
    <hyperlink ref="J66" r:id="rId30" xr:uid="{00000000-0004-0000-0400-00001D000000}"/>
    <hyperlink ref="J34" r:id="rId31" xr:uid="{00000000-0004-0000-0400-00001E000000}"/>
    <hyperlink ref="J88" r:id="rId32" xr:uid="{00000000-0004-0000-0400-00001F000000}"/>
    <hyperlink ref="J7" r:id="rId33" xr:uid="{00000000-0004-0000-0400-000020000000}"/>
    <hyperlink ref="J9" r:id="rId34" xr:uid="{00000000-0004-0000-0400-000021000000}"/>
    <hyperlink ref="J10" r:id="rId35" xr:uid="{00000000-0004-0000-0400-000022000000}"/>
    <hyperlink ref="J11" r:id="rId36" xr:uid="{00000000-0004-0000-0400-000023000000}"/>
    <hyperlink ref="J13" r:id="rId37" xr:uid="{00000000-0004-0000-0400-000024000000}"/>
    <hyperlink ref="J16" r:id="rId38" xr:uid="{00000000-0004-0000-0400-000025000000}"/>
    <hyperlink ref="J18" r:id="rId39" xr:uid="{00000000-0004-0000-0400-000026000000}"/>
    <hyperlink ref="J19" r:id="rId40" xr:uid="{00000000-0004-0000-0400-000027000000}"/>
    <hyperlink ref="J20" r:id="rId41" xr:uid="{00000000-0004-0000-0400-000028000000}"/>
    <hyperlink ref="J29" r:id="rId42" xr:uid="{00000000-0004-0000-0400-000029000000}"/>
    <hyperlink ref="J30" r:id="rId43" xr:uid="{00000000-0004-0000-0400-00002A000000}"/>
    <hyperlink ref="J31" r:id="rId44" xr:uid="{00000000-0004-0000-0400-00002B000000}"/>
    <hyperlink ref="J32" r:id="rId45" xr:uid="{00000000-0004-0000-0400-00002C000000}"/>
    <hyperlink ref="J33" r:id="rId46" xr:uid="{00000000-0004-0000-0400-00002D000000}"/>
    <hyperlink ref="J36" r:id="rId47" xr:uid="{00000000-0004-0000-0400-00002E000000}"/>
    <hyperlink ref="J38" r:id="rId48" xr:uid="{00000000-0004-0000-0400-00002F000000}"/>
    <hyperlink ref="J42" r:id="rId49" display="https://www.astroblduma.ru/documents/?arrFilter_ff%5BPREVIEW_TEXT%5D=&amp;arrFilter_pf%5BNDOC%5D=&amp;arrFilter_DATE_ACTIVE_FROM_1=&amp;arrFilter_DATE_ACTIVE_FROM_2=&amp;arrFilter_pf%5BDOC_TYPE%5D=XsjUiL3Z&amp;arrFilter_pf%5BTHEMATICS%5D=&amp;arrFilter_pf%5BSUBJECT_LEGISLATIVE_INITIATIVE%5D=&amp;arrFilter_pf%5BDOC_STATUS%5D=&amp;set_filter=%D0%9F%D0%BE%D0%B8%D1%81%D0%BA&amp;set_filter=Y" xr:uid="{00000000-0004-0000-0400-000030000000}"/>
    <hyperlink ref="J47" r:id="rId50" xr:uid="{00000000-0004-0000-0400-000031000000}"/>
    <hyperlink ref="J53" r:id="rId51" xr:uid="{00000000-0004-0000-0400-000032000000}"/>
    <hyperlink ref="J55" r:id="rId52" xr:uid="{00000000-0004-0000-0400-000033000000}"/>
    <hyperlink ref="J57" r:id="rId53" xr:uid="{00000000-0004-0000-0400-000034000000}"/>
    <hyperlink ref="J61" r:id="rId54" xr:uid="{00000000-0004-0000-0400-000035000000}"/>
    <hyperlink ref="J35" r:id="rId55" xr:uid="{00000000-0004-0000-0400-000036000000}"/>
    <hyperlink ref="J49" r:id="rId56" xr:uid="{00000000-0004-0000-0400-000037000000}"/>
    <hyperlink ref="J62" r:id="rId57" xr:uid="{00000000-0004-0000-0400-000038000000}"/>
    <hyperlink ref="J64" r:id="rId58" xr:uid="{00000000-0004-0000-0400-000039000000}"/>
    <hyperlink ref="J65" r:id="rId59" xr:uid="{00000000-0004-0000-0400-00003A000000}"/>
    <hyperlink ref="J71" r:id="rId60" xr:uid="{00000000-0004-0000-0400-00003B000000}"/>
    <hyperlink ref="J77" r:id="rId61" xr:uid="{00000000-0004-0000-0400-00003C000000}"/>
    <hyperlink ref="J82" r:id="rId62" xr:uid="{00000000-0004-0000-0400-00003D000000}"/>
    <hyperlink ref="J83" r:id="rId63" xr:uid="{00000000-0004-0000-0400-00003E000000}"/>
    <hyperlink ref="J84" r:id="rId64" xr:uid="{00000000-0004-0000-0400-00003F000000}"/>
    <hyperlink ref="J90" r:id="rId65" xr:uid="{00000000-0004-0000-0400-000040000000}"/>
    <hyperlink ref="J92" r:id="rId66" location="type=zakonoproekt/ex17=/ex0=010/ex14=ORDER_NUM_desc/from=05.10.2016/to=" display="type=zakonoproekt/ex17=/ex0=010/ex14=ORDER_NUM_desc/from=05.10.2016/to=" xr:uid="{00000000-0004-0000-0400-000041000000}"/>
    <hyperlink ref="J91" r:id="rId67" xr:uid="{00000000-0004-0000-0400-000042000000}"/>
    <hyperlink ref="J95" r:id="rId68" xr:uid="{00000000-0004-0000-0400-000043000000}"/>
    <hyperlink ref="J96" r:id="rId69" xr:uid="{00000000-0004-0000-0400-000044000000}"/>
    <hyperlink ref="J98" r:id="rId70" xr:uid="{00000000-0004-0000-0400-000045000000}"/>
    <hyperlink ref="J15" r:id="rId71" location="bills" display="графический формат: http://www.oblsovet.ru/legislation/#bills" xr:uid="{00000000-0004-0000-0400-000046000000}"/>
    <hyperlink ref="J14" r:id="rId72" xr:uid="{00000000-0004-0000-0400-000047000000}"/>
    <hyperlink ref="J39" r:id="rId73" xr:uid="{00000000-0004-0000-0400-000048000000}"/>
    <hyperlink ref="J74" r:id="rId74" xr:uid="{00000000-0004-0000-0400-000049000000}"/>
    <hyperlink ref="J80" r:id="rId75" xr:uid="{00000000-0004-0000-0400-00004A000000}"/>
    <hyperlink ref="J12" r:id="rId76" xr:uid="{00000000-0004-0000-0400-00004B000000}"/>
    <hyperlink ref="N8" r:id="rId77" xr:uid="{00000000-0004-0000-0400-00004C000000}"/>
    <hyperlink ref="N13" r:id="rId78" xr:uid="{00000000-0004-0000-0400-00004D000000}"/>
    <hyperlink ref="N15" r:id="rId79" xr:uid="{00000000-0004-0000-0400-00004E000000}"/>
    <hyperlink ref="N17" r:id="rId80" display="частично: https://orel-region.ru/index.php?head=20&amp;part=25&amp;in=132" xr:uid="{00000000-0004-0000-0400-00004F000000}"/>
    <hyperlink ref="N21" r:id="rId81" xr:uid="{00000000-0004-0000-0400-000050000000}"/>
    <hyperlink ref="N22" r:id="rId82" xr:uid="{00000000-0004-0000-0400-000051000000}"/>
    <hyperlink ref="N26" r:id="rId83" xr:uid="{00000000-0004-0000-0400-000052000000}"/>
    <hyperlink ref="N27" r:id="rId84" xr:uid="{00000000-0004-0000-0400-000053000000}"/>
    <hyperlink ref="N28" r:id="rId85" xr:uid="{00000000-0004-0000-0400-000054000000}"/>
    <hyperlink ref="N40" r:id="rId86" xr:uid="{00000000-0004-0000-0400-000055000000}"/>
    <hyperlink ref="N41" r:id="rId87" xr:uid="{00000000-0004-0000-0400-000056000000}"/>
    <hyperlink ref="N43" r:id="rId88" xr:uid="{00000000-0004-0000-0400-000057000000}"/>
    <hyperlink ref="N48" r:id="rId89" xr:uid="{00000000-0004-0000-0400-000058000000}"/>
    <hyperlink ref="N51" r:id="rId90" xr:uid="{00000000-0004-0000-0400-000059000000}"/>
    <hyperlink ref="N52" r:id="rId91" xr:uid="{00000000-0004-0000-0400-00005A000000}"/>
    <hyperlink ref="N56" r:id="rId92" xr:uid="{00000000-0004-0000-0400-00005B000000}"/>
    <hyperlink ref="N58" r:id="rId93" xr:uid="{00000000-0004-0000-0400-00005C000000}"/>
    <hyperlink ref="N60" r:id="rId94" xr:uid="{00000000-0004-0000-0400-00005D000000}"/>
    <hyperlink ref="N72" r:id="rId95" xr:uid="{00000000-0004-0000-0400-00005E000000}"/>
    <hyperlink ref="N78" r:id="rId96" xr:uid="{00000000-0004-0000-0400-00005F000000}"/>
    <hyperlink ref="N85" r:id="rId97" xr:uid="{00000000-0004-0000-0400-000060000000}"/>
    <hyperlink ref="N92" r:id="rId98" xr:uid="{00000000-0004-0000-0400-000061000000}"/>
    <hyperlink ref="N94" r:id="rId99" xr:uid="{00000000-0004-0000-0400-000062000000}"/>
    <hyperlink ref="N96" r:id="rId100" xr:uid="{00000000-0004-0000-0400-000063000000}"/>
    <hyperlink ref="N97" r:id="rId101" xr:uid="{00000000-0004-0000-0400-000064000000}"/>
    <hyperlink ref="N59" r:id="rId102" xr:uid="{00000000-0004-0000-0400-000065000000}"/>
    <hyperlink ref="N68" r:id="rId103" xr:uid="{00000000-0004-0000-0400-000066000000}"/>
    <hyperlink ref="N66" r:id="rId104" xr:uid="{00000000-0004-0000-0400-000067000000}"/>
    <hyperlink ref="N34" r:id="rId105" xr:uid="{00000000-0004-0000-0400-000068000000}"/>
    <hyperlink ref="N88" r:id="rId106" xr:uid="{00000000-0004-0000-0400-000069000000}"/>
    <hyperlink ref="N7" r:id="rId107" xr:uid="{00000000-0004-0000-0400-00006A000000}"/>
    <hyperlink ref="N9" r:id="rId108" xr:uid="{00000000-0004-0000-0400-00006B000000}"/>
    <hyperlink ref="N11" r:id="rId109" xr:uid="{00000000-0004-0000-0400-00006C000000}"/>
    <hyperlink ref="N16" r:id="rId110" xr:uid="{00000000-0004-0000-0400-00006D000000}"/>
    <hyperlink ref="N19" r:id="rId111" xr:uid="{00000000-0004-0000-0400-00006E000000}"/>
    <hyperlink ref="N29" r:id="rId112" xr:uid="{00000000-0004-0000-0400-00006F000000}"/>
    <hyperlink ref="N30" r:id="rId113" xr:uid="{00000000-0004-0000-0400-000070000000}"/>
    <hyperlink ref="N31" r:id="rId114" xr:uid="{00000000-0004-0000-0400-000071000000}"/>
    <hyperlink ref="N32" r:id="rId115" xr:uid="{00000000-0004-0000-0400-000072000000}"/>
    <hyperlink ref="N33" r:id="rId116" xr:uid="{00000000-0004-0000-0400-000073000000}"/>
    <hyperlink ref="N36" r:id="rId117" xr:uid="{00000000-0004-0000-0400-000074000000}"/>
    <hyperlink ref="N38" r:id="rId118" xr:uid="{00000000-0004-0000-0400-000075000000}"/>
    <hyperlink ref="N42" r:id="rId119" xr:uid="{00000000-0004-0000-0400-000076000000}"/>
    <hyperlink ref="N44" r:id="rId120" xr:uid="{00000000-0004-0000-0400-000077000000}"/>
    <hyperlink ref="N47" r:id="rId121" xr:uid="{00000000-0004-0000-0400-000078000000}"/>
    <hyperlink ref="N53" r:id="rId122" xr:uid="{00000000-0004-0000-0400-000079000000}"/>
    <hyperlink ref="N55" r:id="rId123" xr:uid="{00000000-0004-0000-0400-00007A000000}"/>
    <hyperlink ref="N57" r:id="rId124" xr:uid="{00000000-0004-0000-0400-00007B000000}"/>
    <hyperlink ref="N61" r:id="rId125" xr:uid="{00000000-0004-0000-0400-00007C000000}"/>
    <hyperlink ref="N35" r:id="rId126" xr:uid="{00000000-0004-0000-0400-00007D000000}"/>
    <hyperlink ref="N49" r:id="rId127" xr:uid="{00000000-0004-0000-0400-00007E000000}"/>
    <hyperlink ref="N50" r:id="rId128" xr:uid="{00000000-0004-0000-0400-00007F000000}"/>
    <hyperlink ref="N64" r:id="rId129" xr:uid="{00000000-0004-0000-0400-000080000000}"/>
    <hyperlink ref="N65" r:id="rId130" xr:uid="{00000000-0004-0000-0400-000081000000}"/>
    <hyperlink ref="N71" r:id="rId131" location="document_list" xr:uid="{00000000-0004-0000-0400-000082000000}"/>
    <hyperlink ref="N74" r:id="rId132" xr:uid="{00000000-0004-0000-0400-000083000000}"/>
    <hyperlink ref="N75" r:id="rId133" xr:uid="{00000000-0004-0000-0400-000084000000}"/>
    <hyperlink ref="N81" r:id="rId134" xr:uid="{00000000-0004-0000-0400-000085000000}"/>
    <hyperlink ref="N82" r:id="rId135" xr:uid="{00000000-0004-0000-0400-000086000000}"/>
    <hyperlink ref="N89" r:id="rId136" xr:uid="{00000000-0004-0000-0400-000087000000}"/>
    <hyperlink ref="N90" r:id="rId137" xr:uid="{00000000-0004-0000-0400-000088000000}"/>
    <hyperlink ref="N93" r:id="rId138" xr:uid="{00000000-0004-0000-0400-000089000000}"/>
    <hyperlink ref="N95" r:id="rId139" xr:uid="{00000000-0004-0000-0400-00008A000000}"/>
    <hyperlink ref="N98" r:id="rId140" xr:uid="{00000000-0004-0000-0400-00008B000000}"/>
    <hyperlink ref="N10" r:id="rId141" xr:uid="{00000000-0004-0000-0400-00008C000000}"/>
    <hyperlink ref="N14" r:id="rId142" xr:uid="{00000000-0004-0000-0400-00008D000000}"/>
    <hyperlink ref="N18" r:id="rId143" xr:uid="{00000000-0004-0000-0400-00008E000000}"/>
    <hyperlink ref="N39" r:id="rId144" xr:uid="{00000000-0004-0000-0400-00008F000000}"/>
    <hyperlink ref="N62" r:id="rId145" xr:uid="{00000000-0004-0000-0400-000090000000}"/>
    <hyperlink ref="N77" r:id="rId146" xr:uid="{00000000-0004-0000-0400-000091000000}"/>
    <hyperlink ref="N80" r:id="rId147" xr:uid="{00000000-0004-0000-0400-000092000000}"/>
    <hyperlink ref="N83" r:id="rId148" xr:uid="{00000000-0004-0000-0400-000093000000}"/>
    <hyperlink ref="N84" r:id="rId149" xr:uid="{00000000-0004-0000-0400-000094000000}"/>
    <hyperlink ref="N86" r:id="rId150" xr:uid="{00000000-0004-0000-0400-000095000000}"/>
    <hyperlink ref="N91" r:id="rId151" xr:uid="{00000000-0004-0000-0400-000096000000}"/>
    <hyperlink ref="N20" r:id="rId152" xr:uid="{00000000-0004-0000-0400-000097000000}"/>
    <hyperlink ref="N12" r:id="rId153" xr:uid="{00000000-0004-0000-0400-000098000000}"/>
    <hyperlink ref="R8" r:id="rId154" xr:uid="{00000000-0004-0000-0400-000099000000}"/>
    <hyperlink ref="R21" r:id="rId155" xr:uid="{00000000-0004-0000-0400-00009A000000}"/>
    <hyperlink ref="R22" r:id="rId156" xr:uid="{00000000-0004-0000-0400-00009B000000}"/>
    <hyperlink ref="R23" r:id="rId157" xr:uid="{00000000-0004-0000-0400-00009C000000}"/>
    <hyperlink ref="R26" r:id="rId158" xr:uid="{00000000-0004-0000-0400-00009D000000}"/>
    <hyperlink ref="R41" r:id="rId159" xr:uid="{00000000-0004-0000-0400-00009E000000}"/>
    <hyperlink ref="R43" r:id="rId160" xr:uid="{00000000-0004-0000-0400-00009F000000}"/>
    <hyperlink ref="R44" r:id="rId161" xr:uid="{00000000-0004-0000-0400-0000A0000000}"/>
    <hyperlink ref="R60" r:id="rId162" xr:uid="{00000000-0004-0000-0400-0000A1000000}"/>
    <hyperlink ref="R63" r:id="rId163" xr:uid="{00000000-0004-0000-0400-0000A2000000}"/>
    <hyperlink ref="R67" r:id="rId164" xr:uid="{00000000-0004-0000-0400-0000A3000000}"/>
    <hyperlink ref="R75" r:id="rId165" xr:uid="{00000000-0004-0000-0400-0000A4000000}"/>
    <hyperlink ref="R85" r:id="rId166" xr:uid="{00000000-0004-0000-0400-0000A5000000}"/>
    <hyperlink ref="R92" r:id="rId167" xr:uid="{00000000-0004-0000-0400-0000A6000000}"/>
    <hyperlink ref="R93" r:id="rId168" display="https://minfin.khabkrai.ru/portal/Show/Category/184?page=1&amp;ItemId=497&amp;filterYear=2018 " xr:uid="{00000000-0004-0000-0400-0000A7000000}"/>
    <hyperlink ref="R94" r:id="rId169" xr:uid="{00000000-0004-0000-0400-0000A8000000}"/>
    <hyperlink ref="R96" r:id="rId170" xr:uid="{00000000-0004-0000-0400-0000A9000000}"/>
    <hyperlink ref="R68" r:id="rId171" xr:uid="{00000000-0004-0000-0400-0000AA000000}"/>
    <hyperlink ref="R66" r:id="rId172" xr:uid="{00000000-0004-0000-0400-0000AB000000}"/>
    <hyperlink ref="R34" r:id="rId173" xr:uid="{00000000-0004-0000-0400-0000AC000000}"/>
    <hyperlink ref="R88" r:id="rId174" xr:uid="{00000000-0004-0000-0400-0000AD000000}"/>
    <hyperlink ref="R16" r:id="rId175" location="tab-id-6" display="tab-id-6" xr:uid="{00000000-0004-0000-0400-0000AE000000}"/>
    <hyperlink ref="R18" r:id="rId176" xr:uid="{00000000-0004-0000-0400-0000AF000000}"/>
    <hyperlink ref="R31" r:id="rId177" xr:uid="{00000000-0004-0000-0400-0000B0000000}"/>
    <hyperlink ref="R32" r:id="rId178" xr:uid="{00000000-0004-0000-0400-0000B1000000}"/>
    <hyperlink ref="R33" r:id="rId179" xr:uid="{00000000-0004-0000-0400-0000B2000000}"/>
    <hyperlink ref="R47" r:id="rId180" xr:uid="{00000000-0004-0000-0400-0000B3000000}"/>
    <hyperlink ref="R53" r:id="rId181" xr:uid="{00000000-0004-0000-0400-0000B4000000}"/>
    <hyperlink ref="R61" r:id="rId182" xr:uid="{00000000-0004-0000-0400-0000B5000000}"/>
    <hyperlink ref="R35" r:id="rId183" xr:uid="{00000000-0004-0000-0400-0000B6000000}"/>
    <hyperlink ref="R64" r:id="rId184" xr:uid="{00000000-0004-0000-0400-0000B7000000}"/>
    <hyperlink ref="R71" r:id="rId185" xr:uid="{00000000-0004-0000-0400-0000B8000000}"/>
    <hyperlink ref="R73" r:id="rId186" xr:uid="{00000000-0004-0000-0400-0000B9000000}"/>
    <hyperlink ref="R84" r:id="rId187" xr:uid="{00000000-0004-0000-0400-0000BA000000}"/>
    <hyperlink ref="R86" r:id="rId188" xr:uid="{00000000-0004-0000-0400-0000BB000000}"/>
    <hyperlink ref="R89" r:id="rId189" xr:uid="{00000000-0004-0000-0400-0000BC000000}"/>
    <hyperlink ref="R90" r:id="rId190" xr:uid="{00000000-0004-0000-0400-0000BD000000}"/>
    <hyperlink ref="R91" r:id="rId191" location="/documents" xr:uid="{00000000-0004-0000-0400-0000BE000000}"/>
    <hyperlink ref="R95" r:id="rId192" xr:uid="{00000000-0004-0000-0400-0000BF000000}"/>
    <hyperlink ref="R52" r:id="rId193" xr:uid="{00000000-0004-0000-0400-0000C0000000}"/>
    <hyperlink ref="N23" r:id="rId194" xr:uid="{00000000-0004-0000-0400-0000C1000000}"/>
    <hyperlink ref="J41" r:id="rId195" xr:uid="{00000000-0004-0000-0400-0000C2000000}"/>
    <hyperlink ref="J70" r:id="rId196" xr:uid="{00000000-0004-0000-0400-0000C3000000}"/>
    <hyperlink ref="N70" r:id="rId197" xr:uid="{00000000-0004-0000-0400-0000C4000000}"/>
    <hyperlink ref="N73" r:id="rId198" xr:uid="{00000000-0004-0000-0400-0000C5000000}"/>
    <hyperlink ref="R82" r:id="rId199" xr:uid="{00000000-0004-0000-0400-0000C6000000}"/>
    <hyperlink ref="R78" r:id="rId200" xr:uid="{00000000-0004-0000-0400-0000C7000000}"/>
    <hyperlink ref="J89" r:id="rId201" xr:uid="{00000000-0004-0000-0400-0000C8000000}"/>
  </hyperlinks>
  <printOptions horizontalCentered="1"/>
  <pageMargins left="0.39370078740157483" right="0.39370078740157483" top="0.98425196850393704" bottom="0.39370078740157483" header="0.31496062992125984" footer="0.23622047244094491"/>
  <pageSetup paperSize="9" scale="59" fitToHeight="3" orientation="landscape" r:id="rId202"/>
  <headerFooter>
    <oddFooter>&amp;C&amp;"Times New Roman,обычный"&amp;8&amp;A&amp;R&amp;P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59"/>
  <sheetViews>
    <sheetView zoomScaleNormal="100" zoomScaleSheetLayoutView="98" zoomScalePageLayoutView="78" workbookViewId="0">
      <pane xSplit="1" topLeftCell="B1" activePane="topRight" state="frozen"/>
      <selection pane="topRight" activeCell="F105" sqref="F105"/>
    </sheetView>
  </sheetViews>
  <sheetFormatPr defaultColWidth="8.81640625" defaultRowHeight="11.5" x14ac:dyDescent="0.25"/>
  <cols>
    <col min="1" max="1" width="20.6328125" style="3" customWidth="1"/>
    <col min="2" max="2" width="25.26953125" style="3" customWidth="1"/>
    <col min="3" max="3" width="5.6328125" style="3" customWidth="1"/>
    <col min="4" max="5" width="4.6328125" style="3" customWidth="1"/>
    <col min="6" max="6" width="5.6328125" style="8" customWidth="1"/>
    <col min="7" max="7" width="10" style="3" customWidth="1"/>
    <col min="8" max="8" width="12.36328125" style="3" customWidth="1"/>
    <col min="9" max="9" width="12.90625" style="3" customWidth="1"/>
    <col min="10" max="10" width="11.81640625" style="3" customWidth="1"/>
    <col min="11" max="11" width="9.6328125" style="116" customWidth="1"/>
    <col min="12" max="12" width="11.6328125" style="3" customWidth="1"/>
    <col min="13" max="14" width="11.81640625" style="3" customWidth="1"/>
    <col min="15" max="15" width="9.6328125" style="115" customWidth="1"/>
    <col min="16" max="16" width="11.6328125" style="115" customWidth="1"/>
    <col min="17" max="17" width="11.81640625" style="111" customWidth="1"/>
    <col min="18" max="18" width="11.81640625" style="3" customWidth="1"/>
    <col min="19" max="19" width="9.6328125" style="33" customWidth="1"/>
    <col min="20" max="20" width="11.6328125" style="33" customWidth="1"/>
    <col min="21" max="21" width="11.81640625" style="75" customWidth="1"/>
    <col min="22" max="22" width="8.81640625" style="449"/>
    <col min="23" max="16384" width="8.81640625" style="3"/>
  </cols>
  <sheetData>
    <row r="1" spans="1:22" s="4" customFormat="1" ht="19.5" customHeight="1" x14ac:dyDescent="0.25">
      <c r="A1" s="93" t="s">
        <v>163</v>
      </c>
      <c r="B1" s="94"/>
      <c r="C1" s="94"/>
      <c r="D1" s="94"/>
      <c r="E1" s="94"/>
      <c r="F1" s="94"/>
      <c r="G1" s="94"/>
      <c r="H1" s="94"/>
      <c r="I1" s="94"/>
      <c r="J1" s="94"/>
      <c r="K1" s="112"/>
      <c r="L1" s="94"/>
      <c r="M1" s="94"/>
      <c r="N1" s="94"/>
      <c r="O1" s="112"/>
      <c r="P1" s="112"/>
      <c r="Q1" s="107"/>
      <c r="R1" s="94"/>
      <c r="S1" s="112"/>
      <c r="T1" s="112"/>
      <c r="U1" s="94"/>
      <c r="V1" s="101"/>
    </row>
    <row r="2" spans="1:22" s="40" customFormat="1" ht="28" customHeight="1" x14ac:dyDescent="0.25">
      <c r="A2" s="641" t="s">
        <v>854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447"/>
    </row>
    <row r="3" spans="1:22" s="4" customFormat="1" ht="72.5" customHeight="1" x14ac:dyDescent="0.25">
      <c r="A3" s="628" t="s">
        <v>98</v>
      </c>
      <c r="B3" s="457" t="str">
        <f>' Методика (раздел 2)'!B12</f>
        <v>Содержатся ли в составе материалов к проектам законов о внесении изменений в закон о бюджете на 2020 год и на плановый период 2021 и 2022 годов пояснительные записки?</v>
      </c>
      <c r="C3" s="637" t="s">
        <v>115</v>
      </c>
      <c r="D3" s="637"/>
      <c r="E3" s="637"/>
      <c r="F3" s="637"/>
      <c r="G3" s="628" t="s">
        <v>125</v>
      </c>
      <c r="H3" s="628" t="s">
        <v>699</v>
      </c>
      <c r="I3" s="628" t="s">
        <v>860</v>
      </c>
      <c r="J3" s="628" t="s">
        <v>336</v>
      </c>
      <c r="K3" s="628"/>
      <c r="L3" s="640"/>
      <c r="M3" s="640"/>
      <c r="N3" s="628" t="s">
        <v>357</v>
      </c>
      <c r="O3" s="628"/>
      <c r="P3" s="640"/>
      <c r="Q3" s="640"/>
      <c r="R3" s="628" t="s">
        <v>123</v>
      </c>
      <c r="S3" s="628"/>
      <c r="T3" s="640"/>
      <c r="U3" s="640"/>
      <c r="V3" s="101"/>
    </row>
    <row r="4" spans="1:22" s="4" customFormat="1" ht="48" customHeight="1" x14ac:dyDescent="0.25">
      <c r="A4" s="628"/>
      <c r="B4" s="458" t="str">
        <f>' Методика (раздел 2)'!B10</f>
        <v xml:space="preserve">Да, размещаются </v>
      </c>
      <c r="C4" s="628" t="s">
        <v>94</v>
      </c>
      <c r="D4" s="628" t="s">
        <v>129</v>
      </c>
      <c r="E4" s="628" t="s">
        <v>102</v>
      </c>
      <c r="F4" s="637" t="s">
        <v>99</v>
      </c>
      <c r="G4" s="628"/>
      <c r="H4" s="628"/>
      <c r="I4" s="628"/>
      <c r="J4" s="628" t="s">
        <v>341</v>
      </c>
      <c r="K4" s="628" t="s">
        <v>564</v>
      </c>
      <c r="L4" s="640"/>
      <c r="M4" s="638" t="s">
        <v>343</v>
      </c>
      <c r="N4" s="628" t="s">
        <v>341</v>
      </c>
      <c r="O4" s="628" t="s">
        <v>564</v>
      </c>
      <c r="P4" s="640"/>
      <c r="Q4" s="638" t="s">
        <v>343</v>
      </c>
      <c r="R4" s="628" t="s">
        <v>341</v>
      </c>
      <c r="S4" s="628" t="s">
        <v>564</v>
      </c>
      <c r="T4" s="640"/>
      <c r="U4" s="638" t="s">
        <v>343</v>
      </c>
      <c r="V4" s="101"/>
    </row>
    <row r="5" spans="1:22" s="11" customFormat="1" ht="41" customHeight="1" x14ac:dyDescent="0.25">
      <c r="A5" s="628"/>
      <c r="B5" s="458" t="str">
        <f>' Методика (раздел 2)'!B11</f>
        <v>Нет, в установленные сроки не размещаются или размещаются в отдельных случаях</v>
      </c>
      <c r="C5" s="628"/>
      <c r="D5" s="628"/>
      <c r="E5" s="628"/>
      <c r="F5" s="637"/>
      <c r="G5" s="628"/>
      <c r="H5" s="628"/>
      <c r="I5" s="628"/>
      <c r="J5" s="640"/>
      <c r="K5" s="459" t="s">
        <v>358</v>
      </c>
      <c r="L5" s="459" t="s">
        <v>359</v>
      </c>
      <c r="M5" s="639"/>
      <c r="N5" s="640"/>
      <c r="O5" s="459" t="s">
        <v>358</v>
      </c>
      <c r="P5" s="459" t="s">
        <v>359</v>
      </c>
      <c r="Q5" s="639"/>
      <c r="R5" s="640"/>
      <c r="S5" s="459" t="s">
        <v>358</v>
      </c>
      <c r="T5" s="459" t="s">
        <v>359</v>
      </c>
      <c r="U5" s="639"/>
      <c r="V5" s="448"/>
    </row>
    <row r="6" spans="1:22" s="4" customFormat="1" ht="15" customHeight="1" x14ac:dyDescent="0.25">
      <c r="A6" s="460" t="s">
        <v>0</v>
      </c>
      <c r="B6" s="461"/>
      <c r="C6" s="461"/>
      <c r="D6" s="461"/>
      <c r="E6" s="461"/>
      <c r="F6" s="461"/>
      <c r="G6" s="462"/>
      <c r="H6" s="462"/>
      <c r="I6" s="462"/>
      <c r="J6" s="462"/>
      <c r="K6" s="462"/>
      <c r="L6" s="462"/>
      <c r="M6" s="463"/>
      <c r="N6" s="463"/>
      <c r="O6" s="462"/>
      <c r="P6" s="462"/>
      <c r="Q6" s="463"/>
      <c r="R6" s="456"/>
      <c r="S6" s="123"/>
      <c r="T6" s="123"/>
      <c r="U6" s="124"/>
      <c r="V6" s="101"/>
    </row>
    <row r="7" spans="1:22" s="4" customFormat="1" ht="15" customHeight="1" x14ac:dyDescent="0.25">
      <c r="A7" s="92" t="s">
        <v>1</v>
      </c>
      <c r="B7" s="92" t="s">
        <v>109</v>
      </c>
      <c r="C7" s="102">
        <f>IF(B7=B$4,2,0)</f>
        <v>0</v>
      </c>
      <c r="D7" s="102"/>
      <c r="E7" s="102"/>
      <c r="F7" s="103">
        <f>C7*(1-D7)*(1-E7)</f>
        <v>0</v>
      </c>
      <c r="G7" s="120">
        <f>'Изменения в бюджет'!B6</f>
        <v>3</v>
      </c>
      <c r="H7" s="120">
        <v>1</v>
      </c>
      <c r="I7" s="120">
        <f>G7-H7</f>
        <v>2</v>
      </c>
      <c r="J7" s="205" t="s">
        <v>243</v>
      </c>
      <c r="K7" s="206">
        <v>3</v>
      </c>
      <c r="L7" s="120">
        <v>1</v>
      </c>
      <c r="M7" s="108" t="s">
        <v>565</v>
      </c>
      <c r="N7" s="205" t="s">
        <v>244</v>
      </c>
      <c r="O7" s="206">
        <v>3</v>
      </c>
      <c r="P7" s="120">
        <v>1</v>
      </c>
      <c r="Q7" s="108" t="s">
        <v>565</v>
      </c>
      <c r="R7" s="117" t="s">
        <v>337</v>
      </c>
      <c r="S7" s="117" t="s">
        <v>172</v>
      </c>
      <c r="T7" s="117" t="s">
        <v>172</v>
      </c>
      <c r="U7" s="92" t="s">
        <v>172</v>
      </c>
      <c r="V7" s="101"/>
    </row>
    <row r="8" spans="1:22" s="4" customFormat="1" ht="15" customHeight="1" x14ac:dyDescent="0.25">
      <c r="A8" s="92" t="s">
        <v>2</v>
      </c>
      <c r="B8" s="92" t="s">
        <v>109</v>
      </c>
      <c r="C8" s="102">
        <f t="shared" ref="C8:C23" si="0">IF(B8=B$4,2,0)</f>
        <v>0</v>
      </c>
      <c r="D8" s="102"/>
      <c r="E8" s="102"/>
      <c r="F8" s="103">
        <f t="shared" ref="F8:F23" si="1">C8*(1-D8)*(1-E8)</f>
        <v>0</v>
      </c>
      <c r="G8" s="120">
        <f>'Изменения в бюджет'!B10</f>
        <v>5</v>
      </c>
      <c r="H8" s="120">
        <v>0</v>
      </c>
      <c r="I8" s="120">
        <f t="shared" ref="I8:I71" si="2">G8-H8</f>
        <v>5</v>
      </c>
      <c r="J8" s="207" t="s">
        <v>344</v>
      </c>
      <c r="K8" s="125">
        <v>0</v>
      </c>
      <c r="L8" s="120">
        <v>0</v>
      </c>
      <c r="M8" s="108" t="s">
        <v>360</v>
      </c>
      <c r="N8" s="207" t="s">
        <v>167</v>
      </c>
      <c r="O8" s="125">
        <v>5</v>
      </c>
      <c r="P8" s="120">
        <v>0</v>
      </c>
      <c r="Q8" s="108" t="s">
        <v>702</v>
      </c>
      <c r="R8" s="207" t="s">
        <v>361</v>
      </c>
      <c r="S8" s="117">
        <v>0</v>
      </c>
      <c r="T8" s="117">
        <v>0</v>
      </c>
      <c r="U8" s="92" t="s">
        <v>360</v>
      </c>
      <c r="V8" s="101"/>
    </row>
    <row r="9" spans="1:22" s="4" customFormat="1" ht="15" customHeight="1" x14ac:dyDescent="0.25">
      <c r="A9" s="92" t="s">
        <v>3</v>
      </c>
      <c r="B9" s="92" t="s">
        <v>121</v>
      </c>
      <c r="C9" s="102">
        <f t="shared" si="0"/>
        <v>2</v>
      </c>
      <c r="D9" s="102"/>
      <c r="E9" s="102"/>
      <c r="F9" s="103">
        <f t="shared" si="1"/>
        <v>2</v>
      </c>
      <c r="G9" s="120">
        <f>'Изменения в бюджет'!B15</f>
        <v>1</v>
      </c>
      <c r="H9" s="120">
        <v>1</v>
      </c>
      <c r="I9" s="120">
        <f t="shared" si="2"/>
        <v>0</v>
      </c>
      <c r="J9" s="205" t="s">
        <v>345</v>
      </c>
      <c r="K9" s="206">
        <v>0</v>
      </c>
      <c r="L9" s="120">
        <v>0</v>
      </c>
      <c r="M9" s="108" t="s">
        <v>360</v>
      </c>
      <c r="N9" s="205" t="s">
        <v>245</v>
      </c>
      <c r="O9" s="206">
        <v>1</v>
      </c>
      <c r="P9" s="120">
        <v>1</v>
      </c>
      <c r="Q9" s="108" t="s">
        <v>172</v>
      </c>
      <c r="R9" s="117" t="s">
        <v>337</v>
      </c>
      <c r="S9" s="117" t="s">
        <v>172</v>
      </c>
      <c r="T9" s="117" t="s">
        <v>172</v>
      </c>
      <c r="U9" s="92" t="s">
        <v>172</v>
      </c>
      <c r="V9" s="101"/>
    </row>
    <row r="10" spans="1:22" s="4" customFormat="1" ht="15" customHeight="1" x14ac:dyDescent="0.25">
      <c r="A10" s="92" t="s">
        <v>4</v>
      </c>
      <c r="B10" s="92" t="s">
        <v>109</v>
      </c>
      <c r="C10" s="102">
        <f t="shared" si="0"/>
        <v>0</v>
      </c>
      <c r="D10" s="102"/>
      <c r="E10" s="102"/>
      <c r="F10" s="103">
        <f t="shared" si="1"/>
        <v>0</v>
      </c>
      <c r="G10" s="120">
        <f>'Изменения в бюджет'!B19</f>
        <v>4</v>
      </c>
      <c r="H10" s="120" t="s">
        <v>366</v>
      </c>
      <c r="I10" s="120" t="s">
        <v>366</v>
      </c>
      <c r="J10" s="205" t="s">
        <v>346</v>
      </c>
      <c r="K10" s="206">
        <v>0</v>
      </c>
      <c r="L10" s="120" t="s">
        <v>366</v>
      </c>
      <c r="M10" s="108" t="s">
        <v>360</v>
      </c>
      <c r="N10" s="207" t="s">
        <v>364</v>
      </c>
      <c r="O10" s="125">
        <v>4</v>
      </c>
      <c r="P10" s="120" t="s">
        <v>366</v>
      </c>
      <c r="Q10" s="108" t="s">
        <v>566</v>
      </c>
      <c r="R10" s="117" t="s">
        <v>337</v>
      </c>
      <c r="S10" s="117" t="s">
        <v>172</v>
      </c>
      <c r="T10" s="117" t="s">
        <v>172</v>
      </c>
      <c r="U10" s="92" t="s">
        <v>172</v>
      </c>
      <c r="V10" s="101"/>
    </row>
    <row r="11" spans="1:22" s="12" customFormat="1" ht="15" customHeight="1" x14ac:dyDescent="0.25">
      <c r="A11" s="92" t="s">
        <v>5</v>
      </c>
      <c r="B11" s="92" t="s">
        <v>109</v>
      </c>
      <c r="C11" s="102">
        <f t="shared" si="0"/>
        <v>0</v>
      </c>
      <c r="D11" s="102"/>
      <c r="E11" s="102"/>
      <c r="F11" s="103">
        <f t="shared" si="1"/>
        <v>0</v>
      </c>
      <c r="G11" s="120">
        <f>'Изменения в бюджет'!B23</f>
        <v>7</v>
      </c>
      <c r="H11" s="120" t="s">
        <v>366</v>
      </c>
      <c r="I11" s="120" t="s">
        <v>366</v>
      </c>
      <c r="J11" s="205" t="s">
        <v>347</v>
      </c>
      <c r="K11" s="206">
        <v>7</v>
      </c>
      <c r="L11" s="120">
        <v>0</v>
      </c>
      <c r="M11" s="108" t="s">
        <v>567</v>
      </c>
      <c r="N11" s="205" t="s">
        <v>247</v>
      </c>
      <c r="O11" s="206">
        <v>7</v>
      </c>
      <c r="P11" s="120" t="s">
        <v>366</v>
      </c>
      <c r="Q11" s="108" t="s">
        <v>704</v>
      </c>
      <c r="R11" s="117" t="s">
        <v>337</v>
      </c>
      <c r="S11" s="117" t="s">
        <v>172</v>
      </c>
      <c r="T11" s="117" t="s">
        <v>172</v>
      </c>
      <c r="U11" s="92" t="s">
        <v>172</v>
      </c>
      <c r="V11" s="101"/>
    </row>
    <row r="12" spans="1:22" s="4" customFormat="1" ht="15" customHeight="1" x14ac:dyDescent="0.25">
      <c r="A12" s="92" t="s">
        <v>6</v>
      </c>
      <c r="B12" s="92" t="s">
        <v>121</v>
      </c>
      <c r="C12" s="102">
        <f t="shared" si="0"/>
        <v>2</v>
      </c>
      <c r="D12" s="102"/>
      <c r="E12" s="102"/>
      <c r="F12" s="103">
        <f t="shared" si="1"/>
        <v>2</v>
      </c>
      <c r="G12" s="120">
        <f>'Изменения в бюджет'!B28</f>
        <v>1</v>
      </c>
      <c r="H12" s="120">
        <v>0</v>
      </c>
      <c r="I12" s="120">
        <f t="shared" si="2"/>
        <v>1</v>
      </c>
      <c r="J12" s="464" t="s">
        <v>348</v>
      </c>
      <c r="K12" s="465">
        <v>1</v>
      </c>
      <c r="L12" s="120">
        <v>0</v>
      </c>
      <c r="M12" s="108" t="s">
        <v>568</v>
      </c>
      <c r="N12" s="105" t="s">
        <v>339</v>
      </c>
      <c r="O12" s="106">
        <v>1</v>
      </c>
      <c r="P12" s="120">
        <v>0</v>
      </c>
      <c r="Q12" s="108" t="s">
        <v>569</v>
      </c>
      <c r="R12" s="106" t="s">
        <v>337</v>
      </c>
      <c r="S12" s="117" t="s">
        <v>172</v>
      </c>
      <c r="T12" s="117" t="s">
        <v>172</v>
      </c>
      <c r="U12" s="92" t="s">
        <v>172</v>
      </c>
      <c r="V12" s="101"/>
    </row>
    <row r="13" spans="1:22" s="4" customFormat="1" ht="15" customHeight="1" x14ac:dyDescent="0.25">
      <c r="A13" s="92" t="s">
        <v>7</v>
      </c>
      <c r="B13" s="92" t="s">
        <v>109</v>
      </c>
      <c r="C13" s="102">
        <f t="shared" si="0"/>
        <v>0</v>
      </c>
      <c r="D13" s="102"/>
      <c r="E13" s="102"/>
      <c r="F13" s="103">
        <f t="shared" si="1"/>
        <v>0</v>
      </c>
      <c r="G13" s="120">
        <f>'Изменения в бюджет'!B33</f>
        <v>6</v>
      </c>
      <c r="H13" s="120" t="s">
        <v>366</v>
      </c>
      <c r="I13" s="120" t="s">
        <v>366</v>
      </c>
      <c r="J13" s="205" t="s">
        <v>349</v>
      </c>
      <c r="K13" s="206">
        <v>0</v>
      </c>
      <c r="L13" s="120">
        <v>0</v>
      </c>
      <c r="M13" s="108" t="s">
        <v>360</v>
      </c>
      <c r="N13" s="207" t="s">
        <v>367</v>
      </c>
      <c r="O13" s="125">
        <v>2</v>
      </c>
      <c r="P13" s="120" t="s">
        <v>366</v>
      </c>
      <c r="Q13" s="108" t="s">
        <v>570</v>
      </c>
      <c r="R13" s="117" t="s">
        <v>337</v>
      </c>
      <c r="S13" s="117" t="s">
        <v>172</v>
      </c>
      <c r="T13" s="117" t="s">
        <v>172</v>
      </c>
      <c r="U13" s="92" t="s">
        <v>172</v>
      </c>
      <c r="V13" s="101"/>
    </row>
    <row r="14" spans="1:22" s="12" customFormat="1" ht="15" customHeight="1" x14ac:dyDescent="0.25">
      <c r="A14" s="92" t="s">
        <v>8</v>
      </c>
      <c r="B14" s="92" t="s">
        <v>121</v>
      </c>
      <c r="C14" s="102">
        <f t="shared" si="0"/>
        <v>2</v>
      </c>
      <c r="D14" s="102"/>
      <c r="E14" s="102"/>
      <c r="F14" s="103">
        <f t="shared" si="1"/>
        <v>2</v>
      </c>
      <c r="G14" s="120">
        <f>'Изменения в бюджет'!B37</f>
        <v>2</v>
      </c>
      <c r="H14" s="120">
        <v>2</v>
      </c>
      <c r="I14" s="120">
        <f t="shared" si="2"/>
        <v>0</v>
      </c>
      <c r="J14" s="207" t="s">
        <v>317</v>
      </c>
      <c r="K14" s="125">
        <v>2</v>
      </c>
      <c r="L14" s="120">
        <v>2</v>
      </c>
      <c r="M14" s="108" t="s">
        <v>172</v>
      </c>
      <c r="N14" s="207" t="s">
        <v>318</v>
      </c>
      <c r="O14" s="125">
        <v>2</v>
      </c>
      <c r="P14" s="120" t="s">
        <v>366</v>
      </c>
      <c r="Q14" s="108" t="s">
        <v>571</v>
      </c>
      <c r="R14" s="117" t="s">
        <v>337</v>
      </c>
      <c r="S14" s="117" t="s">
        <v>172</v>
      </c>
      <c r="T14" s="117" t="s">
        <v>172</v>
      </c>
      <c r="U14" s="92" t="s">
        <v>172</v>
      </c>
      <c r="V14" s="101"/>
    </row>
    <row r="15" spans="1:22" s="4" customFormat="1" ht="15" customHeight="1" x14ac:dyDescent="0.25">
      <c r="A15" s="92" t="s">
        <v>9</v>
      </c>
      <c r="B15" s="92" t="s">
        <v>109</v>
      </c>
      <c r="C15" s="102">
        <f t="shared" si="0"/>
        <v>0</v>
      </c>
      <c r="D15" s="102"/>
      <c r="E15" s="102"/>
      <c r="F15" s="103">
        <f t="shared" si="1"/>
        <v>0</v>
      </c>
      <c r="G15" s="120">
        <f>'Изменения в бюджет'!B41</f>
        <v>9</v>
      </c>
      <c r="H15" s="120">
        <v>6</v>
      </c>
      <c r="I15" s="120">
        <f t="shared" si="2"/>
        <v>3</v>
      </c>
      <c r="J15" s="207" t="s">
        <v>350</v>
      </c>
      <c r="K15" s="125">
        <v>9</v>
      </c>
      <c r="L15" s="120">
        <v>2</v>
      </c>
      <c r="M15" s="108" t="s">
        <v>586</v>
      </c>
      <c r="N15" s="207" t="s">
        <v>369</v>
      </c>
      <c r="O15" s="125">
        <v>9</v>
      </c>
      <c r="P15" s="120">
        <v>6</v>
      </c>
      <c r="Q15" s="108" t="s">
        <v>572</v>
      </c>
      <c r="R15" s="117" t="s">
        <v>337</v>
      </c>
      <c r="S15" s="117" t="s">
        <v>172</v>
      </c>
      <c r="T15" s="117" t="s">
        <v>172</v>
      </c>
      <c r="U15" s="92" t="s">
        <v>172</v>
      </c>
      <c r="V15" s="101"/>
    </row>
    <row r="16" spans="1:22" s="4" customFormat="1" ht="15" customHeight="1" x14ac:dyDescent="0.25">
      <c r="A16" s="92" t="s">
        <v>10</v>
      </c>
      <c r="B16" s="92" t="s">
        <v>109</v>
      </c>
      <c r="C16" s="102">
        <f t="shared" si="0"/>
        <v>0</v>
      </c>
      <c r="D16" s="102"/>
      <c r="E16" s="102"/>
      <c r="F16" s="103">
        <f t="shared" si="1"/>
        <v>0</v>
      </c>
      <c r="G16" s="120">
        <f>'Изменения в бюджет'!B45</f>
        <v>5</v>
      </c>
      <c r="H16" s="120">
        <v>2</v>
      </c>
      <c r="I16" s="120">
        <f t="shared" si="2"/>
        <v>3</v>
      </c>
      <c r="J16" s="205" t="s">
        <v>250</v>
      </c>
      <c r="K16" s="206">
        <v>5</v>
      </c>
      <c r="L16" s="120">
        <v>0</v>
      </c>
      <c r="M16" s="108" t="s">
        <v>573</v>
      </c>
      <c r="N16" s="205" t="s">
        <v>399</v>
      </c>
      <c r="O16" s="206">
        <v>0</v>
      </c>
      <c r="P16" s="120">
        <v>0</v>
      </c>
      <c r="Q16" s="108" t="s">
        <v>360</v>
      </c>
      <c r="R16" s="205" t="s">
        <v>252</v>
      </c>
      <c r="S16" s="206">
        <v>5</v>
      </c>
      <c r="T16" s="117">
        <v>2</v>
      </c>
      <c r="U16" s="92" t="s">
        <v>574</v>
      </c>
      <c r="V16" s="101" t="s">
        <v>172</v>
      </c>
    </row>
    <row r="17" spans="1:22" s="4" customFormat="1" ht="15" customHeight="1" x14ac:dyDescent="0.25">
      <c r="A17" s="92" t="s">
        <v>11</v>
      </c>
      <c r="B17" s="92" t="s">
        <v>109</v>
      </c>
      <c r="C17" s="102">
        <f t="shared" si="0"/>
        <v>0</v>
      </c>
      <c r="D17" s="102"/>
      <c r="E17" s="102"/>
      <c r="F17" s="103">
        <f t="shared" si="1"/>
        <v>0</v>
      </c>
      <c r="G17" s="120">
        <f>'Изменения в бюджет'!B50</f>
        <v>8</v>
      </c>
      <c r="H17" s="120">
        <v>2</v>
      </c>
      <c r="I17" s="120">
        <f t="shared" si="2"/>
        <v>6</v>
      </c>
      <c r="J17" s="207" t="s">
        <v>351</v>
      </c>
      <c r="K17" s="125">
        <v>7</v>
      </c>
      <c r="L17" s="120">
        <v>0</v>
      </c>
      <c r="M17" s="108" t="s">
        <v>587</v>
      </c>
      <c r="N17" s="207" t="s">
        <v>370</v>
      </c>
      <c r="O17" s="125">
        <v>6</v>
      </c>
      <c r="P17" s="120">
        <v>2</v>
      </c>
      <c r="Q17" s="108" t="s">
        <v>575</v>
      </c>
      <c r="R17" s="207" t="s">
        <v>371</v>
      </c>
      <c r="S17" s="125">
        <v>0</v>
      </c>
      <c r="T17" s="117">
        <v>0</v>
      </c>
      <c r="U17" s="92" t="s">
        <v>338</v>
      </c>
      <c r="V17" s="101" t="s">
        <v>172</v>
      </c>
    </row>
    <row r="18" spans="1:22" s="87" customFormat="1" ht="15" customHeight="1" x14ac:dyDescent="0.25">
      <c r="A18" s="92" t="s">
        <v>12</v>
      </c>
      <c r="B18" s="92" t="s">
        <v>109</v>
      </c>
      <c r="C18" s="102">
        <f t="shared" si="0"/>
        <v>0</v>
      </c>
      <c r="D18" s="102"/>
      <c r="E18" s="102"/>
      <c r="F18" s="103">
        <f t="shared" si="1"/>
        <v>0</v>
      </c>
      <c r="G18" s="120">
        <f>'Изменения в бюджет'!B54</f>
        <v>8</v>
      </c>
      <c r="H18" s="120">
        <v>2</v>
      </c>
      <c r="I18" s="120">
        <f t="shared" si="2"/>
        <v>6</v>
      </c>
      <c r="J18" s="205" t="s">
        <v>352</v>
      </c>
      <c r="K18" s="206">
        <v>0</v>
      </c>
      <c r="L18" s="120">
        <v>0</v>
      </c>
      <c r="M18" s="108" t="s">
        <v>360</v>
      </c>
      <c r="N18" s="205" t="s">
        <v>372</v>
      </c>
      <c r="O18" s="206">
        <v>8</v>
      </c>
      <c r="P18" s="120">
        <v>2</v>
      </c>
      <c r="Q18" s="108" t="s">
        <v>576</v>
      </c>
      <c r="R18" s="205" t="s">
        <v>391</v>
      </c>
      <c r="S18" s="206">
        <v>0</v>
      </c>
      <c r="T18" s="117">
        <v>0</v>
      </c>
      <c r="U18" s="92" t="s">
        <v>360</v>
      </c>
      <c r="V18" s="101"/>
    </row>
    <row r="19" spans="1:22" s="4" customFormat="1" ht="15" customHeight="1" x14ac:dyDescent="0.25">
      <c r="A19" s="92" t="s">
        <v>13</v>
      </c>
      <c r="B19" s="92" t="s">
        <v>109</v>
      </c>
      <c r="C19" s="102">
        <f t="shared" si="0"/>
        <v>0</v>
      </c>
      <c r="D19" s="102"/>
      <c r="E19" s="102"/>
      <c r="F19" s="103">
        <f t="shared" si="1"/>
        <v>0</v>
      </c>
      <c r="G19" s="120">
        <f>'Изменения в бюджет'!B59</f>
        <v>4</v>
      </c>
      <c r="H19" s="120">
        <v>1</v>
      </c>
      <c r="I19" s="120">
        <f t="shared" si="2"/>
        <v>3</v>
      </c>
      <c r="J19" s="205" t="s">
        <v>254</v>
      </c>
      <c r="K19" s="206">
        <v>4</v>
      </c>
      <c r="L19" s="120">
        <v>1</v>
      </c>
      <c r="M19" s="108" t="s">
        <v>577</v>
      </c>
      <c r="N19" s="205" t="s">
        <v>255</v>
      </c>
      <c r="O19" s="206">
        <v>0</v>
      </c>
      <c r="P19" s="120">
        <v>0</v>
      </c>
      <c r="Q19" s="108" t="s">
        <v>360</v>
      </c>
      <c r="R19" s="117" t="s">
        <v>337</v>
      </c>
      <c r="S19" s="117" t="s">
        <v>172</v>
      </c>
      <c r="T19" s="117" t="s">
        <v>172</v>
      </c>
      <c r="U19" s="92" t="s">
        <v>172</v>
      </c>
      <c r="V19" s="101"/>
    </row>
    <row r="20" spans="1:22" s="4" customFormat="1" ht="15" customHeight="1" x14ac:dyDescent="0.25">
      <c r="A20" s="92" t="s">
        <v>14</v>
      </c>
      <c r="B20" s="92" t="s">
        <v>109</v>
      </c>
      <c r="C20" s="102">
        <f t="shared" si="0"/>
        <v>0</v>
      </c>
      <c r="D20" s="102"/>
      <c r="E20" s="102"/>
      <c r="F20" s="103">
        <f t="shared" si="1"/>
        <v>0</v>
      </c>
      <c r="G20" s="120">
        <f>'Изменения в бюджет'!B63</f>
        <v>3</v>
      </c>
      <c r="H20" s="120">
        <v>1</v>
      </c>
      <c r="I20" s="120">
        <f t="shared" si="2"/>
        <v>2</v>
      </c>
      <c r="J20" s="205" t="s">
        <v>353</v>
      </c>
      <c r="K20" s="206">
        <v>3</v>
      </c>
      <c r="L20" s="120">
        <v>1</v>
      </c>
      <c r="M20" s="108" t="s">
        <v>579</v>
      </c>
      <c r="N20" s="205" t="s">
        <v>256</v>
      </c>
      <c r="O20" s="206">
        <v>3</v>
      </c>
      <c r="P20" s="120">
        <v>1</v>
      </c>
      <c r="Q20" s="108" t="s">
        <v>578</v>
      </c>
      <c r="R20" s="117" t="s">
        <v>337</v>
      </c>
      <c r="S20" s="117" t="s">
        <v>172</v>
      </c>
      <c r="T20" s="117" t="s">
        <v>172</v>
      </c>
      <c r="U20" s="92" t="s">
        <v>172</v>
      </c>
      <c r="V20" s="101"/>
    </row>
    <row r="21" spans="1:22" s="4" customFormat="1" ht="15" customHeight="1" x14ac:dyDescent="0.25">
      <c r="A21" s="92" t="s">
        <v>15</v>
      </c>
      <c r="B21" s="92" t="s">
        <v>109</v>
      </c>
      <c r="C21" s="102">
        <f t="shared" si="0"/>
        <v>0</v>
      </c>
      <c r="D21" s="102"/>
      <c r="E21" s="102"/>
      <c r="F21" s="103">
        <f t="shared" si="1"/>
        <v>0</v>
      </c>
      <c r="G21" s="120">
        <f>'Изменения в бюджет'!B67</f>
        <v>3</v>
      </c>
      <c r="H21" s="120">
        <v>1</v>
      </c>
      <c r="I21" s="120">
        <f t="shared" si="2"/>
        <v>2</v>
      </c>
      <c r="J21" s="207" t="s">
        <v>354</v>
      </c>
      <c r="K21" s="125">
        <v>3</v>
      </c>
      <c r="L21" s="120">
        <v>1</v>
      </c>
      <c r="M21" s="108" t="s">
        <v>849</v>
      </c>
      <c r="N21" s="207" t="s">
        <v>175</v>
      </c>
      <c r="O21" s="125">
        <v>3</v>
      </c>
      <c r="P21" s="120">
        <v>1</v>
      </c>
      <c r="Q21" s="108" t="s">
        <v>582</v>
      </c>
      <c r="R21" s="205" t="s">
        <v>174</v>
      </c>
      <c r="S21" s="206">
        <v>3</v>
      </c>
      <c r="T21" s="117">
        <v>1</v>
      </c>
      <c r="U21" s="108" t="s">
        <v>582</v>
      </c>
      <c r="V21" s="101" t="s">
        <v>172</v>
      </c>
    </row>
    <row r="22" spans="1:22" s="4" customFormat="1" ht="15" customHeight="1" x14ac:dyDescent="0.25">
      <c r="A22" s="92" t="s">
        <v>16</v>
      </c>
      <c r="B22" s="92" t="s">
        <v>109</v>
      </c>
      <c r="C22" s="102">
        <f t="shared" si="0"/>
        <v>0</v>
      </c>
      <c r="D22" s="102"/>
      <c r="E22" s="102"/>
      <c r="F22" s="103">
        <f t="shared" si="1"/>
        <v>0</v>
      </c>
      <c r="G22" s="120">
        <f>'Изменения в бюджет'!B72</f>
        <v>5</v>
      </c>
      <c r="H22" s="120">
        <v>0</v>
      </c>
      <c r="I22" s="120">
        <f t="shared" si="2"/>
        <v>5</v>
      </c>
      <c r="J22" s="205" t="s">
        <v>355</v>
      </c>
      <c r="K22" s="206">
        <v>0</v>
      </c>
      <c r="L22" s="120">
        <v>0</v>
      </c>
      <c r="M22" s="108" t="s">
        <v>360</v>
      </c>
      <c r="N22" s="207" t="s">
        <v>180</v>
      </c>
      <c r="O22" s="117">
        <v>0</v>
      </c>
      <c r="P22" s="120">
        <v>0</v>
      </c>
      <c r="Q22" s="108" t="s">
        <v>360</v>
      </c>
      <c r="R22" s="207" t="s">
        <v>377</v>
      </c>
      <c r="S22" s="125">
        <v>0</v>
      </c>
      <c r="T22" s="117">
        <v>0</v>
      </c>
      <c r="U22" s="92" t="s">
        <v>360</v>
      </c>
      <c r="V22" s="101"/>
    </row>
    <row r="23" spans="1:22" s="4" customFormat="1" ht="15" customHeight="1" x14ac:dyDescent="0.25">
      <c r="A23" s="92" t="s">
        <v>17</v>
      </c>
      <c r="B23" s="92" t="s">
        <v>109</v>
      </c>
      <c r="C23" s="102">
        <f t="shared" si="0"/>
        <v>0</v>
      </c>
      <c r="D23" s="102"/>
      <c r="E23" s="102"/>
      <c r="F23" s="103">
        <f t="shared" si="1"/>
        <v>0</v>
      </c>
      <c r="G23" s="120">
        <f>'Изменения в бюджет'!B77</f>
        <v>8</v>
      </c>
      <c r="H23" s="120">
        <v>2</v>
      </c>
      <c r="I23" s="120">
        <f t="shared" si="2"/>
        <v>6</v>
      </c>
      <c r="J23" s="207" t="s">
        <v>356</v>
      </c>
      <c r="K23" s="125">
        <v>0</v>
      </c>
      <c r="L23" s="120">
        <v>0</v>
      </c>
      <c r="M23" s="108" t="s">
        <v>360</v>
      </c>
      <c r="N23" s="207" t="s">
        <v>182</v>
      </c>
      <c r="O23" s="125">
        <v>8</v>
      </c>
      <c r="P23" s="120">
        <v>2</v>
      </c>
      <c r="Q23" s="108" t="s">
        <v>583</v>
      </c>
      <c r="R23" s="207" t="s">
        <v>378</v>
      </c>
      <c r="S23" s="125">
        <v>0</v>
      </c>
      <c r="T23" s="117">
        <v>0</v>
      </c>
      <c r="U23" s="92" t="s">
        <v>360</v>
      </c>
      <c r="V23" s="101"/>
    </row>
    <row r="24" spans="1:22" s="4" customFormat="1" ht="15" customHeight="1" x14ac:dyDescent="0.25">
      <c r="A24" s="92" t="s">
        <v>138</v>
      </c>
      <c r="B24" s="92" t="s">
        <v>332</v>
      </c>
      <c r="C24" s="102" t="s">
        <v>333</v>
      </c>
      <c r="D24" s="102"/>
      <c r="E24" s="102"/>
      <c r="F24" s="102" t="s">
        <v>333</v>
      </c>
      <c r="G24" s="120">
        <f>'Изменения в бюджет'!B82</f>
        <v>0</v>
      </c>
      <c r="H24" s="120" t="s">
        <v>172</v>
      </c>
      <c r="I24" s="120" t="s">
        <v>172</v>
      </c>
      <c r="J24" s="120" t="s">
        <v>172</v>
      </c>
      <c r="K24" s="120" t="s">
        <v>172</v>
      </c>
      <c r="L24" s="120" t="s">
        <v>172</v>
      </c>
      <c r="M24" s="108" t="s">
        <v>172</v>
      </c>
      <c r="N24" s="120" t="s">
        <v>172</v>
      </c>
      <c r="O24" s="120" t="s">
        <v>172</v>
      </c>
      <c r="P24" s="120" t="s">
        <v>172</v>
      </c>
      <c r="Q24" s="108" t="s">
        <v>172</v>
      </c>
      <c r="R24" s="120" t="s">
        <v>172</v>
      </c>
      <c r="S24" s="117" t="s">
        <v>172</v>
      </c>
      <c r="T24" s="117" t="s">
        <v>172</v>
      </c>
      <c r="U24" s="92" t="s">
        <v>172</v>
      </c>
      <c r="V24" s="101"/>
    </row>
    <row r="25" spans="1:22" s="4" customFormat="1" ht="15" customHeight="1" x14ac:dyDescent="0.25">
      <c r="A25" s="460" t="s">
        <v>18</v>
      </c>
      <c r="B25" s="461"/>
      <c r="C25" s="461"/>
      <c r="D25" s="461"/>
      <c r="E25" s="461"/>
      <c r="F25" s="461"/>
      <c r="G25" s="466"/>
      <c r="H25" s="466"/>
      <c r="I25" s="466"/>
      <c r="J25" s="460"/>
      <c r="K25" s="461"/>
      <c r="L25" s="466"/>
      <c r="M25" s="467"/>
      <c r="N25" s="460"/>
      <c r="O25" s="461"/>
      <c r="P25" s="466"/>
      <c r="Q25" s="467"/>
      <c r="R25" s="460"/>
      <c r="S25" s="461"/>
      <c r="T25" s="123"/>
      <c r="U25" s="124"/>
      <c r="V25" s="101"/>
    </row>
    <row r="26" spans="1:22" s="4" customFormat="1" ht="15" customHeight="1" x14ac:dyDescent="0.25">
      <c r="A26" s="92" t="s">
        <v>19</v>
      </c>
      <c r="B26" s="92" t="s">
        <v>109</v>
      </c>
      <c r="C26" s="102">
        <f t="shared" ref="C26:C36" si="3">IF(B26=B$4,2,0)</f>
        <v>0</v>
      </c>
      <c r="D26" s="102"/>
      <c r="E26" s="102"/>
      <c r="F26" s="103">
        <f>C26*(1-D26)*(1-E26)</f>
        <v>0</v>
      </c>
      <c r="G26" s="120">
        <f>'Изменения в бюджет'!B84</f>
        <v>7</v>
      </c>
      <c r="H26" s="120">
        <v>0</v>
      </c>
      <c r="I26" s="120">
        <f t="shared" si="2"/>
        <v>7</v>
      </c>
      <c r="J26" s="205" t="s">
        <v>379</v>
      </c>
      <c r="K26" s="206">
        <v>0</v>
      </c>
      <c r="L26" s="120">
        <v>0</v>
      </c>
      <c r="M26" s="108" t="s">
        <v>539</v>
      </c>
      <c r="N26" s="205" t="s">
        <v>183</v>
      </c>
      <c r="O26" s="206">
        <v>7</v>
      </c>
      <c r="P26" s="120">
        <v>0</v>
      </c>
      <c r="Q26" s="108" t="s">
        <v>619</v>
      </c>
      <c r="R26" s="205" t="s">
        <v>404</v>
      </c>
      <c r="S26" s="206">
        <v>0</v>
      </c>
      <c r="T26" s="117">
        <v>0</v>
      </c>
      <c r="U26" s="92" t="s">
        <v>360</v>
      </c>
      <c r="V26" s="101"/>
    </row>
    <row r="27" spans="1:22" s="4" customFormat="1" ht="15" customHeight="1" x14ac:dyDescent="0.25">
      <c r="A27" s="92" t="s">
        <v>20</v>
      </c>
      <c r="B27" s="92" t="s">
        <v>109</v>
      </c>
      <c r="C27" s="102">
        <f t="shared" si="3"/>
        <v>0</v>
      </c>
      <c r="D27" s="102"/>
      <c r="E27" s="102"/>
      <c r="F27" s="103">
        <f t="shared" ref="F27:F36" si="4">C27*(1-D27)*(1-E27)</f>
        <v>0</v>
      </c>
      <c r="G27" s="120">
        <f>'Изменения в бюджет'!B90</f>
        <v>5</v>
      </c>
      <c r="H27" s="120">
        <v>0</v>
      </c>
      <c r="I27" s="120">
        <f t="shared" si="2"/>
        <v>5</v>
      </c>
      <c r="J27" s="207" t="s">
        <v>380</v>
      </c>
      <c r="K27" s="125">
        <v>5</v>
      </c>
      <c r="L27" s="120">
        <v>0</v>
      </c>
      <c r="M27" s="108" t="s">
        <v>613</v>
      </c>
      <c r="N27" s="205" t="s">
        <v>185</v>
      </c>
      <c r="O27" s="206">
        <v>5</v>
      </c>
      <c r="P27" s="120">
        <v>0</v>
      </c>
      <c r="Q27" s="108" t="s">
        <v>622</v>
      </c>
      <c r="R27" s="117" t="s">
        <v>337</v>
      </c>
      <c r="S27" s="117" t="s">
        <v>172</v>
      </c>
      <c r="T27" s="117" t="s">
        <v>172</v>
      </c>
      <c r="U27" s="92" t="s">
        <v>172</v>
      </c>
      <c r="V27" s="101"/>
    </row>
    <row r="28" spans="1:22" s="4" customFormat="1" ht="15" customHeight="1" x14ac:dyDescent="0.25">
      <c r="A28" s="92" t="s">
        <v>21</v>
      </c>
      <c r="B28" s="92" t="s">
        <v>121</v>
      </c>
      <c r="C28" s="102">
        <f t="shared" si="3"/>
        <v>2</v>
      </c>
      <c r="D28" s="102"/>
      <c r="E28" s="102"/>
      <c r="F28" s="103">
        <f t="shared" si="4"/>
        <v>2</v>
      </c>
      <c r="G28" s="120">
        <f>'Изменения в бюджет'!B95</f>
        <v>6</v>
      </c>
      <c r="H28" s="120">
        <v>5</v>
      </c>
      <c r="I28" s="120">
        <f t="shared" si="2"/>
        <v>1</v>
      </c>
      <c r="J28" s="207" t="s">
        <v>188</v>
      </c>
      <c r="K28" s="125">
        <v>6</v>
      </c>
      <c r="L28" s="120">
        <v>5</v>
      </c>
      <c r="M28" s="108" t="s">
        <v>614</v>
      </c>
      <c r="N28" s="207" t="s">
        <v>187</v>
      </c>
      <c r="O28" s="125">
        <v>6</v>
      </c>
      <c r="P28" s="120">
        <v>3</v>
      </c>
      <c r="Q28" s="108" t="s">
        <v>620</v>
      </c>
      <c r="R28" s="117" t="s">
        <v>337</v>
      </c>
      <c r="S28" s="117" t="s">
        <v>172</v>
      </c>
      <c r="T28" s="117" t="s">
        <v>172</v>
      </c>
      <c r="U28" s="92" t="s">
        <v>172</v>
      </c>
      <c r="V28" s="101"/>
    </row>
    <row r="29" spans="1:22" s="4" customFormat="1" ht="15" customHeight="1" x14ac:dyDescent="0.25">
      <c r="A29" s="92" t="s">
        <v>22</v>
      </c>
      <c r="B29" s="92" t="s">
        <v>109</v>
      </c>
      <c r="C29" s="102">
        <f t="shared" si="3"/>
        <v>0</v>
      </c>
      <c r="D29" s="102"/>
      <c r="E29" s="102"/>
      <c r="F29" s="103">
        <f t="shared" si="4"/>
        <v>0</v>
      </c>
      <c r="G29" s="120">
        <f>'Изменения в бюджет'!B99</f>
        <v>3</v>
      </c>
      <c r="H29" s="120">
        <v>0</v>
      </c>
      <c r="I29" s="120">
        <f t="shared" si="2"/>
        <v>3</v>
      </c>
      <c r="J29" s="205" t="s">
        <v>409</v>
      </c>
      <c r="K29" s="206">
        <v>3</v>
      </c>
      <c r="L29" s="120">
        <v>0</v>
      </c>
      <c r="M29" s="108" t="s">
        <v>623</v>
      </c>
      <c r="N29" s="205" t="s">
        <v>257</v>
      </c>
      <c r="O29" s="206">
        <v>3</v>
      </c>
      <c r="P29" s="120">
        <v>0</v>
      </c>
      <c r="Q29" s="108" t="s">
        <v>613</v>
      </c>
      <c r="R29" s="117" t="s">
        <v>337</v>
      </c>
      <c r="S29" s="117" t="s">
        <v>172</v>
      </c>
      <c r="T29" s="117" t="s">
        <v>172</v>
      </c>
      <c r="U29" s="92" t="s">
        <v>172</v>
      </c>
      <c r="V29" s="101"/>
    </row>
    <row r="30" spans="1:22" s="4" customFormat="1" ht="15" customHeight="1" x14ac:dyDescent="0.25">
      <c r="A30" s="92" t="s">
        <v>23</v>
      </c>
      <c r="B30" s="92" t="s">
        <v>109</v>
      </c>
      <c r="C30" s="102">
        <f t="shared" si="3"/>
        <v>0</v>
      </c>
      <c r="D30" s="102"/>
      <c r="E30" s="102"/>
      <c r="F30" s="103">
        <f t="shared" si="4"/>
        <v>0</v>
      </c>
      <c r="G30" s="120">
        <f>'Изменения в бюджет'!B103</f>
        <v>2</v>
      </c>
      <c r="H30" s="120">
        <v>0</v>
      </c>
      <c r="I30" s="120">
        <f t="shared" si="2"/>
        <v>2</v>
      </c>
      <c r="J30" s="205" t="s">
        <v>319</v>
      </c>
      <c r="K30" s="206">
        <v>2</v>
      </c>
      <c r="L30" s="120">
        <v>0</v>
      </c>
      <c r="M30" s="108" t="s">
        <v>613</v>
      </c>
      <c r="N30" s="205" t="s">
        <v>258</v>
      </c>
      <c r="O30" s="206">
        <v>2</v>
      </c>
      <c r="P30" s="120">
        <v>0</v>
      </c>
      <c r="Q30" s="108" t="s">
        <v>613</v>
      </c>
      <c r="R30" s="117" t="s">
        <v>337</v>
      </c>
      <c r="S30" s="117" t="s">
        <v>172</v>
      </c>
      <c r="T30" s="117" t="s">
        <v>172</v>
      </c>
      <c r="U30" s="92" t="s">
        <v>172</v>
      </c>
      <c r="V30" s="101"/>
    </row>
    <row r="31" spans="1:22" s="4" customFormat="1" ht="15" customHeight="1" x14ac:dyDescent="0.25">
      <c r="A31" s="92" t="s">
        <v>24</v>
      </c>
      <c r="B31" s="92" t="s">
        <v>121</v>
      </c>
      <c r="C31" s="102">
        <f t="shared" si="3"/>
        <v>2</v>
      </c>
      <c r="D31" s="102"/>
      <c r="E31" s="102"/>
      <c r="F31" s="103">
        <f t="shared" si="4"/>
        <v>2</v>
      </c>
      <c r="G31" s="120">
        <f>'Изменения в бюджет'!B107</f>
        <v>3</v>
      </c>
      <c r="H31" s="120">
        <v>3</v>
      </c>
      <c r="I31" s="120">
        <f t="shared" si="2"/>
        <v>0</v>
      </c>
      <c r="J31" s="205" t="s">
        <v>410</v>
      </c>
      <c r="K31" s="206">
        <v>0</v>
      </c>
      <c r="L31" s="120">
        <v>0</v>
      </c>
      <c r="M31" s="108" t="s">
        <v>360</v>
      </c>
      <c r="N31" s="205" t="s">
        <v>259</v>
      </c>
      <c r="O31" s="206">
        <v>3</v>
      </c>
      <c r="P31" s="120" t="s">
        <v>366</v>
      </c>
      <c r="Q31" s="108" t="s">
        <v>624</v>
      </c>
      <c r="R31" s="205" t="s">
        <v>260</v>
      </c>
      <c r="S31" s="206">
        <v>3</v>
      </c>
      <c r="T31" s="117">
        <v>3</v>
      </c>
      <c r="U31" s="92" t="s">
        <v>172</v>
      </c>
      <c r="V31" s="101"/>
    </row>
    <row r="32" spans="1:22" s="4" customFormat="1" ht="15" customHeight="1" x14ac:dyDescent="0.25">
      <c r="A32" s="92" t="s">
        <v>25</v>
      </c>
      <c r="B32" s="92" t="s">
        <v>109</v>
      </c>
      <c r="C32" s="102">
        <f t="shared" si="3"/>
        <v>0</v>
      </c>
      <c r="D32" s="102"/>
      <c r="E32" s="102"/>
      <c r="F32" s="103">
        <f t="shared" si="4"/>
        <v>0</v>
      </c>
      <c r="G32" s="120">
        <f>'Изменения в бюджет'!B112</f>
        <v>4</v>
      </c>
      <c r="H32" s="120">
        <v>1</v>
      </c>
      <c r="I32" s="120">
        <f t="shared" si="2"/>
        <v>3</v>
      </c>
      <c r="J32" s="205" t="s">
        <v>412</v>
      </c>
      <c r="K32" s="206">
        <v>4</v>
      </c>
      <c r="L32" s="120" t="s">
        <v>366</v>
      </c>
      <c r="M32" s="108" t="s">
        <v>615</v>
      </c>
      <c r="N32" s="205" t="s">
        <v>261</v>
      </c>
      <c r="O32" s="206">
        <v>4</v>
      </c>
      <c r="P32" s="120">
        <v>1</v>
      </c>
      <c r="Q32" s="108" t="s">
        <v>621</v>
      </c>
      <c r="R32" s="205" t="s">
        <v>405</v>
      </c>
      <c r="S32" s="206">
        <v>0</v>
      </c>
      <c r="T32" s="117">
        <v>0</v>
      </c>
      <c r="U32" s="92" t="s">
        <v>360</v>
      </c>
      <c r="V32" s="101"/>
    </row>
    <row r="33" spans="1:22" s="4" customFormat="1" ht="15" customHeight="1" x14ac:dyDescent="0.25">
      <c r="A33" s="92" t="s">
        <v>26</v>
      </c>
      <c r="B33" s="92" t="s">
        <v>109</v>
      </c>
      <c r="C33" s="102">
        <f t="shared" si="3"/>
        <v>0</v>
      </c>
      <c r="D33" s="102"/>
      <c r="E33" s="102"/>
      <c r="F33" s="103">
        <f t="shared" si="4"/>
        <v>0</v>
      </c>
      <c r="G33" s="120">
        <f>'Изменения в бюджет'!B118</f>
        <v>11</v>
      </c>
      <c r="H33" s="120">
        <v>6</v>
      </c>
      <c r="I33" s="120">
        <f t="shared" si="2"/>
        <v>5</v>
      </c>
      <c r="J33" s="207" t="s">
        <v>414</v>
      </c>
      <c r="K33" s="125">
        <v>11</v>
      </c>
      <c r="L33" s="120">
        <v>6</v>
      </c>
      <c r="M33" s="108" t="s">
        <v>616</v>
      </c>
      <c r="N33" s="205" t="s">
        <v>416</v>
      </c>
      <c r="O33" s="206">
        <v>11</v>
      </c>
      <c r="P33" s="120">
        <v>5</v>
      </c>
      <c r="Q33" s="108" t="s">
        <v>625</v>
      </c>
      <c r="R33" s="207" t="s">
        <v>406</v>
      </c>
      <c r="S33" s="206">
        <v>0</v>
      </c>
      <c r="T33" s="117">
        <v>0</v>
      </c>
      <c r="U33" s="92" t="s">
        <v>360</v>
      </c>
      <c r="V33" s="101"/>
    </row>
    <row r="34" spans="1:22" s="4" customFormat="1" ht="15" customHeight="1" x14ac:dyDescent="0.25">
      <c r="A34" s="92" t="s">
        <v>27</v>
      </c>
      <c r="B34" s="92" t="s">
        <v>109</v>
      </c>
      <c r="C34" s="102">
        <f t="shared" si="3"/>
        <v>0</v>
      </c>
      <c r="D34" s="102"/>
      <c r="E34" s="102"/>
      <c r="F34" s="103">
        <f t="shared" si="4"/>
        <v>0</v>
      </c>
      <c r="G34" s="120">
        <f>'Изменения в бюджет'!B123</f>
        <v>5</v>
      </c>
      <c r="H34" s="120">
        <v>0</v>
      </c>
      <c r="I34" s="120">
        <f t="shared" si="2"/>
        <v>5</v>
      </c>
      <c r="J34" s="205" t="s">
        <v>237</v>
      </c>
      <c r="K34" s="206">
        <v>5</v>
      </c>
      <c r="L34" s="120">
        <v>0</v>
      </c>
      <c r="M34" s="108" t="s">
        <v>626</v>
      </c>
      <c r="N34" s="205" t="s">
        <v>418</v>
      </c>
      <c r="O34" s="206">
        <v>0</v>
      </c>
      <c r="P34" s="120">
        <v>0</v>
      </c>
      <c r="Q34" s="108" t="s">
        <v>360</v>
      </c>
      <c r="R34" s="205" t="s">
        <v>407</v>
      </c>
      <c r="S34" s="206">
        <v>0</v>
      </c>
      <c r="T34" s="117">
        <v>0</v>
      </c>
      <c r="U34" s="92" t="s">
        <v>360</v>
      </c>
      <c r="V34" s="101"/>
    </row>
    <row r="35" spans="1:22" s="12" customFormat="1" ht="15" customHeight="1" x14ac:dyDescent="0.25">
      <c r="A35" s="92" t="s">
        <v>28</v>
      </c>
      <c r="B35" s="92" t="s">
        <v>121</v>
      </c>
      <c r="C35" s="102">
        <f t="shared" si="3"/>
        <v>2</v>
      </c>
      <c r="D35" s="102"/>
      <c r="E35" s="102"/>
      <c r="F35" s="103">
        <f t="shared" si="4"/>
        <v>2</v>
      </c>
      <c r="G35" s="120">
        <f>'Изменения в бюджет'!B128</f>
        <v>2</v>
      </c>
      <c r="H35" s="120">
        <v>2</v>
      </c>
      <c r="I35" s="120">
        <f t="shared" si="2"/>
        <v>0</v>
      </c>
      <c r="J35" s="205" t="s">
        <v>320</v>
      </c>
      <c r="K35" s="206">
        <v>2</v>
      </c>
      <c r="L35" s="120">
        <v>2</v>
      </c>
      <c r="M35" s="108" t="s">
        <v>172</v>
      </c>
      <c r="N35" s="207" t="s">
        <v>278</v>
      </c>
      <c r="O35" s="125">
        <v>2</v>
      </c>
      <c r="P35" s="120">
        <v>2</v>
      </c>
      <c r="Q35" s="108" t="s">
        <v>172</v>
      </c>
      <c r="R35" s="207" t="s">
        <v>276</v>
      </c>
      <c r="S35" s="206">
        <v>0</v>
      </c>
      <c r="T35" s="117">
        <v>0</v>
      </c>
      <c r="U35" s="92" t="s">
        <v>360</v>
      </c>
      <c r="V35" s="101"/>
    </row>
    <row r="36" spans="1:22" s="4" customFormat="1" ht="15" customHeight="1" x14ac:dyDescent="0.25">
      <c r="A36" s="92" t="s">
        <v>29</v>
      </c>
      <c r="B36" s="92" t="s">
        <v>121</v>
      </c>
      <c r="C36" s="102">
        <f t="shared" si="3"/>
        <v>2</v>
      </c>
      <c r="D36" s="102"/>
      <c r="E36" s="102"/>
      <c r="F36" s="103">
        <f t="shared" si="4"/>
        <v>2</v>
      </c>
      <c r="G36" s="120">
        <f>'Изменения в бюджет'!B133</f>
        <v>5</v>
      </c>
      <c r="H36" s="120">
        <v>4</v>
      </c>
      <c r="I36" s="120">
        <f t="shared" si="2"/>
        <v>1</v>
      </c>
      <c r="J36" s="205" t="s">
        <v>419</v>
      </c>
      <c r="K36" s="206">
        <v>5</v>
      </c>
      <c r="L36" s="120">
        <v>4</v>
      </c>
      <c r="M36" s="108" t="s">
        <v>618</v>
      </c>
      <c r="N36" s="205" t="s">
        <v>264</v>
      </c>
      <c r="O36" s="465">
        <v>5</v>
      </c>
      <c r="P36" s="120">
        <v>4</v>
      </c>
      <c r="Q36" s="108" t="s">
        <v>618</v>
      </c>
      <c r="R36" s="117" t="s">
        <v>337</v>
      </c>
      <c r="S36" s="117" t="s">
        <v>172</v>
      </c>
      <c r="T36" s="117" t="s">
        <v>172</v>
      </c>
      <c r="U36" s="92" t="s">
        <v>172</v>
      </c>
      <c r="V36" s="101"/>
    </row>
    <row r="37" spans="1:22" s="4" customFormat="1" ht="15" customHeight="1" x14ac:dyDescent="0.25">
      <c r="A37" s="460" t="s">
        <v>30</v>
      </c>
      <c r="B37" s="461"/>
      <c r="C37" s="461"/>
      <c r="D37" s="461"/>
      <c r="E37" s="461"/>
      <c r="F37" s="461"/>
      <c r="G37" s="466"/>
      <c r="H37" s="466"/>
      <c r="I37" s="466"/>
      <c r="J37" s="460"/>
      <c r="K37" s="461"/>
      <c r="L37" s="466"/>
      <c r="M37" s="467"/>
      <c r="N37" s="460"/>
      <c r="O37" s="461"/>
      <c r="P37" s="466"/>
      <c r="Q37" s="467"/>
      <c r="R37" s="460"/>
      <c r="S37" s="461"/>
      <c r="T37" s="123"/>
      <c r="U37" s="124"/>
      <c r="V37" s="101"/>
    </row>
    <row r="38" spans="1:22" s="4" customFormat="1" ht="15" customHeight="1" x14ac:dyDescent="0.25">
      <c r="A38" s="92" t="s">
        <v>31</v>
      </c>
      <c r="B38" s="92" t="s">
        <v>109</v>
      </c>
      <c r="C38" s="102">
        <f t="shared" ref="C38:C44" si="5">IF(B38=B$4,2,0)</f>
        <v>0</v>
      </c>
      <c r="D38" s="102"/>
      <c r="E38" s="102"/>
      <c r="F38" s="103">
        <f>C38*(1-D38)*(1-E38)</f>
        <v>0</v>
      </c>
      <c r="G38" s="120">
        <f>'Изменения в бюджет'!B139</f>
        <v>3</v>
      </c>
      <c r="H38" s="120">
        <v>0</v>
      </c>
      <c r="I38" s="120">
        <f t="shared" si="2"/>
        <v>3</v>
      </c>
      <c r="J38" s="205" t="s">
        <v>423</v>
      </c>
      <c r="K38" s="206">
        <v>0</v>
      </c>
      <c r="L38" s="120">
        <v>0</v>
      </c>
      <c r="M38" s="108" t="s">
        <v>360</v>
      </c>
      <c r="N38" s="205" t="s">
        <v>265</v>
      </c>
      <c r="O38" s="206">
        <v>3</v>
      </c>
      <c r="P38" s="120">
        <v>0</v>
      </c>
      <c r="Q38" s="108" t="s">
        <v>613</v>
      </c>
      <c r="R38" s="117" t="s">
        <v>337</v>
      </c>
      <c r="S38" s="117" t="s">
        <v>172</v>
      </c>
      <c r="T38" s="117" t="s">
        <v>172</v>
      </c>
      <c r="U38" s="92" t="s">
        <v>172</v>
      </c>
      <c r="V38" s="101"/>
    </row>
    <row r="39" spans="1:22" s="12" customFormat="1" ht="15" customHeight="1" x14ac:dyDescent="0.25">
      <c r="A39" s="92" t="s">
        <v>32</v>
      </c>
      <c r="B39" s="92" t="s">
        <v>121</v>
      </c>
      <c r="C39" s="102">
        <f t="shared" si="5"/>
        <v>2</v>
      </c>
      <c r="D39" s="102"/>
      <c r="E39" s="102"/>
      <c r="F39" s="103">
        <f t="shared" ref="F39:F44" si="6">C39*(1-D39)*(1-E39)</f>
        <v>2</v>
      </c>
      <c r="G39" s="120">
        <f>'Изменения в бюджет'!B143</f>
        <v>2</v>
      </c>
      <c r="H39" s="120">
        <v>1</v>
      </c>
      <c r="I39" s="120">
        <f t="shared" si="2"/>
        <v>1</v>
      </c>
      <c r="J39" s="207" t="s">
        <v>424</v>
      </c>
      <c r="K39" s="125">
        <v>2</v>
      </c>
      <c r="L39" s="120">
        <v>1</v>
      </c>
      <c r="M39" s="108" t="s">
        <v>629</v>
      </c>
      <c r="N39" s="207" t="s">
        <v>321</v>
      </c>
      <c r="O39" s="125">
        <v>2</v>
      </c>
      <c r="P39" s="120">
        <v>1</v>
      </c>
      <c r="Q39" s="108" t="s">
        <v>628</v>
      </c>
      <c r="R39" s="117" t="s">
        <v>337</v>
      </c>
      <c r="S39" s="117" t="s">
        <v>172</v>
      </c>
      <c r="T39" s="117" t="s">
        <v>172</v>
      </c>
      <c r="U39" s="92" t="s">
        <v>172</v>
      </c>
      <c r="V39" s="101"/>
    </row>
    <row r="40" spans="1:22" s="4" customFormat="1" ht="15" customHeight="1" x14ac:dyDescent="0.25">
      <c r="A40" s="92" t="s">
        <v>96</v>
      </c>
      <c r="B40" s="92" t="s">
        <v>109</v>
      </c>
      <c r="C40" s="102">
        <f t="shared" si="5"/>
        <v>0</v>
      </c>
      <c r="D40" s="102"/>
      <c r="E40" s="102"/>
      <c r="F40" s="103">
        <f t="shared" si="6"/>
        <v>0</v>
      </c>
      <c r="G40" s="120">
        <f>'Изменения в бюджет'!B148</f>
        <v>4</v>
      </c>
      <c r="H40" s="120">
        <v>0</v>
      </c>
      <c r="I40" s="120">
        <f t="shared" si="2"/>
        <v>4</v>
      </c>
      <c r="J40" s="207" t="s">
        <v>426</v>
      </c>
      <c r="K40" s="125">
        <v>4</v>
      </c>
      <c r="L40" s="120">
        <v>0</v>
      </c>
      <c r="M40" s="108" t="s">
        <v>630</v>
      </c>
      <c r="N40" s="205" t="s">
        <v>192</v>
      </c>
      <c r="O40" s="206">
        <v>4</v>
      </c>
      <c r="P40" s="120">
        <v>0</v>
      </c>
      <c r="Q40" s="108" t="s">
        <v>617</v>
      </c>
      <c r="R40" s="207" t="s">
        <v>427</v>
      </c>
      <c r="S40" s="117">
        <v>4</v>
      </c>
      <c r="T40" s="117">
        <v>0</v>
      </c>
      <c r="U40" s="92" t="s">
        <v>428</v>
      </c>
      <c r="V40" s="101" t="s">
        <v>172</v>
      </c>
    </row>
    <row r="41" spans="1:22" s="4" customFormat="1" ht="15" customHeight="1" x14ac:dyDescent="0.25">
      <c r="A41" s="92" t="s">
        <v>33</v>
      </c>
      <c r="B41" s="92" t="s">
        <v>121</v>
      </c>
      <c r="C41" s="102">
        <f t="shared" si="5"/>
        <v>2</v>
      </c>
      <c r="D41" s="102"/>
      <c r="E41" s="102"/>
      <c r="F41" s="103">
        <f t="shared" si="6"/>
        <v>2</v>
      </c>
      <c r="G41" s="120">
        <f>'Изменения в бюджет'!B152</f>
        <v>4</v>
      </c>
      <c r="H41" s="120">
        <v>3</v>
      </c>
      <c r="I41" s="120">
        <f t="shared" si="2"/>
        <v>1</v>
      </c>
      <c r="J41" s="207" t="s">
        <v>429</v>
      </c>
      <c r="K41" s="125">
        <v>4</v>
      </c>
      <c r="L41" s="120">
        <v>3</v>
      </c>
      <c r="M41" s="108" t="s">
        <v>633</v>
      </c>
      <c r="N41" s="207" t="s">
        <v>193</v>
      </c>
      <c r="O41" s="125">
        <v>4</v>
      </c>
      <c r="P41" s="120">
        <v>3</v>
      </c>
      <c r="Q41" s="108" t="s">
        <v>632</v>
      </c>
      <c r="R41" s="205" t="s">
        <v>194</v>
      </c>
      <c r="S41" s="206">
        <v>4</v>
      </c>
      <c r="T41" s="117">
        <v>2</v>
      </c>
      <c r="U41" s="108" t="s">
        <v>631</v>
      </c>
      <c r="V41" s="101" t="s">
        <v>172</v>
      </c>
    </row>
    <row r="42" spans="1:22" s="4" customFormat="1" ht="15" customHeight="1" x14ac:dyDescent="0.25">
      <c r="A42" s="92" t="s">
        <v>34</v>
      </c>
      <c r="B42" s="92" t="s">
        <v>109</v>
      </c>
      <c r="C42" s="102">
        <f t="shared" si="5"/>
        <v>0</v>
      </c>
      <c r="D42" s="102"/>
      <c r="E42" s="102">
        <v>0.5</v>
      </c>
      <c r="F42" s="103">
        <f t="shared" si="6"/>
        <v>0</v>
      </c>
      <c r="G42" s="120">
        <f>'Изменения в бюджет'!B157</f>
        <v>3</v>
      </c>
      <c r="H42" s="120">
        <v>0</v>
      </c>
      <c r="I42" s="120">
        <f t="shared" si="2"/>
        <v>3</v>
      </c>
      <c r="J42" s="205" t="s">
        <v>432</v>
      </c>
      <c r="K42" s="206">
        <v>3</v>
      </c>
      <c r="L42" s="120">
        <v>0</v>
      </c>
      <c r="M42" s="108" t="s">
        <v>630</v>
      </c>
      <c r="N42" s="205" t="s">
        <v>433</v>
      </c>
      <c r="O42" s="206">
        <v>0</v>
      </c>
      <c r="P42" s="120">
        <v>0</v>
      </c>
      <c r="Q42" s="108" t="s">
        <v>360</v>
      </c>
      <c r="R42" s="117" t="s">
        <v>337</v>
      </c>
      <c r="S42" s="117" t="s">
        <v>172</v>
      </c>
      <c r="T42" s="117" t="s">
        <v>172</v>
      </c>
      <c r="U42" s="92" t="s">
        <v>172</v>
      </c>
      <c r="V42" s="101"/>
    </row>
    <row r="43" spans="1:22" s="4" customFormat="1" ht="15" customHeight="1" x14ac:dyDescent="0.25">
      <c r="A43" s="92" t="s">
        <v>35</v>
      </c>
      <c r="B43" s="92" t="s">
        <v>109</v>
      </c>
      <c r="C43" s="102">
        <f t="shared" si="5"/>
        <v>0</v>
      </c>
      <c r="D43" s="102"/>
      <c r="E43" s="102"/>
      <c r="F43" s="103">
        <f t="shared" si="6"/>
        <v>0</v>
      </c>
      <c r="G43" s="120">
        <f>'Изменения в бюджет'!B161</f>
        <v>4</v>
      </c>
      <c r="H43" s="120">
        <v>1</v>
      </c>
      <c r="I43" s="120">
        <f t="shared" si="2"/>
        <v>3</v>
      </c>
      <c r="J43" s="207" t="s">
        <v>435</v>
      </c>
      <c r="K43" s="125">
        <v>4</v>
      </c>
      <c r="L43" s="120">
        <v>1</v>
      </c>
      <c r="M43" s="108" t="s">
        <v>634</v>
      </c>
      <c r="N43" s="205" t="s">
        <v>437</v>
      </c>
      <c r="O43" s="206">
        <v>4</v>
      </c>
      <c r="P43" s="120">
        <v>0</v>
      </c>
      <c r="Q43" s="108" t="s">
        <v>617</v>
      </c>
      <c r="R43" s="207" t="s">
        <v>323</v>
      </c>
      <c r="S43" s="125">
        <v>4</v>
      </c>
      <c r="T43" s="117" t="s">
        <v>366</v>
      </c>
      <c r="U43" s="92" t="s">
        <v>635</v>
      </c>
      <c r="V43" s="101" t="s">
        <v>172</v>
      </c>
    </row>
    <row r="44" spans="1:22" s="4" customFormat="1" ht="15" customHeight="1" x14ac:dyDescent="0.25">
      <c r="A44" s="92" t="s">
        <v>36</v>
      </c>
      <c r="B44" s="92" t="s">
        <v>109</v>
      </c>
      <c r="C44" s="102">
        <f t="shared" si="5"/>
        <v>0</v>
      </c>
      <c r="D44" s="103"/>
      <c r="E44" s="103"/>
      <c r="F44" s="103">
        <f t="shared" si="6"/>
        <v>0</v>
      </c>
      <c r="G44" s="120">
        <f>'Изменения в бюджет'!B166</f>
        <v>5</v>
      </c>
      <c r="H44" s="120">
        <v>0</v>
      </c>
      <c r="I44" s="120">
        <f t="shared" si="2"/>
        <v>5</v>
      </c>
      <c r="J44" s="207" t="s">
        <v>440</v>
      </c>
      <c r="K44" s="125">
        <v>5</v>
      </c>
      <c r="L44" s="120">
        <v>0</v>
      </c>
      <c r="M44" s="108" t="s">
        <v>617</v>
      </c>
      <c r="N44" s="205" t="s">
        <v>441</v>
      </c>
      <c r="O44" s="206">
        <v>5</v>
      </c>
      <c r="P44" s="120">
        <v>0</v>
      </c>
      <c r="Q44" s="108" t="s">
        <v>617</v>
      </c>
      <c r="R44" s="207" t="s">
        <v>442</v>
      </c>
      <c r="S44" s="125">
        <v>0</v>
      </c>
      <c r="T44" s="117">
        <v>0</v>
      </c>
      <c r="U44" s="92" t="s">
        <v>360</v>
      </c>
      <c r="V44" s="101"/>
    </row>
    <row r="45" spans="1:22" s="4" customFormat="1" ht="15" customHeight="1" x14ac:dyDescent="0.25">
      <c r="A45" s="92" t="s">
        <v>97</v>
      </c>
      <c r="B45" s="92" t="s">
        <v>332</v>
      </c>
      <c r="C45" s="102" t="s">
        <v>333</v>
      </c>
      <c r="D45" s="102"/>
      <c r="E45" s="102"/>
      <c r="F45" s="102" t="s">
        <v>333</v>
      </c>
      <c r="G45" s="120">
        <f>'Изменения в бюджет'!B171</f>
        <v>0</v>
      </c>
      <c r="H45" s="120" t="s">
        <v>172</v>
      </c>
      <c r="I45" s="120" t="s">
        <v>172</v>
      </c>
      <c r="J45" s="120" t="s">
        <v>172</v>
      </c>
      <c r="K45" s="120" t="s">
        <v>172</v>
      </c>
      <c r="L45" s="120" t="s">
        <v>172</v>
      </c>
      <c r="M45" s="108" t="s">
        <v>172</v>
      </c>
      <c r="N45" s="120" t="s">
        <v>172</v>
      </c>
      <c r="O45" s="120" t="s">
        <v>172</v>
      </c>
      <c r="P45" s="120" t="s">
        <v>172</v>
      </c>
      <c r="Q45" s="108" t="s">
        <v>172</v>
      </c>
      <c r="R45" s="120" t="s">
        <v>172</v>
      </c>
      <c r="S45" s="120" t="s">
        <v>172</v>
      </c>
      <c r="T45" s="117" t="s">
        <v>172</v>
      </c>
      <c r="U45" s="92" t="s">
        <v>172</v>
      </c>
      <c r="V45" s="101"/>
    </row>
    <row r="46" spans="1:22" ht="15" customHeight="1" x14ac:dyDescent="0.25">
      <c r="A46" s="460" t="s">
        <v>37</v>
      </c>
      <c r="B46" s="461"/>
      <c r="C46" s="461"/>
      <c r="D46" s="461"/>
      <c r="E46" s="461"/>
      <c r="F46" s="461"/>
      <c r="G46" s="466"/>
      <c r="H46" s="466"/>
      <c r="I46" s="466"/>
      <c r="J46" s="460"/>
      <c r="K46" s="461"/>
      <c r="L46" s="466"/>
      <c r="M46" s="467"/>
      <c r="N46" s="460"/>
      <c r="O46" s="461"/>
      <c r="P46" s="466"/>
      <c r="Q46" s="467"/>
      <c r="R46" s="460"/>
      <c r="S46" s="461"/>
      <c r="T46" s="123"/>
      <c r="U46" s="124"/>
    </row>
    <row r="47" spans="1:22" s="4" customFormat="1" ht="15" customHeight="1" x14ac:dyDescent="0.25">
      <c r="A47" s="92" t="s">
        <v>38</v>
      </c>
      <c r="B47" s="92" t="s">
        <v>109</v>
      </c>
      <c r="C47" s="102">
        <f t="shared" ref="C47:C53" si="7">IF(B47=B$4,2,0)</f>
        <v>0</v>
      </c>
      <c r="D47" s="102"/>
      <c r="E47" s="102"/>
      <c r="F47" s="103">
        <f>C47*(1-D47)*(1-E47)</f>
        <v>0</v>
      </c>
      <c r="G47" s="120">
        <f>'Изменения в бюджет'!B173</f>
        <v>2</v>
      </c>
      <c r="H47" s="120">
        <v>0</v>
      </c>
      <c r="I47" s="120">
        <f t="shared" si="2"/>
        <v>2</v>
      </c>
      <c r="J47" s="205" t="s">
        <v>443</v>
      </c>
      <c r="K47" s="206">
        <v>0</v>
      </c>
      <c r="L47" s="120">
        <v>0</v>
      </c>
      <c r="M47" s="108" t="s">
        <v>360</v>
      </c>
      <c r="N47" s="205" t="s">
        <v>449</v>
      </c>
      <c r="O47" s="206">
        <v>0</v>
      </c>
      <c r="P47" s="120">
        <v>0</v>
      </c>
      <c r="Q47" s="108" t="s">
        <v>360</v>
      </c>
      <c r="R47" s="205" t="s">
        <v>455</v>
      </c>
      <c r="S47" s="206">
        <v>0</v>
      </c>
      <c r="T47" s="117">
        <v>0</v>
      </c>
      <c r="U47" s="92" t="s">
        <v>360</v>
      </c>
      <c r="V47" s="101"/>
    </row>
    <row r="48" spans="1:22" s="4" customFormat="1" ht="15" customHeight="1" x14ac:dyDescent="0.25">
      <c r="A48" s="92" t="s">
        <v>39</v>
      </c>
      <c r="B48" s="92" t="s">
        <v>109</v>
      </c>
      <c r="C48" s="102">
        <f t="shared" si="7"/>
        <v>0</v>
      </c>
      <c r="D48" s="102"/>
      <c r="E48" s="102"/>
      <c r="F48" s="103">
        <f t="shared" ref="F48:F53" si="8">C48*(1-D48)*(1-E48)</f>
        <v>0</v>
      </c>
      <c r="G48" s="120">
        <f>'Изменения в бюджет'!B178</f>
        <v>4</v>
      </c>
      <c r="H48" s="120">
        <v>0</v>
      </c>
      <c r="I48" s="120">
        <f t="shared" si="2"/>
        <v>4</v>
      </c>
      <c r="J48" s="207" t="s">
        <v>444</v>
      </c>
      <c r="K48" s="125">
        <v>0</v>
      </c>
      <c r="L48" s="120">
        <v>0</v>
      </c>
      <c r="M48" s="108" t="s">
        <v>360</v>
      </c>
      <c r="N48" s="207" t="s">
        <v>450</v>
      </c>
      <c r="O48" s="125">
        <v>3</v>
      </c>
      <c r="P48" s="120">
        <v>0</v>
      </c>
      <c r="Q48" s="108" t="s">
        <v>850</v>
      </c>
      <c r="R48" s="125" t="s">
        <v>337</v>
      </c>
      <c r="S48" s="125" t="s">
        <v>172</v>
      </c>
      <c r="T48" s="117" t="s">
        <v>172</v>
      </c>
      <c r="U48" s="92" t="s">
        <v>172</v>
      </c>
      <c r="V48" s="101"/>
    </row>
    <row r="49" spans="1:22" s="4" customFormat="1" ht="15" customHeight="1" x14ac:dyDescent="0.25">
      <c r="A49" s="92" t="s">
        <v>40</v>
      </c>
      <c r="B49" s="92" t="s">
        <v>121</v>
      </c>
      <c r="C49" s="102">
        <f t="shared" si="7"/>
        <v>2</v>
      </c>
      <c r="D49" s="102"/>
      <c r="E49" s="102"/>
      <c r="F49" s="103">
        <f t="shared" si="8"/>
        <v>2</v>
      </c>
      <c r="G49" s="120">
        <f>'Изменения в бюджет'!B182</f>
        <v>1</v>
      </c>
      <c r="H49" s="120">
        <v>0</v>
      </c>
      <c r="I49" s="120">
        <f t="shared" si="2"/>
        <v>1</v>
      </c>
      <c r="J49" s="207" t="s">
        <v>445</v>
      </c>
      <c r="K49" s="117">
        <v>1</v>
      </c>
      <c r="L49" s="120">
        <v>0</v>
      </c>
      <c r="M49" s="108" t="s">
        <v>851</v>
      </c>
      <c r="N49" s="92" t="s">
        <v>279</v>
      </c>
      <c r="O49" s="117">
        <v>1</v>
      </c>
      <c r="P49" s="120">
        <v>0</v>
      </c>
      <c r="Q49" s="108" t="s">
        <v>637</v>
      </c>
      <c r="R49" s="117" t="s">
        <v>337</v>
      </c>
      <c r="S49" s="117" t="s">
        <v>172</v>
      </c>
      <c r="T49" s="117" t="s">
        <v>172</v>
      </c>
      <c r="U49" s="92" t="s">
        <v>172</v>
      </c>
      <c r="V49" s="101"/>
    </row>
    <row r="50" spans="1:22" s="4" customFormat="1" ht="15" customHeight="1" x14ac:dyDescent="0.25">
      <c r="A50" s="92" t="s">
        <v>41</v>
      </c>
      <c r="B50" s="92" t="s">
        <v>109</v>
      </c>
      <c r="C50" s="102">
        <f t="shared" si="7"/>
        <v>0</v>
      </c>
      <c r="D50" s="102"/>
      <c r="E50" s="102"/>
      <c r="F50" s="103">
        <f t="shared" si="8"/>
        <v>0</v>
      </c>
      <c r="G50" s="120">
        <f>'Изменения в бюджет'!B187</f>
        <v>7</v>
      </c>
      <c r="H50" s="120">
        <v>0</v>
      </c>
      <c r="I50" s="120">
        <f t="shared" si="2"/>
        <v>7</v>
      </c>
      <c r="J50" s="207" t="s">
        <v>446</v>
      </c>
      <c r="K50" s="125">
        <v>7</v>
      </c>
      <c r="L50" s="120">
        <v>0</v>
      </c>
      <c r="M50" s="108" t="s">
        <v>639</v>
      </c>
      <c r="N50" s="207" t="s">
        <v>451</v>
      </c>
      <c r="O50" s="125">
        <v>7</v>
      </c>
      <c r="P50" s="120">
        <v>0</v>
      </c>
      <c r="Q50" s="108" t="s">
        <v>638</v>
      </c>
      <c r="R50" s="117" t="s">
        <v>337</v>
      </c>
      <c r="S50" s="117" t="s">
        <v>172</v>
      </c>
      <c r="T50" s="117" t="s">
        <v>172</v>
      </c>
      <c r="U50" s="92" t="s">
        <v>172</v>
      </c>
      <c r="V50" s="101"/>
    </row>
    <row r="51" spans="1:22" s="4" customFormat="1" ht="15" customHeight="1" x14ac:dyDescent="0.25">
      <c r="A51" s="92" t="s">
        <v>90</v>
      </c>
      <c r="B51" s="92" t="s">
        <v>109</v>
      </c>
      <c r="C51" s="102">
        <f t="shared" si="7"/>
        <v>0</v>
      </c>
      <c r="D51" s="102"/>
      <c r="E51" s="102"/>
      <c r="F51" s="103">
        <f t="shared" si="8"/>
        <v>0</v>
      </c>
      <c r="G51" s="120">
        <f>'Изменения в бюджет'!B191</f>
        <v>6</v>
      </c>
      <c r="H51" s="120">
        <v>0</v>
      </c>
      <c r="I51" s="120">
        <f t="shared" si="2"/>
        <v>6</v>
      </c>
      <c r="J51" s="207" t="s">
        <v>447</v>
      </c>
      <c r="K51" s="125">
        <v>0</v>
      </c>
      <c r="L51" s="120">
        <v>0</v>
      </c>
      <c r="M51" s="108" t="s">
        <v>360</v>
      </c>
      <c r="N51" s="207" t="s">
        <v>452</v>
      </c>
      <c r="O51" s="125">
        <v>0</v>
      </c>
      <c r="P51" s="120">
        <v>0</v>
      </c>
      <c r="Q51" s="108" t="s">
        <v>360</v>
      </c>
      <c r="R51" s="125" t="s">
        <v>337</v>
      </c>
      <c r="S51" s="125" t="s">
        <v>172</v>
      </c>
      <c r="T51" s="117" t="s">
        <v>172</v>
      </c>
      <c r="U51" s="92" t="s">
        <v>172</v>
      </c>
      <c r="V51" s="101"/>
    </row>
    <row r="52" spans="1:22" s="4" customFormat="1" ht="15" customHeight="1" x14ac:dyDescent="0.25">
      <c r="A52" s="92" t="s">
        <v>42</v>
      </c>
      <c r="B52" s="92" t="s">
        <v>121</v>
      </c>
      <c r="C52" s="102">
        <f t="shared" si="7"/>
        <v>2</v>
      </c>
      <c r="D52" s="103"/>
      <c r="E52" s="103"/>
      <c r="F52" s="103">
        <f t="shared" si="8"/>
        <v>2</v>
      </c>
      <c r="G52" s="120">
        <f>'Изменения в бюджет'!B196</f>
        <v>2</v>
      </c>
      <c r="H52" s="120">
        <v>2</v>
      </c>
      <c r="I52" s="120">
        <f t="shared" si="2"/>
        <v>0</v>
      </c>
      <c r="J52" s="207" t="s">
        <v>448</v>
      </c>
      <c r="K52" s="125">
        <v>0</v>
      </c>
      <c r="L52" s="120">
        <v>0</v>
      </c>
      <c r="M52" s="108" t="s">
        <v>360</v>
      </c>
      <c r="N52" s="207" t="s">
        <v>453</v>
      </c>
      <c r="O52" s="125">
        <v>0</v>
      </c>
      <c r="P52" s="120">
        <v>0</v>
      </c>
      <c r="Q52" s="108" t="s">
        <v>360</v>
      </c>
      <c r="R52" s="207" t="s">
        <v>325</v>
      </c>
      <c r="S52" s="117">
        <v>2</v>
      </c>
      <c r="T52" s="117">
        <v>2</v>
      </c>
      <c r="U52" s="92" t="s">
        <v>172</v>
      </c>
      <c r="V52" s="101"/>
    </row>
    <row r="53" spans="1:22" s="4" customFormat="1" ht="15" customHeight="1" x14ac:dyDescent="0.25">
      <c r="A53" s="92" t="s">
        <v>43</v>
      </c>
      <c r="B53" s="92" t="s">
        <v>109</v>
      </c>
      <c r="C53" s="102">
        <f t="shared" si="7"/>
        <v>0</v>
      </c>
      <c r="D53" s="102"/>
      <c r="E53" s="102"/>
      <c r="F53" s="103">
        <f t="shared" si="8"/>
        <v>0</v>
      </c>
      <c r="G53" s="120">
        <f>'Изменения в бюджет'!B202</f>
        <v>7</v>
      </c>
      <c r="H53" s="120">
        <v>4</v>
      </c>
      <c r="I53" s="120">
        <f t="shared" si="2"/>
        <v>3</v>
      </c>
      <c r="J53" s="205" t="s">
        <v>457</v>
      </c>
      <c r="K53" s="206">
        <v>7</v>
      </c>
      <c r="L53" s="120">
        <v>3</v>
      </c>
      <c r="M53" s="108" t="s">
        <v>725</v>
      </c>
      <c r="N53" s="205" t="s">
        <v>454</v>
      </c>
      <c r="O53" s="206">
        <v>0</v>
      </c>
      <c r="P53" s="120">
        <v>0</v>
      </c>
      <c r="Q53" s="108" t="s">
        <v>360</v>
      </c>
      <c r="R53" s="205" t="s">
        <v>269</v>
      </c>
      <c r="S53" s="206">
        <v>6</v>
      </c>
      <c r="T53" s="117">
        <v>4</v>
      </c>
      <c r="U53" s="108" t="s">
        <v>640</v>
      </c>
      <c r="V53" s="101" t="s">
        <v>172</v>
      </c>
    </row>
    <row r="54" spans="1:22" ht="15" customHeight="1" x14ac:dyDescent="0.25">
      <c r="A54" s="460" t="s">
        <v>44</v>
      </c>
      <c r="B54" s="461"/>
      <c r="C54" s="461"/>
      <c r="D54" s="461"/>
      <c r="E54" s="461"/>
      <c r="F54" s="461"/>
      <c r="G54" s="466"/>
      <c r="H54" s="466"/>
      <c r="I54" s="466"/>
      <c r="J54" s="460"/>
      <c r="K54" s="461"/>
      <c r="L54" s="466"/>
      <c r="M54" s="467"/>
      <c r="N54" s="460"/>
      <c r="O54" s="461"/>
      <c r="P54" s="466"/>
      <c r="Q54" s="467"/>
      <c r="R54" s="460"/>
      <c r="S54" s="461"/>
      <c r="T54" s="123"/>
      <c r="U54" s="124"/>
    </row>
    <row r="55" spans="1:22" s="4" customFormat="1" ht="15" customHeight="1" x14ac:dyDescent="0.25">
      <c r="A55" s="92" t="s">
        <v>45</v>
      </c>
      <c r="B55" s="92" t="s">
        <v>121</v>
      </c>
      <c r="C55" s="102">
        <f t="shared" ref="C55:C98" si="9">IF(B55=B$4,2,0)</f>
        <v>2</v>
      </c>
      <c r="D55" s="102"/>
      <c r="E55" s="102">
        <v>0.5</v>
      </c>
      <c r="F55" s="103">
        <f t="shared" ref="F55:F68" si="10">C55*(1-D55)*(1-E55)</f>
        <v>1</v>
      </c>
      <c r="G55" s="120">
        <f>'Изменения в бюджет'!B208</f>
        <v>3</v>
      </c>
      <c r="H55" s="120">
        <v>2</v>
      </c>
      <c r="I55" s="120">
        <f t="shared" si="2"/>
        <v>1</v>
      </c>
      <c r="J55" s="205" t="s">
        <v>460</v>
      </c>
      <c r="K55" s="206">
        <v>3</v>
      </c>
      <c r="L55" s="120">
        <v>1</v>
      </c>
      <c r="M55" s="108" t="s">
        <v>644</v>
      </c>
      <c r="N55" s="205" t="s">
        <v>271</v>
      </c>
      <c r="O55" s="206">
        <v>3</v>
      </c>
      <c r="P55" s="120">
        <v>1</v>
      </c>
      <c r="Q55" s="108" t="s">
        <v>643</v>
      </c>
      <c r="R55" s="125" t="s">
        <v>337</v>
      </c>
      <c r="S55" s="125" t="s">
        <v>172</v>
      </c>
      <c r="T55" s="117" t="s">
        <v>172</v>
      </c>
      <c r="U55" s="92" t="s">
        <v>172</v>
      </c>
      <c r="V55" s="101"/>
    </row>
    <row r="56" spans="1:22" s="4" customFormat="1" ht="15" customHeight="1" x14ac:dyDescent="0.25">
      <c r="A56" s="92" t="s">
        <v>46</v>
      </c>
      <c r="B56" s="92" t="s">
        <v>121</v>
      </c>
      <c r="C56" s="102">
        <f t="shared" si="9"/>
        <v>2</v>
      </c>
      <c r="D56" s="102"/>
      <c r="E56" s="102"/>
      <c r="F56" s="103">
        <f t="shared" si="10"/>
        <v>2</v>
      </c>
      <c r="G56" s="120">
        <f>'Изменения в бюджет'!B212</f>
        <v>3</v>
      </c>
      <c r="H56" s="120">
        <v>2</v>
      </c>
      <c r="I56" s="120">
        <f t="shared" si="2"/>
        <v>1</v>
      </c>
      <c r="J56" s="205" t="s">
        <v>461</v>
      </c>
      <c r="K56" s="206">
        <v>3</v>
      </c>
      <c r="L56" s="120">
        <v>2</v>
      </c>
      <c r="M56" s="108" t="s">
        <v>645</v>
      </c>
      <c r="N56" s="205" t="s">
        <v>198</v>
      </c>
      <c r="O56" s="206">
        <v>3</v>
      </c>
      <c r="P56" s="120">
        <v>2</v>
      </c>
      <c r="Q56" s="108" t="s">
        <v>646</v>
      </c>
      <c r="R56" s="125" t="s">
        <v>337</v>
      </c>
      <c r="S56" s="125" t="s">
        <v>172</v>
      </c>
      <c r="T56" s="117" t="s">
        <v>172</v>
      </c>
      <c r="U56" s="92" t="s">
        <v>172</v>
      </c>
      <c r="V56" s="101"/>
    </row>
    <row r="57" spans="1:22" s="4" customFormat="1" ht="15" customHeight="1" x14ac:dyDescent="0.25">
      <c r="A57" s="92" t="s">
        <v>47</v>
      </c>
      <c r="B57" s="92" t="s">
        <v>109</v>
      </c>
      <c r="C57" s="102">
        <f t="shared" si="9"/>
        <v>0</v>
      </c>
      <c r="D57" s="102"/>
      <c r="E57" s="102"/>
      <c r="F57" s="103">
        <f t="shared" si="10"/>
        <v>0</v>
      </c>
      <c r="G57" s="120">
        <f>'Изменения в бюджет'!B217</f>
        <v>4</v>
      </c>
      <c r="H57" s="120">
        <v>2</v>
      </c>
      <c r="I57" s="120">
        <f t="shared" si="2"/>
        <v>2</v>
      </c>
      <c r="J57" s="205" t="s">
        <v>462</v>
      </c>
      <c r="K57" s="206">
        <v>4</v>
      </c>
      <c r="L57" s="120">
        <v>1</v>
      </c>
      <c r="M57" s="108" t="s">
        <v>597</v>
      </c>
      <c r="N57" s="205" t="s">
        <v>471</v>
      </c>
      <c r="O57" s="206">
        <v>4</v>
      </c>
      <c r="P57" s="120">
        <v>2</v>
      </c>
      <c r="Q57" s="108" t="s">
        <v>647</v>
      </c>
      <c r="R57" s="125" t="s">
        <v>337</v>
      </c>
      <c r="S57" s="125" t="s">
        <v>172</v>
      </c>
      <c r="T57" s="117" t="s">
        <v>172</v>
      </c>
      <c r="U57" s="92" t="s">
        <v>172</v>
      </c>
      <c r="V57" s="101"/>
    </row>
    <row r="58" spans="1:22" s="4" customFormat="1" ht="15" customHeight="1" x14ac:dyDescent="0.25">
      <c r="A58" s="92" t="s">
        <v>48</v>
      </c>
      <c r="B58" s="92" t="s">
        <v>109</v>
      </c>
      <c r="C58" s="102">
        <f>IF(B58=B$4,2,0)</f>
        <v>0</v>
      </c>
      <c r="D58" s="102"/>
      <c r="E58" s="102"/>
      <c r="F58" s="103">
        <f t="shared" si="10"/>
        <v>0</v>
      </c>
      <c r="G58" s="120">
        <f>'Изменения в бюджет'!B221</f>
        <v>2</v>
      </c>
      <c r="H58" s="120" t="s">
        <v>366</v>
      </c>
      <c r="I58" s="120" t="s">
        <v>366</v>
      </c>
      <c r="J58" s="207" t="s">
        <v>463</v>
      </c>
      <c r="K58" s="125">
        <v>0</v>
      </c>
      <c r="L58" s="120">
        <v>0</v>
      </c>
      <c r="M58" s="108" t="s">
        <v>360</v>
      </c>
      <c r="N58" s="207" t="s">
        <v>201</v>
      </c>
      <c r="O58" s="125">
        <v>0</v>
      </c>
      <c r="P58" s="120">
        <v>0</v>
      </c>
      <c r="Q58" s="108" t="s">
        <v>360</v>
      </c>
      <c r="R58" s="125" t="s">
        <v>337</v>
      </c>
      <c r="S58" s="125" t="s">
        <v>172</v>
      </c>
      <c r="T58" s="117" t="s">
        <v>172</v>
      </c>
      <c r="U58" s="92" t="s">
        <v>172</v>
      </c>
      <c r="V58" s="101"/>
    </row>
    <row r="59" spans="1:22" s="4" customFormat="1" ht="15" customHeight="1" x14ac:dyDescent="0.25">
      <c r="A59" s="92" t="s">
        <v>49</v>
      </c>
      <c r="B59" s="92" t="s">
        <v>109</v>
      </c>
      <c r="C59" s="102">
        <f t="shared" si="9"/>
        <v>0</v>
      </c>
      <c r="D59" s="102"/>
      <c r="E59" s="102"/>
      <c r="F59" s="103">
        <f t="shared" si="10"/>
        <v>0</v>
      </c>
      <c r="G59" s="120">
        <f>'Изменения в бюджет'!B226</f>
        <v>5</v>
      </c>
      <c r="H59" s="120">
        <v>3</v>
      </c>
      <c r="I59" s="120">
        <f t="shared" si="2"/>
        <v>2</v>
      </c>
      <c r="J59" s="205" t="s">
        <v>464</v>
      </c>
      <c r="K59" s="206">
        <v>5</v>
      </c>
      <c r="L59" s="120" t="s">
        <v>366</v>
      </c>
      <c r="M59" s="108" t="s">
        <v>598</v>
      </c>
      <c r="N59" s="205" t="s">
        <v>230</v>
      </c>
      <c r="O59" s="206">
        <v>5</v>
      </c>
      <c r="P59" s="120">
        <v>3</v>
      </c>
      <c r="Q59" s="108" t="s">
        <v>648</v>
      </c>
      <c r="R59" s="125" t="s">
        <v>337</v>
      </c>
      <c r="S59" s="125" t="s">
        <v>172</v>
      </c>
      <c r="T59" s="117" t="s">
        <v>172</v>
      </c>
      <c r="U59" s="92" t="s">
        <v>172</v>
      </c>
      <c r="V59" s="101"/>
    </row>
    <row r="60" spans="1:22" s="4" customFormat="1" ht="15" customHeight="1" x14ac:dyDescent="0.25">
      <c r="A60" s="92" t="s">
        <v>50</v>
      </c>
      <c r="B60" s="92" t="s">
        <v>121</v>
      </c>
      <c r="C60" s="102">
        <f t="shared" si="9"/>
        <v>2</v>
      </c>
      <c r="D60" s="102"/>
      <c r="E60" s="102"/>
      <c r="F60" s="103">
        <f t="shared" si="10"/>
        <v>2</v>
      </c>
      <c r="G60" s="120">
        <f>'Изменения в бюджет'!B230</f>
        <v>2</v>
      </c>
      <c r="H60" s="120">
        <v>2</v>
      </c>
      <c r="I60" s="120">
        <f t="shared" si="2"/>
        <v>0</v>
      </c>
      <c r="J60" s="205" t="s">
        <v>202</v>
      </c>
      <c r="K60" s="206">
        <v>2</v>
      </c>
      <c r="L60" s="120">
        <v>2</v>
      </c>
      <c r="M60" s="108" t="s">
        <v>172</v>
      </c>
      <c r="N60" s="205" t="s">
        <v>203</v>
      </c>
      <c r="O60" s="206">
        <v>2</v>
      </c>
      <c r="P60" s="120" t="s">
        <v>366</v>
      </c>
      <c r="Q60" s="108" t="s">
        <v>650</v>
      </c>
      <c r="R60" s="205" t="s">
        <v>475</v>
      </c>
      <c r="S60" s="206">
        <v>2</v>
      </c>
      <c r="T60" s="117">
        <v>1</v>
      </c>
      <c r="U60" s="92" t="s">
        <v>649</v>
      </c>
      <c r="V60" s="101" t="s">
        <v>172</v>
      </c>
    </row>
    <row r="61" spans="1:22" s="4" customFormat="1" ht="15" customHeight="1" x14ac:dyDescent="0.25">
      <c r="A61" s="92" t="s">
        <v>51</v>
      </c>
      <c r="B61" s="92" t="s">
        <v>109</v>
      </c>
      <c r="C61" s="102">
        <f t="shared" si="9"/>
        <v>0</v>
      </c>
      <c r="D61" s="102"/>
      <c r="E61" s="102"/>
      <c r="F61" s="103">
        <f t="shared" si="10"/>
        <v>0</v>
      </c>
      <c r="G61" s="120">
        <f>'Изменения в бюджет'!B235</f>
        <v>4</v>
      </c>
      <c r="H61" s="120">
        <v>2</v>
      </c>
      <c r="I61" s="120">
        <f t="shared" si="2"/>
        <v>2</v>
      </c>
      <c r="J61" s="205" t="s">
        <v>465</v>
      </c>
      <c r="K61" s="206">
        <v>4</v>
      </c>
      <c r="L61" s="120">
        <v>2</v>
      </c>
      <c r="M61" s="108" t="s">
        <v>651</v>
      </c>
      <c r="N61" s="205" t="s">
        <v>273</v>
      </c>
      <c r="O61" s="206">
        <v>4</v>
      </c>
      <c r="P61" s="120">
        <v>2</v>
      </c>
      <c r="Q61" s="108" t="s">
        <v>652</v>
      </c>
      <c r="R61" s="205" t="s">
        <v>476</v>
      </c>
      <c r="S61" s="206">
        <v>0</v>
      </c>
      <c r="T61" s="117">
        <v>0</v>
      </c>
      <c r="U61" s="92" t="s">
        <v>360</v>
      </c>
      <c r="V61" s="101"/>
    </row>
    <row r="62" spans="1:22" s="4" customFormat="1" ht="15" customHeight="1" x14ac:dyDescent="0.25">
      <c r="A62" s="92" t="s">
        <v>52</v>
      </c>
      <c r="B62" s="92" t="s">
        <v>109</v>
      </c>
      <c r="C62" s="102">
        <f t="shared" si="9"/>
        <v>0</v>
      </c>
      <c r="D62" s="102"/>
      <c r="E62" s="102"/>
      <c r="F62" s="103">
        <f t="shared" si="10"/>
        <v>0</v>
      </c>
      <c r="G62" s="120">
        <f>'Изменения в бюджет'!B240</f>
        <v>4</v>
      </c>
      <c r="H62" s="120">
        <v>0</v>
      </c>
      <c r="I62" s="120">
        <f t="shared" si="2"/>
        <v>4</v>
      </c>
      <c r="J62" s="207" t="s">
        <v>466</v>
      </c>
      <c r="K62" s="125">
        <v>4</v>
      </c>
      <c r="L62" s="120">
        <v>0</v>
      </c>
      <c r="M62" s="108" t="s">
        <v>573</v>
      </c>
      <c r="N62" s="207" t="s">
        <v>326</v>
      </c>
      <c r="O62" s="125">
        <v>4</v>
      </c>
      <c r="P62" s="120">
        <v>0</v>
      </c>
      <c r="Q62" s="108" t="s">
        <v>653</v>
      </c>
      <c r="R62" s="125" t="s">
        <v>337</v>
      </c>
      <c r="S62" s="125" t="s">
        <v>172</v>
      </c>
      <c r="T62" s="117" t="s">
        <v>172</v>
      </c>
      <c r="U62" s="92"/>
      <c r="V62" s="101"/>
    </row>
    <row r="63" spans="1:22" s="4" customFormat="1" ht="15" customHeight="1" x14ac:dyDescent="0.25">
      <c r="A63" s="92" t="s">
        <v>53</v>
      </c>
      <c r="B63" s="92" t="s">
        <v>121</v>
      </c>
      <c r="C63" s="102">
        <f t="shared" si="9"/>
        <v>2</v>
      </c>
      <c r="D63" s="102"/>
      <c r="E63" s="102"/>
      <c r="F63" s="103">
        <f t="shared" si="10"/>
        <v>2</v>
      </c>
      <c r="G63" s="120">
        <f>'Изменения в бюджет'!B244</f>
        <v>10</v>
      </c>
      <c r="H63" s="120">
        <v>10</v>
      </c>
      <c r="I63" s="120">
        <f t="shared" si="2"/>
        <v>0</v>
      </c>
      <c r="J63" s="205" t="s">
        <v>363</v>
      </c>
      <c r="K63" s="206">
        <v>0</v>
      </c>
      <c r="L63" s="120">
        <v>0</v>
      </c>
      <c r="M63" s="108" t="s">
        <v>467</v>
      </c>
      <c r="N63" s="207" t="s">
        <v>655</v>
      </c>
      <c r="O63" s="125">
        <v>10</v>
      </c>
      <c r="P63" s="120">
        <v>10</v>
      </c>
      <c r="Q63" s="108" t="s">
        <v>561</v>
      </c>
      <c r="R63" s="207" t="s">
        <v>362</v>
      </c>
      <c r="S63" s="125">
        <v>0</v>
      </c>
      <c r="T63" s="117">
        <v>0</v>
      </c>
      <c r="U63" s="92" t="s">
        <v>360</v>
      </c>
      <c r="V63" s="101"/>
    </row>
    <row r="64" spans="1:22" s="4" customFormat="1" ht="15" customHeight="1" x14ac:dyDescent="0.25">
      <c r="A64" s="92" t="s">
        <v>54</v>
      </c>
      <c r="B64" s="92" t="s">
        <v>121</v>
      </c>
      <c r="C64" s="102">
        <f t="shared" si="9"/>
        <v>2</v>
      </c>
      <c r="D64" s="102"/>
      <c r="E64" s="102"/>
      <c r="F64" s="103">
        <f t="shared" si="10"/>
        <v>2</v>
      </c>
      <c r="G64" s="120">
        <f>'Изменения в бюджет'!B250</f>
        <v>2</v>
      </c>
      <c r="H64" s="120">
        <v>2</v>
      </c>
      <c r="I64" s="120">
        <f t="shared" si="2"/>
        <v>0</v>
      </c>
      <c r="J64" s="207" t="s">
        <v>468</v>
      </c>
      <c r="K64" s="125">
        <v>2</v>
      </c>
      <c r="L64" s="120" t="s">
        <v>366</v>
      </c>
      <c r="M64" s="108" t="s">
        <v>600</v>
      </c>
      <c r="N64" s="207" t="s">
        <v>284</v>
      </c>
      <c r="O64" s="125">
        <v>2</v>
      </c>
      <c r="P64" s="120">
        <v>2</v>
      </c>
      <c r="Q64" s="108" t="s">
        <v>172</v>
      </c>
      <c r="R64" s="207" t="s">
        <v>477</v>
      </c>
      <c r="S64" s="125">
        <v>0</v>
      </c>
      <c r="T64" s="117">
        <v>0</v>
      </c>
      <c r="U64" s="92" t="s">
        <v>360</v>
      </c>
      <c r="V64" s="101"/>
    </row>
    <row r="65" spans="1:22" s="4" customFormat="1" ht="15" customHeight="1" x14ac:dyDescent="0.25">
      <c r="A65" s="92" t="s">
        <v>55</v>
      </c>
      <c r="B65" s="92" t="s">
        <v>109</v>
      </c>
      <c r="C65" s="102">
        <f t="shared" si="9"/>
        <v>0</v>
      </c>
      <c r="D65" s="102"/>
      <c r="E65" s="102"/>
      <c r="F65" s="103">
        <f t="shared" si="10"/>
        <v>0</v>
      </c>
      <c r="G65" s="120">
        <f>'Изменения в бюджет'!B255</f>
        <v>3</v>
      </c>
      <c r="H65" s="120">
        <v>1</v>
      </c>
      <c r="I65" s="120">
        <f t="shared" si="2"/>
        <v>2</v>
      </c>
      <c r="J65" s="207" t="s">
        <v>286</v>
      </c>
      <c r="K65" s="125">
        <v>3</v>
      </c>
      <c r="L65" s="120">
        <v>1</v>
      </c>
      <c r="M65" s="108" t="s">
        <v>656</v>
      </c>
      <c r="N65" s="207" t="s">
        <v>472</v>
      </c>
      <c r="O65" s="125">
        <v>2</v>
      </c>
      <c r="P65" s="120">
        <v>1</v>
      </c>
      <c r="Q65" s="108" t="s">
        <v>659</v>
      </c>
      <c r="R65" s="125" t="s">
        <v>337</v>
      </c>
      <c r="S65" s="125" t="s">
        <v>172</v>
      </c>
      <c r="T65" s="117" t="s">
        <v>172</v>
      </c>
      <c r="U65" s="92" t="s">
        <v>172</v>
      </c>
      <c r="V65" s="101"/>
    </row>
    <row r="66" spans="1:22" s="4" customFormat="1" ht="15" customHeight="1" x14ac:dyDescent="0.25">
      <c r="A66" s="92" t="s">
        <v>56</v>
      </c>
      <c r="B66" s="92" t="s">
        <v>109</v>
      </c>
      <c r="C66" s="102">
        <f t="shared" si="9"/>
        <v>0</v>
      </c>
      <c r="D66" s="102"/>
      <c r="E66" s="102"/>
      <c r="F66" s="103">
        <f t="shared" si="10"/>
        <v>0</v>
      </c>
      <c r="G66" s="120">
        <f>'Изменения в бюджет'!B259</f>
        <v>3</v>
      </c>
      <c r="H66" s="120">
        <v>1</v>
      </c>
      <c r="I66" s="120">
        <f t="shared" si="2"/>
        <v>2</v>
      </c>
      <c r="J66" s="205" t="s">
        <v>233</v>
      </c>
      <c r="K66" s="206">
        <v>3</v>
      </c>
      <c r="L66" s="120">
        <v>0</v>
      </c>
      <c r="M66" s="108" t="s">
        <v>573</v>
      </c>
      <c r="N66" s="205" t="s">
        <v>234</v>
      </c>
      <c r="O66" s="206">
        <v>3</v>
      </c>
      <c r="P66" s="120">
        <v>1</v>
      </c>
      <c r="Q66" s="108" t="s">
        <v>660</v>
      </c>
      <c r="R66" s="205" t="s">
        <v>478</v>
      </c>
      <c r="S66" s="206">
        <v>0</v>
      </c>
      <c r="T66" s="117">
        <v>0</v>
      </c>
      <c r="U66" s="92" t="s">
        <v>360</v>
      </c>
      <c r="V66" s="101"/>
    </row>
    <row r="67" spans="1:22" s="4" customFormat="1" ht="15" customHeight="1" x14ac:dyDescent="0.25">
      <c r="A67" s="92" t="s">
        <v>57</v>
      </c>
      <c r="B67" s="92" t="s">
        <v>109</v>
      </c>
      <c r="C67" s="102">
        <f t="shared" si="9"/>
        <v>0</v>
      </c>
      <c r="D67" s="102"/>
      <c r="E67" s="102"/>
      <c r="F67" s="103">
        <f t="shared" si="10"/>
        <v>0</v>
      </c>
      <c r="G67" s="120">
        <f>'Изменения в бюджет'!B264</f>
        <v>17</v>
      </c>
      <c r="H67" s="120">
        <v>2</v>
      </c>
      <c r="I67" s="120">
        <f t="shared" si="2"/>
        <v>15</v>
      </c>
      <c r="J67" s="207" t="s">
        <v>469</v>
      </c>
      <c r="K67" s="125">
        <v>3</v>
      </c>
      <c r="L67" s="120">
        <v>0</v>
      </c>
      <c r="M67" s="108" t="s">
        <v>657</v>
      </c>
      <c r="N67" s="207" t="s">
        <v>489</v>
      </c>
      <c r="O67" s="125">
        <v>17</v>
      </c>
      <c r="P67" s="120">
        <v>2</v>
      </c>
      <c r="Q67" s="108" t="s">
        <v>661</v>
      </c>
      <c r="R67" s="207" t="s">
        <v>209</v>
      </c>
      <c r="S67" s="125">
        <v>17</v>
      </c>
      <c r="T67" s="117">
        <v>2</v>
      </c>
      <c r="U67" s="92" t="s">
        <v>662</v>
      </c>
      <c r="V67" s="101" t="s">
        <v>172</v>
      </c>
    </row>
    <row r="68" spans="1:22" s="4" customFormat="1" ht="15" customHeight="1" x14ac:dyDescent="0.25">
      <c r="A68" s="92" t="s">
        <v>58</v>
      </c>
      <c r="B68" s="92" t="s">
        <v>109</v>
      </c>
      <c r="C68" s="102">
        <f t="shared" si="9"/>
        <v>0</v>
      </c>
      <c r="D68" s="102"/>
      <c r="E68" s="102">
        <v>0.5</v>
      </c>
      <c r="F68" s="103">
        <f t="shared" si="10"/>
        <v>0</v>
      </c>
      <c r="G68" s="120">
        <f>'Изменения в бюджет'!B269</f>
        <v>8</v>
      </c>
      <c r="H68" s="120">
        <v>0</v>
      </c>
      <c r="I68" s="120">
        <f t="shared" si="2"/>
        <v>8</v>
      </c>
      <c r="J68" s="205" t="s">
        <v>470</v>
      </c>
      <c r="K68" s="206">
        <v>7</v>
      </c>
      <c r="L68" s="120">
        <v>0</v>
      </c>
      <c r="M68" s="108" t="s">
        <v>658</v>
      </c>
      <c r="N68" s="205" t="s">
        <v>473</v>
      </c>
      <c r="O68" s="206" t="s">
        <v>172</v>
      </c>
      <c r="P68" s="120" t="s">
        <v>172</v>
      </c>
      <c r="Q68" s="108" t="s">
        <v>663</v>
      </c>
      <c r="R68" s="205" t="s">
        <v>231</v>
      </c>
      <c r="S68" s="206">
        <v>8</v>
      </c>
      <c r="T68" s="117" t="s">
        <v>366</v>
      </c>
      <c r="U68" s="92" t="s">
        <v>664</v>
      </c>
      <c r="V68" s="101" t="s">
        <v>172</v>
      </c>
    </row>
    <row r="69" spans="1:22" ht="15" customHeight="1" x14ac:dyDescent="0.25">
      <c r="A69" s="460" t="s">
        <v>59</v>
      </c>
      <c r="B69" s="460"/>
      <c r="C69" s="461"/>
      <c r="D69" s="461"/>
      <c r="E69" s="461"/>
      <c r="F69" s="461"/>
      <c r="G69" s="466"/>
      <c r="H69" s="466"/>
      <c r="I69" s="466"/>
      <c r="J69" s="460"/>
      <c r="K69" s="461"/>
      <c r="L69" s="466"/>
      <c r="M69" s="467"/>
      <c r="N69" s="460"/>
      <c r="O69" s="461"/>
      <c r="P69" s="466"/>
      <c r="Q69" s="467"/>
      <c r="R69" s="460"/>
      <c r="S69" s="461"/>
      <c r="T69" s="123"/>
      <c r="U69" s="124"/>
    </row>
    <row r="70" spans="1:22" s="12" customFormat="1" ht="15" customHeight="1" x14ac:dyDescent="0.25">
      <c r="A70" s="92" t="s">
        <v>60</v>
      </c>
      <c r="B70" s="92" t="s">
        <v>109</v>
      </c>
      <c r="C70" s="102">
        <f t="shared" si="9"/>
        <v>0</v>
      </c>
      <c r="D70" s="102"/>
      <c r="E70" s="102"/>
      <c r="F70" s="103">
        <f t="shared" ref="F70:F75" si="11">C70*(1-D70)*(1-E70)</f>
        <v>0</v>
      </c>
      <c r="G70" s="120">
        <f>'Изменения в бюджет'!B276</f>
        <v>2</v>
      </c>
      <c r="H70" s="120">
        <v>0</v>
      </c>
      <c r="I70" s="120">
        <f t="shared" si="2"/>
        <v>2</v>
      </c>
      <c r="J70" s="207" t="s">
        <v>492</v>
      </c>
      <c r="K70" s="125">
        <v>0</v>
      </c>
      <c r="L70" s="120">
        <v>0</v>
      </c>
      <c r="M70" s="108" t="s">
        <v>360</v>
      </c>
      <c r="N70" s="207" t="s">
        <v>496</v>
      </c>
      <c r="O70" s="125">
        <v>0</v>
      </c>
      <c r="P70" s="120">
        <v>0</v>
      </c>
      <c r="Q70" s="108" t="s">
        <v>360</v>
      </c>
      <c r="R70" s="125" t="s">
        <v>337</v>
      </c>
      <c r="S70" s="125" t="s">
        <v>172</v>
      </c>
      <c r="T70" s="117" t="s">
        <v>172</v>
      </c>
      <c r="U70" s="92" t="s">
        <v>172</v>
      </c>
      <c r="V70" s="101"/>
    </row>
    <row r="71" spans="1:22" s="4" customFormat="1" ht="15" customHeight="1" x14ac:dyDescent="0.25">
      <c r="A71" s="92" t="s">
        <v>61</v>
      </c>
      <c r="B71" s="92" t="s">
        <v>121</v>
      </c>
      <c r="C71" s="102">
        <f t="shared" si="9"/>
        <v>2</v>
      </c>
      <c r="D71" s="102"/>
      <c r="E71" s="102">
        <v>0.5</v>
      </c>
      <c r="F71" s="103">
        <f t="shared" si="11"/>
        <v>1</v>
      </c>
      <c r="G71" s="120">
        <f>'Изменения в бюджет'!B280</f>
        <v>2</v>
      </c>
      <c r="H71" s="120">
        <v>1</v>
      </c>
      <c r="I71" s="120">
        <f t="shared" si="2"/>
        <v>1</v>
      </c>
      <c r="J71" s="205" t="s">
        <v>493</v>
      </c>
      <c r="K71" s="206">
        <v>0</v>
      </c>
      <c r="L71" s="120">
        <v>0</v>
      </c>
      <c r="M71" s="108" t="s">
        <v>467</v>
      </c>
      <c r="N71" s="205" t="s">
        <v>288</v>
      </c>
      <c r="O71" s="206">
        <v>2</v>
      </c>
      <c r="P71" s="120">
        <v>1</v>
      </c>
      <c r="Q71" s="108" t="s">
        <v>666</v>
      </c>
      <c r="R71" s="468" t="s">
        <v>498</v>
      </c>
      <c r="S71" s="469" t="s">
        <v>172</v>
      </c>
      <c r="T71" s="117" t="s">
        <v>172</v>
      </c>
      <c r="U71" s="92" t="s">
        <v>338</v>
      </c>
      <c r="V71" s="101" t="s">
        <v>172</v>
      </c>
    </row>
    <row r="72" spans="1:22" s="12" customFormat="1" ht="15" customHeight="1" x14ac:dyDescent="0.25">
      <c r="A72" s="92" t="s">
        <v>62</v>
      </c>
      <c r="B72" s="92" t="s">
        <v>121</v>
      </c>
      <c r="C72" s="102">
        <f t="shared" si="9"/>
        <v>2</v>
      </c>
      <c r="D72" s="102"/>
      <c r="E72" s="102"/>
      <c r="F72" s="103">
        <f t="shared" si="11"/>
        <v>2</v>
      </c>
      <c r="G72" s="120">
        <f>'Изменения в бюджет'!B284</f>
        <v>2</v>
      </c>
      <c r="H72" s="120">
        <v>2</v>
      </c>
      <c r="I72" s="120">
        <f t="shared" ref="I72:I97" si="12">G72-H72</f>
        <v>0</v>
      </c>
      <c r="J72" s="205" t="s">
        <v>211</v>
      </c>
      <c r="K72" s="206">
        <v>2</v>
      </c>
      <c r="L72" s="120">
        <v>2</v>
      </c>
      <c r="M72" s="108" t="s">
        <v>172</v>
      </c>
      <c r="N72" s="205" t="s">
        <v>212</v>
      </c>
      <c r="O72" s="206">
        <v>2</v>
      </c>
      <c r="P72" s="120">
        <v>2</v>
      </c>
      <c r="Q72" s="108" t="s">
        <v>172</v>
      </c>
      <c r="R72" s="125" t="s">
        <v>337</v>
      </c>
      <c r="S72" s="125" t="s">
        <v>172</v>
      </c>
      <c r="T72" s="117" t="s">
        <v>172</v>
      </c>
      <c r="U72" s="92" t="s">
        <v>172</v>
      </c>
      <c r="V72" s="101"/>
    </row>
    <row r="73" spans="1:22" s="4" customFormat="1" ht="15" customHeight="1" x14ac:dyDescent="0.25">
      <c r="A73" s="92" t="s">
        <v>63</v>
      </c>
      <c r="B73" s="92" t="s">
        <v>109</v>
      </c>
      <c r="C73" s="102">
        <f t="shared" si="9"/>
        <v>0</v>
      </c>
      <c r="D73" s="102"/>
      <c r="E73" s="102"/>
      <c r="F73" s="103">
        <f t="shared" si="11"/>
        <v>0</v>
      </c>
      <c r="G73" s="120">
        <f>'Изменения в бюджет'!B288</f>
        <v>9</v>
      </c>
      <c r="H73" s="120">
        <v>0</v>
      </c>
      <c r="I73" s="120">
        <f t="shared" si="12"/>
        <v>9</v>
      </c>
      <c r="J73" s="205" t="s">
        <v>494</v>
      </c>
      <c r="K73" s="206">
        <v>0</v>
      </c>
      <c r="L73" s="120">
        <v>0</v>
      </c>
      <c r="M73" s="108" t="s">
        <v>360</v>
      </c>
      <c r="N73" s="205" t="s">
        <v>501</v>
      </c>
      <c r="O73" s="206">
        <v>0</v>
      </c>
      <c r="P73" s="120">
        <v>0</v>
      </c>
      <c r="Q73" s="108" t="s">
        <v>360</v>
      </c>
      <c r="R73" s="205" t="s">
        <v>499</v>
      </c>
      <c r="S73" s="206">
        <v>0</v>
      </c>
      <c r="T73" s="117">
        <v>0</v>
      </c>
      <c r="U73" s="92" t="s">
        <v>360</v>
      </c>
      <c r="V73" s="101"/>
    </row>
    <row r="74" spans="1:22" s="4" customFormat="1" ht="15" customHeight="1" x14ac:dyDescent="0.25">
      <c r="A74" s="92" t="s">
        <v>64</v>
      </c>
      <c r="B74" s="92" t="s">
        <v>121</v>
      </c>
      <c r="C74" s="102">
        <f t="shared" si="9"/>
        <v>2</v>
      </c>
      <c r="D74" s="102"/>
      <c r="E74" s="103"/>
      <c r="F74" s="103">
        <f t="shared" si="11"/>
        <v>2</v>
      </c>
      <c r="G74" s="120">
        <f>'Изменения в бюджет'!B293</f>
        <v>3</v>
      </c>
      <c r="H74" s="120">
        <v>2</v>
      </c>
      <c r="I74" s="120">
        <f t="shared" si="12"/>
        <v>1</v>
      </c>
      <c r="J74" s="205" t="s">
        <v>495</v>
      </c>
      <c r="K74" s="206">
        <v>2</v>
      </c>
      <c r="L74" s="120" t="s">
        <v>366</v>
      </c>
      <c r="M74" s="108" t="s">
        <v>667</v>
      </c>
      <c r="N74" s="205" t="s">
        <v>290</v>
      </c>
      <c r="O74" s="206">
        <v>3</v>
      </c>
      <c r="P74" s="120">
        <v>2</v>
      </c>
      <c r="Q74" s="108" t="s">
        <v>668</v>
      </c>
      <c r="R74" s="125" t="s">
        <v>337</v>
      </c>
      <c r="S74" s="125" t="s">
        <v>172</v>
      </c>
      <c r="T74" s="117" t="s">
        <v>172</v>
      </c>
      <c r="U74" s="92" t="s">
        <v>172</v>
      </c>
      <c r="V74" s="101"/>
    </row>
    <row r="75" spans="1:22" s="4" customFormat="1" ht="15" customHeight="1" x14ac:dyDescent="0.25">
      <c r="A75" s="92" t="s">
        <v>65</v>
      </c>
      <c r="B75" s="92" t="s">
        <v>121</v>
      </c>
      <c r="C75" s="102">
        <f>IF(B75=B$4,2,0)</f>
        <v>2</v>
      </c>
      <c r="D75" s="102">
        <v>0.5</v>
      </c>
      <c r="E75" s="102"/>
      <c r="F75" s="103">
        <f t="shared" si="11"/>
        <v>1</v>
      </c>
      <c r="G75" s="120">
        <f>'Изменения в бюджет'!B297</f>
        <v>4</v>
      </c>
      <c r="H75" s="120">
        <v>3</v>
      </c>
      <c r="I75" s="120">
        <f t="shared" si="12"/>
        <v>1</v>
      </c>
      <c r="J75" s="207" t="s">
        <v>560</v>
      </c>
      <c r="K75" s="125">
        <v>0</v>
      </c>
      <c r="L75" s="120">
        <v>0</v>
      </c>
      <c r="M75" s="108" t="s">
        <v>467</v>
      </c>
      <c r="N75" s="205" t="s">
        <v>497</v>
      </c>
      <c r="O75" s="206">
        <v>4</v>
      </c>
      <c r="P75" s="120">
        <v>3</v>
      </c>
      <c r="Q75" s="108" t="s">
        <v>669</v>
      </c>
      <c r="R75" s="205" t="s">
        <v>500</v>
      </c>
      <c r="S75" s="206">
        <v>0</v>
      </c>
      <c r="T75" s="117">
        <v>0</v>
      </c>
      <c r="U75" s="92" t="s">
        <v>360</v>
      </c>
      <c r="V75" s="101"/>
    </row>
    <row r="76" spans="1:22" ht="15" customHeight="1" x14ac:dyDescent="0.25">
      <c r="A76" s="460" t="s">
        <v>66</v>
      </c>
      <c r="B76" s="460"/>
      <c r="C76" s="461"/>
      <c r="D76" s="461"/>
      <c r="E76" s="461"/>
      <c r="F76" s="461"/>
      <c r="G76" s="466"/>
      <c r="H76" s="466"/>
      <c r="I76" s="466"/>
      <c r="J76" s="460"/>
      <c r="K76" s="461"/>
      <c r="L76" s="466"/>
      <c r="M76" s="467"/>
      <c r="N76" s="460"/>
      <c r="O76" s="461"/>
      <c r="P76" s="466"/>
      <c r="Q76" s="467"/>
      <c r="R76" s="460"/>
      <c r="S76" s="461"/>
      <c r="T76" s="123"/>
      <c r="U76" s="124"/>
    </row>
    <row r="77" spans="1:22" s="4" customFormat="1" ht="15" customHeight="1" x14ac:dyDescent="0.25">
      <c r="A77" s="92" t="s">
        <v>67</v>
      </c>
      <c r="B77" s="92" t="s">
        <v>121</v>
      </c>
      <c r="C77" s="102">
        <f t="shared" si="9"/>
        <v>2</v>
      </c>
      <c r="D77" s="102"/>
      <c r="E77" s="102"/>
      <c r="F77" s="103">
        <f>C77*(1-D77)*(1-E77)</f>
        <v>2</v>
      </c>
      <c r="G77" s="120">
        <f>'Изменения в бюджет'!B303</f>
        <v>3</v>
      </c>
      <c r="H77" s="120">
        <v>2</v>
      </c>
      <c r="I77" s="120">
        <f t="shared" si="12"/>
        <v>1</v>
      </c>
      <c r="J77" s="205" t="s">
        <v>506</v>
      </c>
      <c r="K77" s="206">
        <v>3</v>
      </c>
      <c r="L77" s="120" t="s">
        <v>366</v>
      </c>
      <c r="M77" s="108" t="s">
        <v>603</v>
      </c>
      <c r="N77" s="205" t="s">
        <v>291</v>
      </c>
      <c r="O77" s="206">
        <v>3</v>
      </c>
      <c r="P77" s="120">
        <v>2</v>
      </c>
      <c r="Q77" s="108" t="s">
        <v>672</v>
      </c>
      <c r="R77" s="125" t="s">
        <v>337</v>
      </c>
      <c r="S77" s="125" t="s">
        <v>172</v>
      </c>
      <c r="T77" s="117" t="s">
        <v>172</v>
      </c>
      <c r="U77" s="92" t="s">
        <v>172</v>
      </c>
      <c r="V77" s="101"/>
    </row>
    <row r="78" spans="1:22" s="4" customFormat="1" ht="15" customHeight="1" x14ac:dyDescent="0.25">
      <c r="A78" s="92" t="s">
        <v>69</v>
      </c>
      <c r="B78" s="92" t="s">
        <v>109</v>
      </c>
      <c r="C78" s="102">
        <f t="shared" si="9"/>
        <v>0</v>
      </c>
      <c r="D78" s="102"/>
      <c r="E78" s="102"/>
      <c r="F78" s="103">
        <f t="shared" ref="F78:F86" si="13">C78*(1-D78)*(1-E78)</f>
        <v>0</v>
      </c>
      <c r="G78" s="120">
        <f>'Изменения в бюджет'!B308</f>
        <v>4</v>
      </c>
      <c r="H78" s="120">
        <v>0</v>
      </c>
      <c r="I78" s="120">
        <f t="shared" si="12"/>
        <v>4</v>
      </c>
      <c r="J78" s="205" t="s">
        <v>507</v>
      </c>
      <c r="K78" s="206">
        <v>0</v>
      </c>
      <c r="L78" s="120">
        <v>0</v>
      </c>
      <c r="M78" s="108" t="s">
        <v>360</v>
      </c>
      <c r="N78" s="205" t="s">
        <v>327</v>
      </c>
      <c r="O78" s="206">
        <v>0</v>
      </c>
      <c r="P78" s="120">
        <v>0</v>
      </c>
      <c r="Q78" s="108" t="s">
        <v>360</v>
      </c>
      <c r="R78" s="207" t="s">
        <v>512</v>
      </c>
      <c r="S78" s="125" t="s">
        <v>172</v>
      </c>
      <c r="T78" s="117" t="s">
        <v>172</v>
      </c>
      <c r="U78" s="92" t="s">
        <v>338</v>
      </c>
      <c r="V78" s="101" t="s">
        <v>172</v>
      </c>
    </row>
    <row r="79" spans="1:22" s="12" customFormat="1" ht="15" customHeight="1" x14ac:dyDescent="0.25">
      <c r="A79" s="92" t="s">
        <v>70</v>
      </c>
      <c r="B79" s="92" t="s">
        <v>332</v>
      </c>
      <c r="C79" s="102" t="s">
        <v>333</v>
      </c>
      <c r="D79" s="102"/>
      <c r="E79" s="102"/>
      <c r="F79" s="102" t="s">
        <v>333</v>
      </c>
      <c r="G79" s="120">
        <f>'Изменения в бюджет'!B312</f>
        <v>0</v>
      </c>
      <c r="H79" s="120" t="s">
        <v>172</v>
      </c>
      <c r="I79" s="120" t="s">
        <v>172</v>
      </c>
      <c r="J79" s="120" t="s">
        <v>172</v>
      </c>
      <c r="K79" s="120" t="s">
        <v>172</v>
      </c>
      <c r="L79" s="120" t="s">
        <v>172</v>
      </c>
      <c r="M79" s="108" t="s">
        <v>172</v>
      </c>
      <c r="N79" s="120" t="s">
        <v>172</v>
      </c>
      <c r="O79" s="120" t="s">
        <v>172</v>
      </c>
      <c r="P79" s="120" t="s">
        <v>172</v>
      </c>
      <c r="Q79" s="108" t="s">
        <v>172</v>
      </c>
      <c r="R79" s="120" t="s">
        <v>172</v>
      </c>
      <c r="S79" s="120" t="s">
        <v>172</v>
      </c>
      <c r="T79" s="117" t="s">
        <v>172</v>
      </c>
      <c r="U79" s="92" t="s">
        <v>172</v>
      </c>
      <c r="V79" s="101"/>
    </row>
    <row r="80" spans="1:22" s="4" customFormat="1" ht="15" customHeight="1" x14ac:dyDescent="0.25">
      <c r="A80" s="92" t="s">
        <v>71</v>
      </c>
      <c r="B80" s="92" t="s">
        <v>121</v>
      </c>
      <c r="C80" s="102">
        <f t="shared" si="9"/>
        <v>2</v>
      </c>
      <c r="D80" s="102"/>
      <c r="E80" s="102"/>
      <c r="F80" s="103">
        <f t="shared" si="13"/>
        <v>2</v>
      </c>
      <c r="G80" s="120">
        <f>'Изменения в бюджет'!B313</f>
        <v>1</v>
      </c>
      <c r="H80" s="120">
        <v>1</v>
      </c>
      <c r="I80" s="120">
        <f t="shared" si="12"/>
        <v>0</v>
      </c>
      <c r="J80" s="207" t="s">
        <v>508</v>
      </c>
      <c r="K80" s="125">
        <v>1</v>
      </c>
      <c r="L80" s="120" t="s">
        <v>366</v>
      </c>
      <c r="M80" s="108" t="s">
        <v>604</v>
      </c>
      <c r="N80" s="207" t="s">
        <v>328</v>
      </c>
      <c r="O80" s="125">
        <v>1</v>
      </c>
      <c r="P80" s="120">
        <v>1</v>
      </c>
      <c r="Q80" s="108" t="s">
        <v>760</v>
      </c>
      <c r="R80" s="125" t="s">
        <v>337</v>
      </c>
      <c r="S80" s="125" t="s">
        <v>172</v>
      </c>
      <c r="T80" s="117" t="s">
        <v>172</v>
      </c>
      <c r="U80" s="92" t="s">
        <v>172</v>
      </c>
      <c r="V80" s="101"/>
    </row>
    <row r="81" spans="1:22" s="4" customFormat="1" ht="15" customHeight="1" x14ac:dyDescent="0.25">
      <c r="A81" s="92" t="s">
        <v>73</v>
      </c>
      <c r="B81" s="92" t="s">
        <v>121</v>
      </c>
      <c r="C81" s="102">
        <f t="shared" si="9"/>
        <v>2</v>
      </c>
      <c r="D81" s="102"/>
      <c r="E81" s="102"/>
      <c r="F81" s="103">
        <f t="shared" si="13"/>
        <v>2</v>
      </c>
      <c r="G81" s="120">
        <f>'Изменения в бюджет'!B318</f>
        <v>2</v>
      </c>
      <c r="H81" s="120">
        <v>2</v>
      </c>
      <c r="I81" s="120">
        <f t="shared" si="12"/>
        <v>0</v>
      </c>
      <c r="J81" s="205" t="s">
        <v>513</v>
      </c>
      <c r="K81" s="206">
        <v>2</v>
      </c>
      <c r="L81" s="120">
        <v>2</v>
      </c>
      <c r="M81" s="108" t="s">
        <v>172</v>
      </c>
      <c r="N81" s="205" t="s">
        <v>292</v>
      </c>
      <c r="O81" s="206">
        <v>2</v>
      </c>
      <c r="P81" s="120">
        <v>2</v>
      </c>
      <c r="Q81" s="108" t="s">
        <v>172</v>
      </c>
      <c r="R81" s="125" t="s">
        <v>337</v>
      </c>
      <c r="S81" s="125" t="s">
        <v>172</v>
      </c>
      <c r="T81" s="117" t="s">
        <v>172</v>
      </c>
      <c r="U81" s="92" t="s">
        <v>172</v>
      </c>
      <c r="V81" s="101"/>
    </row>
    <row r="82" spans="1:22" s="4" customFormat="1" ht="15" customHeight="1" x14ac:dyDescent="0.25">
      <c r="A82" s="92" t="s">
        <v>74</v>
      </c>
      <c r="B82" s="92" t="s">
        <v>121</v>
      </c>
      <c r="C82" s="102">
        <f t="shared" si="9"/>
        <v>2</v>
      </c>
      <c r="D82" s="102"/>
      <c r="E82" s="102"/>
      <c r="F82" s="103">
        <f t="shared" si="13"/>
        <v>2</v>
      </c>
      <c r="G82" s="120">
        <f>'Изменения в бюджет'!B322</f>
        <v>2</v>
      </c>
      <c r="H82" s="120">
        <v>1</v>
      </c>
      <c r="I82" s="120">
        <f t="shared" si="12"/>
        <v>1</v>
      </c>
      <c r="J82" s="207" t="s">
        <v>293</v>
      </c>
      <c r="K82" s="125">
        <v>2</v>
      </c>
      <c r="L82" s="120">
        <v>1</v>
      </c>
      <c r="M82" s="108" t="s">
        <v>673</v>
      </c>
      <c r="N82" s="207" t="s">
        <v>517</v>
      </c>
      <c r="O82" s="125">
        <v>2</v>
      </c>
      <c r="P82" s="120">
        <v>1</v>
      </c>
      <c r="Q82" s="108" t="s">
        <v>675</v>
      </c>
      <c r="R82" s="207" t="s">
        <v>295</v>
      </c>
      <c r="S82" s="125">
        <v>2</v>
      </c>
      <c r="T82" s="117">
        <v>1</v>
      </c>
      <c r="U82" s="108" t="s">
        <v>675</v>
      </c>
      <c r="V82" s="101" t="s">
        <v>172</v>
      </c>
    </row>
    <row r="83" spans="1:22" s="4" customFormat="1" ht="15" customHeight="1" x14ac:dyDescent="0.25">
      <c r="A83" s="92" t="s">
        <v>316</v>
      </c>
      <c r="B83" s="92" t="s">
        <v>109</v>
      </c>
      <c r="C83" s="102">
        <f t="shared" si="9"/>
        <v>0</v>
      </c>
      <c r="D83" s="102"/>
      <c r="E83" s="102"/>
      <c r="F83" s="103">
        <f t="shared" si="13"/>
        <v>0</v>
      </c>
      <c r="G83" s="120">
        <f>'Изменения в бюджет'!B327</f>
        <v>7</v>
      </c>
      <c r="H83" s="120">
        <v>2</v>
      </c>
      <c r="I83" s="120">
        <f t="shared" si="12"/>
        <v>5</v>
      </c>
      <c r="J83" s="207" t="s">
        <v>296</v>
      </c>
      <c r="K83" s="125">
        <v>3</v>
      </c>
      <c r="L83" s="120">
        <v>0</v>
      </c>
      <c r="M83" s="108" t="s">
        <v>679</v>
      </c>
      <c r="N83" s="207" t="s">
        <v>515</v>
      </c>
      <c r="O83" s="125">
        <v>5</v>
      </c>
      <c r="P83" s="120">
        <v>2</v>
      </c>
      <c r="Q83" s="108" t="s">
        <v>676</v>
      </c>
      <c r="R83" s="125" t="s">
        <v>337</v>
      </c>
      <c r="S83" s="125" t="s">
        <v>172</v>
      </c>
      <c r="T83" s="117" t="s">
        <v>172</v>
      </c>
      <c r="U83" s="92" t="s">
        <v>172</v>
      </c>
      <c r="V83" s="101"/>
    </row>
    <row r="84" spans="1:22" s="4" customFormat="1" ht="15" customHeight="1" x14ac:dyDescent="0.25">
      <c r="A84" s="92" t="s">
        <v>75</v>
      </c>
      <c r="B84" s="92" t="s">
        <v>109</v>
      </c>
      <c r="C84" s="102">
        <f t="shared" si="9"/>
        <v>0</v>
      </c>
      <c r="D84" s="102"/>
      <c r="E84" s="102"/>
      <c r="F84" s="103">
        <f t="shared" si="13"/>
        <v>0</v>
      </c>
      <c r="G84" s="120">
        <f>'Изменения в бюджет'!B331</f>
        <v>4</v>
      </c>
      <c r="H84" s="120">
        <v>2</v>
      </c>
      <c r="I84" s="120">
        <f t="shared" si="12"/>
        <v>2</v>
      </c>
      <c r="J84" s="205" t="s">
        <v>298</v>
      </c>
      <c r="K84" s="206">
        <v>4</v>
      </c>
      <c r="L84" s="120">
        <v>2</v>
      </c>
      <c r="M84" s="108" t="s">
        <v>678</v>
      </c>
      <c r="N84" s="205" t="s">
        <v>516</v>
      </c>
      <c r="O84" s="206">
        <v>4</v>
      </c>
      <c r="P84" s="120">
        <v>2</v>
      </c>
      <c r="Q84" s="108" t="s">
        <v>678</v>
      </c>
      <c r="R84" s="207" t="s">
        <v>300</v>
      </c>
      <c r="S84" s="125">
        <v>4</v>
      </c>
      <c r="T84" s="117">
        <v>1</v>
      </c>
      <c r="U84" s="108" t="s">
        <v>677</v>
      </c>
      <c r="V84" s="101" t="s">
        <v>172</v>
      </c>
    </row>
    <row r="85" spans="1:22" s="4" customFormat="1" ht="15" customHeight="1" x14ac:dyDescent="0.25">
      <c r="A85" s="92" t="s">
        <v>76</v>
      </c>
      <c r="B85" s="92" t="s">
        <v>109</v>
      </c>
      <c r="C85" s="102">
        <f t="shared" si="9"/>
        <v>0</v>
      </c>
      <c r="D85" s="102"/>
      <c r="E85" s="102"/>
      <c r="F85" s="103">
        <f t="shared" si="13"/>
        <v>0</v>
      </c>
      <c r="G85" s="120">
        <f>'Изменения в бюджет'!B336</f>
        <v>3</v>
      </c>
      <c r="H85" s="120" t="s">
        <v>366</v>
      </c>
      <c r="I85" s="120" t="s">
        <v>366</v>
      </c>
      <c r="J85" s="205" t="s">
        <v>509</v>
      </c>
      <c r="K85" s="206">
        <v>3</v>
      </c>
      <c r="L85" s="120">
        <v>0</v>
      </c>
      <c r="M85" s="108" t="s">
        <v>674</v>
      </c>
      <c r="N85" s="205" t="s">
        <v>218</v>
      </c>
      <c r="O85" s="206">
        <v>3</v>
      </c>
      <c r="P85" s="120" t="s">
        <v>366</v>
      </c>
      <c r="Q85" s="108" t="s">
        <v>680</v>
      </c>
      <c r="R85" s="205" t="s">
        <v>511</v>
      </c>
      <c r="S85" s="206">
        <v>0</v>
      </c>
      <c r="T85" s="117">
        <v>0</v>
      </c>
      <c r="U85" s="92" t="s">
        <v>360</v>
      </c>
      <c r="V85" s="101"/>
    </row>
    <row r="86" spans="1:22" s="4" customFormat="1" ht="15" customHeight="1" x14ac:dyDescent="0.25">
      <c r="A86" s="92" t="s">
        <v>77</v>
      </c>
      <c r="B86" s="92" t="s">
        <v>109</v>
      </c>
      <c r="C86" s="102">
        <f t="shared" si="9"/>
        <v>0</v>
      </c>
      <c r="D86" s="102"/>
      <c r="E86" s="102"/>
      <c r="F86" s="103">
        <f t="shared" si="13"/>
        <v>0</v>
      </c>
      <c r="G86" s="120">
        <f>'Изменения в бюджет'!B342</f>
        <v>4</v>
      </c>
      <c r="H86" s="120">
        <v>1</v>
      </c>
      <c r="I86" s="120">
        <f t="shared" si="12"/>
        <v>3</v>
      </c>
      <c r="J86" s="205" t="s">
        <v>752</v>
      </c>
      <c r="K86" s="206">
        <v>4</v>
      </c>
      <c r="L86" s="120">
        <v>1</v>
      </c>
      <c r="M86" s="108" t="s">
        <v>755</v>
      </c>
      <c r="N86" s="207" t="s">
        <v>304</v>
      </c>
      <c r="O86" s="125">
        <v>4</v>
      </c>
      <c r="P86" s="120">
        <v>1</v>
      </c>
      <c r="Q86" s="108" t="s">
        <v>756</v>
      </c>
      <c r="R86" s="207" t="s">
        <v>510</v>
      </c>
      <c r="S86" s="125" t="s">
        <v>172</v>
      </c>
      <c r="T86" s="117" t="s">
        <v>172</v>
      </c>
      <c r="U86" s="92" t="s">
        <v>338</v>
      </c>
      <c r="V86" s="101" t="s">
        <v>172</v>
      </c>
    </row>
    <row r="87" spans="1:22" ht="15" customHeight="1" x14ac:dyDescent="0.25">
      <c r="A87" s="460" t="s">
        <v>78</v>
      </c>
      <c r="B87" s="460"/>
      <c r="C87" s="461"/>
      <c r="D87" s="461"/>
      <c r="E87" s="461"/>
      <c r="F87" s="461"/>
      <c r="G87" s="466"/>
      <c r="H87" s="466"/>
      <c r="I87" s="466"/>
      <c r="J87" s="460"/>
      <c r="K87" s="461"/>
      <c r="L87" s="466"/>
      <c r="M87" s="467"/>
      <c r="N87" s="460"/>
      <c r="O87" s="461"/>
      <c r="P87" s="466"/>
      <c r="Q87" s="467"/>
      <c r="R87" s="460"/>
      <c r="S87" s="461"/>
      <c r="T87" s="123"/>
      <c r="U87" s="124"/>
    </row>
    <row r="88" spans="1:22" s="4" customFormat="1" ht="15" customHeight="1" x14ac:dyDescent="0.25">
      <c r="A88" s="92" t="s">
        <v>68</v>
      </c>
      <c r="B88" s="92" t="s">
        <v>121</v>
      </c>
      <c r="C88" s="102">
        <f>IF(B88=B$4,2,0)</f>
        <v>2</v>
      </c>
      <c r="D88" s="102"/>
      <c r="E88" s="102"/>
      <c r="F88" s="103">
        <f>C88*(1-D88)*(1-E88)</f>
        <v>2</v>
      </c>
      <c r="G88" s="120">
        <f>'Изменения в бюджет'!B348</f>
        <v>4</v>
      </c>
      <c r="H88" s="120">
        <v>4</v>
      </c>
      <c r="I88" s="120">
        <f t="shared" si="12"/>
        <v>0</v>
      </c>
      <c r="J88" s="205" t="s">
        <v>521</v>
      </c>
      <c r="K88" s="206">
        <v>0</v>
      </c>
      <c r="L88" s="120">
        <v>0</v>
      </c>
      <c r="M88" s="108" t="s">
        <v>467</v>
      </c>
      <c r="N88" s="205" t="s">
        <v>240</v>
      </c>
      <c r="O88" s="206">
        <v>4</v>
      </c>
      <c r="P88" s="120">
        <v>4</v>
      </c>
      <c r="Q88" s="108" t="s">
        <v>172</v>
      </c>
      <c r="R88" s="205" t="s">
        <v>242</v>
      </c>
      <c r="S88" s="206">
        <v>0</v>
      </c>
      <c r="T88" s="117">
        <v>0</v>
      </c>
      <c r="U88" s="92" t="s">
        <v>360</v>
      </c>
      <c r="V88" s="101"/>
    </row>
    <row r="89" spans="1:22" s="4" customFormat="1" ht="15" customHeight="1" x14ac:dyDescent="0.25">
      <c r="A89" s="92" t="s">
        <v>79</v>
      </c>
      <c r="B89" s="92" t="s">
        <v>121</v>
      </c>
      <c r="C89" s="102">
        <f>IF(B89=B$4,2,0)</f>
        <v>2</v>
      </c>
      <c r="D89" s="102"/>
      <c r="E89" s="102"/>
      <c r="F89" s="103">
        <f t="shared" ref="F89:F98" si="14">C89*(1-D89)*(1-E89)</f>
        <v>2</v>
      </c>
      <c r="G89" s="120">
        <f>'Изменения в бюджет'!B353</f>
        <v>3</v>
      </c>
      <c r="H89" s="120">
        <v>3</v>
      </c>
      <c r="I89" s="120">
        <f t="shared" si="12"/>
        <v>0</v>
      </c>
      <c r="J89" s="205" t="s">
        <v>306</v>
      </c>
      <c r="K89" s="206">
        <v>3</v>
      </c>
      <c r="L89" s="120">
        <v>0</v>
      </c>
      <c r="M89" s="108" t="s">
        <v>682</v>
      </c>
      <c r="N89" s="205" t="s">
        <v>307</v>
      </c>
      <c r="O89" s="206">
        <v>3</v>
      </c>
      <c r="P89" s="120">
        <v>3</v>
      </c>
      <c r="Q89" s="108" t="s">
        <v>562</v>
      </c>
      <c r="R89" s="205" t="s">
        <v>534</v>
      </c>
      <c r="S89" s="206">
        <v>0</v>
      </c>
      <c r="T89" s="117">
        <v>0</v>
      </c>
      <c r="U89" s="92" t="s">
        <v>360</v>
      </c>
      <c r="V89" s="101"/>
    </row>
    <row r="90" spans="1:22" s="4" customFormat="1" ht="15" customHeight="1" x14ac:dyDescent="0.25">
      <c r="A90" s="92" t="s">
        <v>72</v>
      </c>
      <c r="B90" s="92" t="s">
        <v>109</v>
      </c>
      <c r="C90" s="102">
        <f>IF(B90=B$4,2,0)</f>
        <v>0</v>
      </c>
      <c r="D90" s="102"/>
      <c r="E90" s="102"/>
      <c r="F90" s="103">
        <f t="shared" si="14"/>
        <v>0</v>
      </c>
      <c r="G90" s="120">
        <f>'Изменения в бюджет'!B358</f>
        <v>2</v>
      </c>
      <c r="H90" s="120">
        <v>0</v>
      </c>
      <c r="I90" s="120">
        <f t="shared" si="12"/>
        <v>2</v>
      </c>
      <c r="J90" s="207" t="s">
        <v>522</v>
      </c>
      <c r="K90" s="125">
        <v>2</v>
      </c>
      <c r="L90" s="120">
        <v>0</v>
      </c>
      <c r="M90" s="108" t="s">
        <v>613</v>
      </c>
      <c r="N90" s="207" t="s">
        <v>308</v>
      </c>
      <c r="O90" s="125">
        <v>2</v>
      </c>
      <c r="P90" s="120">
        <v>0</v>
      </c>
      <c r="Q90" s="108" t="s">
        <v>613</v>
      </c>
      <c r="R90" s="207" t="s">
        <v>535</v>
      </c>
      <c r="S90" s="125">
        <v>1</v>
      </c>
      <c r="T90" s="117">
        <v>0</v>
      </c>
      <c r="U90" s="92" t="s">
        <v>691</v>
      </c>
      <c r="V90" s="101" t="s">
        <v>172</v>
      </c>
    </row>
    <row r="91" spans="1:22" s="4" customFormat="1" ht="15" customHeight="1" x14ac:dyDescent="0.25">
      <c r="A91" s="92" t="s">
        <v>80</v>
      </c>
      <c r="B91" s="92" t="s">
        <v>109</v>
      </c>
      <c r="C91" s="102">
        <f t="shared" si="9"/>
        <v>0</v>
      </c>
      <c r="D91" s="102"/>
      <c r="E91" s="102"/>
      <c r="F91" s="103">
        <f t="shared" si="14"/>
        <v>0</v>
      </c>
      <c r="G91" s="120">
        <f>'Изменения в бюджет'!B363</f>
        <v>5</v>
      </c>
      <c r="H91" s="120">
        <v>3</v>
      </c>
      <c r="I91" s="120">
        <f t="shared" si="12"/>
        <v>2</v>
      </c>
      <c r="J91" s="207" t="s">
        <v>312</v>
      </c>
      <c r="K91" s="125">
        <v>5</v>
      </c>
      <c r="L91" s="120">
        <v>3</v>
      </c>
      <c r="M91" s="108" t="s">
        <v>683</v>
      </c>
      <c r="N91" s="207" t="s">
        <v>331</v>
      </c>
      <c r="O91" s="125">
        <v>5</v>
      </c>
      <c r="P91" s="120">
        <v>2</v>
      </c>
      <c r="Q91" s="108" t="s">
        <v>687</v>
      </c>
      <c r="R91" s="207" t="s">
        <v>536</v>
      </c>
      <c r="S91" s="125">
        <v>0</v>
      </c>
      <c r="T91" s="117">
        <v>0</v>
      </c>
      <c r="U91" s="92" t="s">
        <v>360</v>
      </c>
      <c r="V91" s="101"/>
    </row>
    <row r="92" spans="1:22" s="4" customFormat="1" ht="15" customHeight="1" x14ac:dyDescent="0.25">
      <c r="A92" s="92" t="s">
        <v>81</v>
      </c>
      <c r="B92" s="92" t="s">
        <v>109</v>
      </c>
      <c r="C92" s="102">
        <f t="shared" si="9"/>
        <v>0</v>
      </c>
      <c r="D92" s="102"/>
      <c r="E92" s="102"/>
      <c r="F92" s="103">
        <f t="shared" si="14"/>
        <v>0</v>
      </c>
      <c r="G92" s="120">
        <f>'Изменения в бюджет'!B368</f>
        <v>10</v>
      </c>
      <c r="H92" s="120">
        <v>0</v>
      </c>
      <c r="I92" s="120">
        <f t="shared" si="12"/>
        <v>10</v>
      </c>
      <c r="J92" s="205" t="s">
        <v>219</v>
      </c>
      <c r="K92" s="206">
        <v>10</v>
      </c>
      <c r="L92" s="120">
        <v>0</v>
      </c>
      <c r="M92" s="108" t="s">
        <v>695</v>
      </c>
      <c r="N92" s="205" t="s">
        <v>220</v>
      </c>
      <c r="O92" s="206">
        <v>10</v>
      </c>
      <c r="P92" s="120">
        <v>0</v>
      </c>
      <c r="Q92" s="108" t="s">
        <v>688</v>
      </c>
      <c r="R92" s="205" t="s">
        <v>221</v>
      </c>
      <c r="S92" s="206">
        <v>10</v>
      </c>
      <c r="T92" s="117">
        <v>0</v>
      </c>
      <c r="U92" s="108" t="s">
        <v>688</v>
      </c>
      <c r="V92" s="101" t="s">
        <v>172</v>
      </c>
    </row>
    <row r="93" spans="1:22" s="4" customFormat="1" ht="15" customHeight="1" x14ac:dyDescent="0.25">
      <c r="A93" s="92" t="s">
        <v>82</v>
      </c>
      <c r="B93" s="92" t="s">
        <v>109</v>
      </c>
      <c r="C93" s="102">
        <f t="shared" si="9"/>
        <v>0</v>
      </c>
      <c r="D93" s="102"/>
      <c r="E93" s="102"/>
      <c r="F93" s="103">
        <f t="shared" si="14"/>
        <v>0</v>
      </c>
      <c r="G93" s="120">
        <f>'Изменения в бюджет'!B373</f>
        <v>4</v>
      </c>
      <c r="H93" s="120">
        <v>0</v>
      </c>
      <c r="I93" s="120">
        <f t="shared" si="12"/>
        <v>4</v>
      </c>
      <c r="J93" s="207" t="s">
        <v>223</v>
      </c>
      <c r="K93" s="125">
        <v>4</v>
      </c>
      <c r="L93" s="120">
        <v>0</v>
      </c>
      <c r="M93" s="108" t="s">
        <v>613</v>
      </c>
      <c r="N93" s="207" t="s">
        <v>528</v>
      </c>
      <c r="O93" s="125">
        <v>2</v>
      </c>
      <c r="P93" s="120">
        <v>0</v>
      </c>
      <c r="Q93" s="108" t="s">
        <v>689</v>
      </c>
      <c r="R93" s="125" t="s">
        <v>171</v>
      </c>
      <c r="S93" s="125" t="s">
        <v>172</v>
      </c>
      <c r="T93" s="117" t="s">
        <v>172</v>
      </c>
      <c r="U93" s="92" t="s">
        <v>172</v>
      </c>
      <c r="V93" s="101"/>
    </row>
    <row r="94" spans="1:22" s="4" customFormat="1" ht="15" customHeight="1" x14ac:dyDescent="0.25">
      <c r="A94" s="92" t="s">
        <v>83</v>
      </c>
      <c r="B94" s="92" t="s">
        <v>109</v>
      </c>
      <c r="C94" s="102">
        <f t="shared" si="9"/>
        <v>0</v>
      </c>
      <c r="D94" s="102"/>
      <c r="E94" s="102"/>
      <c r="F94" s="103">
        <f t="shared" si="14"/>
        <v>0</v>
      </c>
      <c r="G94" s="120">
        <f>'Изменения в бюджет'!B377</f>
        <v>11</v>
      </c>
      <c r="H94" s="120">
        <v>7</v>
      </c>
      <c r="I94" s="120">
        <f t="shared" si="12"/>
        <v>4</v>
      </c>
      <c r="J94" s="207" t="s">
        <v>523</v>
      </c>
      <c r="K94" s="125">
        <v>10</v>
      </c>
      <c r="L94" s="120" t="s">
        <v>366</v>
      </c>
      <c r="M94" s="108" t="s">
        <v>684</v>
      </c>
      <c r="N94" s="207" t="s">
        <v>529</v>
      </c>
      <c r="O94" s="125" t="s">
        <v>172</v>
      </c>
      <c r="P94" s="120" t="s">
        <v>172</v>
      </c>
      <c r="Q94" s="108" t="s">
        <v>690</v>
      </c>
      <c r="R94" s="207" t="s">
        <v>537</v>
      </c>
      <c r="S94" s="125">
        <v>11</v>
      </c>
      <c r="T94" s="117">
        <v>7</v>
      </c>
      <c r="U94" s="92" t="s">
        <v>692</v>
      </c>
      <c r="V94" s="101" t="s">
        <v>172</v>
      </c>
    </row>
    <row r="95" spans="1:22" s="12" customFormat="1" ht="15" customHeight="1" x14ac:dyDescent="0.25">
      <c r="A95" s="92" t="s">
        <v>84</v>
      </c>
      <c r="B95" s="92" t="s">
        <v>109</v>
      </c>
      <c r="C95" s="102">
        <f t="shared" si="9"/>
        <v>0</v>
      </c>
      <c r="D95" s="102"/>
      <c r="E95" s="102"/>
      <c r="F95" s="103">
        <f t="shared" si="14"/>
        <v>0</v>
      </c>
      <c r="G95" s="120">
        <f>'Изменения в бюджет'!B382</f>
        <v>3</v>
      </c>
      <c r="H95" s="120">
        <v>0</v>
      </c>
      <c r="I95" s="120">
        <f t="shared" si="12"/>
        <v>3</v>
      </c>
      <c r="J95" s="207" t="s">
        <v>524</v>
      </c>
      <c r="K95" s="125">
        <v>1</v>
      </c>
      <c r="L95" s="120">
        <v>0</v>
      </c>
      <c r="M95" s="108" t="s">
        <v>685</v>
      </c>
      <c r="N95" s="468" t="s">
        <v>530</v>
      </c>
      <c r="O95" s="206">
        <v>0</v>
      </c>
      <c r="P95" s="120">
        <v>0</v>
      </c>
      <c r="Q95" s="108" t="s">
        <v>360</v>
      </c>
      <c r="R95" s="207" t="s">
        <v>538</v>
      </c>
      <c r="S95" s="125">
        <v>1</v>
      </c>
      <c r="T95" s="117" t="s">
        <v>366</v>
      </c>
      <c r="U95" s="108" t="s">
        <v>693</v>
      </c>
      <c r="V95" s="101" t="s">
        <v>172</v>
      </c>
    </row>
    <row r="96" spans="1:22" s="4" customFormat="1" ht="15" customHeight="1" x14ac:dyDescent="0.25">
      <c r="A96" s="92" t="s">
        <v>85</v>
      </c>
      <c r="B96" s="92" t="s">
        <v>109</v>
      </c>
      <c r="C96" s="102">
        <f t="shared" si="9"/>
        <v>0</v>
      </c>
      <c r="D96" s="102"/>
      <c r="E96" s="102"/>
      <c r="F96" s="103">
        <f t="shared" si="14"/>
        <v>0</v>
      </c>
      <c r="G96" s="120">
        <f>'Изменения в бюджет'!B387</f>
        <v>5</v>
      </c>
      <c r="H96" s="120">
        <v>2</v>
      </c>
      <c r="I96" s="120">
        <f t="shared" si="12"/>
        <v>3</v>
      </c>
      <c r="J96" s="205" t="s">
        <v>525</v>
      </c>
      <c r="K96" s="206">
        <v>0</v>
      </c>
      <c r="L96" s="120">
        <v>0</v>
      </c>
      <c r="M96" s="108" t="s">
        <v>360</v>
      </c>
      <c r="N96" s="205" t="s">
        <v>531</v>
      </c>
      <c r="O96" s="206" t="s">
        <v>172</v>
      </c>
      <c r="P96" s="120" t="s">
        <v>172</v>
      </c>
      <c r="Q96" s="108" t="s">
        <v>690</v>
      </c>
      <c r="R96" s="205" t="s">
        <v>227</v>
      </c>
      <c r="S96" s="206">
        <v>5</v>
      </c>
      <c r="T96" s="117">
        <v>2</v>
      </c>
      <c r="U96" s="92" t="s">
        <v>694</v>
      </c>
      <c r="V96" s="101" t="s">
        <v>172</v>
      </c>
    </row>
    <row r="97" spans="1:22" s="4" customFormat="1" ht="15" customHeight="1" x14ac:dyDescent="0.25">
      <c r="A97" s="92" t="s">
        <v>86</v>
      </c>
      <c r="B97" s="92" t="s">
        <v>109</v>
      </c>
      <c r="C97" s="102">
        <f t="shared" si="9"/>
        <v>0</v>
      </c>
      <c r="D97" s="102"/>
      <c r="E97" s="102"/>
      <c r="F97" s="103">
        <f t="shared" si="14"/>
        <v>0</v>
      </c>
      <c r="G97" s="120">
        <f>'Изменения в бюджет'!B392</f>
        <v>8</v>
      </c>
      <c r="H97" s="120">
        <v>0</v>
      </c>
      <c r="I97" s="120">
        <f t="shared" si="12"/>
        <v>8</v>
      </c>
      <c r="J97" s="205" t="s">
        <v>526</v>
      </c>
      <c r="K97" s="206">
        <v>7</v>
      </c>
      <c r="L97" s="120">
        <v>0</v>
      </c>
      <c r="M97" s="108" t="s">
        <v>686</v>
      </c>
      <c r="N97" s="205" t="s">
        <v>532</v>
      </c>
      <c r="O97" s="206">
        <v>0</v>
      </c>
      <c r="P97" s="120">
        <v>0</v>
      </c>
      <c r="Q97" s="108" t="s">
        <v>360</v>
      </c>
      <c r="R97" s="125" t="s">
        <v>171</v>
      </c>
      <c r="S97" s="125" t="s">
        <v>172</v>
      </c>
      <c r="T97" s="117" t="s">
        <v>172</v>
      </c>
      <c r="U97" s="92" t="s">
        <v>172</v>
      </c>
      <c r="V97" s="101"/>
    </row>
    <row r="98" spans="1:22" s="4" customFormat="1" ht="15" customHeight="1" x14ac:dyDescent="0.25">
      <c r="A98" s="92" t="s">
        <v>87</v>
      </c>
      <c r="B98" s="92" t="s">
        <v>109</v>
      </c>
      <c r="C98" s="102">
        <f t="shared" si="9"/>
        <v>0</v>
      </c>
      <c r="D98" s="102"/>
      <c r="E98" s="102"/>
      <c r="F98" s="103">
        <f t="shared" si="14"/>
        <v>0</v>
      </c>
      <c r="G98" s="120">
        <f>'Изменения в бюджет'!B396</f>
        <v>4</v>
      </c>
      <c r="H98" s="120" t="s">
        <v>366</v>
      </c>
      <c r="I98" s="120" t="s">
        <v>366</v>
      </c>
      <c r="J98" s="205" t="s">
        <v>527</v>
      </c>
      <c r="K98" s="206">
        <v>0</v>
      </c>
      <c r="L98" s="120">
        <v>0</v>
      </c>
      <c r="M98" s="108" t="s">
        <v>467</v>
      </c>
      <c r="N98" s="205" t="s">
        <v>533</v>
      </c>
      <c r="O98" s="206">
        <v>0</v>
      </c>
      <c r="P98" s="120">
        <v>0</v>
      </c>
      <c r="Q98" s="108" t="s">
        <v>360</v>
      </c>
      <c r="R98" s="125" t="s">
        <v>171</v>
      </c>
      <c r="S98" s="125" t="s">
        <v>172</v>
      </c>
      <c r="T98" s="117" t="s">
        <v>172</v>
      </c>
      <c r="U98" s="92" t="s">
        <v>172</v>
      </c>
      <c r="V98" s="101"/>
    </row>
    <row r="99" spans="1:22" s="4" customFormat="1" ht="15" customHeight="1" x14ac:dyDescent="0.25">
      <c r="A99" s="98" t="s">
        <v>858</v>
      </c>
      <c r="B99" s="98"/>
      <c r="C99" s="517"/>
      <c r="D99" s="517"/>
      <c r="E99" s="517"/>
      <c r="F99" s="518"/>
      <c r="G99" s="519"/>
      <c r="H99" s="519"/>
      <c r="I99" s="519"/>
      <c r="J99" s="520"/>
      <c r="K99" s="521"/>
      <c r="L99" s="519"/>
      <c r="M99" s="522"/>
      <c r="N99" s="520"/>
      <c r="O99" s="521"/>
      <c r="P99" s="519"/>
      <c r="Q99" s="522"/>
      <c r="R99" s="523"/>
      <c r="S99" s="523"/>
      <c r="T99" s="524"/>
      <c r="U99" s="98"/>
      <c r="V99" s="101"/>
    </row>
    <row r="100" spans="1:22" ht="15" customHeight="1" x14ac:dyDescent="0.25">
      <c r="A100" s="636" t="s">
        <v>859</v>
      </c>
      <c r="B100" s="636"/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  <c r="Q100" s="636"/>
      <c r="R100" s="636"/>
      <c r="S100" s="636"/>
      <c r="T100" s="636"/>
      <c r="U100" s="636"/>
    </row>
    <row r="101" spans="1:22" s="5" customFormat="1" ht="15" customHeight="1" x14ac:dyDescent="0.35">
      <c r="A101" s="62" t="s">
        <v>862</v>
      </c>
      <c r="B101" s="62"/>
      <c r="C101" s="62"/>
      <c r="D101" s="62"/>
      <c r="E101" s="62"/>
      <c r="F101" s="65"/>
      <c r="G101" s="525"/>
      <c r="H101" s="525"/>
      <c r="I101" s="525"/>
      <c r="J101" s="525"/>
      <c r="K101" s="118"/>
      <c r="L101" s="525"/>
      <c r="M101" s="525"/>
      <c r="N101" s="525"/>
      <c r="O101" s="118"/>
      <c r="P101" s="118"/>
      <c r="Q101" s="525"/>
      <c r="R101" s="525"/>
      <c r="S101" s="118"/>
      <c r="T101" s="118"/>
      <c r="U101" s="121"/>
      <c r="V101" s="472"/>
    </row>
    <row r="102" spans="1:22" x14ac:dyDescent="0.25">
      <c r="G102" s="37"/>
      <c r="H102" s="37"/>
      <c r="I102" s="37"/>
      <c r="J102" s="37"/>
      <c r="K102" s="113"/>
      <c r="L102" s="37"/>
      <c r="M102" s="37"/>
      <c r="N102" s="37"/>
      <c r="O102" s="114"/>
      <c r="P102" s="114"/>
      <c r="Q102" s="110"/>
      <c r="R102" s="37"/>
      <c r="S102" s="119"/>
      <c r="T102" s="119"/>
      <c r="U102" s="122"/>
    </row>
    <row r="103" spans="1:22" x14ac:dyDescent="0.25">
      <c r="G103" s="37"/>
      <c r="H103" s="37"/>
      <c r="I103" s="37"/>
      <c r="J103" s="37"/>
      <c r="K103" s="113"/>
      <c r="L103" s="37"/>
      <c r="M103" s="37"/>
      <c r="N103" s="37"/>
      <c r="O103" s="114"/>
      <c r="P103" s="114"/>
      <c r="Q103" s="110"/>
      <c r="R103" s="37"/>
      <c r="S103" s="119"/>
      <c r="T103" s="119"/>
      <c r="U103" s="122"/>
    </row>
    <row r="104" spans="1:22" x14ac:dyDescent="0.25">
      <c r="G104" s="37"/>
      <c r="H104" s="37"/>
      <c r="I104" s="37"/>
      <c r="J104" s="37"/>
      <c r="K104" s="113"/>
      <c r="L104" s="37"/>
      <c r="M104" s="37"/>
      <c r="N104" s="37"/>
      <c r="O104" s="114"/>
      <c r="P104" s="114"/>
      <c r="Q104" s="110"/>
      <c r="R104" s="37"/>
      <c r="S104" s="119"/>
      <c r="T104" s="119"/>
      <c r="U104" s="122"/>
    </row>
    <row r="105" spans="1:22" x14ac:dyDescent="0.25">
      <c r="G105" s="37"/>
      <c r="H105" s="37"/>
      <c r="I105" s="37"/>
      <c r="J105" s="37"/>
      <c r="K105" s="113"/>
      <c r="L105" s="37"/>
      <c r="M105" s="37"/>
      <c r="N105" s="37"/>
      <c r="O105" s="114"/>
      <c r="P105" s="114"/>
      <c r="Q105" s="110"/>
      <c r="R105" s="37"/>
      <c r="S105" s="119"/>
      <c r="T105" s="119"/>
      <c r="U105" s="122"/>
    </row>
    <row r="106" spans="1:22" x14ac:dyDescent="0.25">
      <c r="A106" s="6"/>
      <c r="B106" s="6"/>
      <c r="C106" s="6"/>
      <c r="D106" s="6"/>
      <c r="E106" s="6"/>
      <c r="F106" s="7"/>
      <c r="G106" s="37"/>
      <c r="H106" s="37"/>
      <c r="I106" s="37"/>
      <c r="J106" s="37"/>
      <c r="K106" s="113"/>
      <c r="L106" s="37"/>
      <c r="M106" s="37"/>
      <c r="N106" s="37"/>
      <c r="O106" s="114"/>
      <c r="P106" s="114"/>
      <c r="Q106" s="110"/>
      <c r="R106" s="37"/>
      <c r="S106" s="119"/>
      <c r="T106" s="119"/>
      <c r="U106" s="122"/>
    </row>
    <row r="107" spans="1:22" x14ac:dyDescent="0.25">
      <c r="G107" s="37"/>
      <c r="H107" s="37"/>
      <c r="I107" s="37"/>
      <c r="J107" s="37"/>
      <c r="K107" s="113"/>
      <c r="L107" s="37"/>
      <c r="M107" s="37"/>
      <c r="N107" s="37"/>
      <c r="O107" s="114"/>
      <c r="P107" s="114"/>
      <c r="Q107" s="110"/>
      <c r="R107" s="37"/>
      <c r="S107" s="119"/>
      <c r="T107" s="119"/>
      <c r="U107" s="122"/>
    </row>
    <row r="108" spans="1:22" x14ac:dyDescent="0.25">
      <c r="G108" s="37"/>
      <c r="H108" s="37"/>
      <c r="I108" s="37"/>
      <c r="J108" s="37"/>
      <c r="K108" s="113"/>
      <c r="L108" s="37"/>
      <c r="M108" s="37"/>
      <c r="N108" s="37"/>
      <c r="O108" s="114"/>
      <c r="P108" s="114"/>
      <c r="Q108" s="110"/>
      <c r="R108" s="37"/>
      <c r="S108" s="119"/>
      <c r="T108" s="119"/>
      <c r="U108" s="122"/>
    </row>
    <row r="109" spans="1:22" x14ac:dyDescent="0.25">
      <c r="G109" s="37"/>
      <c r="H109" s="37"/>
      <c r="I109" s="37"/>
      <c r="J109" s="37"/>
      <c r="K109" s="113"/>
      <c r="L109" s="37"/>
      <c r="M109" s="37"/>
      <c r="N109" s="37"/>
      <c r="O109" s="114"/>
      <c r="P109" s="114"/>
      <c r="Q109" s="110"/>
      <c r="R109" s="37"/>
      <c r="S109" s="119"/>
      <c r="T109" s="119"/>
      <c r="U109" s="122"/>
    </row>
    <row r="110" spans="1:22" x14ac:dyDescent="0.25">
      <c r="A110" s="6"/>
      <c r="B110" s="6"/>
      <c r="C110" s="6"/>
      <c r="D110" s="6"/>
      <c r="E110" s="6"/>
      <c r="F110" s="7"/>
      <c r="G110" s="37"/>
      <c r="H110" s="37"/>
      <c r="I110" s="37"/>
      <c r="J110" s="37"/>
      <c r="K110" s="113"/>
      <c r="L110" s="37"/>
      <c r="M110" s="37"/>
      <c r="N110" s="37"/>
      <c r="O110" s="114"/>
      <c r="P110" s="114"/>
      <c r="Q110" s="110"/>
      <c r="R110" s="37"/>
      <c r="S110" s="119"/>
      <c r="T110" s="119"/>
      <c r="U110" s="122"/>
    </row>
    <row r="111" spans="1:22" x14ac:dyDescent="0.25">
      <c r="G111" s="37"/>
      <c r="H111" s="37"/>
      <c r="I111" s="37"/>
      <c r="J111" s="37"/>
      <c r="K111" s="113"/>
      <c r="L111" s="37"/>
      <c r="M111" s="37"/>
      <c r="N111" s="37"/>
      <c r="O111" s="114"/>
      <c r="P111" s="114"/>
      <c r="Q111" s="110"/>
      <c r="R111" s="37"/>
      <c r="S111" s="119"/>
      <c r="T111" s="119"/>
      <c r="U111" s="122"/>
    </row>
    <row r="112" spans="1:22" x14ac:dyDescent="0.25">
      <c r="G112" s="37"/>
      <c r="H112" s="37"/>
      <c r="I112" s="37"/>
      <c r="J112" s="37"/>
      <c r="K112" s="113"/>
      <c r="L112" s="37"/>
      <c r="M112" s="37"/>
      <c r="N112" s="37"/>
      <c r="O112" s="114"/>
      <c r="P112" s="114"/>
      <c r="Q112" s="110"/>
      <c r="R112" s="37"/>
      <c r="S112" s="119"/>
      <c r="T112" s="119"/>
      <c r="U112" s="122"/>
    </row>
    <row r="113" spans="1:21" x14ac:dyDescent="0.25">
      <c r="A113" s="6"/>
      <c r="B113" s="6"/>
      <c r="C113" s="6"/>
      <c r="D113" s="6"/>
      <c r="E113" s="6"/>
      <c r="F113" s="7"/>
      <c r="G113" s="37"/>
      <c r="H113" s="37"/>
      <c r="I113" s="37"/>
      <c r="J113" s="37"/>
      <c r="K113" s="113"/>
      <c r="L113" s="37"/>
      <c r="M113" s="37"/>
      <c r="N113" s="37"/>
      <c r="O113" s="114"/>
      <c r="P113" s="114"/>
      <c r="Q113" s="110"/>
      <c r="R113" s="37"/>
      <c r="S113" s="119"/>
      <c r="T113" s="119"/>
      <c r="U113" s="122"/>
    </row>
    <row r="114" spans="1:21" x14ac:dyDescent="0.25">
      <c r="G114" s="37"/>
      <c r="H114" s="37"/>
      <c r="I114" s="37"/>
      <c r="J114" s="37"/>
      <c r="K114" s="113"/>
      <c r="L114" s="37"/>
      <c r="M114" s="37"/>
      <c r="N114" s="37"/>
      <c r="O114" s="114"/>
      <c r="P114" s="114"/>
      <c r="Q114" s="110"/>
      <c r="R114" s="37"/>
      <c r="S114" s="119"/>
      <c r="T114" s="119"/>
      <c r="U114" s="122"/>
    </row>
    <row r="115" spans="1:21" x14ac:dyDescent="0.25">
      <c r="G115" s="37"/>
      <c r="H115" s="37"/>
      <c r="I115" s="37"/>
      <c r="J115" s="37"/>
      <c r="K115" s="113"/>
      <c r="L115" s="37"/>
      <c r="M115" s="37"/>
      <c r="N115" s="37"/>
      <c r="O115" s="114"/>
      <c r="P115" s="114"/>
      <c r="Q115" s="110"/>
      <c r="R115" s="37"/>
      <c r="S115" s="119"/>
      <c r="T115" s="119"/>
      <c r="U115" s="122"/>
    </row>
    <row r="116" spans="1:21" x14ac:dyDescent="0.25">
      <c r="G116" s="37"/>
      <c r="H116" s="37"/>
      <c r="I116" s="37"/>
      <c r="J116" s="37"/>
      <c r="K116" s="113"/>
      <c r="L116" s="37"/>
      <c r="M116" s="37"/>
      <c r="N116" s="37"/>
      <c r="O116" s="114"/>
      <c r="P116" s="114"/>
      <c r="Q116" s="110"/>
      <c r="R116" s="37"/>
      <c r="S116" s="119"/>
      <c r="T116" s="119"/>
      <c r="U116" s="122"/>
    </row>
    <row r="117" spans="1:21" x14ac:dyDescent="0.25">
      <c r="A117" s="6"/>
      <c r="B117" s="6"/>
      <c r="C117" s="6"/>
      <c r="D117" s="6"/>
      <c r="E117" s="6"/>
      <c r="F117" s="7"/>
      <c r="G117" s="37"/>
      <c r="H117" s="37"/>
      <c r="I117" s="37"/>
      <c r="J117" s="37"/>
      <c r="K117" s="113"/>
      <c r="L117" s="37"/>
      <c r="M117" s="37"/>
      <c r="N117" s="37"/>
      <c r="O117" s="114"/>
      <c r="P117" s="114"/>
      <c r="Q117" s="110"/>
      <c r="R117" s="37"/>
      <c r="S117" s="119"/>
      <c r="T117" s="119"/>
      <c r="U117" s="122"/>
    </row>
    <row r="118" spans="1:21" x14ac:dyDescent="0.25">
      <c r="G118" s="37"/>
      <c r="H118" s="37"/>
      <c r="I118" s="37"/>
      <c r="J118" s="37"/>
      <c r="K118" s="113"/>
      <c r="L118" s="37"/>
      <c r="M118" s="37"/>
      <c r="N118" s="37"/>
      <c r="O118" s="114"/>
      <c r="P118" s="114"/>
      <c r="Q118" s="110"/>
      <c r="R118" s="37"/>
      <c r="S118" s="119"/>
      <c r="T118" s="119"/>
      <c r="U118" s="122"/>
    </row>
    <row r="119" spans="1:21" x14ac:dyDescent="0.25">
      <c r="G119" s="37"/>
      <c r="H119" s="37"/>
      <c r="I119" s="37"/>
      <c r="J119" s="37"/>
      <c r="K119" s="113"/>
      <c r="L119" s="37"/>
      <c r="M119" s="37"/>
      <c r="N119" s="37"/>
      <c r="O119" s="114"/>
      <c r="P119" s="114"/>
      <c r="Q119" s="110"/>
      <c r="R119" s="37"/>
      <c r="S119" s="119"/>
      <c r="T119" s="119"/>
      <c r="U119" s="122"/>
    </row>
    <row r="120" spans="1:21" x14ac:dyDescent="0.25">
      <c r="A120" s="6"/>
      <c r="B120" s="6"/>
      <c r="C120" s="6"/>
      <c r="D120" s="6"/>
      <c r="E120" s="6"/>
      <c r="F120" s="7"/>
      <c r="G120" s="37"/>
      <c r="H120" s="37"/>
      <c r="I120" s="37"/>
      <c r="J120" s="37"/>
      <c r="K120" s="113"/>
      <c r="L120" s="37"/>
      <c r="M120" s="37"/>
      <c r="N120" s="37"/>
      <c r="O120" s="114"/>
      <c r="P120" s="114"/>
      <c r="Q120" s="110"/>
      <c r="R120" s="37"/>
      <c r="S120" s="119"/>
      <c r="T120" s="119"/>
      <c r="U120" s="122"/>
    </row>
    <row r="121" spans="1:21" x14ac:dyDescent="0.25">
      <c r="G121" s="37"/>
      <c r="H121" s="37"/>
      <c r="I121" s="37"/>
      <c r="J121" s="37"/>
      <c r="K121" s="113"/>
      <c r="L121" s="37"/>
      <c r="M121" s="37"/>
      <c r="N121" s="37"/>
      <c r="O121" s="114"/>
      <c r="P121" s="114"/>
      <c r="Q121" s="110"/>
      <c r="R121" s="37"/>
      <c r="S121" s="119"/>
      <c r="T121" s="119"/>
      <c r="U121" s="122"/>
    </row>
    <row r="122" spans="1:21" x14ac:dyDescent="0.25">
      <c r="G122" s="37"/>
      <c r="H122" s="37"/>
      <c r="I122" s="37"/>
      <c r="J122" s="37"/>
      <c r="K122" s="113"/>
      <c r="L122" s="37"/>
      <c r="M122" s="37"/>
      <c r="N122" s="37"/>
      <c r="O122" s="114"/>
      <c r="P122" s="114"/>
      <c r="Q122" s="110"/>
      <c r="R122" s="37"/>
      <c r="S122" s="119"/>
      <c r="T122" s="119"/>
      <c r="U122" s="122"/>
    </row>
    <row r="123" spans="1:21" x14ac:dyDescent="0.25">
      <c r="G123" s="37"/>
      <c r="H123" s="37"/>
      <c r="I123" s="37"/>
      <c r="J123" s="37"/>
      <c r="K123" s="113"/>
      <c r="L123" s="37"/>
      <c r="M123" s="37"/>
      <c r="N123" s="37"/>
      <c r="O123" s="114"/>
      <c r="P123" s="114"/>
      <c r="Q123" s="110"/>
      <c r="R123" s="37"/>
      <c r="S123" s="119"/>
      <c r="T123" s="119"/>
      <c r="U123" s="122"/>
    </row>
    <row r="124" spans="1:21" x14ac:dyDescent="0.25">
      <c r="A124" s="6"/>
      <c r="B124" s="6"/>
      <c r="C124" s="6"/>
      <c r="D124" s="6"/>
      <c r="E124" s="6"/>
      <c r="F124" s="7"/>
      <c r="G124" s="37"/>
      <c r="H124" s="37"/>
      <c r="I124" s="37"/>
      <c r="J124" s="37"/>
      <c r="K124" s="113"/>
      <c r="L124" s="37"/>
      <c r="M124" s="37"/>
      <c r="N124" s="37"/>
      <c r="O124" s="114"/>
      <c r="P124" s="114"/>
      <c r="Q124" s="110"/>
      <c r="R124" s="37"/>
      <c r="S124" s="119"/>
      <c r="T124" s="119"/>
      <c r="U124" s="122"/>
    </row>
    <row r="125" spans="1:21" x14ac:dyDescent="0.25">
      <c r="G125" s="37"/>
      <c r="H125" s="37"/>
      <c r="I125" s="37"/>
      <c r="J125" s="37"/>
      <c r="K125" s="113"/>
      <c r="L125" s="37"/>
      <c r="M125" s="37"/>
      <c r="N125" s="37"/>
      <c r="O125" s="114"/>
      <c r="P125" s="114"/>
      <c r="Q125" s="110"/>
      <c r="R125" s="37"/>
      <c r="S125" s="119"/>
      <c r="T125" s="119"/>
      <c r="U125" s="122"/>
    </row>
    <row r="126" spans="1:21" x14ac:dyDescent="0.25">
      <c r="G126" s="37"/>
      <c r="H126" s="37"/>
      <c r="I126" s="37"/>
      <c r="J126" s="37"/>
      <c r="K126" s="113"/>
      <c r="L126" s="37"/>
      <c r="M126" s="37"/>
      <c r="N126" s="37"/>
      <c r="O126" s="114"/>
      <c r="P126" s="114"/>
      <c r="Q126" s="110"/>
      <c r="R126" s="37"/>
      <c r="S126" s="119"/>
      <c r="T126" s="119"/>
      <c r="U126" s="122"/>
    </row>
    <row r="127" spans="1:21" x14ac:dyDescent="0.25">
      <c r="G127" s="37"/>
      <c r="H127" s="37"/>
      <c r="I127" s="37"/>
      <c r="J127" s="37"/>
      <c r="K127" s="113"/>
      <c r="L127" s="37"/>
      <c r="M127" s="37"/>
      <c r="N127" s="37"/>
      <c r="O127" s="114"/>
      <c r="P127" s="114"/>
      <c r="Q127" s="110"/>
      <c r="R127" s="37"/>
      <c r="S127" s="119"/>
      <c r="T127" s="119"/>
      <c r="U127" s="122"/>
    </row>
    <row r="128" spans="1:21" x14ac:dyDescent="0.25">
      <c r="G128" s="37"/>
      <c r="H128" s="37"/>
      <c r="I128" s="37"/>
      <c r="J128" s="37"/>
      <c r="K128" s="113"/>
      <c r="L128" s="37"/>
      <c r="M128" s="37"/>
      <c r="N128" s="37"/>
      <c r="O128" s="114"/>
      <c r="P128" s="114"/>
      <c r="Q128" s="110"/>
      <c r="R128" s="37"/>
      <c r="S128" s="119"/>
      <c r="T128" s="119"/>
      <c r="U128" s="122"/>
    </row>
    <row r="129" spans="7:21" x14ac:dyDescent="0.25">
      <c r="G129" s="37"/>
      <c r="H129" s="37"/>
      <c r="I129" s="37"/>
      <c r="J129" s="37"/>
      <c r="K129" s="113"/>
      <c r="L129" s="37"/>
      <c r="M129" s="37"/>
      <c r="N129" s="37"/>
      <c r="O129" s="114"/>
      <c r="P129" s="114"/>
      <c r="Q129" s="110"/>
      <c r="R129" s="37"/>
      <c r="S129" s="119"/>
      <c r="T129" s="119"/>
      <c r="U129" s="122"/>
    </row>
    <row r="130" spans="7:21" x14ac:dyDescent="0.25">
      <c r="G130" s="37"/>
      <c r="H130" s="37"/>
      <c r="I130" s="37"/>
      <c r="J130" s="37"/>
      <c r="K130" s="113"/>
      <c r="L130" s="37"/>
      <c r="M130" s="37"/>
      <c r="N130" s="37"/>
      <c r="O130" s="114"/>
      <c r="P130" s="114"/>
      <c r="Q130" s="110"/>
      <c r="R130" s="37"/>
      <c r="S130" s="119"/>
      <c r="T130" s="119"/>
      <c r="U130" s="122"/>
    </row>
    <row r="131" spans="7:21" x14ac:dyDescent="0.25">
      <c r="G131" s="37"/>
      <c r="H131" s="37"/>
      <c r="I131" s="37"/>
      <c r="J131" s="37"/>
      <c r="K131" s="113"/>
      <c r="L131" s="37"/>
      <c r="M131" s="37"/>
      <c r="N131" s="37"/>
      <c r="O131" s="114"/>
      <c r="P131" s="114"/>
      <c r="Q131" s="110"/>
      <c r="R131" s="37"/>
      <c r="S131" s="119"/>
      <c r="T131" s="119"/>
      <c r="U131" s="122"/>
    </row>
    <row r="132" spans="7:21" x14ac:dyDescent="0.25">
      <c r="G132" s="37"/>
      <c r="H132" s="37"/>
      <c r="I132" s="37"/>
      <c r="J132" s="37"/>
      <c r="K132" s="113"/>
      <c r="L132" s="37"/>
      <c r="M132" s="37"/>
      <c r="N132" s="37"/>
      <c r="O132" s="114"/>
      <c r="P132" s="114"/>
      <c r="Q132" s="110"/>
      <c r="R132" s="37"/>
      <c r="S132" s="119"/>
      <c r="T132" s="119"/>
      <c r="U132" s="122"/>
    </row>
    <row r="133" spans="7:21" x14ac:dyDescent="0.25">
      <c r="G133" s="37"/>
      <c r="H133" s="37"/>
      <c r="I133" s="37"/>
      <c r="J133" s="37"/>
      <c r="K133" s="113"/>
      <c r="L133" s="37"/>
      <c r="M133" s="37"/>
      <c r="N133" s="37"/>
      <c r="O133" s="114"/>
      <c r="P133" s="114"/>
      <c r="Q133" s="110"/>
      <c r="R133" s="37"/>
      <c r="S133" s="119"/>
      <c r="T133" s="119"/>
      <c r="U133" s="122"/>
    </row>
    <row r="134" spans="7:21" x14ac:dyDescent="0.25">
      <c r="G134" s="37"/>
      <c r="H134" s="37"/>
      <c r="I134" s="37"/>
      <c r="J134" s="37"/>
      <c r="K134" s="113"/>
      <c r="L134" s="37"/>
      <c r="M134" s="37"/>
      <c r="N134" s="37"/>
      <c r="O134" s="114"/>
      <c r="P134" s="114"/>
      <c r="Q134" s="110"/>
      <c r="R134" s="37"/>
      <c r="S134" s="119"/>
      <c r="T134" s="119"/>
      <c r="U134" s="122"/>
    </row>
    <row r="135" spans="7:21" x14ac:dyDescent="0.25">
      <c r="G135" s="37"/>
      <c r="H135" s="37"/>
      <c r="I135" s="37"/>
      <c r="J135" s="37"/>
      <c r="K135" s="113"/>
      <c r="L135" s="37"/>
      <c r="M135" s="37"/>
      <c r="N135" s="37"/>
      <c r="O135" s="114"/>
      <c r="P135" s="114"/>
      <c r="Q135" s="110"/>
      <c r="R135" s="37"/>
      <c r="S135" s="119"/>
      <c r="T135" s="119"/>
      <c r="U135" s="122"/>
    </row>
    <row r="136" spans="7:21" x14ac:dyDescent="0.25">
      <c r="G136" s="37"/>
      <c r="H136" s="37"/>
      <c r="I136" s="37"/>
      <c r="J136" s="37"/>
      <c r="K136" s="113"/>
      <c r="L136" s="37"/>
      <c r="M136" s="37"/>
      <c r="N136" s="37"/>
      <c r="O136" s="114"/>
      <c r="P136" s="114"/>
      <c r="Q136" s="110"/>
      <c r="R136" s="37"/>
      <c r="S136" s="119"/>
      <c r="T136" s="119"/>
      <c r="U136" s="122"/>
    </row>
    <row r="137" spans="7:21" x14ac:dyDescent="0.25">
      <c r="G137" s="37"/>
      <c r="H137" s="37"/>
      <c r="I137" s="37"/>
      <c r="J137" s="37"/>
      <c r="K137" s="113"/>
      <c r="L137" s="37"/>
      <c r="M137" s="37"/>
      <c r="N137" s="37"/>
      <c r="O137" s="114"/>
      <c r="P137" s="114"/>
      <c r="Q137" s="110"/>
      <c r="R137" s="37"/>
      <c r="S137" s="119"/>
      <c r="T137" s="119"/>
      <c r="U137" s="122"/>
    </row>
    <row r="138" spans="7:21" x14ac:dyDescent="0.25">
      <c r="G138" s="37"/>
      <c r="H138" s="37"/>
      <c r="I138" s="37"/>
      <c r="J138" s="37"/>
      <c r="K138" s="113"/>
      <c r="L138" s="37"/>
      <c r="M138" s="37"/>
      <c r="N138" s="37"/>
      <c r="O138" s="114"/>
      <c r="P138" s="114"/>
      <c r="Q138" s="110"/>
      <c r="R138" s="37"/>
      <c r="S138" s="119"/>
      <c r="T138" s="119"/>
      <c r="U138" s="122"/>
    </row>
    <row r="139" spans="7:21" x14ac:dyDescent="0.25">
      <c r="G139" s="37"/>
      <c r="H139" s="37"/>
      <c r="I139" s="37"/>
      <c r="J139" s="37"/>
      <c r="K139" s="113"/>
      <c r="L139" s="37"/>
      <c r="M139" s="37"/>
      <c r="N139" s="37"/>
      <c r="O139" s="114"/>
      <c r="P139" s="114"/>
      <c r="Q139" s="110"/>
      <c r="R139" s="37"/>
      <c r="S139" s="119"/>
      <c r="T139" s="119"/>
      <c r="U139" s="122"/>
    </row>
    <row r="140" spans="7:21" x14ac:dyDescent="0.25">
      <c r="G140" s="37"/>
      <c r="H140" s="37"/>
      <c r="I140" s="37"/>
      <c r="J140" s="37"/>
      <c r="K140" s="113"/>
      <c r="L140" s="37"/>
      <c r="M140" s="37"/>
      <c r="N140" s="37"/>
      <c r="O140" s="114"/>
      <c r="P140" s="114"/>
      <c r="Q140" s="110"/>
      <c r="R140" s="37"/>
      <c r="S140" s="119"/>
      <c r="T140" s="119"/>
      <c r="U140" s="122"/>
    </row>
    <row r="141" spans="7:21" x14ac:dyDescent="0.25">
      <c r="G141" s="37"/>
      <c r="H141" s="37"/>
      <c r="I141" s="37"/>
      <c r="J141" s="37"/>
      <c r="K141" s="113"/>
      <c r="L141" s="37"/>
      <c r="M141" s="37"/>
      <c r="N141" s="37"/>
      <c r="O141" s="114"/>
      <c r="P141" s="114"/>
      <c r="Q141" s="110"/>
      <c r="R141" s="37"/>
      <c r="S141" s="119"/>
      <c r="T141" s="119"/>
      <c r="U141" s="122"/>
    </row>
    <row r="142" spans="7:21" x14ac:dyDescent="0.25">
      <c r="G142" s="37"/>
      <c r="H142" s="37"/>
      <c r="I142" s="37"/>
      <c r="J142" s="37"/>
      <c r="K142" s="113"/>
      <c r="L142" s="37"/>
      <c r="M142" s="37"/>
      <c r="N142" s="37"/>
      <c r="O142" s="114"/>
      <c r="P142" s="114"/>
      <c r="Q142" s="110"/>
      <c r="R142" s="37"/>
      <c r="S142" s="119"/>
      <c r="T142" s="119"/>
      <c r="U142" s="122"/>
    </row>
    <row r="143" spans="7:21" x14ac:dyDescent="0.25">
      <c r="G143" s="37"/>
      <c r="H143" s="37"/>
      <c r="I143" s="37"/>
      <c r="J143" s="37"/>
      <c r="K143" s="113"/>
      <c r="L143" s="37"/>
      <c r="M143" s="37"/>
      <c r="N143" s="37"/>
      <c r="O143" s="114"/>
      <c r="P143" s="114"/>
      <c r="Q143" s="110"/>
      <c r="R143" s="37"/>
      <c r="S143" s="119"/>
      <c r="T143" s="119"/>
      <c r="U143" s="122"/>
    </row>
    <row r="144" spans="7:21" x14ac:dyDescent="0.25">
      <c r="G144" s="37"/>
      <c r="H144" s="37"/>
      <c r="I144" s="37"/>
      <c r="J144" s="37"/>
      <c r="K144" s="113"/>
      <c r="L144" s="37"/>
      <c r="M144" s="37"/>
      <c r="N144" s="37"/>
      <c r="O144" s="114"/>
      <c r="P144" s="114"/>
      <c r="Q144" s="110"/>
      <c r="R144" s="37"/>
      <c r="S144" s="119"/>
      <c r="T144" s="119"/>
      <c r="U144" s="122"/>
    </row>
    <row r="145" spans="7:21" x14ac:dyDescent="0.25">
      <c r="G145" s="37"/>
      <c r="H145" s="37"/>
      <c r="I145" s="37"/>
      <c r="J145" s="37"/>
      <c r="K145" s="113"/>
      <c r="L145" s="37"/>
      <c r="M145" s="37"/>
      <c r="N145" s="37"/>
      <c r="O145" s="114"/>
      <c r="P145" s="114"/>
      <c r="Q145" s="110"/>
      <c r="R145" s="37"/>
      <c r="S145" s="119"/>
      <c r="T145" s="119"/>
      <c r="U145" s="122"/>
    </row>
    <row r="146" spans="7:21" x14ac:dyDescent="0.25">
      <c r="G146" s="37"/>
      <c r="H146" s="37"/>
      <c r="I146" s="37"/>
      <c r="J146" s="37"/>
      <c r="K146" s="113"/>
      <c r="L146" s="37"/>
      <c r="M146" s="37"/>
      <c r="N146" s="37"/>
      <c r="O146" s="114"/>
      <c r="P146" s="114"/>
      <c r="Q146" s="110"/>
      <c r="R146" s="37"/>
      <c r="S146" s="119"/>
      <c r="T146" s="119"/>
      <c r="U146" s="122"/>
    </row>
    <row r="147" spans="7:21" x14ac:dyDescent="0.25">
      <c r="G147" s="37"/>
      <c r="H147" s="37"/>
      <c r="I147" s="37"/>
      <c r="J147" s="37"/>
      <c r="K147" s="113"/>
      <c r="L147" s="37"/>
      <c r="M147" s="37"/>
      <c r="N147" s="37"/>
      <c r="O147" s="114"/>
      <c r="P147" s="114"/>
      <c r="Q147" s="110"/>
      <c r="R147" s="37"/>
      <c r="S147" s="119"/>
      <c r="T147" s="119"/>
      <c r="U147" s="122"/>
    </row>
    <row r="148" spans="7:21" x14ac:dyDescent="0.25">
      <c r="G148" s="37"/>
      <c r="H148" s="37"/>
      <c r="I148" s="37"/>
      <c r="J148" s="37"/>
      <c r="K148" s="113"/>
      <c r="L148" s="37"/>
      <c r="M148" s="37"/>
      <c r="N148" s="37"/>
      <c r="O148" s="114"/>
      <c r="P148" s="114"/>
      <c r="Q148" s="110"/>
      <c r="R148" s="37"/>
      <c r="S148" s="119"/>
      <c r="T148" s="119"/>
      <c r="U148" s="122"/>
    </row>
    <row r="149" spans="7:21" x14ac:dyDescent="0.25">
      <c r="G149" s="37"/>
      <c r="H149" s="37"/>
      <c r="I149" s="37"/>
      <c r="J149" s="37"/>
      <c r="K149" s="113"/>
      <c r="L149" s="37"/>
      <c r="M149" s="37"/>
      <c r="N149" s="37"/>
      <c r="O149" s="114"/>
      <c r="P149" s="114"/>
      <c r="Q149" s="110"/>
      <c r="R149" s="37"/>
      <c r="S149" s="119"/>
      <c r="T149" s="119"/>
      <c r="U149" s="122"/>
    </row>
    <row r="150" spans="7:21" x14ac:dyDescent="0.25">
      <c r="G150" s="37"/>
      <c r="H150" s="37"/>
      <c r="I150" s="37"/>
      <c r="J150" s="37"/>
      <c r="K150" s="113"/>
      <c r="L150" s="37"/>
      <c r="M150" s="37"/>
      <c r="N150" s="37"/>
      <c r="O150" s="114"/>
      <c r="P150" s="114"/>
      <c r="Q150" s="110"/>
      <c r="R150" s="37"/>
      <c r="S150" s="119"/>
      <c r="T150" s="119"/>
      <c r="U150" s="122"/>
    </row>
    <row r="151" spans="7:21" x14ac:dyDescent="0.25">
      <c r="G151" s="37"/>
      <c r="H151" s="37"/>
      <c r="I151" s="37"/>
      <c r="J151" s="37"/>
      <c r="K151" s="113"/>
      <c r="L151" s="37"/>
      <c r="M151" s="37"/>
      <c r="N151" s="37"/>
      <c r="O151" s="114"/>
      <c r="P151" s="114"/>
      <c r="Q151" s="110"/>
      <c r="R151" s="37"/>
      <c r="S151" s="119"/>
      <c r="T151" s="119"/>
      <c r="U151" s="122"/>
    </row>
    <row r="152" spans="7:21" x14ac:dyDescent="0.25">
      <c r="G152" s="37"/>
      <c r="H152" s="37"/>
      <c r="I152" s="37"/>
      <c r="J152" s="37"/>
      <c r="K152" s="113"/>
      <c r="L152" s="37"/>
      <c r="M152" s="37"/>
      <c r="N152" s="37"/>
      <c r="O152" s="114"/>
      <c r="P152" s="114"/>
      <c r="Q152" s="110"/>
      <c r="R152" s="37"/>
      <c r="S152" s="119"/>
      <c r="T152" s="119"/>
      <c r="U152" s="122"/>
    </row>
    <row r="153" spans="7:21" x14ac:dyDescent="0.25">
      <c r="G153" s="37"/>
      <c r="H153" s="37"/>
      <c r="I153" s="37"/>
      <c r="J153" s="37"/>
      <c r="K153" s="113"/>
      <c r="L153" s="37"/>
      <c r="M153" s="37"/>
      <c r="N153" s="37"/>
      <c r="O153" s="114"/>
      <c r="P153" s="114"/>
      <c r="Q153" s="110"/>
      <c r="R153" s="37"/>
      <c r="S153" s="119"/>
      <c r="T153" s="119"/>
      <c r="U153" s="122"/>
    </row>
    <row r="154" spans="7:21" x14ac:dyDescent="0.25">
      <c r="G154" s="37"/>
      <c r="H154" s="37"/>
      <c r="I154" s="37"/>
      <c r="J154" s="37"/>
      <c r="K154" s="113"/>
      <c r="L154" s="37"/>
      <c r="M154" s="37"/>
      <c r="N154" s="37"/>
      <c r="O154" s="114"/>
      <c r="P154" s="114"/>
      <c r="Q154" s="110"/>
      <c r="R154" s="37"/>
      <c r="S154" s="119"/>
      <c r="T154" s="119"/>
      <c r="U154" s="122"/>
    </row>
    <row r="155" spans="7:21" x14ac:dyDescent="0.25">
      <c r="G155" s="37"/>
      <c r="H155" s="37"/>
      <c r="I155" s="37"/>
      <c r="J155" s="37"/>
      <c r="K155" s="113"/>
      <c r="L155" s="37"/>
      <c r="M155" s="37"/>
      <c r="N155" s="37"/>
      <c r="O155" s="114"/>
      <c r="P155" s="114"/>
      <c r="Q155" s="110"/>
      <c r="R155" s="37"/>
      <c r="S155" s="119"/>
      <c r="T155" s="119"/>
      <c r="U155" s="122"/>
    </row>
    <row r="156" spans="7:21" x14ac:dyDescent="0.25">
      <c r="G156" s="37"/>
      <c r="H156" s="37"/>
      <c r="I156" s="37"/>
      <c r="J156" s="37"/>
      <c r="K156" s="113"/>
      <c r="L156" s="37"/>
      <c r="M156" s="37"/>
      <c r="N156" s="37"/>
      <c r="O156" s="114"/>
      <c r="P156" s="114"/>
      <c r="Q156" s="110"/>
      <c r="R156" s="37"/>
      <c r="S156" s="119"/>
      <c r="T156" s="119"/>
      <c r="U156" s="122"/>
    </row>
    <row r="157" spans="7:21" x14ac:dyDescent="0.25">
      <c r="G157" s="37"/>
      <c r="H157" s="37"/>
      <c r="I157" s="37"/>
      <c r="J157" s="37"/>
      <c r="K157" s="113"/>
      <c r="L157" s="37"/>
      <c r="M157" s="37"/>
      <c r="N157" s="37"/>
      <c r="O157" s="114"/>
      <c r="P157" s="114"/>
      <c r="Q157" s="110"/>
      <c r="R157" s="37"/>
      <c r="S157" s="119"/>
      <c r="T157" s="119"/>
      <c r="U157" s="122"/>
    </row>
    <row r="158" spans="7:21" x14ac:dyDescent="0.25">
      <c r="G158" s="37"/>
      <c r="H158" s="37"/>
      <c r="I158" s="37"/>
      <c r="J158" s="37"/>
      <c r="K158" s="113"/>
      <c r="L158" s="37"/>
      <c r="M158" s="37"/>
      <c r="N158" s="37"/>
      <c r="O158" s="114"/>
      <c r="P158" s="114"/>
      <c r="Q158" s="110"/>
      <c r="R158" s="37"/>
      <c r="S158" s="119"/>
      <c r="T158" s="119"/>
      <c r="U158" s="122"/>
    </row>
    <row r="159" spans="7:21" x14ac:dyDescent="0.25">
      <c r="G159" s="37"/>
      <c r="H159" s="37"/>
      <c r="I159" s="37"/>
      <c r="J159" s="37"/>
      <c r="K159" s="113"/>
      <c r="L159" s="37"/>
      <c r="M159" s="37"/>
      <c r="N159" s="37"/>
      <c r="O159" s="114"/>
      <c r="P159" s="114"/>
      <c r="Q159" s="110"/>
      <c r="R159" s="37"/>
      <c r="S159" s="119"/>
      <c r="T159" s="119"/>
      <c r="U159" s="122"/>
    </row>
  </sheetData>
  <autoFilter ref="A6:U100" xr:uid="{00000000-0009-0000-0000-000005000000}"/>
  <mergeCells count="23">
    <mergeCell ref="A2:U2"/>
    <mergeCell ref="A3:A5"/>
    <mergeCell ref="C3:F3"/>
    <mergeCell ref="G3:G5"/>
    <mergeCell ref="H3:H5"/>
    <mergeCell ref="I3:I5"/>
    <mergeCell ref="J3:M3"/>
    <mergeCell ref="C4:C5"/>
    <mergeCell ref="N3:Q3"/>
    <mergeCell ref="R3:U3"/>
    <mergeCell ref="A100:U100"/>
    <mergeCell ref="N4:N5"/>
    <mergeCell ref="O4:P4"/>
    <mergeCell ref="Q4:Q5"/>
    <mergeCell ref="R4:R5"/>
    <mergeCell ref="S4:T4"/>
    <mergeCell ref="U4:U5"/>
    <mergeCell ref="J4:J5"/>
    <mergeCell ref="K4:L4"/>
    <mergeCell ref="M4:M5"/>
    <mergeCell ref="D4:D5"/>
    <mergeCell ref="E4:E5"/>
    <mergeCell ref="F4:F5"/>
  </mergeCells>
  <dataValidations count="1">
    <dataValidation type="list" allowBlank="1" showInputMessage="1" showErrorMessage="1" sqref="B7:B24 B38:B45 B70:B75 B47:B53 B26:B36 B55:B68 B77:B86 B88:B99" xr:uid="{00000000-0002-0000-0500-000000000000}">
      <formula1>$B$4:$B$5</formula1>
    </dataValidation>
  </dataValidations>
  <hyperlinks>
    <hyperlink ref="J8" r:id="rId1" xr:uid="{00000000-0004-0000-0500-000000000000}"/>
    <hyperlink ref="J17" r:id="rId2" xr:uid="{00000000-0004-0000-0500-000001000000}"/>
    <hyperlink ref="J21" r:id="rId3" xr:uid="{00000000-0004-0000-0500-000002000000}"/>
    <hyperlink ref="J22" r:id="rId4" xr:uid="{00000000-0004-0000-0500-000003000000}"/>
    <hyperlink ref="J23" r:id="rId5" xr:uid="{00000000-0004-0000-0500-000004000000}"/>
    <hyperlink ref="J26" r:id="rId6" xr:uid="{00000000-0004-0000-0500-000005000000}"/>
    <hyperlink ref="J27" r:id="rId7" xr:uid="{00000000-0004-0000-0500-000006000000}"/>
    <hyperlink ref="J28" r:id="rId8" xr:uid="{00000000-0004-0000-0500-000007000000}"/>
    <hyperlink ref="J40" r:id="rId9" xr:uid="{00000000-0004-0000-0500-000008000000}"/>
    <hyperlink ref="J43" r:id="rId10" xr:uid="{00000000-0004-0000-0500-000009000000}"/>
    <hyperlink ref="J44" r:id="rId11" xr:uid="{00000000-0004-0000-0500-00000A000000}"/>
    <hyperlink ref="J48" r:id="rId12" xr:uid="{00000000-0004-0000-0500-00000B000000}"/>
    <hyperlink ref="J50" r:id="rId13" xr:uid="{00000000-0004-0000-0500-00000C000000}"/>
    <hyperlink ref="J51" r:id="rId14" xr:uid="{00000000-0004-0000-0500-00000D000000}"/>
    <hyperlink ref="J52" r:id="rId15" xr:uid="{00000000-0004-0000-0500-00000E000000}"/>
    <hyperlink ref="J56" r:id="rId16" xr:uid="{00000000-0004-0000-0500-00000F000000}"/>
    <hyperlink ref="J58" r:id="rId17" xr:uid="{00000000-0004-0000-0500-000010000000}"/>
    <hyperlink ref="J60" r:id="rId18" xr:uid="{00000000-0004-0000-0500-000011000000}"/>
    <hyperlink ref="J63" r:id="rId19" xr:uid="{00000000-0004-0000-0500-000012000000}"/>
    <hyperlink ref="J67" r:id="rId20" xr:uid="{00000000-0004-0000-0500-000013000000}"/>
    <hyperlink ref="J72" r:id="rId21" xr:uid="{00000000-0004-0000-0500-000014000000}"/>
    <hyperlink ref="J73" r:id="rId22" xr:uid="{00000000-0004-0000-0500-000015000000}"/>
    <hyperlink ref="J78" r:id="rId23" xr:uid="{00000000-0004-0000-0500-000016000000}"/>
    <hyperlink ref="J85" r:id="rId24" xr:uid="{00000000-0004-0000-0500-000017000000}"/>
    <hyperlink ref="J94" r:id="rId25" xr:uid="{00000000-0004-0000-0500-000018000000}"/>
    <hyperlink ref="J97" r:id="rId26" xr:uid="{00000000-0004-0000-0500-000019000000}"/>
    <hyperlink ref="J93" r:id="rId27" xr:uid="{00000000-0004-0000-0500-00001A000000}"/>
    <hyperlink ref="J59" r:id="rId28" xr:uid="{00000000-0004-0000-0500-00001B000000}"/>
    <hyperlink ref="J68" r:id="rId29" xr:uid="{00000000-0004-0000-0500-00001C000000}"/>
    <hyperlink ref="J66" r:id="rId30" xr:uid="{00000000-0004-0000-0500-00001D000000}"/>
    <hyperlink ref="J34" r:id="rId31" xr:uid="{00000000-0004-0000-0500-00001E000000}"/>
    <hyperlink ref="J88" r:id="rId32" xr:uid="{00000000-0004-0000-0500-00001F000000}"/>
    <hyperlink ref="J7" r:id="rId33" xr:uid="{00000000-0004-0000-0500-000020000000}"/>
    <hyperlink ref="J9" r:id="rId34" xr:uid="{00000000-0004-0000-0500-000021000000}"/>
    <hyperlink ref="J10" r:id="rId35" xr:uid="{00000000-0004-0000-0500-000022000000}"/>
    <hyperlink ref="J11" r:id="rId36" xr:uid="{00000000-0004-0000-0500-000023000000}"/>
    <hyperlink ref="J13" r:id="rId37" xr:uid="{00000000-0004-0000-0500-000024000000}"/>
    <hyperlink ref="J16" r:id="rId38" xr:uid="{00000000-0004-0000-0500-000025000000}"/>
    <hyperlink ref="J18" r:id="rId39" xr:uid="{00000000-0004-0000-0500-000026000000}"/>
    <hyperlink ref="J19" r:id="rId40" xr:uid="{00000000-0004-0000-0500-000027000000}"/>
    <hyperlink ref="J20" r:id="rId41" xr:uid="{00000000-0004-0000-0500-000028000000}"/>
    <hyperlink ref="J29" r:id="rId42" xr:uid="{00000000-0004-0000-0500-000029000000}"/>
    <hyperlink ref="J30" r:id="rId43" xr:uid="{00000000-0004-0000-0500-00002A000000}"/>
    <hyperlink ref="J31" r:id="rId44" xr:uid="{00000000-0004-0000-0500-00002B000000}"/>
    <hyperlink ref="J32" r:id="rId45" xr:uid="{00000000-0004-0000-0500-00002C000000}"/>
    <hyperlink ref="J33" r:id="rId46" xr:uid="{00000000-0004-0000-0500-00002D000000}"/>
    <hyperlink ref="J36" r:id="rId47" xr:uid="{00000000-0004-0000-0500-00002E000000}"/>
    <hyperlink ref="J38" r:id="rId48" xr:uid="{00000000-0004-0000-0500-00002F000000}"/>
    <hyperlink ref="J42" r:id="rId49" display="https://www.astroblduma.ru/documents/?arrFilter_ff%5BPREVIEW_TEXT%5D=&amp;arrFilter_pf%5BNDOC%5D=&amp;arrFilter_DATE_ACTIVE_FROM_1=&amp;arrFilter_DATE_ACTIVE_FROM_2=&amp;arrFilter_pf%5BDOC_TYPE%5D=XsjUiL3Z&amp;arrFilter_pf%5BTHEMATICS%5D=&amp;arrFilter_pf%5BSUBJECT_LEGISLATIVE_INITIATIVE%5D=&amp;arrFilter_pf%5BDOC_STATUS%5D=&amp;set_filter=%D0%9F%D0%BE%D0%B8%D1%81%D0%BA&amp;set_filter=Y" xr:uid="{00000000-0004-0000-0500-000030000000}"/>
    <hyperlink ref="J47" r:id="rId50" xr:uid="{00000000-0004-0000-0500-000031000000}"/>
    <hyperlink ref="J53" r:id="rId51" xr:uid="{00000000-0004-0000-0500-000032000000}"/>
    <hyperlink ref="J55" r:id="rId52" xr:uid="{00000000-0004-0000-0500-000033000000}"/>
    <hyperlink ref="J57" r:id="rId53" xr:uid="{00000000-0004-0000-0500-000034000000}"/>
    <hyperlink ref="J61" r:id="rId54" xr:uid="{00000000-0004-0000-0500-000035000000}"/>
    <hyperlink ref="J35" r:id="rId55" xr:uid="{00000000-0004-0000-0500-000036000000}"/>
    <hyperlink ref="J49" r:id="rId56" xr:uid="{00000000-0004-0000-0500-000037000000}"/>
    <hyperlink ref="J62" r:id="rId57" xr:uid="{00000000-0004-0000-0500-000038000000}"/>
    <hyperlink ref="J64" r:id="rId58" xr:uid="{00000000-0004-0000-0500-000039000000}"/>
    <hyperlink ref="J65" r:id="rId59" xr:uid="{00000000-0004-0000-0500-00003A000000}"/>
    <hyperlink ref="J71" r:id="rId60" xr:uid="{00000000-0004-0000-0500-00003B000000}"/>
    <hyperlink ref="J77" r:id="rId61" xr:uid="{00000000-0004-0000-0500-00003C000000}"/>
    <hyperlink ref="J82" r:id="rId62" xr:uid="{00000000-0004-0000-0500-00003D000000}"/>
    <hyperlink ref="J83" r:id="rId63" xr:uid="{00000000-0004-0000-0500-00003E000000}"/>
    <hyperlink ref="J84" r:id="rId64" xr:uid="{00000000-0004-0000-0500-00003F000000}"/>
    <hyperlink ref="J90" r:id="rId65" xr:uid="{00000000-0004-0000-0500-000040000000}"/>
    <hyperlink ref="J92" r:id="rId66" location="type=zakonoproekt/ex17=/ex0=010/ex14=ORDER_NUM_desc/from=05.10.2016/to=" display="type=zakonoproekt/ex17=/ex0=010/ex14=ORDER_NUM_desc/from=05.10.2016/to=" xr:uid="{00000000-0004-0000-0500-000041000000}"/>
    <hyperlink ref="J91" r:id="rId67" xr:uid="{00000000-0004-0000-0500-000042000000}"/>
    <hyperlink ref="J95" r:id="rId68" xr:uid="{00000000-0004-0000-0500-000043000000}"/>
    <hyperlink ref="J96" r:id="rId69" xr:uid="{00000000-0004-0000-0500-000044000000}"/>
    <hyperlink ref="J98" r:id="rId70" xr:uid="{00000000-0004-0000-0500-000045000000}"/>
    <hyperlink ref="J15" r:id="rId71" location="bills" display="графический формат: http://www.oblsovet.ru/legislation/#bills" xr:uid="{00000000-0004-0000-0500-000046000000}"/>
    <hyperlink ref="J14" r:id="rId72" xr:uid="{00000000-0004-0000-0500-000047000000}"/>
    <hyperlink ref="J39" r:id="rId73" xr:uid="{00000000-0004-0000-0500-000048000000}"/>
    <hyperlink ref="J74" r:id="rId74" xr:uid="{00000000-0004-0000-0500-000049000000}"/>
    <hyperlink ref="J80" r:id="rId75" xr:uid="{00000000-0004-0000-0500-00004A000000}"/>
    <hyperlink ref="J12" r:id="rId76" xr:uid="{00000000-0004-0000-0500-00004B000000}"/>
    <hyperlink ref="N8" r:id="rId77" xr:uid="{00000000-0004-0000-0500-00004C000000}"/>
    <hyperlink ref="N13" r:id="rId78" xr:uid="{00000000-0004-0000-0500-00004D000000}"/>
    <hyperlink ref="N15" r:id="rId79" xr:uid="{00000000-0004-0000-0500-00004E000000}"/>
    <hyperlink ref="N17" r:id="rId80" display="частично: https://orel-region.ru/index.php?head=20&amp;part=25&amp;in=132" xr:uid="{00000000-0004-0000-0500-00004F000000}"/>
    <hyperlink ref="N21" r:id="rId81" xr:uid="{00000000-0004-0000-0500-000050000000}"/>
    <hyperlink ref="N22" r:id="rId82" xr:uid="{00000000-0004-0000-0500-000051000000}"/>
    <hyperlink ref="N26" r:id="rId83" xr:uid="{00000000-0004-0000-0500-000052000000}"/>
    <hyperlink ref="N27" r:id="rId84" xr:uid="{00000000-0004-0000-0500-000053000000}"/>
    <hyperlink ref="N28" r:id="rId85" xr:uid="{00000000-0004-0000-0500-000054000000}"/>
    <hyperlink ref="N40" r:id="rId86" xr:uid="{00000000-0004-0000-0500-000055000000}"/>
    <hyperlink ref="N41" r:id="rId87" xr:uid="{00000000-0004-0000-0500-000056000000}"/>
    <hyperlink ref="N43" r:id="rId88" xr:uid="{00000000-0004-0000-0500-000057000000}"/>
    <hyperlink ref="N48" r:id="rId89" xr:uid="{00000000-0004-0000-0500-000058000000}"/>
    <hyperlink ref="N51" r:id="rId90" xr:uid="{00000000-0004-0000-0500-000059000000}"/>
    <hyperlink ref="N52" r:id="rId91" xr:uid="{00000000-0004-0000-0500-00005A000000}"/>
    <hyperlink ref="N56" r:id="rId92" xr:uid="{00000000-0004-0000-0500-00005B000000}"/>
    <hyperlink ref="N58" r:id="rId93" xr:uid="{00000000-0004-0000-0500-00005C000000}"/>
    <hyperlink ref="N60" r:id="rId94" xr:uid="{00000000-0004-0000-0500-00005D000000}"/>
    <hyperlink ref="N72" r:id="rId95" xr:uid="{00000000-0004-0000-0500-00005E000000}"/>
    <hyperlink ref="N78" r:id="rId96" xr:uid="{00000000-0004-0000-0500-00005F000000}"/>
    <hyperlink ref="N85" r:id="rId97" xr:uid="{00000000-0004-0000-0500-000060000000}"/>
    <hyperlink ref="N92" r:id="rId98" xr:uid="{00000000-0004-0000-0500-000061000000}"/>
    <hyperlink ref="N94" r:id="rId99" xr:uid="{00000000-0004-0000-0500-000062000000}"/>
    <hyperlink ref="N96" r:id="rId100" xr:uid="{00000000-0004-0000-0500-000063000000}"/>
    <hyperlink ref="N97" r:id="rId101" xr:uid="{00000000-0004-0000-0500-000064000000}"/>
    <hyperlink ref="N59" r:id="rId102" xr:uid="{00000000-0004-0000-0500-000065000000}"/>
    <hyperlink ref="N68" r:id="rId103" xr:uid="{00000000-0004-0000-0500-000066000000}"/>
    <hyperlink ref="N66" r:id="rId104" xr:uid="{00000000-0004-0000-0500-000067000000}"/>
    <hyperlink ref="N34" r:id="rId105" xr:uid="{00000000-0004-0000-0500-000068000000}"/>
    <hyperlink ref="N88" r:id="rId106" xr:uid="{00000000-0004-0000-0500-000069000000}"/>
    <hyperlink ref="N7" r:id="rId107" xr:uid="{00000000-0004-0000-0500-00006A000000}"/>
    <hyperlink ref="N9" r:id="rId108" xr:uid="{00000000-0004-0000-0500-00006B000000}"/>
    <hyperlink ref="N11" r:id="rId109" xr:uid="{00000000-0004-0000-0500-00006C000000}"/>
    <hyperlink ref="N16" r:id="rId110" xr:uid="{00000000-0004-0000-0500-00006D000000}"/>
    <hyperlink ref="N19" r:id="rId111" xr:uid="{00000000-0004-0000-0500-00006E000000}"/>
    <hyperlink ref="N29" r:id="rId112" xr:uid="{00000000-0004-0000-0500-00006F000000}"/>
    <hyperlink ref="N30" r:id="rId113" xr:uid="{00000000-0004-0000-0500-000070000000}"/>
    <hyperlink ref="N31" r:id="rId114" xr:uid="{00000000-0004-0000-0500-000071000000}"/>
    <hyperlink ref="N32" r:id="rId115" xr:uid="{00000000-0004-0000-0500-000072000000}"/>
    <hyperlink ref="N33" r:id="rId116" xr:uid="{00000000-0004-0000-0500-000073000000}"/>
    <hyperlink ref="N36" r:id="rId117" xr:uid="{00000000-0004-0000-0500-000074000000}"/>
    <hyperlink ref="N38" r:id="rId118" xr:uid="{00000000-0004-0000-0500-000075000000}"/>
    <hyperlink ref="N42" r:id="rId119" xr:uid="{00000000-0004-0000-0500-000076000000}"/>
    <hyperlink ref="N44" r:id="rId120" xr:uid="{00000000-0004-0000-0500-000077000000}"/>
    <hyperlink ref="N47" r:id="rId121" xr:uid="{00000000-0004-0000-0500-000078000000}"/>
    <hyperlink ref="N53" r:id="rId122" xr:uid="{00000000-0004-0000-0500-000079000000}"/>
    <hyperlink ref="N55" r:id="rId123" xr:uid="{00000000-0004-0000-0500-00007A000000}"/>
    <hyperlink ref="N57" r:id="rId124" xr:uid="{00000000-0004-0000-0500-00007B000000}"/>
    <hyperlink ref="N61" r:id="rId125" xr:uid="{00000000-0004-0000-0500-00007C000000}"/>
    <hyperlink ref="N35" r:id="rId126" xr:uid="{00000000-0004-0000-0500-00007D000000}"/>
    <hyperlink ref="N49" r:id="rId127" xr:uid="{00000000-0004-0000-0500-00007E000000}"/>
    <hyperlink ref="N50" r:id="rId128" xr:uid="{00000000-0004-0000-0500-00007F000000}"/>
    <hyperlink ref="N64" r:id="rId129" xr:uid="{00000000-0004-0000-0500-000080000000}"/>
    <hyperlink ref="N65" r:id="rId130" xr:uid="{00000000-0004-0000-0500-000081000000}"/>
    <hyperlink ref="N71" r:id="rId131" location="document_list" xr:uid="{00000000-0004-0000-0500-000082000000}"/>
    <hyperlink ref="N74" r:id="rId132" xr:uid="{00000000-0004-0000-0500-000083000000}"/>
    <hyperlink ref="N75" r:id="rId133" xr:uid="{00000000-0004-0000-0500-000084000000}"/>
    <hyperlink ref="N81" r:id="rId134" xr:uid="{00000000-0004-0000-0500-000085000000}"/>
    <hyperlink ref="N82" r:id="rId135" xr:uid="{00000000-0004-0000-0500-000086000000}"/>
    <hyperlink ref="N89" r:id="rId136" xr:uid="{00000000-0004-0000-0500-000087000000}"/>
    <hyperlink ref="N90" r:id="rId137" xr:uid="{00000000-0004-0000-0500-000088000000}"/>
    <hyperlink ref="N93" r:id="rId138" xr:uid="{00000000-0004-0000-0500-000089000000}"/>
    <hyperlink ref="N95" r:id="rId139" xr:uid="{00000000-0004-0000-0500-00008A000000}"/>
    <hyperlink ref="N98" r:id="rId140" xr:uid="{00000000-0004-0000-0500-00008B000000}"/>
    <hyperlink ref="N10" r:id="rId141" xr:uid="{00000000-0004-0000-0500-00008C000000}"/>
    <hyperlink ref="N14" r:id="rId142" xr:uid="{00000000-0004-0000-0500-00008D000000}"/>
    <hyperlink ref="N18" r:id="rId143" xr:uid="{00000000-0004-0000-0500-00008E000000}"/>
    <hyperlink ref="N39" r:id="rId144" xr:uid="{00000000-0004-0000-0500-00008F000000}"/>
    <hyperlink ref="N62" r:id="rId145" xr:uid="{00000000-0004-0000-0500-000090000000}"/>
    <hyperlink ref="N77" r:id="rId146" xr:uid="{00000000-0004-0000-0500-000091000000}"/>
    <hyperlink ref="N80" r:id="rId147" xr:uid="{00000000-0004-0000-0500-000092000000}"/>
    <hyperlink ref="N83" r:id="rId148" xr:uid="{00000000-0004-0000-0500-000093000000}"/>
    <hyperlink ref="N84" r:id="rId149" xr:uid="{00000000-0004-0000-0500-000094000000}"/>
    <hyperlink ref="N86" r:id="rId150" xr:uid="{00000000-0004-0000-0500-000095000000}"/>
    <hyperlink ref="N91" r:id="rId151" xr:uid="{00000000-0004-0000-0500-000096000000}"/>
    <hyperlink ref="N20" r:id="rId152" xr:uid="{00000000-0004-0000-0500-000097000000}"/>
    <hyperlink ref="N12" r:id="rId153" xr:uid="{00000000-0004-0000-0500-000098000000}"/>
    <hyperlink ref="R8" r:id="rId154" xr:uid="{00000000-0004-0000-0500-000099000000}"/>
    <hyperlink ref="R21" r:id="rId155" xr:uid="{00000000-0004-0000-0500-00009A000000}"/>
    <hyperlink ref="R22" r:id="rId156" xr:uid="{00000000-0004-0000-0500-00009B000000}"/>
    <hyperlink ref="R23" r:id="rId157" xr:uid="{00000000-0004-0000-0500-00009C000000}"/>
    <hyperlink ref="R26" r:id="rId158" xr:uid="{00000000-0004-0000-0500-00009D000000}"/>
    <hyperlink ref="R41" r:id="rId159" xr:uid="{00000000-0004-0000-0500-00009E000000}"/>
    <hyperlink ref="R43" r:id="rId160" xr:uid="{00000000-0004-0000-0500-00009F000000}"/>
    <hyperlink ref="R44" r:id="rId161" xr:uid="{00000000-0004-0000-0500-0000A0000000}"/>
    <hyperlink ref="R60" r:id="rId162" xr:uid="{00000000-0004-0000-0500-0000A1000000}"/>
    <hyperlink ref="R63" r:id="rId163" xr:uid="{00000000-0004-0000-0500-0000A2000000}"/>
    <hyperlink ref="R67" r:id="rId164" xr:uid="{00000000-0004-0000-0500-0000A3000000}"/>
    <hyperlink ref="R75" r:id="rId165" xr:uid="{00000000-0004-0000-0500-0000A4000000}"/>
    <hyperlink ref="R85" r:id="rId166" xr:uid="{00000000-0004-0000-0500-0000A5000000}"/>
    <hyperlink ref="R92" r:id="rId167" xr:uid="{00000000-0004-0000-0500-0000A6000000}"/>
    <hyperlink ref="R93" r:id="rId168" display="https://minfin.khabkrai.ru/portal/Show/Category/184?page=1&amp;ItemId=497&amp;filterYear=2018 " xr:uid="{00000000-0004-0000-0500-0000A7000000}"/>
    <hyperlink ref="R94" r:id="rId169" xr:uid="{00000000-0004-0000-0500-0000A8000000}"/>
    <hyperlink ref="R96" r:id="rId170" xr:uid="{00000000-0004-0000-0500-0000A9000000}"/>
    <hyperlink ref="R68" r:id="rId171" xr:uid="{00000000-0004-0000-0500-0000AA000000}"/>
    <hyperlink ref="R66" r:id="rId172" xr:uid="{00000000-0004-0000-0500-0000AB000000}"/>
    <hyperlink ref="R34" r:id="rId173" xr:uid="{00000000-0004-0000-0500-0000AC000000}"/>
    <hyperlink ref="R88" r:id="rId174" xr:uid="{00000000-0004-0000-0500-0000AD000000}"/>
    <hyperlink ref="R16" r:id="rId175" location="tab-id-6" display="tab-id-6" xr:uid="{00000000-0004-0000-0500-0000AE000000}"/>
    <hyperlink ref="R18" r:id="rId176" xr:uid="{00000000-0004-0000-0500-0000AF000000}"/>
    <hyperlink ref="R31" r:id="rId177" xr:uid="{00000000-0004-0000-0500-0000B0000000}"/>
    <hyperlink ref="R32" r:id="rId178" xr:uid="{00000000-0004-0000-0500-0000B1000000}"/>
    <hyperlink ref="R33" r:id="rId179" xr:uid="{00000000-0004-0000-0500-0000B2000000}"/>
    <hyperlink ref="R47" r:id="rId180" xr:uid="{00000000-0004-0000-0500-0000B3000000}"/>
    <hyperlink ref="R53" r:id="rId181" xr:uid="{00000000-0004-0000-0500-0000B4000000}"/>
    <hyperlink ref="R61" r:id="rId182" xr:uid="{00000000-0004-0000-0500-0000B5000000}"/>
    <hyperlink ref="R35" r:id="rId183" xr:uid="{00000000-0004-0000-0500-0000B6000000}"/>
    <hyperlink ref="R64" r:id="rId184" xr:uid="{00000000-0004-0000-0500-0000B7000000}"/>
    <hyperlink ref="R71" r:id="rId185" xr:uid="{00000000-0004-0000-0500-0000B8000000}"/>
    <hyperlink ref="R73" r:id="rId186" xr:uid="{00000000-0004-0000-0500-0000B9000000}"/>
    <hyperlink ref="R84" r:id="rId187" xr:uid="{00000000-0004-0000-0500-0000BA000000}"/>
    <hyperlink ref="R86" r:id="rId188" xr:uid="{00000000-0004-0000-0500-0000BB000000}"/>
    <hyperlink ref="R89" r:id="rId189" xr:uid="{00000000-0004-0000-0500-0000BC000000}"/>
    <hyperlink ref="R90" r:id="rId190" xr:uid="{00000000-0004-0000-0500-0000BD000000}"/>
    <hyperlink ref="R91" r:id="rId191" location="/documents" xr:uid="{00000000-0004-0000-0500-0000BE000000}"/>
    <hyperlink ref="R95" r:id="rId192" xr:uid="{00000000-0004-0000-0500-0000BF000000}"/>
    <hyperlink ref="R52" r:id="rId193" xr:uid="{00000000-0004-0000-0500-0000C0000000}"/>
    <hyperlink ref="N23" r:id="rId194" xr:uid="{00000000-0004-0000-0500-0000C1000000}"/>
    <hyperlink ref="J41" r:id="rId195" xr:uid="{00000000-0004-0000-0500-0000C2000000}"/>
    <hyperlink ref="J70" r:id="rId196" xr:uid="{00000000-0004-0000-0500-0000C3000000}"/>
    <hyperlink ref="N70" r:id="rId197" xr:uid="{00000000-0004-0000-0500-0000C4000000}"/>
    <hyperlink ref="N73" r:id="rId198" xr:uid="{00000000-0004-0000-0500-0000C5000000}"/>
    <hyperlink ref="R82" r:id="rId199" xr:uid="{00000000-0004-0000-0500-0000C6000000}"/>
    <hyperlink ref="R78" r:id="rId200" xr:uid="{00000000-0004-0000-0500-0000C7000000}"/>
    <hyperlink ref="J89" r:id="rId201" xr:uid="{00000000-0004-0000-0500-0000C8000000}"/>
  </hyperlinks>
  <printOptions horizontalCentered="1"/>
  <pageMargins left="0.39370078740157483" right="0.39370078740157483" top="0.98425196850393704" bottom="0.39370078740157483" header="0.31496062992125984" footer="0.23622047244094491"/>
  <pageSetup paperSize="9" scale="58" fitToHeight="3" orientation="landscape" r:id="rId202"/>
  <headerFooter>
    <oddFooter>&amp;C&amp;"Times New Roman,обычный"&amp;8&amp;A&amp;R&amp;P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58"/>
  <sheetViews>
    <sheetView zoomScaleNormal="100" zoomScaleSheetLayoutView="98" zoomScalePageLayoutView="78" workbookViewId="0">
      <pane xSplit="1" topLeftCell="B1" activePane="topRight" state="frozen"/>
      <selection pane="topRight" activeCell="A44" sqref="A44:T44"/>
    </sheetView>
  </sheetViews>
  <sheetFormatPr defaultColWidth="8.81640625" defaultRowHeight="11.5" x14ac:dyDescent="0.25"/>
  <cols>
    <col min="1" max="1" width="20.6328125" style="3" customWidth="1"/>
    <col min="2" max="2" width="28.81640625" style="3" customWidth="1"/>
    <col min="3" max="3" width="5.6328125" style="3" customWidth="1"/>
    <col min="4" max="5" width="4.6328125" style="3" customWidth="1"/>
    <col min="6" max="6" width="5.6328125" style="8" customWidth="1"/>
    <col min="7" max="7" width="10.08984375" style="3" customWidth="1"/>
    <col min="8" max="8" width="13.08984375" style="3" customWidth="1"/>
    <col min="9" max="9" width="14.7265625" style="3" customWidth="1"/>
    <col min="10" max="10" width="11.81640625" style="3" customWidth="1"/>
    <col min="11" max="11" width="14.54296875" style="116" customWidth="1"/>
    <col min="12" max="13" width="11.81640625" style="3" customWidth="1"/>
    <col min="14" max="14" width="8.6328125" style="115" customWidth="1"/>
    <col min="15" max="15" width="11.6328125" style="115" customWidth="1"/>
    <col min="16" max="16" width="11.81640625" style="111" customWidth="1"/>
    <col min="17" max="17" width="11.81640625" style="3" customWidth="1"/>
    <col min="18" max="18" width="8.6328125" style="33" customWidth="1"/>
    <col min="19" max="19" width="11.6328125" style="33" customWidth="1"/>
    <col min="20" max="20" width="11.81640625" style="75" customWidth="1"/>
    <col min="21" max="16384" width="8.81640625" style="3"/>
  </cols>
  <sheetData>
    <row r="1" spans="1:21" s="4" customFormat="1" ht="19.5" customHeight="1" x14ac:dyDescent="0.25">
      <c r="A1" s="93" t="s">
        <v>696</v>
      </c>
      <c r="B1" s="94"/>
      <c r="C1" s="94"/>
      <c r="D1" s="94"/>
      <c r="E1" s="94"/>
      <c r="F1" s="94"/>
      <c r="G1" s="94"/>
      <c r="H1" s="94"/>
      <c r="I1" s="94"/>
      <c r="J1" s="94"/>
      <c r="K1" s="112"/>
      <c r="L1" s="94"/>
      <c r="M1" s="94"/>
      <c r="N1" s="112"/>
      <c r="O1" s="112"/>
      <c r="P1" s="107"/>
      <c r="Q1" s="94"/>
      <c r="R1" s="112"/>
      <c r="S1" s="112"/>
      <c r="T1" s="94"/>
      <c r="U1" s="58"/>
    </row>
    <row r="2" spans="1:21" s="40" customFormat="1" ht="28" customHeight="1" x14ac:dyDescent="0.25">
      <c r="A2" s="641" t="s">
        <v>854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334"/>
    </row>
    <row r="3" spans="1:21" s="4" customFormat="1" ht="85" customHeight="1" x14ac:dyDescent="0.25">
      <c r="A3" s="630" t="s">
        <v>98</v>
      </c>
      <c r="B3" s="453" t="str">
        <f>' Методика (раздел 2)'!B18</f>
        <v>Содержатся ли в составе материалов к проектам законов о внесении изменений в закон о бюджете на 2020 год и на плановый период 2021 и 2022 годов заключения органа внешнего государственного финансового контроля?</v>
      </c>
      <c r="C3" s="646" t="s">
        <v>118</v>
      </c>
      <c r="D3" s="646"/>
      <c r="E3" s="646"/>
      <c r="F3" s="646"/>
      <c r="G3" s="630" t="s">
        <v>125</v>
      </c>
      <c r="H3" s="630" t="s">
        <v>700</v>
      </c>
      <c r="I3" s="630" t="s">
        <v>723</v>
      </c>
      <c r="J3" s="630" t="s">
        <v>336</v>
      </c>
      <c r="K3" s="630"/>
      <c r="L3" s="609"/>
      <c r="M3" s="630" t="s">
        <v>357</v>
      </c>
      <c r="N3" s="630"/>
      <c r="O3" s="609"/>
      <c r="P3" s="609"/>
      <c r="Q3" s="630" t="s">
        <v>123</v>
      </c>
      <c r="R3" s="630"/>
      <c r="S3" s="609"/>
      <c r="T3" s="609"/>
      <c r="U3" s="58"/>
    </row>
    <row r="4" spans="1:21" s="4" customFormat="1" ht="26" customHeight="1" x14ac:dyDescent="0.25">
      <c r="A4" s="630"/>
      <c r="B4" s="39" t="str">
        <f>' Методика (раздел 2)'!B10</f>
        <v xml:space="preserve">Да, размещаются </v>
      </c>
      <c r="C4" s="630" t="s">
        <v>94</v>
      </c>
      <c r="D4" s="630" t="s">
        <v>129</v>
      </c>
      <c r="E4" s="630" t="s">
        <v>102</v>
      </c>
      <c r="F4" s="646" t="s">
        <v>99</v>
      </c>
      <c r="G4" s="630"/>
      <c r="H4" s="630"/>
      <c r="I4" s="630"/>
      <c r="J4" s="630" t="s">
        <v>341</v>
      </c>
      <c r="K4" s="647" t="s">
        <v>737</v>
      </c>
      <c r="L4" s="644" t="s">
        <v>343</v>
      </c>
      <c r="M4" s="630" t="s">
        <v>341</v>
      </c>
      <c r="N4" s="630" t="s">
        <v>697</v>
      </c>
      <c r="O4" s="609"/>
      <c r="P4" s="644" t="s">
        <v>343</v>
      </c>
      <c r="Q4" s="630" t="s">
        <v>341</v>
      </c>
      <c r="R4" s="630" t="s">
        <v>697</v>
      </c>
      <c r="S4" s="609"/>
      <c r="T4" s="644" t="s">
        <v>343</v>
      </c>
      <c r="U4" s="58"/>
    </row>
    <row r="5" spans="1:21" s="11" customFormat="1" ht="55.5" customHeight="1" x14ac:dyDescent="0.25">
      <c r="A5" s="630"/>
      <c r="B5" s="39" t="str">
        <f>' Методика (раздел 2)'!B11</f>
        <v>Нет, в установленные сроки не размещаются или размещаются в отдельных случаях</v>
      </c>
      <c r="C5" s="630"/>
      <c r="D5" s="630"/>
      <c r="E5" s="630"/>
      <c r="F5" s="646"/>
      <c r="G5" s="630"/>
      <c r="H5" s="630"/>
      <c r="I5" s="630"/>
      <c r="J5" s="609"/>
      <c r="K5" s="648"/>
      <c r="L5" s="645"/>
      <c r="M5" s="609"/>
      <c r="N5" s="452" t="s">
        <v>358</v>
      </c>
      <c r="O5" s="452" t="s">
        <v>359</v>
      </c>
      <c r="P5" s="645"/>
      <c r="Q5" s="609"/>
      <c r="R5" s="452" t="s">
        <v>358</v>
      </c>
      <c r="S5" s="452" t="s">
        <v>359</v>
      </c>
      <c r="T5" s="645"/>
      <c r="U5" s="60"/>
    </row>
    <row r="6" spans="1:21" s="4" customFormat="1" ht="15" customHeight="1" x14ac:dyDescent="0.25">
      <c r="A6" s="31" t="s">
        <v>0</v>
      </c>
      <c r="B6" s="32"/>
      <c r="C6" s="32"/>
      <c r="D6" s="32"/>
      <c r="E6" s="32"/>
      <c r="F6" s="32"/>
      <c r="G6" s="36"/>
      <c r="H6" s="36"/>
      <c r="I6" s="36"/>
      <c r="J6" s="36"/>
      <c r="K6" s="36"/>
      <c r="L6" s="355"/>
      <c r="M6" s="355"/>
      <c r="N6" s="36"/>
      <c r="O6" s="36"/>
      <c r="P6" s="355"/>
      <c r="Q6" s="456"/>
      <c r="R6" s="123"/>
      <c r="S6" s="123"/>
      <c r="T6" s="124"/>
      <c r="U6" s="58"/>
    </row>
    <row r="7" spans="1:21" s="4" customFormat="1" ht="15" customHeight="1" x14ac:dyDescent="0.25">
      <c r="A7" s="92" t="s">
        <v>1</v>
      </c>
      <c r="B7" s="92" t="s">
        <v>121</v>
      </c>
      <c r="C7" s="102">
        <f>IF(B7=B$4,2,0)</f>
        <v>2</v>
      </c>
      <c r="D7" s="102"/>
      <c r="E7" s="102"/>
      <c r="F7" s="103">
        <f>C7*(1-D7)*(1-E7)</f>
        <v>2</v>
      </c>
      <c r="G7" s="120">
        <f>'Изменения в бюджет'!B6</f>
        <v>3</v>
      </c>
      <c r="H7" s="120">
        <v>3</v>
      </c>
      <c r="I7" s="120">
        <v>0</v>
      </c>
      <c r="J7" s="205" t="s">
        <v>243</v>
      </c>
      <c r="K7" s="206">
        <v>2</v>
      </c>
      <c r="L7" s="108" t="s">
        <v>698</v>
      </c>
      <c r="M7" s="205" t="s">
        <v>244</v>
      </c>
      <c r="N7" s="206">
        <v>3</v>
      </c>
      <c r="O7" s="120" t="s">
        <v>366</v>
      </c>
      <c r="P7" s="108" t="s">
        <v>705</v>
      </c>
      <c r="Q7" s="470" t="s">
        <v>337</v>
      </c>
      <c r="R7" s="470" t="s">
        <v>172</v>
      </c>
      <c r="S7" s="470" t="s">
        <v>172</v>
      </c>
      <c r="T7" s="92" t="s">
        <v>172</v>
      </c>
      <c r="U7" s="100" t="s">
        <v>172</v>
      </c>
    </row>
    <row r="8" spans="1:21" s="4" customFormat="1" ht="15" customHeight="1" x14ac:dyDescent="0.25">
      <c r="A8" s="92" t="s">
        <v>2</v>
      </c>
      <c r="B8" s="92" t="s">
        <v>109</v>
      </c>
      <c r="C8" s="102">
        <f t="shared" ref="C8:C23" si="0">IF(B8=B$4,2,0)</f>
        <v>0</v>
      </c>
      <c r="D8" s="102"/>
      <c r="E8" s="102"/>
      <c r="F8" s="103">
        <f t="shared" ref="F8:F23" si="1">C8*(1-D8)*(1-E8)</f>
        <v>0</v>
      </c>
      <c r="G8" s="120">
        <f>'Изменения в бюджет'!B10</f>
        <v>5</v>
      </c>
      <c r="H8" s="120">
        <v>2</v>
      </c>
      <c r="I8" s="120">
        <f t="shared" ref="I8:I23" si="2">G8-H8</f>
        <v>3</v>
      </c>
      <c r="J8" s="207" t="s">
        <v>344</v>
      </c>
      <c r="K8" s="125">
        <v>0</v>
      </c>
      <c r="L8" s="108" t="s">
        <v>360</v>
      </c>
      <c r="M8" s="207" t="s">
        <v>167</v>
      </c>
      <c r="N8" s="125">
        <v>5</v>
      </c>
      <c r="O8" s="120">
        <v>2</v>
      </c>
      <c r="P8" s="108" t="s">
        <v>712</v>
      </c>
      <c r="Q8" s="207" t="s">
        <v>361</v>
      </c>
      <c r="R8" s="470">
        <v>0</v>
      </c>
      <c r="S8" s="470">
        <v>0</v>
      </c>
      <c r="T8" s="92" t="s">
        <v>360</v>
      </c>
      <c r="U8" s="100" t="s">
        <v>172</v>
      </c>
    </row>
    <row r="9" spans="1:21" s="4" customFormat="1" ht="15" customHeight="1" x14ac:dyDescent="0.25">
      <c r="A9" s="92" t="s">
        <v>3</v>
      </c>
      <c r="B9" s="92" t="s">
        <v>121</v>
      </c>
      <c r="C9" s="102">
        <f t="shared" si="0"/>
        <v>2</v>
      </c>
      <c r="D9" s="102"/>
      <c r="E9" s="102"/>
      <c r="F9" s="103">
        <f t="shared" si="1"/>
        <v>2</v>
      </c>
      <c r="G9" s="120">
        <f>'Изменения в бюджет'!B15</f>
        <v>1</v>
      </c>
      <c r="H9" s="120">
        <v>1</v>
      </c>
      <c r="I9" s="120">
        <f t="shared" si="2"/>
        <v>0</v>
      </c>
      <c r="J9" s="205" t="s">
        <v>345</v>
      </c>
      <c r="K9" s="206">
        <v>0</v>
      </c>
      <c r="L9" s="108" t="s">
        <v>360</v>
      </c>
      <c r="M9" s="205" t="s">
        <v>245</v>
      </c>
      <c r="N9" s="206">
        <v>1</v>
      </c>
      <c r="O9" s="120">
        <v>1</v>
      </c>
      <c r="P9" s="108" t="s">
        <v>172</v>
      </c>
      <c r="Q9" s="470" t="s">
        <v>337</v>
      </c>
      <c r="R9" s="470" t="s">
        <v>172</v>
      </c>
      <c r="S9" s="470" t="s">
        <v>172</v>
      </c>
      <c r="T9" s="92" t="s">
        <v>172</v>
      </c>
      <c r="U9" s="100" t="s">
        <v>172</v>
      </c>
    </row>
    <row r="10" spans="1:21" s="4" customFormat="1" ht="15" customHeight="1" x14ac:dyDescent="0.25">
      <c r="A10" s="92" t="s">
        <v>4</v>
      </c>
      <c r="B10" s="92" t="s">
        <v>109</v>
      </c>
      <c r="C10" s="102">
        <f t="shared" si="0"/>
        <v>0</v>
      </c>
      <c r="D10" s="102"/>
      <c r="E10" s="102"/>
      <c r="F10" s="103">
        <f t="shared" si="1"/>
        <v>0</v>
      </c>
      <c r="G10" s="120">
        <f>'Изменения в бюджет'!B19</f>
        <v>4</v>
      </c>
      <c r="H10" s="120">
        <v>0</v>
      </c>
      <c r="I10" s="120">
        <f t="shared" si="2"/>
        <v>4</v>
      </c>
      <c r="J10" s="205" t="s">
        <v>346</v>
      </c>
      <c r="K10" s="206">
        <v>0</v>
      </c>
      <c r="L10" s="108" t="s">
        <v>360</v>
      </c>
      <c r="M10" s="207" t="s">
        <v>364</v>
      </c>
      <c r="N10" s="125">
        <v>0</v>
      </c>
      <c r="O10" s="120">
        <v>0</v>
      </c>
      <c r="P10" s="108" t="s">
        <v>360</v>
      </c>
      <c r="Q10" s="470" t="s">
        <v>337</v>
      </c>
      <c r="R10" s="470" t="s">
        <v>172</v>
      </c>
      <c r="S10" s="470" t="s">
        <v>172</v>
      </c>
      <c r="T10" s="92" t="s">
        <v>172</v>
      </c>
      <c r="U10" s="101" t="s">
        <v>172</v>
      </c>
    </row>
    <row r="11" spans="1:21" s="12" customFormat="1" ht="15" customHeight="1" x14ac:dyDescent="0.25">
      <c r="A11" s="92" t="s">
        <v>5</v>
      </c>
      <c r="B11" s="92" t="s">
        <v>121</v>
      </c>
      <c r="C11" s="102">
        <f t="shared" si="0"/>
        <v>2</v>
      </c>
      <c r="D11" s="102"/>
      <c r="E11" s="102"/>
      <c r="F11" s="103">
        <f t="shared" si="1"/>
        <v>2</v>
      </c>
      <c r="G11" s="120">
        <f>'Изменения в бюджет'!B23</f>
        <v>7</v>
      </c>
      <c r="H11" s="120">
        <v>7</v>
      </c>
      <c r="I11" s="120">
        <f t="shared" si="2"/>
        <v>0</v>
      </c>
      <c r="J11" s="205" t="s">
        <v>347</v>
      </c>
      <c r="K11" s="206">
        <v>0</v>
      </c>
      <c r="L11" s="108" t="s">
        <v>360</v>
      </c>
      <c r="M11" s="205" t="s">
        <v>247</v>
      </c>
      <c r="N11" s="206">
        <v>7</v>
      </c>
      <c r="O11" s="120" t="s">
        <v>366</v>
      </c>
      <c r="P11" s="108" t="s">
        <v>706</v>
      </c>
      <c r="Q11" s="470" t="s">
        <v>337</v>
      </c>
      <c r="R11" s="470" t="s">
        <v>172</v>
      </c>
      <c r="S11" s="470" t="s">
        <v>172</v>
      </c>
      <c r="T11" s="92" t="s">
        <v>172</v>
      </c>
      <c r="U11" s="100" t="s">
        <v>172</v>
      </c>
    </row>
    <row r="12" spans="1:21" s="4" customFormat="1" ht="15" customHeight="1" x14ac:dyDescent="0.25">
      <c r="A12" s="92" t="s">
        <v>6</v>
      </c>
      <c r="B12" s="92" t="s">
        <v>121</v>
      </c>
      <c r="C12" s="102">
        <f t="shared" si="0"/>
        <v>2</v>
      </c>
      <c r="D12" s="102"/>
      <c r="E12" s="102"/>
      <c r="F12" s="103">
        <f t="shared" si="1"/>
        <v>2</v>
      </c>
      <c r="G12" s="120">
        <f>'Изменения в бюджет'!B28</f>
        <v>1</v>
      </c>
      <c r="H12" s="120">
        <v>1</v>
      </c>
      <c r="I12" s="120">
        <f t="shared" si="2"/>
        <v>0</v>
      </c>
      <c r="J12" s="464" t="s">
        <v>348</v>
      </c>
      <c r="K12" s="465">
        <v>0</v>
      </c>
      <c r="L12" s="108" t="s">
        <v>360</v>
      </c>
      <c r="M12" s="105" t="s">
        <v>339</v>
      </c>
      <c r="N12" s="106">
        <v>1</v>
      </c>
      <c r="O12" s="120" t="s">
        <v>366</v>
      </c>
      <c r="P12" s="108" t="s">
        <v>707</v>
      </c>
      <c r="Q12" s="106" t="s">
        <v>337</v>
      </c>
      <c r="R12" s="470" t="s">
        <v>172</v>
      </c>
      <c r="S12" s="470" t="s">
        <v>172</v>
      </c>
      <c r="T12" s="92" t="s">
        <v>172</v>
      </c>
      <c r="U12" s="68"/>
    </row>
    <row r="13" spans="1:21" s="4" customFormat="1" ht="15" customHeight="1" x14ac:dyDescent="0.25">
      <c r="A13" s="92" t="s">
        <v>7</v>
      </c>
      <c r="B13" s="92" t="s">
        <v>109</v>
      </c>
      <c r="C13" s="102">
        <f t="shared" si="0"/>
        <v>0</v>
      </c>
      <c r="D13" s="102"/>
      <c r="E13" s="102"/>
      <c r="F13" s="103">
        <f t="shared" si="1"/>
        <v>0</v>
      </c>
      <c r="G13" s="120">
        <f>'Изменения в бюджет'!B33</f>
        <v>6</v>
      </c>
      <c r="H13" s="120">
        <v>0</v>
      </c>
      <c r="I13" s="120">
        <f t="shared" si="2"/>
        <v>6</v>
      </c>
      <c r="J13" s="205" t="s">
        <v>349</v>
      </c>
      <c r="K13" s="206">
        <v>0</v>
      </c>
      <c r="L13" s="108" t="s">
        <v>360</v>
      </c>
      <c r="M13" s="207" t="s">
        <v>367</v>
      </c>
      <c r="N13" s="125">
        <v>0</v>
      </c>
      <c r="O13" s="120">
        <v>0</v>
      </c>
      <c r="P13" s="108" t="s">
        <v>360</v>
      </c>
      <c r="Q13" s="470" t="s">
        <v>337</v>
      </c>
      <c r="R13" s="470" t="s">
        <v>172</v>
      </c>
      <c r="S13" s="470" t="s">
        <v>172</v>
      </c>
      <c r="T13" s="92" t="s">
        <v>172</v>
      </c>
      <c r="U13" s="100" t="s">
        <v>172</v>
      </c>
    </row>
    <row r="14" spans="1:21" s="12" customFormat="1" ht="15" customHeight="1" x14ac:dyDescent="0.25">
      <c r="A14" s="92" t="s">
        <v>8</v>
      </c>
      <c r="B14" s="92" t="s">
        <v>121</v>
      </c>
      <c r="C14" s="102">
        <f t="shared" si="0"/>
        <v>2</v>
      </c>
      <c r="D14" s="102"/>
      <c r="E14" s="102"/>
      <c r="F14" s="103">
        <f t="shared" si="1"/>
        <v>2</v>
      </c>
      <c r="G14" s="120">
        <f>'Изменения в бюджет'!B37</f>
        <v>2</v>
      </c>
      <c r="H14" s="120">
        <v>2</v>
      </c>
      <c r="I14" s="120">
        <f t="shared" si="2"/>
        <v>0</v>
      </c>
      <c r="J14" s="207" t="s">
        <v>317</v>
      </c>
      <c r="K14" s="125">
        <v>0</v>
      </c>
      <c r="L14" s="108" t="s">
        <v>360</v>
      </c>
      <c r="M14" s="207" t="s">
        <v>318</v>
      </c>
      <c r="N14" s="125">
        <v>2</v>
      </c>
      <c r="O14" s="120">
        <v>2</v>
      </c>
      <c r="P14" s="108" t="s">
        <v>172</v>
      </c>
      <c r="Q14" s="470" t="s">
        <v>337</v>
      </c>
      <c r="R14" s="470" t="s">
        <v>172</v>
      </c>
      <c r="S14" s="470" t="s">
        <v>172</v>
      </c>
      <c r="T14" s="92" t="s">
        <v>172</v>
      </c>
      <c r="U14" s="100" t="s">
        <v>172</v>
      </c>
    </row>
    <row r="15" spans="1:21" s="4" customFormat="1" ht="15" customHeight="1" x14ac:dyDescent="0.25">
      <c r="A15" s="92" t="s">
        <v>9</v>
      </c>
      <c r="B15" s="92" t="s">
        <v>109</v>
      </c>
      <c r="C15" s="102">
        <f t="shared" si="0"/>
        <v>0</v>
      </c>
      <c r="D15" s="102"/>
      <c r="E15" s="102">
        <v>0.5</v>
      </c>
      <c r="F15" s="103">
        <f t="shared" si="1"/>
        <v>0</v>
      </c>
      <c r="G15" s="120">
        <f>'Изменения в бюджет'!B41</f>
        <v>9</v>
      </c>
      <c r="H15" s="120">
        <v>2</v>
      </c>
      <c r="I15" s="120">
        <f t="shared" si="2"/>
        <v>7</v>
      </c>
      <c r="J15" s="207" t="s">
        <v>350</v>
      </c>
      <c r="K15" s="125">
        <v>1</v>
      </c>
      <c r="L15" s="108" t="s">
        <v>708</v>
      </c>
      <c r="M15" s="207" t="s">
        <v>369</v>
      </c>
      <c r="N15" s="125">
        <v>6</v>
      </c>
      <c r="O15" s="120">
        <v>1</v>
      </c>
      <c r="P15" s="108" t="s">
        <v>710</v>
      </c>
      <c r="Q15" s="470" t="s">
        <v>337</v>
      </c>
      <c r="R15" s="470" t="s">
        <v>172</v>
      </c>
      <c r="S15" s="470" t="s">
        <v>172</v>
      </c>
      <c r="T15" s="92" t="s">
        <v>172</v>
      </c>
      <c r="U15" s="100" t="s">
        <v>172</v>
      </c>
    </row>
    <row r="16" spans="1:21" s="4" customFormat="1" ht="15" customHeight="1" x14ac:dyDescent="0.25">
      <c r="A16" s="92" t="s">
        <v>10</v>
      </c>
      <c r="B16" s="92" t="s">
        <v>121</v>
      </c>
      <c r="C16" s="102">
        <f t="shared" si="0"/>
        <v>2</v>
      </c>
      <c r="D16" s="102"/>
      <c r="E16" s="102"/>
      <c r="F16" s="103">
        <f t="shared" si="1"/>
        <v>2</v>
      </c>
      <c r="G16" s="120">
        <f>'Изменения в бюджет'!B45</f>
        <v>5</v>
      </c>
      <c r="H16" s="120">
        <v>5</v>
      </c>
      <c r="I16" s="120">
        <f t="shared" si="2"/>
        <v>0</v>
      </c>
      <c r="J16" s="205" t="s">
        <v>250</v>
      </c>
      <c r="K16" s="206">
        <v>0</v>
      </c>
      <c r="L16" s="108" t="s">
        <v>360</v>
      </c>
      <c r="M16" s="205" t="s">
        <v>399</v>
      </c>
      <c r="N16" s="206">
        <v>0</v>
      </c>
      <c r="O16" s="120">
        <v>0</v>
      </c>
      <c r="P16" s="108" t="s">
        <v>360</v>
      </c>
      <c r="Q16" s="205" t="s">
        <v>252</v>
      </c>
      <c r="R16" s="206">
        <v>5</v>
      </c>
      <c r="S16" s="470" t="s">
        <v>366</v>
      </c>
      <c r="T16" s="108" t="s">
        <v>709</v>
      </c>
      <c r="U16" s="100" t="s">
        <v>172</v>
      </c>
    </row>
    <row r="17" spans="1:21" s="4" customFormat="1" ht="15" customHeight="1" x14ac:dyDescent="0.25">
      <c r="A17" s="92" t="s">
        <v>11</v>
      </c>
      <c r="B17" s="92" t="s">
        <v>109</v>
      </c>
      <c r="C17" s="102">
        <f t="shared" si="0"/>
        <v>0</v>
      </c>
      <c r="D17" s="102">
        <v>0.5</v>
      </c>
      <c r="E17" s="102"/>
      <c r="F17" s="103">
        <f t="shared" si="1"/>
        <v>0</v>
      </c>
      <c r="G17" s="120">
        <f>'Изменения в бюджет'!B50</f>
        <v>8</v>
      </c>
      <c r="H17" s="120">
        <v>3</v>
      </c>
      <c r="I17" s="120">
        <f t="shared" si="2"/>
        <v>5</v>
      </c>
      <c r="J17" s="207" t="s">
        <v>351</v>
      </c>
      <c r="K17" s="125">
        <v>0</v>
      </c>
      <c r="L17" s="108" t="s">
        <v>360</v>
      </c>
      <c r="M17" s="207" t="s">
        <v>370</v>
      </c>
      <c r="N17" s="125">
        <v>5</v>
      </c>
      <c r="O17" s="120">
        <v>3</v>
      </c>
      <c r="P17" s="108" t="s">
        <v>711</v>
      </c>
      <c r="Q17" s="207" t="s">
        <v>371</v>
      </c>
      <c r="R17" s="125">
        <v>0</v>
      </c>
      <c r="S17" s="470">
        <v>0</v>
      </c>
      <c r="T17" s="92" t="s">
        <v>338</v>
      </c>
      <c r="U17" s="100" t="s">
        <v>172</v>
      </c>
    </row>
    <row r="18" spans="1:21" s="87" customFormat="1" ht="15" customHeight="1" x14ac:dyDescent="0.25">
      <c r="A18" s="92" t="s">
        <v>12</v>
      </c>
      <c r="B18" s="92" t="s">
        <v>109</v>
      </c>
      <c r="C18" s="102">
        <f t="shared" si="0"/>
        <v>0</v>
      </c>
      <c r="D18" s="102"/>
      <c r="E18" s="102"/>
      <c r="F18" s="103">
        <f t="shared" si="1"/>
        <v>0</v>
      </c>
      <c r="G18" s="120">
        <f>'Изменения в бюджет'!B54</f>
        <v>8</v>
      </c>
      <c r="H18" s="120">
        <v>7</v>
      </c>
      <c r="I18" s="120">
        <f t="shared" si="2"/>
        <v>1</v>
      </c>
      <c r="J18" s="205" t="s">
        <v>352</v>
      </c>
      <c r="K18" s="206">
        <v>0</v>
      </c>
      <c r="L18" s="108" t="s">
        <v>360</v>
      </c>
      <c r="M18" s="205" t="s">
        <v>372</v>
      </c>
      <c r="N18" s="206">
        <v>7</v>
      </c>
      <c r="O18" s="120">
        <v>7</v>
      </c>
      <c r="P18" s="108" t="s">
        <v>713</v>
      </c>
      <c r="Q18" s="205" t="s">
        <v>391</v>
      </c>
      <c r="R18" s="206">
        <v>0</v>
      </c>
      <c r="S18" s="470">
        <v>0</v>
      </c>
      <c r="T18" s="92" t="s">
        <v>360</v>
      </c>
      <c r="U18" s="100" t="s">
        <v>172</v>
      </c>
    </row>
    <row r="19" spans="1:21" s="4" customFormat="1" ht="15" customHeight="1" x14ac:dyDescent="0.25">
      <c r="A19" s="92" t="s">
        <v>13</v>
      </c>
      <c r="B19" s="92" t="s">
        <v>109</v>
      </c>
      <c r="C19" s="102">
        <f t="shared" si="0"/>
        <v>0</v>
      </c>
      <c r="D19" s="102"/>
      <c r="E19" s="102"/>
      <c r="F19" s="103">
        <f t="shared" si="1"/>
        <v>0</v>
      </c>
      <c r="G19" s="120">
        <f>'Изменения в бюджет'!B59</f>
        <v>4</v>
      </c>
      <c r="H19" s="120">
        <v>0</v>
      </c>
      <c r="I19" s="120">
        <f t="shared" si="2"/>
        <v>4</v>
      </c>
      <c r="J19" s="205" t="s">
        <v>254</v>
      </c>
      <c r="K19" s="206">
        <v>0</v>
      </c>
      <c r="L19" s="108" t="s">
        <v>360</v>
      </c>
      <c r="M19" s="205" t="s">
        <v>255</v>
      </c>
      <c r="N19" s="206">
        <v>0</v>
      </c>
      <c r="O19" s="120">
        <v>0</v>
      </c>
      <c r="P19" s="108" t="s">
        <v>360</v>
      </c>
      <c r="Q19" s="470" t="s">
        <v>337</v>
      </c>
      <c r="R19" s="470" t="s">
        <v>172</v>
      </c>
      <c r="S19" s="470" t="s">
        <v>172</v>
      </c>
      <c r="T19" s="92" t="s">
        <v>172</v>
      </c>
      <c r="U19" s="100" t="s">
        <v>172</v>
      </c>
    </row>
    <row r="20" spans="1:21" s="4" customFormat="1" ht="15" customHeight="1" x14ac:dyDescent="0.25">
      <c r="A20" s="92" t="s">
        <v>14</v>
      </c>
      <c r="B20" s="92" t="s">
        <v>121</v>
      </c>
      <c r="C20" s="102">
        <f t="shared" si="0"/>
        <v>2</v>
      </c>
      <c r="D20" s="102"/>
      <c r="E20" s="102"/>
      <c r="F20" s="103">
        <f t="shared" si="1"/>
        <v>2</v>
      </c>
      <c r="G20" s="120">
        <f>'Изменения в бюджет'!B63</f>
        <v>3</v>
      </c>
      <c r="H20" s="120">
        <v>3</v>
      </c>
      <c r="I20" s="120">
        <f t="shared" si="2"/>
        <v>0</v>
      </c>
      <c r="J20" s="205" t="s">
        <v>353</v>
      </c>
      <c r="K20" s="206">
        <v>0</v>
      </c>
      <c r="L20" s="108" t="s">
        <v>360</v>
      </c>
      <c r="M20" s="205" t="s">
        <v>256</v>
      </c>
      <c r="N20" s="206">
        <v>3</v>
      </c>
      <c r="O20" s="120" t="s">
        <v>366</v>
      </c>
      <c r="P20" s="108" t="s">
        <v>716</v>
      </c>
      <c r="Q20" s="470" t="s">
        <v>337</v>
      </c>
      <c r="R20" s="470" t="s">
        <v>172</v>
      </c>
      <c r="S20" s="470" t="s">
        <v>172</v>
      </c>
      <c r="T20" s="92" t="s">
        <v>172</v>
      </c>
      <c r="U20" s="100" t="s">
        <v>172</v>
      </c>
    </row>
    <row r="21" spans="1:21" s="4" customFormat="1" ht="15" customHeight="1" x14ac:dyDescent="0.25">
      <c r="A21" s="92" t="s">
        <v>15</v>
      </c>
      <c r="B21" s="92" t="s">
        <v>121</v>
      </c>
      <c r="C21" s="102">
        <f t="shared" si="0"/>
        <v>2</v>
      </c>
      <c r="D21" s="102"/>
      <c r="E21" s="102"/>
      <c r="F21" s="103">
        <f t="shared" si="1"/>
        <v>2</v>
      </c>
      <c r="G21" s="120">
        <f>'Изменения в бюджет'!B67</f>
        <v>3</v>
      </c>
      <c r="H21" s="120">
        <v>3</v>
      </c>
      <c r="I21" s="120">
        <f t="shared" si="2"/>
        <v>0</v>
      </c>
      <c r="J21" s="207" t="s">
        <v>354</v>
      </c>
      <c r="K21" s="125">
        <v>0</v>
      </c>
      <c r="L21" s="108" t="s">
        <v>360</v>
      </c>
      <c r="M21" s="207" t="s">
        <v>175</v>
      </c>
      <c r="N21" s="125">
        <v>1</v>
      </c>
      <c r="O21" s="120">
        <v>1</v>
      </c>
      <c r="P21" s="108" t="s">
        <v>714</v>
      </c>
      <c r="Q21" s="205" t="s">
        <v>174</v>
      </c>
      <c r="R21" s="206">
        <v>3</v>
      </c>
      <c r="S21" s="470">
        <v>3</v>
      </c>
      <c r="T21" s="108" t="s">
        <v>172</v>
      </c>
      <c r="U21" s="100" t="s">
        <v>172</v>
      </c>
    </row>
    <row r="22" spans="1:21" s="4" customFormat="1" ht="15" customHeight="1" x14ac:dyDescent="0.25">
      <c r="A22" s="92" t="s">
        <v>16</v>
      </c>
      <c r="B22" s="92" t="s">
        <v>109</v>
      </c>
      <c r="C22" s="102">
        <f t="shared" si="0"/>
        <v>0</v>
      </c>
      <c r="D22" s="102"/>
      <c r="E22" s="102"/>
      <c r="F22" s="103">
        <f t="shared" si="1"/>
        <v>0</v>
      </c>
      <c r="G22" s="120">
        <f>'Изменения в бюджет'!B72</f>
        <v>5</v>
      </c>
      <c r="H22" s="120">
        <v>0</v>
      </c>
      <c r="I22" s="120">
        <f t="shared" si="2"/>
        <v>5</v>
      </c>
      <c r="J22" s="205" t="s">
        <v>355</v>
      </c>
      <c r="K22" s="206">
        <v>0</v>
      </c>
      <c r="L22" s="108" t="s">
        <v>360</v>
      </c>
      <c r="M22" s="207" t="s">
        <v>180</v>
      </c>
      <c r="N22" s="470">
        <v>0</v>
      </c>
      <c r="O22" s="120">
        <v>0</v>
      </c>
      <c r="P22" s="108" t="s">
        <v>360</v>
      </c>
      <c r="Q22" s="207" t="s">
        <v>377</v>
      </c>
      <c r="R22" s="125">
        <v>0</v>
      </c>
      <c r="S22" s="470">
        <v>0</v>
      </c>
      <c r="T22" s="92" t="s">
        <v>360</v>
      </c>
      <c r="U22" s="100" t="s">
        <v>172</v>
      </c>
    </row>
    <row r="23" spans="1:21" s="4" customFormat="1" ht="15" customHeight="1" x14ac:dyDescent="0.25">
      <c r="A23" s="92" t="s">
        <v>17</v>
      </c>
      <c r="B23" s="92" t="s">
        <v>121</v>
      </c>
      <c r="C23" s="102">
        <f t="shared" si="0"/>
        <v>2</v>
      </c>
      <c r="D23" s="102"/>
      <c r="E23" s="102"/>
      <c r="F23" s="103">
        <f t="shared" si="1"/>
        <v>2</v>
      </c>
      <c r="G23" s="120">
        <f>'Изменения в бюджет'!B77</f>
        <v>8</v>
      </c>
      <c r="H23" s="120">
        <v>8</v>
      </c>
      <c r="I23" s="120">
        <f t="shared" si="2"/>
        <v>0</v>
      </c>
      <c r="J23" s="207" t="s">
        <v>356</v>
      </c>
      <c r="K23" s="125">
        <v>0</v>
      </c>
      <c r="L23" s="108" t="s">
        <v>360</v>
      </c>
      <c r="M23" s="207" t="s">
        <v>182</v>
      </c>
      <c r="N23" s="125">
        <v>8</v>
      </c>
      <c r="O23" s="120">
        <v>8</v>
      </c>
      <c r="P23" s="108" t="s">
        <v>715</v>
      </c>
      <c r="Q23" s="207" t="s">
        <v>378</v>
      </c>
      <c r="R23" s="125">
        <v>0</v>
      </c>
      <c r="S23" s="470">
        <v>0</v>
      </c>
      <c r="T23" s="92" t="s">
        <v>360</v>
      </c>
      <c r="U23" s="100" t="s">
        <v>172</v>
      </c>
    </row>
    <row r="24" spans="1:21" s="4" customFormat="1" ht="15" customHeight="1" x14ac:dyDescent="0.25">
      <c r="A24" s="92" t="s">
        <v>138</v>
      </c>
      <c r="B24" s="92" t="s">
        <v>332</v>
      </c>
      <c r="C24" s="102" t="s">
        <v>333</v>
      </c>
      <c r="D24" s="102"/>
      <c r="E24" s="102"/>
      <c r="F24" s="102" t="s">
        <v>333</v>
      </c>
      <c r="G24" s="120">
        <f>'Изменения в бюджет'!B82</f>
        <v>0</v>
      </c>
      <c r="H24" s="120" t="s">
        <v>172</v>
      </c>
      <c r="I24" s="120" t="s">
        <v>172</v>
      </c>
      <c r="J24" s="120" t="s">
        <v>172</v>
      </c>
      <c r="K24" s="120" t="s">
        <v>172</v>
      </c>
      <c r="L24" s="108" t="s">
        <v>172</v>
      </c>
      <c r="M24" s="120" t="s">
        <v>172</v>
      </c>
      <c r="N24" s="120" t="s">
        <v>172</v>
      </c>
      <c r="O24" s="120" t="s">
        <v>172</v>
      </c>
      <c r="P24" s="108" t="s">
        <v>172</v>
      </c>
      <c r="Q24" s="120" t="s">
        <v>172</v>
      </c>
      <c r="R24" s="470" t="s">
        <v>172</v>
      </c>
      <c r="S24" s="470" t="s">
        <v>172</v>
      </c>
      <c r="T24" s="92" t="s">
        <v>172</v>
      </c>
      <c r="U24" s="100" t="s">
        <v>172</v>
      </c>
    </row>
    <row r="25" spans="1:21" s="4" customFormat="1" ht="15" customHeight="1" x14ac:dyDescent="0.25">
      <c r="A25" s="460" t="s">
        <v>18</v>
      </c>
      <c r="B25" s="461"/>
      <c r="C25" s="461"/>
      <c r="D25" s="461"/>
      <c r="E25" s="461"/>
      <c r="F25" s="461"/>
      <c r="G25" s="466"/>
      <c r="H25" s="466"/>
      <c r="I25" s="466"/>
      <c r="J25" s="460"/>
      <c r="K25" s="461"/>
      <c r="L25" s="467"/>
      <c r="M25" s="460"/>
      <c r="N25" s="461"/>
      <c r="O25" s="466"/>
      <c r="P25" s="467"/>
      <c r="Q25" s="460"/>
      <c r="R25" s="461"/>
      <c r="S25" s="123"/>
      <c r="T25" s="124"/>
      <c r="U25" s="62"/>
    </row>
    <row r="26" spans="1:21" s="4" customFormat="1" ht="15" customHeight="1" x14ac:dyDescent="0.25">
      <c r="A26" s="92" t="s">
        <v>19</v>
      </c>
      <c r="B26" s="92" t="s">
        <v>121</v>
      </c>
      <c r="C26" s="102">
        <f t="shared" ref="C26:C36" si="3">IF(B26=B$4,2,0)</f>
        <v>2</v>
      </c>
      <c r="D26" s="102"/>
      <c r="E26" s="102"/>
      <c r="F26" s="103">
        <f>C26*(1-D26)*(1-E26)</f>
        <v>2</v>
      </c>
      <c r="G26" s="120">
        <f>'Изменения в бюджет'!B84</f>
        <v>7</v>
      </c>
      <c r="H26" s="120">
        <v>7</v>
      </c>
      <c r="I26" s="120">
        <f t="shared" ref="I26:I71" si="4">G26-H26</f>
        <v>0</v>
      </c>
      <c r="J26" s="205" t="s">
        <v>379</v>
      </c>
      <c r="K26" s="206">
        <v>0</v>
      </c>
      <c r="L26" s="108" t="s">
        <v>360</v>
      </c>
      <c r="M26" s="205" t="s">
        <v>183</v>
      </c>
      <c r="N26" s="206">
        <v>7</v>
      </c>
      <c r="O26" s="120" t="s">
        <v>366</v>
      </c>
      <c r="P26" s="108" t="s">
        <v>719</v>
      </c>
      <c r="Q26" s="205" t="s">
        <v>404</v>
      </c>
      <c r="R26" s="206">
        <v>0</v>
      </c>
      <c r="S26" s="470">
        <v>0</v>
      </c>
      <c r="T26" s="92" t="s">
        <v>360</v>
      </c>
      <c r="U26" s="100" t="s">
        <v>172</v>
      </c>
    </row>
    <row r="27" spans="1:21" s="4" customFormat="1" ht="15" customHeight="1" x14ac:dyDescent="0.25">
      <c r="A27" s="92" t="s">
        <v>20</v>
      </c>
      <c r="B27" s="92" t="s">
        <v>121</v>
      </c>
      <c r="C27" s="102">
        <f t="shared" si="3"/>
        <v>2</v>
      </c>
      <c r="D27" s="102"/>
      <c r="E27" s="102"/>
      <c r="F27" s="103">
        <f t="shared" ref="F27:F36" si="5">C27*(1-D27)*(1-E27)</f>
        <v>2</v>
      </c>
      <c r="G27" s="120">
        <f>'Изменения в бюджет'!B90</f>
        <v>5</v>
      </c>
      <c r="H27" s="120">
        <v>5</v>
      </c>
      <c r="I27" s="120">
        <f t="shared" si="4"/>
        <v>0</v>
      </c>
      <c r="J27" s="207" t="s">
        <v>380</v>
      </c>
      <c r="K27" s="125">
        <v>0</v>
      </c>
      <c r="L27" s="108" t="s">
        <v>360</v>
      </c>
      <c r="M27" s="205" t="s">
        <v>185</v>
      </c>
      <c r="N27" s="206">
        <v>5</v>
      </c>
      <c r="O27" s="120" t="s">
        <v>366</v>
      </c>
      <c r="P27" s="108" t="s">
        <v>719</v>
      </c>
      <c r="Q27" s="470" t="s">
        <v>337</v>
      </c>
      <c r="R27" s="470" t="s">
        <v>172</v>
      </c>
      <c r="S27" s="470" t="s">
        <v>172</v>
      </c>
      <c r="T27" s="92" t="s">
        <v>172</v>
      </c>
      <c r="U27" s="100" t="s">
        <v>172</v>
      </c>
    </row>
    <row r="28" spans="1:21" s="4" customFormat="1" ht="15" customHeight="1" x14ac:dyDescent="0.25">
      <c r="A28" s="92" t="s">
        <v>21</v>
      </c>
      <c r="B28" s="92" t="s">
        <v>121</v>
      </c>
      <c r="C28" s="102">
        <f t="shared" si="3"/>
        <v>2</v>
      </c>
      <c r="D28" s="102"/>
      <c r="E28" s="102"/>
      <c r="F28" s="103">
        <f t="shared" si="5"/>
        <v>2</v>
      </c>
      <c r="G28" s="120">
        <f>'Изменения в бюджет'!B95</f>
        <v>6</v>
      </c>
      <c r="H28" s="120">
        <v>6</v>
      </c>
      <c r="I28" s="120">
        <f t="shared" si="4"/>
        <v>0</v>
      </c>
      <c r="J28" s="207" t="s">
        <v>188</v>
      </c>
      <c r="K28" s="125">
        <v>0</v>
      </c>
      <c r="L28" s="108" t="s">
        <v>360</v>
      </c>
      <c r="M28" s="207" t="s">
        <v>187</v>
      </c>
      <c r="N28" s="125">
        <v>6</v>
      </c>
      <c r="O28" s="120">
        <v>6</v>
      </c>
      <c r="P28" s="108" t="s">
        <v>172</v>
      </c>
      <c r="Q28" s="470" t="s">
        <v>337</v>
      </c>
      <c r="R28" s="470" t="s">
        <v>172</v>
      </c>
      <c r="S28" s="470" t="s">
        <v>172</v>
      </c>
      <c r="T28" s="92" t="s">
        <v>172</v>
      </c>
      <c r="U28" s="100" t="s">
        <v>172</v>
      </c>
    </row>
    <row r="29" spans="1:21" s="4" customFormat="1" ht="15" customHeight="1" x14ac:dyDescent="0.25">
      <c r="A29" s="92" t="s">
        <v>22</v>
      </c>
      <c r="B29" s="92" t="s">
        <v>109</v>
      </c>
      <c r="C29" s="102">
        <f t="shared" si="3"/>
        <v>0</v>
      </c>
      <c r="D29" s="102"/>
      <c r="E29" s="102"/>
      <c r="F29" s="103">
        <f t="shared" si="5"/>
        <v>0</v>
      </c>
      <c r="G29" s="120">
        <f>'Изменения в бюджет'!B99</f>
        <v>3</v>
      </c>
      <c r="H29" s="120">
        <v>0</v>
      </c>
      <c r="I29" s="120">
        <f t="shared" si="4"/>
        <v>3</v>
      </c>
      <c r="J29" s="205" t="s">
        <v>409</v>
      </c>
      <c r="K29" s="206">
        <v>0</v>
      </c>
      <c r="L29" s="108" t="s">
        <v>360</v>
      </c>
      <c r="M29" s="205" t="s">
        <v>257</v>
      </c>
      <c r="N29" s="206">
        <v>3</v>
      </c>
      <c r="O29" s="120">
        <v>0</v>
      </c>
      <c r="P29" s="108" t="s">
        <v>717</v>
      </c>
      <c r="Q29" s="470" t="s">
        <v>337</v>
      </c>
      <c r="R29" s="470" t="s">
        <v>172</v>
      </c>
      <c r="S29" s="470" t="s">
        <v>172</v>
      </c>
      <c r="T29" s="92" t="s">
        <v>172</v>
      </c>
      <c r="U29" s="100" t="s">
        <v>172</v>
      </c>
    </row>
    <row r="30" spans="1:21" s="4" customFormat="1" ht="15" customHeight="1" x14ac:dyDescent="0.25">
      <c r="A30" s="92" t="s">
        <v>23</v>
      </c>
      <c r="B30" s="92" t="s">
        <v>121</v>
      </c>
      <c r="C30" s="102">
        <f t="shared" si="3"/>
        <v>2</v>
      </c>
      <c r="D30" s="102"/>
      <c r="E30" s="102"/>
      <c r="F30" s="103">
        <f t="shared" si="5"/>
        <v>2</v>
      </c>
      <c r="G30" s="120">
        <f>'Изменения в бюджет'!B103</f>
        <v>2</v>
      </c>
      <c r="H30" s="120">
        <v>2</v>
      </c>
      <c r="I30" s="120">
        <f t="shared" si="4"/>
        <v>0</v>
      </c>
      <c r="J30" s="205" t="s">
        <v>319</v>
      </c>
      <c r="K30" s="206">
        <v>0</v>
      </c>
      <c r="L30" s="108" t="s">
        <v>360</v>
      </c>
      <c r="M30" s="205" t="s">
        <v>258</v>
      </c>
      <c r="N30" s="206">
        <v>2</v>
      </c>
      <c r="O30" s="120" t="s">
        <v>366</v>
      </c>
      <c r="P30" s="108" t="s">
        <v>719</v>
      </c>
      <c r="Q30" s="470" t="s">
        <v>337</v>
      </c>
      <c r="R30" s="470" t="s">
        <v>172</v>
      </c>
      <c r="S30" s="470" t="s">
        <v>172</v>
      </c>
      <c r="T30" s="92" t="s">
        <v>172</v>
      </c>
      <c r="U30" s="100" t="s">
        <v>172</v>
      </c>
    </row>
    <row r="31" spans="1:21" s="4" customFormat="1" ht="15" customHeight="1" x14ac:dyDescent="0.25">
      <c r="A31" s="92" t="s">
        <v>24</v>
      </c>
      <c r="B31" s="92" t="s">
        <v>121</v>
      </c>
      <c r="C31" s="102">
        <f t="shared" si="3"/>
        <v>2</v>
      </c>
      <c r="D31" s="102"/>
      <c r="E31" s="102"/>
      <c r="F31" s="103">
        <f t="shared" si="5"/>
        <v>2</v>
      </c>
      <c r="G31" s="120">
        <f>'Изменения в бюджет'!B107</f>
        <v>3</v>
      </c>
      <c r="H31" s="120">
        <v>3</v>
      </c>
      <c r="I31" s="120">
        <f t="shared" si="4"/>
        <v>0</v>
      </c>
      <c r="J31" s="205" t="s">
        <v>410</v>
      </c>
      <c r="K31" s="206">
        <v>0</v>
      </c>
      <c r="L31" s="108" t="s">
        <v>360</v>
      </c>
      <c r="M31" s="205" t="s">
        <v>259</v>
      </c>
      <c r="N31" s="206">
        <v>0</v>
      </c>
      <c r="O31" s="120">
        <v>0</v>
      </c>
      <c r="P31" s="108" t="s">
        <v>360</v>
      </c>
      <c r="Q31" s="205" t="s">
        <v>260</v>
      </c>
      <c r="R31" s="206">
        <v>3</v>
      </c>
      <c r="S31" s="470">
        <v>3</v>
      </c>
      <c r="T31" s="92" t="s">
        <v>715</v>
      </c>
      <c r="U31" s="100" t="s">
        <v>172</v>
      </c>
    </row>
    <row r="32" spans="1:21" s="4" customFormat="1" ht="15" customHeight="1" x14ac:dyDescent="0.25">
      <c r="A32" s="92" t="s">
        <v>25</v>
      </c>
      <c r="B32" s="92" t="s">
        <v>121</v>
      </c>
      <c r="C32" s="102">
        <f t="shared" si="3"/>
        <v>2</v>
      </c>
      <c r="D32" s="102"/>
      <c r="E32" s="102"/>
      <c r="F32" s="103">
        <f t="shared" si="5"/>
        <v>2</v>
      </c>
      <c r="G32" s="120">
        <f>'Изменения в бюджет'!B112</f>
        <v>4</v>
      </c>
      <c r="H32" s="120">
        <v>4</v>
      </c>
      <c r="I32" s="120">
        <f t="shared" si="4"/>
        <v>0</v>
      </c>
      <c r="J32" s="205" t="s">
        <v>412</v>
      </c>
      <c r="K32" s="206">
        <v>0</v>
      </c>
      <c r="L32" s="108" t="s">
        <v>360</v>
      </c>
      <c r="M32" s="205" t="s">
        <v>261</v>
      </c>
      <c r="N32" s="206">
        <v>4</v>
      </c>
      <c r="O32" s="120">
        <v>4</v>
      </c>
      <c r="P32" s="108" t="s">
        <v>172</v>
      </c>
      <c r="Q32" s="205" t="s">
        <v>405</v>
      </c>
      <c r="R32" s="206">
        <v>0</v>
      </c>
      <c r="S32" s="470">
        <v>0</v>
      </c>
      <c r="T32" s="92" t="s">
        <v>360</v>
      </c>
      <c r="U32" s="100" t="s">
        <v>172</v>
      </c>
    </row>
    <row r="33" spans="1:21" s="4" customFormat="1" ht="15" customHeight="1" x14ac:dyDescent="0.25">
      <c r="A33" s="92" t="s">
        <v>26</v>
      </c>
      <c r="B33" s="92" t="s">
        <v>109</v>
      </c>
      <c r="C33" s="102">
        <f t="shared" si="3"/>
        <v>0</v>
      </c>
      <c r="D33" s="102"/>
      <c r="E33" s="102"/>
      <c r="F33" s="103">
        <f t="shared" si="5"/>
        <v>0</v>
      </c>
      <c r="G33" s="120">
        <f>'Изменения в бюджет'!B118</f>
        <v>11</v>
      </c>
      <c r="H33" s="120">
        <v>10</v>
      </c>
      <c r="I33" s="120">
        <f t="shared" si="4"/>
        <v>1</v>
      </c>
      <c r="J33" s="207" t="s">
        <v>414</v>
      </c>
      <c r="K33" s="125">
        <v>9</v>
      </c>
      <c r="L33" s="108" t="s">
        <v>718</v>
      </c>
      <c r="M33" s="205" t="s">
        <v>416</v>
      </c>
      <c r="N33" s="206">
        <v>10</v>
      </c>
      <c r="O33" s="120">
        <v>10</v>
      </c>
      <c r="P33" s="108" t="s">
        <v>728</v>
      </c>
      <c r="Q33" s="207" t="s">
        <v>406</v>
      </c>
      <c r="R33" s="206">
        <v>0</v>
      </c>
      <c r="S33" s="470">
        <v>0</v>
      </c>
      <c r="T33" s="92" t="s">
        <v>360</v>
      </c>
      <c r="U33" s="100" t="s">
        <v>172</v>
      </c>
    </row>
    <row r="34" spans="1:21" s="4" customFormat="1" ht="15" customHeight="1" x14ac:dyDescent="0.25">
      <c r="A34" s="92" t="s">
        <v>27</v>
      </c>
      <c r="B34" s="92" t="s">
        <v>121</v>
      </c>
      <c r="C34" s="102">
        <f t="shared" si="3"/>
        <v>2</v>
      </c>
      <c r="D34" s="102"/>
      <c r="E34" s="102"/>
      <c r="F34" s="103">
        <f t="shared" si="5"/>
        <v>2</v>
      </c>
      <c r="G34" s="120">
        <f>'Изменения в бюджет'!B123</f>
        <v>5</v>
      </c>
      <c r="H34" s="120">
        <v>5</v>
      </c>
      <c r="I34" s="120">
        <f t="shared" si="4"/>
        <v>0</v>
      </c>
      <c r="J34" s="205" t="s">
        <v>237</v>
      </c>
      <c r="K34" s="206">
        <v>5</v>
      </c>
      <c r="L34" s="108" t="s">
        <v>720</v>
      </c>
      <c r="M34" s="205" t="s">
        <v>418</v>
      </c>
      <c r="N34" s="206">
        <v>0</v>
      </c>
      <c r="O34" s="120">
        <v>0</v>
      </c>
      <c r="P34" s="108" t="s">
        <v>360</v>
      </c>
      <c r="Q34" s="205" t="s">
        <v>407</v>
      </c>
      <c r="R34" s="206">
        <v>0</v>
      </c>
      <c r="S34" s="470">
        <v>0</v>
      </c>
      <c r="T34" s="92" t="s">
        <v>360</v>
      </c>
      <c r="U34" s="100" t="s">
        <v>172</v>
      </c>
    </row>
    <row r="35" spans="1:21" s="12" customFormat="1" ht="15" customHeight="1" x14ac:dyDescent="0.25">
      <c r="A35" s="92" t="s">
        <v>28</v>
      </c>
      <c r="B35" s="92" t="s">
        <v>109</v>
      </c>
      <c r="C35" s="102">
        <f t="shared" si="3"/>
        <v>0</v>
      </c>
      <c r="D35" s="102"/>
      <c r="E35" s="102"/>
      <c r="F35" s="103">
        <f t="shared" si="5"/>
        <v>0</v>
      </c>
      <c r="G35" s="120">
        <f>'Изменения в бюджет'!B128</f>
        <v>2</v>
      </c>
      <c r="H35" s="120">
        <v>1</v>
      </c>
      <c r="I35" s="120">
        <f t="shared" si="4"/>
        <v>1</v>
      </c>
      <c r="J35" s="205" t="s">
        <v>320</v>
      </c>
      <c r="K35" s="206">
        <v>0</v>
      </c>
      <c r="L35" s="108" t="s">
        <v>360</v>
      </c>
      <c r="M35" s="207" t="s">
        <v>278</v>
      </c>
      <c r="N35" s="125">
        <v>2</v>
      </c>
      <c r="O35" s="120">
        <v>1</v>
      </c>
      <c r="P35" s="108" t="s">
        <v>721</v>
      </c>
      <c r="Q35" s="207" t="s">
        <v>276</v>
      </c>
      <c r="R35" s="206">
        <v>0</v>
      </c>
      <c r="S35" s="470">
        <v>0</v>
      </c>
      <c r="T35" s="92" t="s">
        <v>360</v>
      </c>
      <c r="U35" s="100" t="s">
        <v>172</v>
      </c>
    </row>
    <row r="36" spans="1:21" s="4" customFormat="1" ht="15" customHeight="1" x14ac:dyDescent="0.25">
      <c r="A36" s="92" t="s">
        <v>29</v>
      </c>
      <c r="B36" s="92" t="s">
        <v>121</v>
      </c>
      <c r="C36" s="102">
        <f t="shared" si="3"/>
        <v>2</v>
      </c>
      <c r="D36" s="102"/>
      <c r="E36" s="102"/>
      <c r="F36" s="103">
        <f t="shared" si="5"/>
        <v>2</v>
      </c>
      <c r="G36" s="120">
        <f>'Изменения в бюджет'!B133</f>
        <v>5</v>
      </c>
      <c r="H36" s="120">
        <v>5</v>
      </c>
      <c r="I36" s="120">
        <f t="shared" si="4"/>
        <v>0</v>
      </c>
      <c r="J36" s="205" t="s">
        <v>419</v>
      </c>
      <c r="K36" s="206">
        <v>0</v>
      </c>
      <c r="L36" s="108" t="s">
        <v>360</v>
      </c>
      <c r="M36" s="205" t="s">
        <v>264</v>
      </c>
      <c r="N36" s="465">
        <v>5</v>
      </c>
      <c r="O36" s="120" t="s">
        <v>366</v>
      </c>
      <c r="P36" s="108" t="s">
        <v>729</v>
      </c>
      <c r="Q36" s="470" t="s">
        <v>337</v>
      </c>
      <c r="R36" s="470" t="s">
        <v>172</v>
      </c>
      <c r="S36" s="470" t="s">
        <v>172</v>
      </c>
      <c r="T36" s="92" t="s">
        <v>172</v>
      </c>
      <c r="U36" s="100" t="s">
        <v>172</v>
      </c>
    </row>
    <row r="37" spans="1:21" s="4" customFormat="1" ht="15" customHeight="1" x14ac:dyDescent="0.25">
      <c r="A37" s="460" t="s">
        <v>30</v>
      </c>
      <c r="B37" s="461"/>
      <c r="C37" s="461"/>
      <c r="D37" s="461"/>
      <c r="E37" s="461"/>
      <c r="F37" s="461"/>
      <c r="G37" s="466"/>
      <c r="H37" s="466"/>
      <c r="I37" s="466"/>
      <c r="J37" s="460"/>
      <c r="K37" s="461"/>
      <c r="L37" s="467"/>
      <c r="M37" s="460"/>
      <c r="N37" s="461"/>
      <c r="O37" s="466"/>
      <c r="P37" s="467"/>
      <c r="Q37" s="460"/>
      <c r="R37" s="461"/>
      <c r="S37" s="123"/>
      <c r="T37" s="124"/>
      <c r="U37" s="62"/>
    </row>
    <row r="38" spans="1:21" s="4" customFormat="1" ht="15" customHeight="1" x14ac:dyDescent="0.25">
      <c r="A38" s="92" t="s">
        <v>31</v>
      </c>
      <c r="B38" s="92" t="s">
        <v>121</v>
      </c>
      <c r="C38" s="102">
        <f t="shared" ref="C38:C44" si="6">IF(B38=B$4,2,0)</f>
        <v>2</v>
      </c>
      <c r="D38" s="102"/>
      <c r="E38" s="102"/>
      <c r="F38" s="103">
        <f>C38*(1-D38)*(1-E38)</f>
        <v>2</v>
      </c>
      <c r="G38" s="120">
        <f>'Изменения в бюджет'!B139</f>
        <v>3</v>
      </c>
      <c r="H38" s="120">
        <v>3</v>
      </c>
      <c r="I38" s="120">
        <f t="shared" si="4"/>
        <v>0</v>
      </c>
      <c r="J38" s="205" t="s">
        <v>423</v>
      </c>
      <c r="K38" s="206">
        <v>0</v>
      </c>
      <c r="L38" s="108" t="s">
        <v>360</v>
      </c>
      <c r="M38" s="205" t="s">
        <v>265</v>
      </c>
      <c r="N38" s="206">
        <v>3</v>
      </c>
      <c r="O38" s="120" t="s">
        <v>366</v>
      </c>
      <c r="P38" s="108" t="s">
        <v>730</v>
      </c>
      <c r="Q38" s="470" t="s">
        <v>337</v>
      </c>
      <c r="R38" s="470" t="s">
        <v>172</v>
      </c>
      <c r="S38" s="470" t="s">
        <v>172</v>
      </c>
      <c r="T38" s="92" t="s">
        <v>172</v>
      </c>
      <c r="U38" s="100" t="s">
        <v>172</v>
      </c>
    </row>
    <row r="39" spans="1:21" s="12" customFormat="1" ht="15" customHeight="1" x14ac:dyDescent="0.25">
      <c r="A39" s="92" t="s">
        <v>32</v>
      </c>
      <c r="B39" s="92" t="s">
        <v>109</v>
      </c>
      <c r="C39" s="102">
        <f t="shared" si="6"/>
        <v>0</v>
      </c>
      <c r="D39" s="102"/>
      <c r="E39" s="102"/>
      <c r="F39" s="103">
        <f t="shared" ref="F39:F44" si="7">C39*(1-D39)*(1-E39)</f>
        <v>0</v>
      </c>
      <c r="G39" s="120">
        <f>'Изменения в бюджет'!B143</f>
        <v>2</v>
      </c>
      <c r="H39" s="120">
        <v>0</v>
      </c>
      <c r="I39" s="120">
        <f t="shared" si="4"/>
        <v>2</v>
      </c>
      <c r="J39" s="207" t="s">
        <v>424</v>
      </c>
      <c r="K39" s="125">
        <v>0</v>
      </c>
      <c r="L39" s="108" t="s">
        <v>360</v>
      </c>
      <c r="M39" s="207" t="s">
        <v>321</v>
      </c>
      <c r="N39" s="125">
        <v>2</v>
      </c>
      <c r="O39" s="120">
        <v>0</v>
      </c>
      <c r="P39" s="108" t="s">
        <v>722</v>
      </c>
      <c r="Q39" s="470" t="s">
        <v>337</v>
      </c>
      <c r="R39" s="470" t="s">
        <v>172</v>
      </c>
      <c r="S39" s="470" t="s">
        <v>172</v>
      </c>
      <c r="T39" s="92" t="s">
        <v>172</v>
      </c>
      <c r="U39" s="100" t="s">
        <v>172</v>
      </c>
    </row>
    <row r="40" spans="1:21" s="4" customFormat="1" ht="15" customHeight="1" x14ac:dyDescent="0.25">
      <c r="A40" s="92" t="s">
        <v>96</v>
      </c>
      <c r="B40" s="92" t="s">
        <v>121</v>
      </c>
      <c r="C40" s="102">
        <f t="shared" si="6"/>
        <v>2</v>
      </c>
      <c r="D40" s="102"/>
      <c r="E40" s="102"/>
      <c r="F40" s="103">
        <f t="shared" si="7"/>
        <v>2</v>
      </c>
      <c r="G40" s="120">
        <f>'Изменения в бюджет'!B148</f>
        <v>4</v>
      </c>
      <c r="H40" s="120">
        <v>4</v>
      </c>
      <c r="I40" s="120">
        <f t="shared" si="4"/>
        <v>0</v>
      </c>
      <c r="J40" s="207" t="s">
        <v>426</v>
      </c>
      <c r="K40" s="125">
        <v>0</v>
      </c>
      <c r="L40" s="108" t="s">
        <v>360</v>
      </c>
      <c r="M40" s="205" t="s">
        <v>192</v>
      </c>
      <c r="N40" s="206">
        <v>4</v>
      </c>
      <c r="O40" s="120" t="s">
        <v>366</v>
      </c>
      <c r="P40" s="108" t="s">
        <v>730</v>
      </c>
      <c r="Q40" s="207" t="s">
        <v>427</v>
      </c>
      <c r="R40" s="470" t="s">
        <v>172</v>
      </c>
      <c r="S40" s="470" t="s">
        <v>172</v>
      </c>
      <c r="T40" s="92" t="s">
        <v>428</v>
      </c>
      <c r="U40" s="100" t="s">
        <v>172</v>
      </c>
    </row>
    <row r="41" spans="1:21" s="4" customFormat="1" ht="15" customHeight="1" x14ac:dyDescent="0.25">
      <c r="A41" s="92" t="s">
        <v>33</v>
      </c>
      <c r="B41" s="92" t="s">
        <v>121</v>
      </c>
      <c r="C41" s="102">
        <f t="shared" si="6"/>
        <v>2</v>
      </c>
      <c r="D41" s="102"/>
      <c r="E41" s="102"/>
      <c r="F41" s="103">
        <f t="shared" si="7"/>
        <v>2</v>
      </c>
      <c r="G41" s="120">
        <f>'Изменения в бюджет'!B152</f>
        <v>4</v>
      </c>
      <c r="H41" s="120">
        <v>4</v>
      </c>
      <c r="I41" s="120">
        <f t="shared" si="4"/>
        <v>0</v>
      </c>
      <c r="J41" s="207" t="s">
        <v>429</v>
      </c>
      <c r="K41" s="125">
        <v>0</v>
      </c>
      <c r="L41" s="108" t="s">
        <v>360</v>
      </c>
      <c r="M41" s="207" t="s">
        <v>193</v>
      </c>
      <c r="N41" s="125">
        <v>4</v>
      </c>
      <c r="O41" s="120" t="s">
        <v>366</v>
      </c>
      <c r="P41" s="108" t="s">
        <v>730</v>
      </c>
      <c r="Q41" s="205" t="s">
        <v>194</v>
      </c>
      <c r="R41" s="206">
        <v>0</v>
      </c>
      <c r="S41" s="470">
        <v>0</v>
      </c>
      <c r="T41" s="108" t="s">
        <v>360</v>
      </c>
      <c r="U41" s="100" t="s">
        <v>172</v>
      </c>
    </row>
    <row r="42" spans="1:21" s="4" customFormat="1" ht="15" customHeight="1" x14ac:dyDescent="0.25">
      <c r="A42" s="92" t="s">
        <v>34</v>
      </c>
      <c r="B42" s="92" t="s">
        <v>109</v>
      </c>
      <c r="C42" s="102">
        <f t="shared" si="6"/>
        <v>0</v>
      </c>
      <c r="D42" s="102"/>
      <c r="E42" s="102"/>
      <c r="F42" s="103">
        <f t="shared" si="7"/>
        <v>0</v>
      </c>
      <c r="G42" s="120">
        <f>'Изменения в бюджет'!B157</f>
        <v>3</v>
      </c>
      <c r="H42" s="120">
        <v>0</v>
      </c>
      <c r="I42" s="120">
        <f t="shared" si="4"/>
        <v>3</v>
      </c>
      <c r="J42" s="205" t="s">
        <v>432</v>
      </c>
      <c r="K42" s="206">
        <v>0</v>
      </c>
      <c r="L42" s="108" t="s">
        <v>360</v>
      </c>
      <c r="M42" s="205" t="s">
        <v>433</v>
      </c>
      <c r="N42" s="206">
        <v>0</v>
      </c>
      <c r="O42" s="120">
        <v>0</v>
      </c>
      <c r="P42" s="108" t="s">
        <v>360</v>
      </c>
      <c r="Q42" s="470" t="s">
        <v>337</v>
      </c>
      <c r="R42" s="470" t="s">
        <v>172</v>
      </c>
      <c r="S42" s="470" t="s">
        <v>172</v>
      </c>
      <c r="T42" s="92" t="s">
        <v>172</v>
      </c>
      <c r="U42" s="100" t="s">
        <v>172</v>
      </c>
    </row>
    <row r="43" spans="1:21" s="4" customFormat="1" ht="15" customHeight="1" x14ac:dyDescent="0.25">
      <c r="A43" s="92" t="s">
        <v>35</v>
      </c>
      <c r="B43" s="92" t="s">
        <v>109</v>
      </c>
      <c r="C43" s="102">
        <f t="shared" si="6"/>
        <v>0</v>
      </c>
      <c r="D43" s="102"/>
      <c r="E43" s="102"/>
      <c r="F43" s="103">
        <f t="shared" si="7"/>
        <v>0</v>
      </c>
      <c r="G43" s="120">
        <f>'Изменения в бюджет'!B161</f>
        <v>4</v>
      </c>
      <c r="H43" s="120">
        <v>0</v>
      </c>
      <c r="I43" s="120">
        <f t="shared" si="4"/>
        <v>4</v>
      </c>
      <c r="J43" s="207" t="s">
        <v>435</v>
      </c>
      <c r="K43" s="125">
        <v>0</v>
      </c>
      <c r="L43" s="108" t="s">
        <v>360</v>
      </c>
      <c r="M43" s="205" t="s">
        <v>437</v>
      </c>
      <c r="N43" s="206">
        <v>0</v>
      </c>
      <c r="O43" s="120">
        <v>0</v>
      </c>
      <c r="P43" s="108" t="s">
        <v>360</v>
      </c>
      <c r="Q43" s="207" t="s">
        <v>323</v>
      </c>
      <c r="R43" s="125">
        <v>0</v>
      </c>
      <c r="S43" s="470">
        <v>0</v>
      </c>
      <c r="T43" s="92" t="s">
        <v>360</v>
      </c>
      <c r="U43" s="100" t="s">
        <v>172</v>
      </c>
    </row>
    <row r="44" spans="1:21" s="4" customFormat="1" ht="15" customHeight="1" x14ac:dyDescent="0.25">
      <c r="A44" s="92" t="s">
        <v>36</v>
      </c>
      <c r="B44" s="92" t="s">
        <v>109</v>
      </c>
      <c r="C44" s="102">
        <f t="shared" si="6"/>
        <v>0</v>
      </c>
      <c r="D44" s="103"/>
      <c r="E44" s="103"/>
      <c r="F44" s="103">
        <f t="shared" si="7"/>
        <v>0</v>
      </c>
      <c r="G44" s="120">
        <f>'Изменения в бюджет'!B166</f>
        <v>5</v>
      </c>
      <c r="H44" s="120">
        <v>4</v>
      </c>
      <c r="I44" s="120">
        <f t="shared" si="4"/>
        <v>1</v>
      </c>
      <c r="J44" s="207" t="s">
        <v>440</v>
      </c>
      <c r="K44" s="125">
        <v>0</v>
      </c>
      <c r="L44" s="108" t="s">
        <v>360</v>
      </c>
      <c r="M44" s="205" t="s">
        <v>441</v>
      </c>
      <c r="N44" s="206">
        <v>5</v>
      </c>
      <c r="O44" s="120">
        <v>4</v>
      </c>
      <c r="P44" s="108" t="s">
        <v>863</v>
      </c>
      <c r="Q44" s="207" t="s">
        <v>442</v>
      </c>
      <c r="R44" s="125">
        <v>0</v>
      </c>
      <c r="S44" s="526">
        <v>0</v>
      </c>
      <c r="T44" s="92" t="s">
        <v>360</v>
      </c>
      <c r="U44" s="100" t="s">
        <v>172</v>
      </c>
    </row>
    <row r="45" spans="1:21" s="4" customFormat="1" ht="15" customHeight="1" x14ac:dyDescent="0.25">
      <c r="A45" s="92" t="s">
        <v>97</v>
      </c>
      <c r="B45" s="92" t="s">
        <v>332</v>
      </c>
      <c r="C45" s="102" t="s">
        <v>333</v>
      </c>
      <c r="D45" s="102"/>
      <c r="E45" s="102"/>
      <c r="F45" s="102" t="s">
        <v>333</v>
      </c>
      <c r="G45" s="120">
        <f>'Изменения в бюджет'!B171</f>
        <v>0</v>
      </c>
      <c r="H45" s="120" t="s">
        <v>172</v>
      </c>
      <c r="I45" s="120" t="s">
        <v>172</v>
      </c>
      <c r="J45" s="120" t="s">
        <v>172</v>
      </c>
      <c r="K45" s="120" t="s">
        <v>172</v>
      </c>
      <c r="L45" s="108" t="s">
        <v>172</v>
      </c>
      <c r="M45" s="120" t="s">
        <v>172</v>
      </c>
      <c r="N45" s="120" t="s">
        <v>172</v>
      </c>
      <c r="O45" s="120" t="s">
        <v>172</v>
      </c>
      <c r="P45" s="108" t="s">
        <v>172</v>
      </c>
      <c r="Q45" s="120" t="s">
        <v>172</v>
      </c>
      <c r="R45" s="120" t="s">
        <v>172</v>
      </c>
      <c r="S45" s="470" t="s">
        <v>172</v>
      </c>
      <c r="T45" s="92" t="s">
        <v>172</v>
      </c>
      <c r="U45" s="100" t="s">
        <v>172</v>
      </c>
    </row>
    <row r="46" spans="1:21" ht="15" customHeight="1" x14ac:dyDescent="0.25">
      <c r="A46" s="460" t="s">
        <v>37</v>
      </c>
      <c r="B46" s="461"/>
      <c r="C46" s="461"/>
      <c r="D46" s="461"/>
      <c r="E46" s="461"/>
      <c r="F46" s="461"/>
      <c r="G46" s="466"/>
      <c r="H46" s="466"/>
      <c r="I46" s="466"/>
      <c r="J46" s="460"/>
      <c r="K46" s="461"/>
      <c r="L46" s="467"/>
      <c r="M46" s="460"/>
      <c r="N46" s="461"/>
      <c r="O46" s="466"/>
      <c r="P46" s="467"/>
      <c r="Q46" s="460"/>
      <c r="R46" s="461"/>
      <c r="S46" s="123"/>
      <c r="T46" s="124"/>
      <c r="U46" s="62"/>
    </row>
    <row r="47" spans="1:21" s="4" customFormat="1" ht="15" customHeight="1" x14ac:dyDescent="0.25">
      <c r="A47" s="92" t="s">
        <v>38</v>
      </c>
      <c r="B47" s="92" t="s">
        <v>109</v>
      </c>
      <c r="C47" s="102">
        <f t="shared" ref="C47:C53" si="8">IF(B47=B$4,2,0)</f>
        <v>0</v>
      </c>
      <c r="D47" s="102"/>
      <c r="E47" s="102"/>
      <c r="F47" s="103">
        <f>C47*(1-D47)*(1-E47)</f>
        <v>0</v>
      </c>
      <c r="G47" s="120">
        <f>'Изменения в бюджет'!B173</f>
        <v>2</v>
      </c>
      <c r="H47" s="120">
        <v>0</v>
      </c>
      <c r="I47" s="120">
        <f t="shared" si="4"/>
        <v>2</v>
      </c>
      <c r="J47" s="205" t="s">
        <v>443</v>
      </c>
      <c r="K47" s="206">
        <v>0</v>
      </c>
      <c r="L47" s="108" t="s">
        <v>360</v>
      </c>
      <c r="M47" s="205" t="s">
        <v>449</v>
      </c>
      <c r="N47" s="206">
        <v>0</v>
      </c>
      <c r="O47" s="120">
        <v>0</v>
      </c>
      <c r="P47" s="108" t="s">
        <v>360</v>
      </c>
      <c r="Q47" s="205" t="s">
        <v>455</v>
      </c>
      <c r="R47" s="206">
        <v>0</v>
      </c>
      <c r="S47" s="470">
        <v>0</v>
      </c>
      <c r="T47" s="92" t="s">
        <v>360</v>
      </c>
      <c r="U47" s="100" t="s">
        <v>172</v>
      </c>
    </row>
    <row r="48" spans="1:21" s="4" customFormat="1" ht="15" customHeight="1" x14ac:dyDescent="0.25">
      <c r="A48" s="92" t="s">
        <v>39</v>
      </c>
      <c r="B48" s="92" t="s">
        <v>109</v>
      </c>
      <c r="C48" s="102">
        <f t="shared" si="8"/>
        <v>0</v>
      </c>
      <c r="D48" s="102"/>
      <c r="E48" s="102"/>
      <c r="F48" s="103">
        <f t="shared" ref="F48:F53" si="9">C48*(1-D48)*(1-E48)</f>
        <v>0</v>
      </c>
      <c r="G48" s="120">
        <f>'Изменения в бюджет'!B178</f>
        <v>4</v>
      </c>
      <c r="H48" s="120">
        <v>0</v>
      </c>
      <c r="I48" s="120">
        <f t="shared" si="4"/>
        <v>4</v>
      </c>
      <c r="J48" s="207" t="s">
        <v>444</v>
      </c>
      <c r="K48" s="125">
        <v>0</v>
      </c>
      <c r="L48" s="108" t="s">
        <v>360</v>
      </c>
      <c r="M48" s="207" t="s">
        <v>450</v>
      </c>
      <c r="N48" s="125">
        <v>0</v>
      </c>
      <c r="O48" s="120">
        <v>0</v>
      </c>
      <c r="P48" s="108" t="s">
        <v>360</v>
      </c>
      <c r="Q48" s="125" t="s">
        <v>337</v>
      </c>
      <c r="R48" s="125" t="s">
        <v>172</v>
      </c>
      <c r="S48" s="470" t="s">
        <v>172</v>
      </c>
      <c r="T48" s="92" t="s">
        <v>172</v>
      </c>
      <c r="U48" s="100" t="s">
        <v>172</v>
      </c>
    </row>
    <row r="49" spans="1:21" s="4" customFormat="1" ht="15" customHeight="1" x14ac:dyDescent="0.25">
      <c r="A49" s="92" t="s">
        <v>40</v>
      </c>
      <c r="B49" s="92" t="s">
        <v>121</v>
      </c>
      <c r="C49" s="102">
        <f t="shared" si="8"/>
        <v>2</v>
      </c>
      <c r="D49" s="102"/>
      <c r="E49" s="102"/>
      <c r="F49" s="103">
        <f t="shared" si="9"/>
        <v>2</v>
      </c>
      <c r="G49" s="120">
        <f>'Изменения в бюджет'!B182</f>
        <v>1</v>
      </c>
      <c r="H49" s="120">
        <v>1</v>
      </c>
      <c r="I49" s="120">
        <f t="shared" si="4"/>
        <v>0</v>
      </c>
      <c r="J49" s="207" t="s">
        <v>445</v>
      </c>
      <c r="K49" s="470">
        <v>0</v>
      </c>
      <c r="L49" s="108" t="s">
        <v>360</v>
      </c>
      <c r="M49" s="92" t="s">
        <v>279</v>
      </c>
      <c r="N49" s="470">
        <v>1</v>
      </c>
      <c r="O49" s="120" t="s">
        <v>366</v>
      </c>
      <c r="P49" s="108" t="s">
        <v>727</v>
      </c>
      <c r="Q49" s="470" t="s">
        <v>337</v>
      </c>
      <c r="R49" s="470" t="s">
        <v>172</v>
      </c>
      <c r="S49" s="470" t="s">
        <v>172</v>
      </c>
      <c r="T49" s="92" t="s">
        <v>172</v>
      </c>
      <c r="U49" s="100" t="s">
        <v>172</v>
      </c>
    </row>
    <row r="50" spans="1:21" s="4" customFormat="1" ht="15" customHeight="1" x14ac:dyDescent="0.25">
      <c r="A50" s="92" t="s">
        <v>41</v>
      </c>
      <c r="B50" s="92" t="s">
        <v>109</v>
      </c>
      <c r="C50" s="102">
        <f t="shared" si="8"/>
        <v>0</v>
      </c>
      <c r="D50" s="102"/>
      <c r="E50" s="102"/>
      <c r="F50" s="103">
        <f t="shared" si="9"/>
        <v>0</v>
      </c>
      <c r="G50" s="120">
        <f>'Изменения в бюджет'!B187</f>
        <v>7</v>
      </c>
      <c r="H50" s="120">
        <v>0</v>
      </c>
      <c r="I50" s="120">
        <f t="shared" si="4"/>
        <v>7</v>
      </c>
      <c r="J50" s="207" t="s">
        <v>446</v>
      </c>
      <c r="K50" s="125">
        <v>0</v>
      </c>
      <c r="L50" s="108" t="s">
        <v>360</v>
      </c>
      <c r="M50" s="207" t="s">
        <v>451</v>
      </c>
      <c r="N50" s="125">
        <v>0</v>
      </c>
      <c r="O50" s="120">
        <v>0</v>
      </c>
      <c r="P50" s="108" t="s">
        <v>360</v>
      </c>
      <c r="Q50" s="470" t="s">
        <v>337</v>
      </c>
      <c r="R50" s="470" t="s">
        <v>172</v>
      </c>
      <c r="S50" s="470" t="s">
        <v>172</v>
      </c>
      <c r="T50" s="92" t="s">
        <v>172</v>
      </c>
      <c r="U50" s="100" t="s">
        <v>172</v>
      </c>
    </row>
    <row r="51" spans="1:21" s="4" customFormat="1" ht="15" customHeight="1" x14ac:dyDescent="0.25">
      <c r="A51" s="92" t="s">
        <v>90</v>
      </c>
      <c r="B51" s="92" t="s">
        <v>109</v>
      </c>
      <c r="C51" s="102">
        <f t="shared" si="8"/>
        <v>0</v>
      </c>
      <c r="D51" s="102"/>
      <c r="E51" s="102"/>
      <c r="F51" s="103">
        <f t="shared" si="9"/>
        <v>0</v>
      </c>
      <c r="G51" s="120">
        <f>'Изменения в бюджет'!B191</f>
        <v>6</v>
      </c>
      <c r="H51" s="120">
        <v>0</v>
      </c>
      <c r="I51" s="120">
        <f t="shared" si="4"/>
        <v>6</v>
      </c>
      <c r="J51" s="207" t="s">
        <v>447</v>
      </c>
      <c r="K51" s="125">
        <v>0</v>
      </c>
      <c r="L51" s="108" t="s">
        <v>360</v>
      </c>
      <c r="M51" s="207" t="s">
        <v>452</v>
      </c>
      <c r="N51" s="125">
        <v>0</v>
      </c>
      <c r="O51" s="120">
        <v>0</v>
      </c>
      <c r="P51" s="108" t="s">
        <v>360</v>
      </c>
      <c r="Q51" s="125" t="s">
        <v>337</v>
      </c>
      <c r="R51" s="125" t="s">
        <v>172</v>
      </c>
      <c r="S51" s="470" t="s">
        <v>172</v>
      </c>
      <c r="T51" s="92" t="s">
        <v>172</v>
      </c>
      <c r="U51" s="100" t="s">
        <v>172</v>
      </c>
    </row>
    <row r="52" spans="1:21" s="4" customFormat="1" ht="15" customHeight="1" x14ac:dyDescent="0.25">
      <c r="A52" s="92" t="s">
        <v>42</v>
      </c>
      <c r="B52" s="92" t="s">
        <v>109</v>
      </c>
      <c r="C52" s="102">
        <f t="shared" si="8"/>
        <v>0</v>
      </c>
      <c r="D52" s="103"/>
      <c r="E52" s="103"/>
      <c r="F52" s="103">
        <f t="shared" si="9"/>
        <v>0</v>
      </c>
      <c r="G52" s="120">
        <f>'Изменения в бюджет'!B196</f>
        <v>2</v>
      </c>
      <c r="H52" s="120">
        <v>0</v>
      </c>
      <c r="I52" s="120">
        <f t="shared" si="4"/>
        <v>2</v>
      </c>
      <c r="J52" s="207" t="s">
        <v>448</v>
      </c>
      <c r="K52" s="125">
        <v>0</v>
      </c>
      <c r="L52" s="108" t="s">
        <v>360</v>
      </c>
      <c r="M52" s="207" t="s">
        <v>453</v>
      </c>
      <c r="N52" s="125">
        <v>0</v>
      </c>
      <c r="O52" s="120">
        <v>0</v>
      </c>
      <c r="P52" s="108" t="s">
        <v>360</v>
      </c>
      <c r="Q52" s="207" t="s">
        <v>325</v>
      </c>
      <c r="R52" s="470">
        <v>0</v>
      </c>
      <c r="S52" s="470">
        <v>0</v>
      </c>
      <c r="T52" s="92" t="s">
        <v>360</v>
      </c>
      <c r="U52" s="100" t="s">
        <v>172</v>
      </c>
    </row>
    <row r="53" spans="1:21" s="4" customFormat="1" ht="15" customHeight="1" x14ac:dyDescent="0.25">
      <c r="A53" s="92" t="s">
        <v>43</v>
      </c>
      <c r="B53" s="92" t="s">
        <v>109</v>
      </c>
      <c r="C53" s="102">
        <f t="shared" si="8"/>
        <v>0</v>
      </c>
      <c r="D53" s="102"/>
      <c r="E53" s="102"/>
      <c r="F53" s="103">
        <f t="shared" si="9"/>
        <v>0</v>
      </c>
      <c r="G53" s="120">
        <f>'Изменения в бюджет'!B202</f>
        <v>7</v>
      </c>
      <c r="H53" s="120">
        <v>6</v>
      </c>
      <c r="I53" s="120">
        <f t="shared" si="4"/>
        <v>1</v>
      </c>
      <c r="J53" s="205" t="s">
        <v>457</v>
      </c>
      <c r="K53" s="206">
        <v>0</v>
      </c>
      <c r="L53" s="108" t="s">
        <v>360</v>
      </c>
      <c r="M53" s="205" t="s">
        <v>454</v>
      </c>
      <c r="N53" s="206">
        <v>0</v>
      </c>
      <c r="O53" s="120">
        <v>0</v>
      </c>
      <c r="P53" s="108" t="s">
        <v>360</v>
      </c>
      <c r="Q53" s="205" t="s">
        <v>269</v>
      </c>
      <c r="R53" s="206">
        <v>6</v>
      </c>
      <c r="S53" s="470">
        <v>6</v>
      </c>
      <c r="T53" s="108" t="s">
        <v>726</v>
      </c>
      <c r="U53" s="100" t="s">
        <v>172</v>
      </c>
    </row>
    <row r="54" spans="1:21" ht="15" customHeight="1" x14ac:dyDescent="0.25">
      <c r="A54" s="460" t="s">
        <v>44</v>
      </c>
      <c r="B54" s="461"/>
      <c r="C54" s="461"/>
      <c r="D54" s="461"/>
      <c r="E54" s="461"/>
      <c r="F54" s="461"/>
      <c r="G54" s="466"/>
      <c r="H54" s="466"/>
      <c r="I54" s="466"/>
      <c r="J54" s="460"/>
      <c r="K54" s="461"/>
      <c r="L54" s="467"/>
      <c r="M54" s="460"/>
      <c r="N54" s="461"/>
      <c r="O54" s="466"/>
      <c r="P54" s="467"/>
      <c r="Q54" s="460"/>
      <c r="R54" s="461"/>
      <c r="S54" s="123"/>
      <c r="T54" s="124"/>
      <c r="U54" s="62"/>
    </row>
    <row r="55" spans="1:21" s="4" customFormat="1" ht="15" customHeight="1" x14ac:dyDescent="0.25">
      <c r="A55" s="92" t="s">
        <v>45</v>
      </c>
      <c r="B55" s="92" t="s">
        <v>121</v>
      </c>
      <c r="C55" s="102">
        <f t="shared" ref="C55:C98" si="10">IF(B55=B$4,2,0)</f>
        <v>2</v>
      </c>
      <c r="D55" s="102"/>
      <c r="E55" s="102"/>
      <c r="F55" s="103">
        <f t="shared" ref="F55:F68" si="11">C55*(1-D55)*(1-E55)</f>
        <v>2</v>
      </c>
      <c r="G55" s="120">
        <f>'Изменения в бюджет'!B208</f>
        <v>3</v>
      </c>
      <c r="H55" s="120">
        <v>3</v>
      </c>
      <c r="I55" s="120">
        <f t="shared" si="4"/>
        <v>0</v>
      </c>
      <c r="J55" s="205" t="s">
        <v>460</v>
      </c>
      <c r="K55" s="206">
        <v>0</v>
      </c>
      <c r="L55" s="108" t="s">
        <v>360</v>
      </c>
      <c r="M55" s="205" t="s">
        <v>271</v>
      </c>
      <c r="N55" s="206">
        <v>3</v>
      </c>
      <c r="O55" s="120">
        <v>3</v>
      </c>
      <c r="P55" s="108" t="s">
        <v>172</v>
      </c>
      <c r="Q55" s="125" t="s">
        <v>337</v>
      </c>
      <c r="R55" s="125" t="s">
        <v>172</v>
      </c>
      <c r="S55" s="470" t="s">
        <v>172</v>
      </c>
      <c r="T55" s="92" t="s">
        <v>172</v>
      </c>
      <c r="U55" s="100" t="s">
        <v>172</v>
      </c>
    </row>
    <row r="56" spans="1:21" s="4" customFormat="1" ht="15" customHeight="1" x14ac:dyDescent="0.25">
      <c r="A56" s="92" t="s">
        <v>46</v>
      </c>
      <c r="B56" s="92" t="s">
        <v>121</v>
      </c>
      <c r="C56" s="102">
        <f t="shared" si="10"/>
        <v>2</v>
      </c>
      <c r="D56" s="102"/>
      <c r="E56" s="102"/>
      <c r="F56" s="103">
        <f t="shared" si="11"/>
        <v>2</v>
      </c>
      <c r="G56" s="120">
        <f>'Изменения в бюджет'!B212</f>
        <v>3</v>
      </c>
      <c r="H56" s="120">
        <v>3</v>
      </c>
      <c r="I56" s="120">
        <f t="shared" si="4"/>
        <v>0</v>
      </c>
      <c r="J56" s="205" t="s">
        <v>461</v>
      </c>
      <c r="K56" s="206">
        <v>0</v>
      </c>
      <c r="L56" s="108" t="s">
        <v>360</v>
      </c>
      <c r="M56" s="205" t="s">
        <v>198</v>
      </c>
      <c r="N56" s="206">
        <v>3</v>
      </c>
      <c r="O56" s="120" t="s">
        <v>366</v>
      </c>
      <c r="P56" s="108" t="s">
        <v>730</v>
      </c>
      <c r="Q56" s="125" t="s">
        <v>337</v>
      </c>
      <c r="R56" s="125" t="s">
        <v>172</v>
      </c>
      <c r="S56" s="470" t="s">
        <v>172</v>
      </c>
      <c r="T56" s="92" t="s">
        <v>172</v>
      </c>
      <c r="U56" s="100" t="s">
        <v>172</v>
      </c>
    </row>
    <row r="57" spans="1:21" s="4" customFormat="1" ht="15" customHeight="1" x14ac:dyDescent="0.25">
      <c r="A57" s="92" t="s">
        <v>47</v>
      </c>
      <c r="B57" s="92" t="s">
        <v>109</v>
      </c>
      <c r="C57" s="102">
        <f t="shared" si="10"/>
        <v>0</v>
      </c>
      <c r="D57" s="102"/>
      <c r="E57" s="102"/>
      <c r="F57" s="103">
        <f t="shared" si="11"/>
        <v>0</v>
      </c>
      <c r="G57" s="120">
        <f>'Изменения в бюджет'!B217</f>
        <v>4</v>
      </c>
      <c r="H57" s="120">
        <v>0</v>
      </c>
      <c r="I57" s="120">
        <f t="shared" si="4"/>
        <v>4</v>
      </c>
      <c r="J57" s="205" t="s">
        <v>462</v>
      </c>
      <c r="K57" s="206">
        <v>0</v>
      </c>
      <c r="L57" s="108" t="s">
        <v>360</v>
      </c>
      <c r="M57" s="205" t="s">
        <v>471</v>
      </c>
      <c r="N57" s="206">
        <v>0</v>
      </c>
      <c r="O57" s="120">
        <v>0</v>
      </c>
      <c r="P57" s="108" t="s">
        <v>360</v>
      </c>
      <c r="Q57" s="125" t="s">
        <v>337</v>
      </c>
      <c r="R57" s="125" t="s">
        <v>172</v>
      </c>
      <c r="S57" s="470" t="s">
        <v>172</v>
      </c>
      <c r="T57" s="92" t="s">
        <v>172</v>
      </c>
      <c r="U57" s="100" t="s">
        <v>172</v>
      </c>
    </row>
    <row r="58" spans="1:21" s="4" customFormat="1" ht="15" customHeight="1" x14ac:dyDescent="0.25">
      <c r="A58" s="92" t="s">
        <v>48</v>
      </c>
      <c r="B58" s="92" t="s">
        <v>109</v>
      </c>
      <c r="C58" s="102">
        <f>IF(B58=B$4,2,0)</f>
        <v>0</v>
      </c>
      <c r="D58" s="102"/>
      <c r="E58" s="102"/>
      <c r="F58" s="103">
        <f t="shared" si="11"/>
        <v>0</v>
      </c>
      <c r="G58" s="120">
        <f>'Изменения в бюджет'!B221</f>
        <v>2</v>
      </c>
      <c r="H58" s="120">
        <v>0</v>
      </c>
      <c r="I58" s="120">
        <f t="shared" si="4"/>
        <v>2</v>
      </c>
      <c r="J58" s="207" t="s">
        <v>463</v>
      </c>
      <c r="K58" s="125">
        <v>0</v>
      </c>
      <c r="L58" s="108" t="s">
        <v>360</v>
      </c>
      <c r="M58" s="207" t="s">
        <v>201</v>
      </c>
      <c r="N58" s="125">
        <v>0</v>
      </c>
      <c r="O58" s="120">
        <v>0</v>
      </c>
      <c r="P58" s="108" t="s">
        <v>360</v>
      </c>
      <c r="Q58" s="125" t="s">
        <v>337</v>
      </c>
      <c r="R58" s="125" t="s">
        <v>172</v>
      </c>
      <c r="S58" s="470" t="s">
        <v>172</v>
      </c>
      <c r="T58" s="92" t="s">
        <v>172</v>
      </c>
      <c r="U58" s="100" t="s">
        <v>172</v>
      </c>
    </row>
    <row r="59" spans="1:21" s="4" customFormat="1" ht="15" customHeight="1" x14ac:dyDescent="0.25">
      <c r="A59" s="92" t="s">
        <v>49</v>
      </c>
      <c r="B59" s="92" t="s">
        <v>121</v>
      </c>
      <c r="C59" s="102">
        <f t="shared" si="10"/>
        <v>2</v>
      </c>
      <c r="D59" s="102"/>
      <c r="E59" s="102"/>
      <c r="F59" s="103">
        <f t="shared" si="11"/>
        <v>2</v>
      </c>
      <c r="G59" s="120">
        <f>'Изменения в бюджет'!B226</f>
        <v>5</v>
      </c>
      <c r="H59" s="120">
        <v>5</v>
      </c>
      <c r="I59" s="120">
        <f t="shared" si="4"/>
        <v>0</v>
      </c>
      <c r="J59" s="205" t="s">
        <v>464</v>
      </c>
      <c r="K59" s="206">
        <v>0</v>
      </c>
      <c r="L59" s="108" t="s">
        <v>360</v>
      </c>
      <c r="M59" s="205" t="s">
        <v>230</v>
      </c>
      <c r="N59" s="206">
        <v>5</v>
      </c>
      <c r="O59" s="120" t="s">
        <v>366</v>
      </c>
      <c r="P59" s="108" t="s">
        <v>730</v>
      </c>
      <c r="Q59" s="125" t="s">
        <v>337</v>
      </c>
      <c r="R59" s="125" t="s">
        <v>172</v>
      </c>
      <c r="S59" s="470" t="s">
        <v>172</v>
      </c>
      <c r="T59" s="92" t="s">
        <v>172</v>
      </c>
      <c r="U59" s="100" t="s">
        <v>172</v>
      </c>
    </row>
    <row r="60" spans="1:21" s="4" customFormat="1" ht="15" customHeight="1" x14ac:dyDescent="0.25">
      <c r="A60" s="92" t="s">
        <v>50</v>
      </c>
      <c r="B60" s="92" t="s">
        <v>121</v>
      </c>
      <c r="C60" s="102">
        <f t="shared" si="10"/>
        <v>2</v>
      </c>
      <c r="D60" s="102"/>
      <c r="E60" s="102"/>
      <c r="F60" s="103">
        <f t="shared" si="11"/>
        <v>2</v>
      </c>
      <c r="G60" s="120">
        <f>'Изменения в бюджет'!B230</f>
        <v>2</v>
      </c>
      <c r="H60" s="120">
        <v>2</v>
      </c>
      <c r="I60" s="120">
        <f t="shared" si="4"/>
        <v>0</v>
      </c>
      <c r="J60" s="205" t="s">
        <v>202</v>
      </c>
      <c r="K60" s="206">
        <v>2</v>
      </c>
      <c r="L60" s="108" t="s">
        <v>172</v>
      </c>
      <c r="M60" s="205" t="s">
        <v>203</v>
      </c>
      <c r="N60" s="206">
        <v>0</v>
      </c>
      <c r="O60" s="120">
        <v>0</v>
      </c>
      <c r="P60" s="108" t="s">
        <v>360</v>
      </c>
      <c r="Q60" s="205" t="s">
        <v>475</v>
      </c>
      <c r="R60" s="206">
        <v>2</v>
      </c>
      <c r="S60" s="470">
        <v>1</v>
      </c>
      <c r="T60" s="92" t="s">
        <v>731</v>
      </c>
      <c r="U60" s="100" t="s">
        <v>172</v>
      </c>
    </row>
    <row r="61" spans="1:21" s="4" customFormat="1" ht="15" customHeight="1" x14ac:dyDescent="0.25">
      <c r="A61" s="92" t="s">
        <v>51</v>
      </c>
      <c r="B61" s="92" t="s">
        <v>109</v>
      </c>
      <c r="C61" s="102">
        <f t="shared" si="10"/>
        <v>0</v>
      </c>
      <c r="D61" s="102"/>
      <c r="E61" s="102"/>
      <c r="F61" s="103">
        <f t="shared" si="11"/>
        <v>0</v>
      </c>
      <c r="G61" s="120">
        <f>'Изменения в бюджет'!B235</f>
        <v>4</v>
      </c>
      <c r="H61" s="120">
        <v>3</v>
      </c>
      <c r="I61" s="120">
        <f t="shared" si="4"/>
        <v>1</v>
      </c>
      <c r="J61" s="205" t="s">
        <v>465</v>
      </c>
      <c r="K61" s="206">
        <v>3</v>
      </c>
      <c r="L61" s="108" t="s">
        <v>732</v>
      </c>
      <c r="M61" s="205" t="s">
        <v>273</v>
      </c>
      <c r="N61" s="206">
        <v>0</v>
      </c>
      <c r="O61" s="120">
        <v>0</v>
      </c>
      <c r="P61" s="108" t="s">
        <v>360</v>
      </c>
      <c r="Q61" s="205" t="s">
        <v>476</v>
      </c>
      <c r="R61" s="206">
        <v>0</v>
      </c>
      <c r="S61" s="470">
        <v>0</v>
      </c>
      <c r="T61" s="92" t="s">
        <v>360</v>
      </c>
      <c r="U61" s="100" t="s">
        <v>172</v>
      </c>
    </row>
    <row r="62" spans="1:21" s="4" customFormat="1" ht="15" customHeight="1" x14ac:dyDescent="0.25">
      <c r="A62" s="92" t="s">
        <v>52</v>
      </c>
      <c r="B62" s="92" t="s">
        <v>109</v>
      </c>
      <c r="C62" s="102">
        <f t="shared" si="10"/>
        <v>0</v>
      </c>
      <c r="D62" s="102"/>
      <c r="E62" s="102"/>
      <c r="F62" s="103">
        <f t="shared" si="11"/>
        <v>0</v>
      </c>
      <c r="G62" s="120">
        <f>'Изменения в бюджет'!B240</f>
        <v>4</v>
      </c>
      <c r="H62" s="120">
        <v>2</v>
      </c>
      <c r="I62" s="120">
        <f t="shared" si="4"/>
        <v>2</v>
      </c>
      <c r="J62" s="207" t="s">
        <v>466</v>
      </c>
      <c r="K62" s="125">
        <v>0</v>
      </c>
      <c r="L62" s="108" t="s">
        <v>360</v>
      </c>
      <c r="M62" s="207" t="s">
        <v>326</v>
      </c>
      <c r="N62" s="125">
        <v>4</v>
      </c>
      <c r="O62" s="120">
        <v>2</v>
      </c>
      <c r="P62" s="108" t="s">
        <v>733</v>
      </c>
      <c r="Q62" s="125" t="s">
        <v>337</v>
      </c>
      <c r="R62" s="125" t="s">
        <v>172</v>
      </c>
      <c r="S62" s="470" t="s">
        <v>172</v>
      </c>
      <c r="T62" s="92" t="s">
        <v>172</v>
      </c>
      <c r="U62" s="100" t="s">
        <v>172</v>
      </c>
    </row>
    <row r="63" spans="1:21" s="4" customFormat="1" ht="15" customHeight="1" x14ac:dyDescent="0.25">
      <c r="A63" s="92" t="s">
        <v>53</v>
      </c>
      <c r="B63" s="92" t="s">
        <v>109</v>
      </c>
      <c r="C63" s="102">
        <f t="shared" si="10"/>
        <v>0</v>
      </c>
      <c r="D63" s="102"/>
      <c r="E63" s="102"/>
      <c r="F63" s="103">
        <f t="shared" si="11"/>
        <v>0</v>
      </c>
      <c r="G63" s="120">
        <f>'Изменения в бюджет'!B244</f>
        <v>10</v>
      </c>
      <c r="H63" s="120">
        <v>0</v>
      </c>
      <c r="I63" s="120">
        <f t="shared" si="4"/>
        <v>10</v>
      </c>
      <c r="J63" s="205" t="s">
        <v>363</v>
      </c>
      <c r="K63" s="206">
        <v>0</v>
      </c>
      <c r="L63" s="108" t="s">
        <v>539</v>
      </c>
      <c r="M63" s="207" t="s">
        <v>207</v>
      </c>
      <c r="N63" s="125">
        <v>0</v>
      </c>
      <c r="O63" s="120">
        <v>0</v>
      </c>
      <c r="P63" s="108" t="s">
        <v>360</v>
      </c>
      <c r="Q63" s="207" t="s">
        <v>362</v>
      </c>
      <c r="R63" s="125">
        <v>0</v>
      </c>
      <c r="S63" s="470">
        <v>0</v>
      </c>
      <c r="T63" s="92" t="s">
        <v>360</v>
      </c>
      <c r="U63" s="100" t="s">
        <v>172</v>
      </c>
    </row>
    <row r="64" spans="1:21" s="4" customFormat="1" ht="15" customHeight="1" x14ac:dyDescent="0.25">
      <c r="A64" s="92" t="s">
        <v>54</v>
      </c>
      <c r="B64" s="92" t="s">
        <v>121</v>
      </c>
      <c r="C64" s="102">
        <f t="shared" si="10"/>
        <v>2</v>
      </c>
      <c r="D64" s="102">
        <v>0.5</v>
      </c>
      <c r="E64" s="102"/>
      <c r="F64" s="103">
        <f t="shared" si="11"/>
        <v>1</v>
      </c>
      <c r="G64" s="120">
        <f>'Изменения в бюджет'!B250</f>
        <v>2</v>
      </c>
      <c r="H64" s="120">
        <v>2</v>
      </c>
      <c r="I64" s="120">
        <f t="shared" si="4"/>
        <v>0</v>
      </c>
      <c r="J64" s="207" t="s">
        <v>468</v>
      </c>
      <c r="K64" s="125">
        <v>2</v>
      </c>
      <c r="L64" s="108" t="s">
        <v>734</v>
      </c>
      <c r="M64" s="207" t="s">
        <v>284</v>
      </c>
      <c r="N64" s="125">
        <v>1</v>
      </c>
      <c r="O64" s="120">
        <v>1</v>
      </c>
      <c r="P64" s="108" t="s">
        <v>735</v>
      </c>
      <c r="Q64" s="207" t="s">
        <v>477</v>
      </c>
      <c r="R64" s="125">
        <v>0</v>
      </c>
      <c r="S64" s="470">
        <v>0</v>
      </c>
      <c r="T64" s="92" t="s">
        <v>360</v>
      </c>
      <c r="U64" s="100" t="s">
        <v>172</v>
      </c>
    </row>
    <row r="65" spans="1:21" s="4" customFormat="1" ht="15" customHeight="1" x14ac:dyDescent="0.25">
      <c r="A65" s="92" t="s">
        <v>55</v>
      </c>
      <c r="B65" s="92" t="s">
        <v>121</v>
      </c>
      <c r="C65" s="102">
        <f t="shared" si="10"/>
        <v>2</v>
      </c>
      <c r="D65" s="102"/>
      <c r="E65" s="102"/>
      <c r="F65" s="103">
        <f t="shared" si="11"/>
        <v>2</v>
      </c>
      <c r="G65" s="120">
        <f>'Изменения в бюджет'!B255</f>
        <v>3</v>
      </c>
      <c r="H65" s="120">
        <v>3</v>
      </c>
      <c r="I65" s="120">
        <f t="shared" si="4"/>
        <v>0</v>
      </c>
      <c r="J65" s="207" t="s">
        <v>286</v>
      </c>
      <c r="K65" s="125">
        <v>3</v>
      </c>
      <c r="L65" s="108" t="s">
        <v>736</v>
      </c>
      <c r="M65" s="207" t="s">
        <v>472</v>
      </c>
      <c r="N65" s="125">
        <v>0</v>
      </c>
      <c r="O65" s="120">
        <v>0</v>
      </c>
      <c r="P65" s="108" t="s">
        <v>360</v>
      </c>
      <c r="Q65" s="125" t="s">
        <v>337</v>
      </c>
      <c r="R65" s="125" t="s">
        <v>172</v>
      </c>
      <c r="S65" s="470" t="s">
        <v>172</v>
      </c>
      <c r="T65" s="92" t="s">
        <v>172</v>
      </c>
      <c r="U65" s="100" t="s">
        <v>172</v>
      </c>
    </row>
    <row r="66" spans="1:21" s="4" customFormat="1" ht="15" customHeight="1" x14ac:dyDescent="0.25">
      <c r="A66" s="92" t="s">
        <v>56</v>
      </c>
      <c r="B66" s="92" t="s">
        <v>121</v>
      </c>
      <c r="C66" s="102">
        <f t="shared" si="10"/>
        <v>2</v>
      </c>
      <c r="D66" s="102"/>
      <c r="E66" s="102"/>
      <c r="F66" s="103">
        <f t="shared" si="11"/>
        <v>2</v>
      </c>
      <c r="G66" s="120">
        <f>'Изменения в бюджет'!B259</f>
        <v>3</v>
      </c>
      <c r="H66" s="120">
        <v>3</v>
      </c>
      <c r="I66" s="120">
        <f t="shared" si="4"/>
        <v>0</v>
      </c>
      <c r="J66" s="205" t="s">
        <v>233</v>
      </c>
      <c r="K66" s="206">
        <v>3</v>
      </c>
      <c r="L66" s="108" t="s">
        <v>172</v>
      </c>
      <c r="M66" s="205" t="s">
        <v>234</v>
      </c>
      <c r="N66" s="206">
        <v>3</v>
      </c>
      <c r="O66" s="120" t="s">
        <v>366</v>
      </c>
      <c r="P66" s="108" t="s">
        <v>738</v>
      </c>
      <c r="Q66" s="205" t="s">
        <v>478</v>
      </c>
      <c r="R66" s="206">
        <v>0</v>
      </c>
      <c r="S66" s="470">
        <v>0</v>
      </c>
      <c r="T66" s="92" t="s">
        <v>360</v>
      </c>
      <c r="U66" s="100" t="s">
        <v>172</v>
      </c>
    </row>
    <row r="67" spans="1:21" s="4" customFormat="1" ht="15" customHeight="1" x14ac:dyDescent="0.25">
      <c r="A67" s="92" t="s">
        <v>57</v>
      </c>
      <c r="B67" s="92" t="s">
        <v>109</v>
      </c>
      <c r="C67" s="102">
        <f t="shared" si="10"/>
        <v>0</v>
      </c>
      <c r="D67" s="102"/>
      <c r="E67" s="102"/>
      <c r="F67" s="103">
        <f t="shared" si="11"/>
        <v>0</v>
      </c>
      <c r="G67" s="120">
        <f>'Изменения в бюджет'!B264</f>
        <v>17</v>
      </c>
      <c r="H67" s="120">
        <v>0</v>
      </c>
      <c r="I67" s="120">
        <f t="shared" si="4"/>
        <v>17</v>
      </c>
      <c r="J67" s="207" t="s">
        <v>469</v>
      </c>
      <c r="K67" s="125">
        <v>0</v>
      </c>
      <c r="L67" s="108" t="s">
        <v>360</v>
      </c>
      <c r="M67" s="207" t="s">
        <v>489</v>
      </c>
      <c r="N67" s="125">
        <v>0</v>
      </c>
      <c r="O67" s="120">
        <v>0</v>
      </c>
      <c r="P67" s="108" t="s">
        <v>360</v>
      </c>
      <c r="Q67" s="207" t="s">
        <v>209</v>
      </c>
      <c r="R67" s="125">
        <v>0</v>
      </c>
      <c r="S67" s="470">
        <v>0</v>
      </c>
      <c r="T67" s="92" t="s">
        <v>360</v>
      </c>
      <c r="U67" s="100" t="s">
        <v>172</v>
      </c>
    </row>
    <row r="68" spans="1:21" s="4" customFormat="1" ht="15" customHeight="1" x14ac:dyDescent="0.25">
      <c r="A68" s="92" t="s">
        <v>58</v>
      </c>
      <c r="B68" s="92" t="s">
        <v>121</v>
      </c>
      <c r="C68" s="102">
        <f t="shared" si="10"/>
        <v>2</v>
      </c>
      <c r="D68" s="102"/>
      <c r="E68" s="102"/>
      <c r="F68" s="103">
        <f t="shared" si="11"/>
        <v>2</v>
      </c>
      <c r="G68" s="120">
        <f>'Изменения в бюджет'!B269</f>
        <v>8</v>
      </c>
      <c r="H68" s="120">
        <v>8</v>
      </c>
      <c r="I68" s="120">
        <f t="shared" si="4"/>
        <v>0</v>
      </c>
      <c r="J68" s="205" t="s">
        <v>470</v>
      </c>
      <c r="K68" s="206">
        <v>0</v>
      </c>
      <c r="L68" s="108" t="s">
        <v>360</v>
      </c>
      <c r="M68" s="205" t="s">
        <v>473</v>
      </c>
      <c r="N68" s="206">
        <v>0</v>
      </c>
      <c r="O68" s="120">
        <v>0</v>
      </c>
      <c r="P68" s="108" t="s">
        <v>474</v>
      </c>
      <c r="Q68" s="205" t="s">
        <v>231</v>
      </c>
      <c r="R68" s="206">
        <v>8</v>
      </c>
      <c r="S68" s="470" t="s">
        <v>366</v>
      </c>
      <c r="T68" s="108" t="s">
        <v>739</v>
      </c>
      <c r="U68" s="100" t="s">
        <v>172</v>
      </c>
    </row>
    <row r="69" spans="1:21" ht="15" customHeight="1" x14ac:dyDescent="0.25">
      <c r="A69" s="460" t="s">
        <v>59</v>
      </c>
      <c r="B69" s="460"/>
      <c r="C69" s="461"/>
      <c r="D69" s="461"/>
      <c r="E69" s="461"/>
      <c r="F69" s="461"/>
      <c r="G69" s="466"/>
      <c r="H69" s="466"/>
      <c r="I69" s="466"/>
      <c r="J69" s="460"/>
      <c r="K69" s="461"/>
      <c r="L69" s="467"/>
      <c r="M69" s="460"/>
      <c r="N69" s="461"/>
      <c r="O69" s="466"/>
      <c r="P69" s="467"/>
      <c r="Q69" s="460"/>
      <c r="R69" s="461"/>
      <c r="S69" s="123"/>
      <c r="T69" s="124"/>
      <c r="U69" s="62"/>
    </row>
    <row r="70" spans="1:21" s="12" customFormat="1" ht="15" customHeight="1" x14ac:dyDescent="0.25">
      <c r="A70" s="92" t="s">
        <v>60</v>
      </c>
      <c r="B70" s="92" t="s">
        <v>109</v>
      </c>
      <c r="C70" s="102">
        <f t="shared" si="10"/>
        <v>0</v>
      </c>
      <c r="D70" s="102"/>
      <c r="E70" s="102"/>
      <c r="F70" s="103">
        <f t="shared" ref="F70:F75" si="12">C70*(1-D70)*(1-E70)</f>
        <v>0</v>
      </c>
      <c r="G70" s="120">
        <f>'Изменения в бюджет'!B276</f>
        <v>2</v>
      </c>
      <c r="H70" s="120">
        <v>0</v>
      </c>
      <c r="I70" s="120">
        <f t="shared" si="4"/>
        <v>2</v>
      </c>
      <c r="J70" s="207" t="s">
        <v>492</v>
      </c>
      <c r="K70" s="125">
        <v>0</v>
      </c>
      <c r="L70" s="108" t="s">
        <v>360</v>
      </c>
      <c r="M70" s="207" t="s">
        <v>496</v>
      </c>
      <c r="N70" s="125">
        <v>0</v>
      </c>
      <c r="O70" s="120">
        <v>0</v>
      </c>
      <c r="P70" s="108" t="s">
        <v>360</v>
      </c>
      <c r="Q70" s="125" t="s">
        <v>337</v>
      </c>
      <c r="R70" s="125" t="s">
        <v>172</v>
      </c>
      <c r="S70" s="470" t="s">
        <v>172</v>
      </c>
      <c r="T70" s="92" t="s">
        <v>172</v>
      </c>
      <c r="U70" s="100" t="s">
        <v>172</v>
      </c>
    </row>
    <row r="71" spans="1:21" s="4" customFormat="1" ht="15" customHeight="1" x14ac:dyDescent="0.25">
      <c r="A71" s="92" t="s">
        <v>61</v>
      </c>
      <c r="B71" s="92" t="s">
        <v>109</v>
      </c>
      <c r="C71" s="102">
        <f t="shared" si="10"/>
        <v>0</v>
      </c>
      <c r="D71" s="102"/>
      <c r="E71" s="102"/>
      <c r="F71" s="103">
        <f t="shared" si="12"/>
        <v>0</v>
      </c>
      <c r="G71" s="120">
        <f>'Изменения в бюджет'!B280</f>
        <v>2</v>
      </c>
      <c r="H71" s="120">
        <v>1</v>
      </c>
      <c r="I71" s="120">
        <f t="shared" si="4"/>
        <v>1</v>
      </c>
      <c r="J71" s="205" t="s">
        <v>493</v>
      </c>
      <c r="K71" s="206">
        <v>0</v>
      </c>
      <c r="L71" s="108" t="s">
        <v>360</v>
      </c>
      <c r="M71" s="205" t="s">
        <v>288</v>
      </c>
      <c r="N71" s="206">
        <v>1</v>
      </c>
      <c r="O71" s="120">
        <v>1</v>
      </c>
      <c r="P71" s="108" t="s">
        <v>740</v>
      </c>
      <c r="Q71" s="468" t="s">
        <v>498</v>
      </c>
      <c r="R71" s="469" t="s">
        <v>172</v>
      </c>
      <c r="S71" s="470" t="s">
        <v>172</v>
      </c>
      <c r="T71" s="92" t="s">
        <v>338</v>
      </c>
      <c r="U71" s="100" t="s">
        <v>172</v>
      </c>
    </row>
    <row r="72" spans="1:21" s="12" customFormat="1" ht="15" customHeight="1" x14ac:dyDescent="0.25">
      <c r="A72" s="92" t="s">
        <v>62</v>
      </c>
      <c r="B72" s="92" t="s">
        <v>121</v>
      </c>
      <c r="C72" s="102">
        <f t="shared" si="10"/>
        <v>2</v>
      </c>
      <c r="D72" s="102"/>
      <c r="E72" s="102"/>
      <c r="F72" s="103">
        <f t="shared" si="12"/>
        <v>2</v>
      </c>
      <c r="G72" s="120">
        <f>'Изменения в бюджет'!B284</f>
        <v>2</v>
      </c>
      <c r="H72" s="120">
        <v>2</v>
      </c>
      <c r="I72" s="120">
        <f t="shared" ref="I72:I98" si="13">G72-H72</f>
        <v>0</v>
      </c>
      <c r="J72" s="205" t="s">
        <v>211</v>
      </c>
      <c r="K72" s="206">
        <v>0</v>
      </c>
      <c r="L72" s="108" t="s">
        <v>360</v>
      </c>
      <c r="M72" s="205" t="s">
        <v>212</v>
      </c>
      <c r="N72" s="206">
        <v>2</v>
      </c>
      <c r="O72" s="120" t="s">
        <v>366</v>
      </c>
      <c r="P72" s="108" t="s">
        <v>730</v>
      </c>
      <c r="Q72" s="125" t="s">
        <v>337</v>
      </c>
      <c r="R72" s="125" t="s">
        <v>172</v>
      </c>
      <c r="S72" s="470" t="s">
        <v>172</v>
      </c>
      <c r="T72" s="92" t="s">
        <v>172</v>
      </c>
      <c r="U72" s="100" t="s">
        <v>172</v>
      </c>
    </row>
    <row r="73" spans="1:21" s="4" customFormat="1" ht="15" customHeight="1" x14ac:dyDescent="0.25">
      <c r="A73" s="92" t="s">
        <v>63</v>
      </c>
      <c r="B73" s="92" t="s">
        <v>109</v>
      </c>
      <c r="C73" s="102">
        <f t="shared" si="10"/>
        <v>0</v>
      </c>
      <c r="D73" s="102"/>
      <c r="E73" s="102"/>
      <c r="F73" s="103">
        <f t="shared" si="12"/>
        <v>0</v>
      </c>
      <c r="G73" s="120">
        <f>'Изменения в бюджет'!B288</f>
        <v>9</v>
      </c>
      <c r="H73" s="120">
        <v>0</v>
      </c>
      <c r="I73" s="120">
        <f t="shared" si="13"/>
        <v>9</v>
      </c>
      <c r="J73" s="205" t="s">
        <v>494</v>
      </c>
      <c r="K73" s="206">
        <v>0</v>
      </c>
      <c r="L73" s="108" t="s">
        <v>360</v>
      </c>
      <c r="M73" s="205" t="s">
        <v>501</v>
      </c>
      <c r="N73" s="206">
        <v>0</v>
      </c>
      <c r="O73" s="120">
        <v>0</v>
      </c>
      <c r="P73" s="108" t="s">
        <v>360</v>
      </c>
      <c r="Q73" s="205" t="s">
        <v>499</v>
      </c>
      <c r="R73" s="206">
        <v>0</v>
      </c>
      <c r="S73" s="470">
        <v>0</v>
      </c>
      <c r="T73" s="92" t="s">
        <v>360</v>
      </c>
      <c r="U73" s="100" t="s">
        <v>172</v>
      </c>
    </row>
    <row r="74" spans="1:21" s="4" customFormat="1" ht="15" customHeight="1" x14ac:dyDescent="0.25">
      <c r="A74" s="92" t="s">
        <v>64</v>
      </c>
      <c r="B74" s="92" t="s">
        <v>121</v>
      </c>
      <c r="C74" s="102">
        <f t="shared" si="10"/>
        <v>2</v>
      </c>
      <c r="D74" s="102"/>
      <c r="E74" s="103"/>
      <c r="F74" s="103">
        <f t="shared" si="12"/>
        <v>2</v>
      </c>
      <c r="G74" s="120">
        <f>'Изменения в бюджет'!B293</f>
        <v>3</v>
      </c>
      <c r="H74" s="120">
        <v>3</v>
      </c>
      <c r="I74" s="120">
        <f t="shared" si="13"/>
        <v>0</v>
      </c>
      <c r="J74" s="205" t="s">
        <v>495</v>
      </c>
      <c r="K74" s="206">
        <v>1</v>
      </c>
      <c r="L74" s="108" t="s">
        <v>741</v>
      </c>
      <c r="M74" s="205" t="s">
        <v>290</v>
      </c>
      <c r="N74" s="206">
        <v>3</v>
      </c>
      <c r="O74" s="120" t="s">
        <v>366</v>
      </c>
      <c r="P74" s="108" t="s">
        <v>730</v>
      </c>
      <c r="Q74" s="125" t="s">
        <v>337</v>
      </c>
      <c r="R74" s="125" t="s">
        <v>172</v>
      </c>
      <c r="S74" s="470" t="s">
        <v>172</v>
      </c>
      <c r="T74" s="92" t="s">
        <v>172</v>
      </c>
      <c r="U74" s="100" t="s">
        <v>172</v>
      </c>
    </row>
    <row r="75" spans="1:21" s="4" customFormat="1" ht="15" customHeight="1" x14ac:dyDescent="0.25">
      <c r="A75" s="92" t="s">
        <v>65</v>
      </c>
      <c r="B75" s="92" t="s">
        <v>109</v>
      </c>
      <c r="C75" s="102">
        <f>IF(B75=B$4,2,0)</f>
        <v>0</v>
      </c>
      <c r="D75" s="102">
        <v>0.5</v>
      </c>
      <c r="E75" s="102"/>
      <c r="F75" s="103">
        <f t="shared" si="12"/>
        <v>0</v>
      </c>
      <c r="G75" s="120">
        <f>'Изменения в бюджет'!B297</f>
        <v>4</v>
      </c>
      <c r="H75" s="120">
        <v>1</v>
      </c>
      <c r="I75" s="120">
        <f t="shared" si="13"/>
        <v>3</v>
      </c>
      <c r="J75" s="207" t="s">
        <v>560</v>
      </c>
      <c r="K75" s="125">
        <v>0</v>
      </c>
      <c r="L75" s="108" t="s">
        <v>360</v>
      </c>
      <c r="M75" s="205" t="s">
        <v>497</v>
      </c>
      <c r="N75" s="206">
        <v>1</v>
      </c>
      <c r="O75" s="120" t="s">
        <v>366</v>
      </c>
      <c r="P75" s="108" t="s">
        <v>742</v>
      </c>
      <c r="Q75" s="205" t="s">
        <v>500</v>
      </c>
      <c r="R75" s="206">
        <v>0</v>
      </c>
      <c r="S75" s="470">
        <v>0</v>
      </c>
      <c r="T75" s="92" t="s">
        <v>360</v>
      </c>
      <c r="U75" s="100" t="s">
        <v>172</v>
      </c>
    </row>
    <row r="76" spans="1:21" ht="15" customHeight="1" x14ac:dyDescent="0.25">
      <c r="A76" s="460" t="s">
        <v>66</v>
      </c>
      <c r="B76" s="460"/>
      <c r="C76" s="461"/>
      <c r="D76" s="461"/>
      <c r="E76" s="461"/>
      <c r="F76" s="461"/>
      <c r="G76" s="466"/>
      <c r="H76" s="466"/>
      <c r="I76" s="466"/>
      <c r="J76" s="460"/>
      <c r="K76" s="461"/>
      <c r="L76" s="467"/>
      <c r="M76" s="460"/>
      <c r="N76" s="461"/>
      <c r="O76" s="466"/>
      <c r="P76" s="467"/>
      <c r="Q76" s="460"/>
      <c r="R76" s="461"/>
      <c r="S76" s="123"/>
      <c r="T76" s="124"/>
      <c r="U76" s="62"/>
    </row>
    <row r="77" spans="1:21" s="4" customFormat="1" ht="15" customHeight="1" x14ac:dyDescent="0.25">
      <c r="A77" s="92" t="s">
        <v>67</v>
      </c>
      <c r="B77" s="92" t="s">
        <v>121</v>
      </c>
      <c r="C77" s="102">
        <f t="shared" si="10"/>
        <v>2</v>
      </c>
      <c r="D77" s="102"/>
      <c r="E77" s="102"/>
      <c r="F77" s="103">
        <f>C77*(1-D77)*(1-E77)</f>
        <v>2</v>
      </c>
      <c r="G77" s="120">
        <f>'Изменения в бюджет'!B303</f>
        <v>3</v>
      </c>
      <c r="H77" s="120">
        <v>3</v>
      </c>
      <c r="I77" s="120">
        <f>G77-H77</f>
        <v>0</v>
      </c>
      <c r="J77" s="205" t="s">
        <v>506</v>
      </c>
      <c r="K77" s="206">
        <v>0</v>
      </c>
      <c r="L77" s="108" t="s">
        <v>360</v>
      </c>
      <c r="M77" s="205" t="s">
        <v>291</v>
      </c>
      <c r="N77" s="206">
        <v>3</v>
      </c>
      <c r="O77" s="120" t="s">
        <v>366</v>
      </c>
      <c r="P77" s="108" t="s">
        <v>730</v>
      </c>
      <c r="Q77" s="125" t="s">
        <v>337</v>
      </c>
      <c r="R77" s="125" t="s">
        <v>172</v>
      </c>
      <c r="S77" s="470" t="s">
        <v>172</v>
      </c>
      <c r="T77" s="92" t="s">
        <v>172</v>
      </c>
      <c r="U77" s="100" t="s">
        <v>172</v>
      </c>
    </row>
    <row r="78" spans="1:21" s="4" customFormat="1" ht="15" customHeight="1" x14ac:dyDescent="0.25">
      <c r="A78" s="92" t="s">
        <v>69</v>
      </c>
      <c r="B78" s="92" t="s">
        <v>109</v>
      </c>
      <c r="C78" s="102">
        <f t="shared" si="10"/>
        <v>0</v>
      </c>
      <c r="D78" s="102"/>
      <c r="E78" s="102"/>
      <c r="F78" s="103">
        <f t="shared" ref="F78:F86" si="14">C78*(1-D78)*(1-E78)</f>
        <v>0</v>
      </c>
      <c r="G78" s="120">
        <f>'Изменения в бюджет'!B308</f>
        <v>4</v>
      </c>
      <c r="H78" s="120">
        <v>0</v>
      </c>
      <c r="I78" s="120">
        <f t="shared" ref="I78:I86" si="15">G78-H78</f>
        <v>4</v>
      </c>
      <c r="J78" s="205" t="s">
        <v>507</v>
      </c>
      <c r="K78" s="206">
        <v>0</v>
      </c>
      <c r="L78" s="108" t="s">
        <v>360</v>
      </c>
      <c r="M78" s="205" t="s">
        <v>327</v>
      </c>
      <c r="N78" s="206">
        <v>0</v>
      </c>
      <c r="O78" s="120">
        <v>0</v>
      </c>
      <c r="P78" s="108" t="s">
        <v>360</v>
      </c>
      <c r="Q78" s="207" t="s">
        <v>512</v>
      </c>
      <c r="R78" s="125" t="s">
        <v>172</v>
      </c>
      <c r="S78" s="470" t="s">
        <v>172</v>
      </c>
      <c r="T78" s="92" t="s">
        <v>338</v>
      </c>
      <c r="U78" s="100" t="s">
        <v>172</v>
      </c>
    </row>
    <row r="79" spans="1:21" s="12" customFormat="1" ht="15" customHeight="1" x14ac:dyDescent="0.25">
      <c r="A79" s="92" t="s">
        <v>70</v>
      </c>
      <c r="B79" s="92" t="s">
        <v>332</v>
      </c>
      <c r="C79" s="102" t="s">
        <v>333</v>
      </c>
      <c r="D79" s="102"/>
      <c r="E79" s="102"/>
      <c r="F79" s="102" t="s">
        <v>333</v>
      </c>
      <c r="G79" s="120">
        <v>0</v>
      </c>
      <c r="H79" s="120" t="s">
        <v>172</v>
      </c>
      <c r="I79" s="120" t="s">
        <v>172</v>
      </c>
      <c r="J79" s="120" t="s">
        <v>172</v>
      </c>
      <c r="K79" s="120" t="s">
        <v>172</v>
      </c>
      <c r="L79" s="108" t="s">
        <v>172</v>
      </c>
      <c r="M79" s="120" t="s">
        <v>172</v>
      </c>
      <c r="N79" s="120" t="s">
        <v>172</v>
      </c>
      <c r="O79" s="120" t="s">
        <v>172</v>
      </c>
      <c r="P79" s="108" t="s">
        <v>172</v>
      </c>
      <c r="Q79" s="120" t="s">
        <v>172</v>
      </c>
      <c r="R79" s="120" t="s">
        <v>172</v>
      </c>
      <c r="S79" s="470" t="s">
        <v>172</v>
      </c>
      <c r="T79" s="92" t="s">
        <v>172</v>
      </c>
      <c r="U79" s="100" t="s">
        <v>172</v>
      </c>
    </row>
    <row r="80" spans="1:21" s="4" customFormat="1" ht="15" customHeight="1" x14ac:dyDescent="0.25">
      <c r="A80" s="92" t="s">
        <v>71</v>
      </c>
      <c r="B80" s="92" t="s">
        <v>121</v>
      </c>
      <c r="C80" s="102">
        <f t="shared" si="10"/>
        <v>2</v>
      </c>
      <c r="D80" s="102"/>
      <c r="E80" s="102"/>
      <c r="F80" s="103">
        <f t="shared" si="14"/>
        <v>2</v>
      </c>
      <c r="G80" s="120">
        <f>'Изменения в бюджет'!B313</f>
        <v>1</v>
      </c>
      <c r="H80" s="120">
        <v>1</v>
      </c>
      <c r="I80" s="120">
        <f t="shared" si="15"/>
        <v>0</v>
      </c>
      <c r="J80" s="207" t="s">
        <v>508</v>
      </c>
      <c r="K80" s="125">
        <v>0</v>
      </c>
      <c r="L80" s="108" t="s">
        <v>360</v>
      </c>
      <c r="M80" s="207" t="s">
        <v>328</v>
      </c>
      <c r="N80" s="125">
        <v>1</v>
      </c>
      <c r="O80" s="120" t="s">
        <v>366</v>
      </c>
      <c r="P80" s="108" t="s">
        <v>758</v>
      </c>
      <c r="Q80" s="125" t="s">
        <v>337</v>
      </c>
      <c r="R80" s="125" t="s">
        <v>172</v>
      </c>
      <c r="S80" s="470" t="s">
        <v>172</v>
      </c>
      <c r="T80" s="92" t="s">
        <v>172</v>
      </c>
      <c r="U80" s="100" t="s">
        <v>172</v>
      </c>
    </row>
    <row r="81" spans="1:21" s="4" customFormat="1" ht="15" customHeight="1" x14ac:dyDescent="0.25">
      <c r="A81" s="92" t="s">
        <v>73</v>
      </c>
      <c r="B81" s="92" t="s">
        <v>121</v>
      </c>
      <c r="C81" s="102">
        <f t="shared" si="10"/>
        <v>2</v>
      </c>
      <c r="D81" s="102"/>
      <c r="E81" s="102"/>
      <c r="F81" s="103">
        <f t="shared" si="14"/>
        <v>2</v>
      </c>
      <c r="G81" s="120">
        <f>'Изменения в бюджет'!B318</f>
        <v>2</v>
      </c>
      <c r="H81" s="120">
        <v>2</v>
      </c>
      <c r="I81" s="120">
        <f t="shared" si="15"/>
        <v>0</v>
      </c>
      <c r="J81" s="205" t="s">
        <v>513</v>
      </c>
      <c r="K81" s="206">
        <v>0</v>
      </c>
      <c r="L81" s="108" t="s">
        <v>360</v>
      </c>
      <c r="M81" s="205" t="s">
        <v>292</v>
      </c>
      <c r="N81" s="206">
        <v>2</v>
      </c>
      <c r="O81" s="120" t="s">
        <v>366</v>
      </c>
      <c r="P81" s="108" t="s">
        <v>743</v>
      </c>
      <c r="Q81" s="125" t="s">
        <v>337</v>
      </c>
      <c r="R81" s="125" t="s">
        <v>172</v>
      </c>
      <c r="S81" s="470" t="s">
        <v>172</v>
      </c>
      <c r="T81" s="92" t="s">
        <v>172</v>
      </c>
      <c r="U81" s="100" t="s">
        <v>172</v>
      </c>
    </row>
    <row r="82" spans="1:21" s="4" customFormat="1" ht="15" customHeight="1" x14ac:dyDescent="0.25">
      <c r="A82" s="92" t="s">
        <v>74</v>
      </c>
      <c r="B82" s="92" t="s">
        <v>121</v>
      </c>
      <c r="C82" s="102">
        <f t="shared" si="10"/>
        <v>2</v>
      </c>
      <c r="D82" s="102"/>
      <c r="E82" s="102"/>
      <c r="F82" s="103">
        <f t="shared" si="14"/>
        <v>2</v>
      </c>
      <c r="G82" s="120">
        <f>'Изменения в бюджет'!B322</f>
        <v>2</v>
      </c>
      <c r="H82" s="120">
        <v>2</v>
      </c>
      <c r="I82" s="120">
        <f t="shared" si="15"/>
        <v>0</v>
      </c>
      <c r="J82" s="207" t="s">
        <v>293</v>
      </c>
      <c r="K82" s="125">
        <v>2</v>
      </c>
      <c r="L82" s="108" t="s">
        <v>172</v>
      </c>
      <c r="M82" s="207" t="s">
        <v>517</v>
      </c>
      <c r="N82" s="125">
        <v>0</v>
      </c>
      <c r="O82" s="120">
        <v>0</v>
      </c>
      <c r="P82" s="108" t="s">
        <v>360</v>
      </c>
      <c r="Q82" s="207" t="s">
        <v>295</v>
      </c>
      <c r="R82" s="125">
        <v>2</v>
      </c>
      <c r="S82" s="470">
        <v>2</v>
      </c>
      <c r="T82" s="108" t="s">
        <v>172</v>
      </c>
      <c r="U82" s="100" t="s">
        <v>172</v>
      </c>
    </row>
    <row r="83" spans="1:21" s="4" customFormat="1" ht="15" customHeight="1" x14ac:dyDescent="0.25">
      <c r="A83" s="92" t="s">
        <v>316</v>
      </c>
      <c r="B83" s="92" t="s">
        <v>109</v>
      </c>
      <c r="C83" s="102">
        <f t="shared" si="10"/>
        <v>0</v>
      </c>
      <c r="D83" s="102"/>
      <c r="E83" s="102"/>
      <c r="F83" s="103">
        <f t="shared" si="14"/>
        <v>0</v>
      </c>
      <c r="G83" s="120">
        <f>'Изменения в бюджет'!B327</f>
        <v>7</v>
      </c>
      <c r="H83" s="120">
        <v>5</v>
      </c>
      <c r="I83" s="120">
        <f t="shared" si="15"/>
        <v>2</v>
      </c>
      <c r="J83" s="207" t="s">
        <v>296</v>
      </c>
      <c r="K83" s="125">
        <v>0</v>
      </c>
      <c r="L83" s="108" t="s">
        <v>360</v>
      </c>
      <c r="M83" s="207" t="s">
        <v>515</v>
      </c>
      <c r="N83" s="125">
        <v>5</v>
      </c>
      <c r="O83" s="120" t="s">
        <v>366</v>
      </c>
      <c r="P83" s="108" t="s">
        <v>744</v>
      </c>
      <c r="Q83" s="125" t="s">
        <v>337</v>
      </c>
      <c r="R83" s="125" t="s">
        <v>172</v>
      </c>
      <c r="S83" s="470" t="s">
        <v>172</v>
      </c>
      <c r="T83" s="92" t="s">
        <v>172</v>
      </c>
      <c r="U83" s="100" t="s">
        <v>172</v>
      </c>
    </row>
    <row r="84" spans="1:21" s="4" customFormat="1" ht="15" customHeight="1" x14ac:dyDescent="0.25">
      <c r="A84" s="92" t="s">
        <v>75</v>
      </c>
      <c r="B84" s="92" t="s">
        <v>109</v>
      </c>
      <c r="C84" s="102">
        <f t="shared" si="10"/>
        <v>0</v>
      </c>
      <c r="D84" s="102"/>
      <c r="E84" s="102"/>
      <c r="F84" s="103">
        <f t="shared" si="14"/>
        <v>0</v>
      </c>
      <c r="G84" s="120">
        <f>'Изменения в бюджет'!B331</f>
        <v>4</v>
      </c>
      <c r="H84" s="120">
        <v>0</v>
      </c>
      <c r="I84" s="120">
        <f t="shared" si="15"/>
        <v>4</v>
      </c>
      <c r="J84" s="205" t="s">
        <v>298</v>
      </c>
      <c r="K84" s="206">
        <v>0</v>
      </c>
      <c r="L84" s="108" t="s">
        <v>360</v>
      </c>
      <c r="M84" s="205" t="s">
        <v>516</v>
      </c>
      <c r="N84" s="206">
        <v>0</v>
      </c>
      <c r="O84" s="120">
        <v>0</v>
      </c>
      <c r="P84" s="108" t="s">
        <v>360</v>
      </c>
      <c r="Q84" s="207" t="s">
        <v>300</v>
      </c>
      <c r="R84" s="125">
        <v>0</v>
      </c>
      <c r="S84" s="470">
        <v>0</v>
      </c>
      <c r="T84" s="108" t="s">
        <v>360</v>
      </c>
      <c r="U84" s="100" t="s">
        <v>172</v>
      </c>
    </row>
    <row r="85" spans="1:21" s="4" customFormat="1" ht="15" customHeight="1" x14ac:dyDescent="0.25">
      <c r="A85" s="92" t="s">
        <v>76</v>
      </c>
      <c r="B85" s="92" t="s">
        <v>121</v>
      </c>
      <c r="C85" s="102">
        <f t="shared" si="10"/>
        <v>2</v>
      </c>
      <c r="D85" s="102"/>
      <c r="E85" s="102"/>
      <c r="F85" s="103">
        <f t="shared" si="14"/>
        <v>2</v>
      </c>
      <c r="G85" s="120">
        <f>'Изменения в бюджет'!B336</f>
        <v>3</v>
      </c>
      <c r="H85" s="120">
        <v>3</v>
      </c>
      <c r="I85" s="120">
        <f t="shared" si="15"/>
        <v>0</v>
      </c>
      <c r="J85" s="205" t="s">
        <v>509</v>
      </c>
      <c r="K85" s="206">
        <v>0</v>
      </c>
      <c r="L85" s="108" t="s">
        <v>360</v>
      </c>
      <c r="M85" s="205" t="s">
        <v>218</v>
      </c>
      <c r="N85" s="206">
        <v>3</v>
      </c>
      <c r="O85" s="120">
        <v>3</v>
      </c>
      <c r="P85" s="108" t="s">
        <v>172</v>
      </c>
      <c r="Q85" s="205" t="s">
        <v>511</v>
      </c>
      <c r="R85" s="206">
        <v>0</v>
      </c>
      <c r="S85" s="470">
        <v>0</v>
      </c>
      <c r="T85" s="92" t="s">
        <v>360</v>
      </c>
      <c r="U85" s="100" t="s">
        <v>172</v>
      </c>
    </row>
    <row r="86" spans="1:21" s="4" customFormat="1" ht="15" customHeight="1" x14ac:dyDescent="0.25">
      <c r="A86" s="92" t="s">
        <v>77</v>
      </c>
      <c r="B86" s="92" t="s">
        <v>121</v>
      </c>
      <c r="C86" s="102">
        <f t="shared" si="10"/>
        <v>2</v>
      </c>
      <c r="D86" s="102"/>
      <c r="E86" s="102"/>
      <c r="F86" s="103">
        <f t="shared" si="14"/>
        <v>2</v>
      </c>
      <c r="G86" s="120">
        <f>'Изменения в бюджет'!B342</f>
        <v>4</v>
      </c>
      <c r="H86" s="120">
        <v>4</v>
      </c>
      <c r="I86" s="120">
        <f t="shared" si="15"/>
        <v>0</v>
      </c>
      <c r="J86" s="205" t="s">
        <v>752</v>
      </c>
      <c r="K86" s="206">
        <v>4</v>
      </c>
      <c r="L86" s="108" t="s">
        <v>757</v>
      </c>
      <c r="M86" s="207" t="s">
        <v>304</v>
      </c>
      <c r="N86" s="125">
        <v>4</v>
      </c>
      <c r="O86" s="120" t="s">
        <v>366</v>
      </c>
      <c r="P86" s="108" t="s">
        <v>730</v>
      </c>
      <c r="Q86" s="207" t="s">
        <v>510</v>
      </c>
      <c r="R86" s="125" t="s">
        <v>172</v>
      </c>
      <c r="S86" s="470" t="s">
        <v>172</v>
      </c>
      <c r="T86" s="92" t="s">
        <v>338</v>
      </c>
      <c r="U86" s="100" t="s">
        <v>172</v>
      </c>
    </row>
    <row r="87" spans="1:21" ht="15" customHeight="1" x14ac:dyDescent="0.25">
      <c r="A87" s="460" t="s">
        <v>78</v>
      </c>
      <c r="B87" s="460"/>
      <c r="C87" s="461"/>
      <c r="D87" s="461"/>
      <c r="E87" s="461"/>
      <c r="F87" s="461"/>
      <c r="G87" s="466"/>
      <c r="H87" s="466"/>
      <c r="I87" s="466"/>
      <c r="J87" s="460"/>
      <c r="K87" s="461"/>
      <c r="L87" s="467"/>
      <c r="M87" s="460"/>
      <c r="N87" s="461"/>
      <c r="O87" s="466"/>
      <c r="P87" s="467"/>
      <c r="Q87" s="460"/>
      <c r="R87" s="461"/>
      <c r="S87" s="123"/>
      <c r="T87" s="124"/>
      <c r="U87" s="62"/>
    </row>
    <row r="88" spans="1:21" s="4" customFormat="1" ht="15" customHeight="1" x14ac:dyDescent="0.25">
      <c r="A88" s="92" t="s">
        <v>68</v>
      </c>
      <c r="B88" s="92" t="s">
        <v>109</v>
      </c>
      <c r="C88" s="102">
        <f>IF(B88=B$4,2,0)</f>
        <v>0</v>
      </c>
      <c r="D88" s="102"/>
      <c r="E88" s="102"/>
      <c r="F88" s="103">
        <f>C88*(1-D88)*(1-E88)</f>
        <v>0</v>
      </c>
      <c r="G88" s="120">
        <f>'Изменения в бюджет'!B348</f>
        <v>4</v>
      </c>
      <c r="H88" s="120">
        <v>0</v>
      </c>
      <c r="I88" s="120">
        <f t="shared" si="13"/>
        <v>4</v>
      </c>
      <c r="J88" s="205" t="s">
        <v>521</v>
      </c>
      <c r="K88" s="206">
        <v>0</v>
      </c>
      <c r="L88" s="108" t="s">
        <v>360</v>
      </c>
      <c r="M88" s="205" t="s">
        <v>240</v>
      </c>
      <c r="N88" s="206">
        <v>0</v>
      </c>
      <c r="O88" s="120">
        <v>0</v>
      </c>
      <c r="P88" s="108" t="s">
        <v>360</v>
      </c>
      <c r="Q88" s="205" t="s">
        <v>242</v>
      </c>
      <c r="R88" s="206">
        <v>0</v>
      </c>
      <c r="S88" s="470">
        <v>0</v>
      </c>
      <c r="T88" s="92" t="s">
        <v>360</v>
      </c>
      <c r="U88" s="100" t="s">
        <v>172</v>
      </c>
    </row>
    <row r="89" spans="1:21" s="4" customFormat="1" ht="15" customHeight="1" x14ac:dyDescent="0.25">
      <c r="A89" s="92" t="s">
        <v>79</v>
      </c>
      <c r="B89" s="92" t="s">
        <v>121</v>
      </c>
      <c r="C89" s="102">
        <f>IF(B89=B$4,2,0)</f>
        <v>2</v>
      </c>
      <c r="D89" s="102"/>
      <c r="E89" s="102"/>
      <c r="F89" s="103">
        <f t="shared" ref="F89:F98" si="16">C89*(1-D89)*(1-E89)</f>
        <v>2</v>
      </c>
      <c r="G89" s="120">
        <f>'Изменения в бюджет'!B353</f>
        <v>3</v>
      </c>
      <c r="H89" s="120">
        <v>3</v>
      </c>
      <c r="I89" s="120">
        <f t="shared" si="13"/>
        <v>0</v>
      </c>
      <c r="J89" s="205" t="s">
        <v>306</v>
      </c>
      <c r="K89" s="206">
        <v>3</v>
      </c>
      <c r="L89" s="108" t="s">
        <v>172</v>
      </c>
      <c r="M89" s="205" t="s">
        <v>307</v>
      </c>
      <c r="N89" s="206">
        <v>3</v>
      </c>
      <c r="O89" s="120" t="s">
        <v>366</v>
      </c>
      <c r="P89" s="108" t="s">
        <v>730</v>
      </c>
      <c r="Q89" s="205" t="s">
        <v>534</v>
      </c>
      <c r="R89" s="206">
        <v>0</v>
      </c>
      <c r="S89" s="470">
        <v>0</v>
      </c>
      <c r="T89" s="92" t="s">
        <v>360</v>
      </c>
      <c r="U89" s="100" t="s">
        <v>172</v>
      </c>
    </row>
    <row r="90" spans="1:21" s="4" customFormat="1" ht="15" customHeight="1" x14ac:dyDescent="0.25">
      <c r="A90" s="92" t="s">
        <v>72</v>
      </c>
      <c r="B90" s="92" t="s">
        <v>109</v>
      </c>
      <c r="C90" s="102">
        <f>IF(B90=B$4,2,0)</f>
        <v>0</v>
      </c>
      <c r="D90" s="102"/>
      <c r="E90" s="102"/>
      <c r="F90" s="103">
        <f t="shared" si="16"/>
        <v>0</v>
      </c>
      <c r="G90" s="120">
        <f>'Изменения в бюджет'!B358</f>
        <v>2</v>
      </c>
      <c r="H90" s="120">
        <v>1</v>
      </c>
      <c r="I90" s="120">
        <f t="shared" si="13"/>
        <v>1</v>
      </c>
      <c r="J90" s="207" t="s">
        <v>522</v>
      </c>
      <c r="K90" s="125">
        <v>0</v>
      </c>
      <c r="L90" s="108" t="s">
        <v>360</v>
      </c>
      <c r="M90" s="207" t="s">
        <v>308</v>
      </c>
      <c r="N90" s="125">
        <v>1</v>
      </c>
      <c r="O90" s="120">
        <v>1</v>
      </c>
      <c r="P90" s="108" t="s">
        <v>745</v>
      </c>
      <c r="Q90" s="207" t="s">
        <v>535</v>
      </c>
      <c r="R90" s="125">
        <v>1</v>
      </c>
      <c r="S90" s="470">
        <v>0</v>
      </c>
      <c r="T90" s="92" t="s">
        <v>746</v>
      </c>
      <c r="U90" s="100" t="s">
        <v>172</v>
      </c>
    </row>
    <row r="91" spans="1:21" s="4" customFormat="1" ht="15" customHeight="1" x14ac:dyDescent="0.25">
      <c r="A91" s="92" t="s">
        <v>80</v>
      </c>
      <c r="B91" s="92" t="s">
        <v>109</v>
      </c>
      <c r="C91" s="102">
        <f t="shared" si="10"/>
        <v>0</v>
      </c>
      <c r="D91" s="102"/>
      <c r="E91" s="102"/>
      <c r="F91" s="103">
        <f t="shared" si="16"/>
        <v>0</v>
      </c>
      <c r="G91" s="120">
        <f>'Изменения в бюджет'!B363</f>
        <v>5</v>
      </c>
      <c r="H91" s="120">
        <v>3</v>
      </c>
      <c r="I91" s="120">
        <f t="shared" si="13"/>
        <v>2</v>
      </c>
      <c r="J91" s="207" t="s">
        <v>312</v>
      </c>
      <c r="K91" s="125">
        <v>0</v>
      </c>
      <c r="L91" s="108" t="s">
        <v>360</v>
      </c>
      <c r="M91" s="207" t="s">
        <v>331</v>
      </c>
      <c r="N91" s="125">
        <v>4</v>
      </c>
      <c r="O91" s="120">
        <v>3</v>
      </c>
      <c r="P91" s="108" t="s">
        <v>747</v>
      </c>
      <c r="Q91" s="207" t="s">
        <v>536</v>
      </c>
      <c r="R91" s="125">
        <v>0</v>
      </c>
      <c r="S91" s="470">
        <v>0</v>
      </c>
      <c r="T91" s="92" t="s">
        <v>360</v>
      </c>
      <c r="U91" s="100" t="s">
        <v>172</v>
      </c>
    </row>
    <row r="92" spans="1:21" s="4" customFormat="1" ht="15" customHeight="1" x14ac:dyDescent="0.25">
      <c r="A92" s="92" t="s">
        <v>81</v>
      </c>
      <c r="B92" s="92" t="s">
        <v>121</v>
      </c>
      <c r="C92" s="102">
        <f t="shared" si="10"/>
        <v>2</v>
      </c>
      <c r="D92" s="102"/>
      <c r="E92" s="102"/>
      <c r="F92" s="103">
        <f t="shared" si="16"/>
        <v>2</v>
      </c>
      <c r="G92" s="120">
        <f>'Изменения в бюджет'!B368</f>
        <v>10</v>
      </c>
      <c r="H92" s="120">
        <v>10</v>
      </c>
      <c r="I92" s="120">
        <f t="shared" si="13"/>
        <v>0</v>
      </c>
      <c r="J92" s="205" t="s">
        <v>219</v>
      </c>
      <c r="K92" s="206">
        <v>10</v>
      </c>
      <c r="L92" s="108" t="s">
        <v>172</v>
      </c>
      <c r="M92" s="205" t="s">
        <v>220</v>
      </c>
      <c r="N92" s="206">
        <v>0</v>
      </c>
      <c r="O92" s="120">
        <v>0</v>
      </c>
      <c r="P92" s="108" t="s">
        <v>360</v>
      </c>
      <c r="Q92" s="205" t="s">
        <v>221</v>
      </c>
      <c r="R92" s="206">
        <v>10</v>
      </c>
      <c r="S92" s="470" t="s">
        <v>366</v>
      </c>
      <c r="T92" s="108" t="s">
        <v>743</v>
      </c>
      <c r="U92" s="100" t="s">
        <v>172</v>
      </c>
    </row>
    <row r="93" spans="1:21" s="4" customFormat="1" ht="15" customHeight="1" x14ac:dyDescent="0.25">
      <c r="A93" s="92" t="s">
        <v>82</v>
      </c>
      <c r="B93" s="92" t="s">
        <v>121</v>
      </c>
      <c r="C93" s="102">
        <f t="shared" si="10"/>
        <v>2</v>
      </c>
      <c r="D93" s="102">
        <v>0.5</v>
      </c>
      <c r="E93" s="102"/>
      <c r="F93" s="103">
        <f t="shared" si="16"/>
        <v>1</v>
      </c>
      <c r="G93" s="120">
        <f>'Изменения в бюджет'!B373</f>
        <v>4</v>
      </c>
      <c r="H93" s="120">
        <v>4</v>
      </c>
      <c r="I93" s="120">
        <f t="shared" si="13"/>
        <v>0</v>
      </c>
      <c r="J93" s="207" t="s">
        <v>223</v>
      </c>
      <c r="K93" s="125">
        <v>4</v>
      </c>
      <c r="L93" s="108" t="s">
        <v>748</v>
      </c>
      <c r="M93" s="207" t="s">
        <v>528</v>
      </c>
      <c r="N93" s="125">
        <v>3</v>
      </c>
      <c r="O93" s="120" t="s">
        <v>366</v>
      </c>
      <c r="P93" s="108" t="s">
        <v>749</v>
      </c>
      <c r="Q93" s="125" t="s">
        <v>171</v>
      </c>
      <c r="R93" s="125" t="s">
        <v>172</v>
      </c>
      <c r="S93" s="470" t="s">
        <v>172</v>
      </c>
      <c r="T93" s="92" t="s">
        <v>172</v>
      </c>
      <c r="U93" s="100" t="s">
        <v>172</v>
      </c>
    </row>
    <row r="94" spans="1:21" s="4" customFormat="1" ht="15" customHeight="1" x14ac:dyDescent="0.25">
      <c r="A94" s="92" t="s">
        <v>83</v>
      </c>
      <c r="B94" s="92" t="s">
        <v>109</v>
      </c>
      <c r="C94" s="102">
        <f t="shared" si="10"/>
        <v>0</v>
      </c>
      <c r="D94" s="102"/>
      <c r="E94" s="102"/>
      <c r="F94" s="103">
        <f t="shared" si="16"/>
        <v>0</v>
      </c>
      <c r="G94" s="120">
        <f>'Изменения в бюджет'!B377</f>
        <v>11</v>
      </c>
      <c r="H94" s="120">
        <v>9</v>
      </c>
      <c r="I94" s="120">
        <f t="shared" si="13"/>
        <v>2</v>
      </c>
      <c r="J94" s="207" t="s">
        <v>523</v>
      </c>
      <c r="K94" s="125">
        <v>0</v>
      </c>
      <c r="L94" s="108" t="s">
        <v>360</v>
      </c>
      <c r="M94" s="207" t="s">
        <v>529</v>
      </c>
      <c r="N94" s="125">
        <v>0</v>
      </c>
      <c r="O94" s="120">
        <v>0</v>
      </c>
      <c r="P94" s="108" t="s">
        <v>474</v>
      </c>
      <c r="Q94" s="207" t="s">
        <v>537</v>
      </c>
      <c r="R94" s="125">
        <v>6</v>
      </c>
      <c r="S94" s="470">
        <v>5</v>
      </c>
      <c r="T94" s="92" t="s">
        <v>750</v>
      </c>
      <c r="U94" s="100" t="s">
        <v>172</v>
      </c>
    </row>
    <row r="95" spans="1:21" s="12" customFormat="1" ht="15" customHeight="1" x14ac:dyDescent="0.25">
      <c r="A95" s="92" t="s">
        <v>84</v>
      </c>
      <c r="B95" s="92" t="s">
        <v>109</v>
      </c>
      <c r="C95" s="102">
        <f t="shared" si="10"/>
        <v>0</v>
      </c>
      <c r="D95" s="102"/>
      <c r="E95" s="102"/>
      <c r="F95" s="103">
        <f t="shared" si="16"/>
        <v>0</v>
      </c>
      <c r="G95" s="120">
        <f>'Изменения в бюджет'!B382</f>
        <v>3</v>
      </c>
      <c r="H95" s="120">
        <v>0</v>
      </c>
      <c r="I95" s="120">
        <f t="shared" si="13"/>
        <v>3</v>
      </c>
      <c r="J95" s="207" t="s">
        <v>524</v>
      </c>
      <c r="K95" s="125">
        <v>0</v>
      </c>
      <c r="L95" s="108" t="s">
        <v>360</v>
      </c>
      <c r="M95" s="468" t="s">
        <v>530</v>
      </c>
      <c r="N95" s="206">
        <v>0</v>
      </c>
      <c r="O95" s="120">
        <v>0</v>
      </c>
      <c r="P95" s="108" t="s">
        <v>360</v>
      </c>
      <c r="Q95" s="207" t="s">
        <v>538</v>
      </c>
      <c r="R95" s="125">
        <v>0</v>
      </c>
      <c r="S95" s="470">
        <v>0</v>
      </c>
      <c r="T95" s="108" t="s">
        <v>360</v>
      </c>
      <c r="U95" s="100" t="s">
        <v>172</v>
      </c>
    </row>
    <row r="96" spans="1:21" s="4" customFormat="1" ht="15" customHeight="1" x14ac:dyDescent="0.25">
      <c r="A96" s="92" t="s">
        <v>85</v>
      </c>
      <c r="B96" s="92" t="s">
        <v>121</v>
      </c>
      <c r="C96" s="102">
        <f t="shared" si="10"/>
        <v>2</v>
      </c>
      <c r="D96" s="102"/>
      <c r="E96" s="102"/>
      <c r="F96" s="103">
        <f t="shared" si="16"/>
        <v>2</v>
      </c>
      <c r="G96" s="120">
        <f>'Изменения в бюджет'!B387</f>
        <v>5</v>
      </c>
      <c r="H96" s="120">
        <v>5</v>
      </c>
      <c r="I96" s="120">
        <f t="shared" si="13"/>
        <v>0</v>
      </c>
      <c r="J96" s="205" t="s">
        <v>525</v>
      </c>
      <c r="K96" s="206">
        <v>0</v>
      </c>
      <c r="L96" s="108" t="s">
        <v>360</v>
      </c>
      <c r="M96" s="205" t="s">
        <v>531</v>
      </c>
      <c r="N96" s="206">
        <v>0</v>
      </c>
      <c r="O96" s="120">
        <v>0</v>
      </c>
      <c r="P96" s="108" t="s">
        <v>474</v>
      </c>
      <c r="Q96" s="205" t="s">
        <v>227</v>
      </c>
      <c r="R96" s="206">
        <v>5</v>
      </c>
      <c r="S96" s="470">
        <v>5</v>
      </c>
      <c r="T96" s="92" t="s">
        <v>172</v>
      </c>
      <c r="U96" s="100" t="s">
        <v>172</v>
      </c>
    </row>
    <row r="97" spans="1:21" s="4" customFormat="1" ht="15" customHeight="1" x14ac:dyDescent="0.25">
      <c r="A97" s="92" t="s">
        <v>86</v>
      </c>
      <c r="B97" s="92" t="s">
        <v>109</v>
      </c>
      <c r="C97" s="102">
        <f t="shared" si="10"/>
        <v>0</v>
      </c>
      <c r="D97" s="102"/>
      <c r="E97" s="102"/>
      <c r="F97" s="103">
        <f t="shared" si="16"/>
        <v>0</v>
      </c>
      <c r="G97" s="120">
        <f>'Изменения в бюджет'!B392</f>
        <v>8</v>
      </c>
      <c r="H97" s="120">
        <v>0</v>
      </c>
      <c r="I97" s="120">
        <f t="shared" si="13"/>
        <v>8</v>
      </c>
      <c r="J97" s="205" t="s">
        <v>526</v>
      </c>
      <c r="K97" s="206">
        <v>0</v>
      </c>
      <c r="L97" s="108" t="s">
        <v>360</v>
      </c>
      <c r="M97" s="205" t="s">
        <v>532</v>
      </c>
      <c r="N97" s="206">
        <v>0</v>
      </c>
      <c r="O97" s="120">
        <v>0</v>
      </c>
      <c r="P97" s="108" t="s">
        <v>360</v>
      </c>
      <c r="Q97" s="125" t="s">
        <v>171</v>
      </c>
      <c r="R97" s="125" t="s">
        <v>172</v>
      </c>
      <c r="S97" s="470" t="s">
        <v>172</v>
      </c>
      <c r="T97" s="92" t="s">
        <v>172</v>
      </c>
      <c r="U97" s="100" t="s">
        <v>172</v>
      </c>
    </row>
    <row r="98" spans="1:21" s="4" customFormat="1" ht="15" customHeight="1" x14ac:dyDescent="0.25">
      <c r="A98" s="92" t="s">
        <v>87</v>
      </c>
      <c r="B98" s="92" t="s">
        <v>109</v>
      </c>
      <c r="C98" s="102">
        <f t="shared" si="10"/>
        <v>0</v>
      </c>
      <c r="D98" s="102"/>
      <c r="E98" s="102"/>
      <c r="F98" s="103">
        <f t="shared" si="16"/>
        <v>0</v>
      </c>
      <c r="G98" s="120">
        <f>'Изменения в бюджет'!B396</f>
        <v>4</v>
      </c>
      <c r="H98" s="120">
        <v>0</v>
      </c>
      <c r="I98" s="120">
        <f t="shared" si="13"/>
        <v>4</v>
      </c>
      <c r="J98" s="205" t="s">
        <v>527</v>
      </c>
      <c r="K98" s="206">
        <v>0</v>
      </c>
      <c r="L98" s="108" t="s">
        <v>360</v>
      </c>
      <c r="M98" s="205" t="s">
        <v>533</v>
      </c>
      <c r="N98" s="206">
        <v>0</v>
      </c>
      <c r="O98" s="120">
        <v>0</v>
      </c>
      <c r="P98" s="108" t="s">
        <v>360</v>
      </c>
      <c r="Q98" s="125" t="s">
        <v>171</v>
      </c>
      <c r="R98" s="125" t="s">
        <v>172</v>
      </c>
      <c r="S98" s="470" t="s">
        <v>172</v>
      </c>
      <c r="T98" s="92" t="s">
        <v>172</v>
      </c>
      <c r="U98" s="100" t="s">
        <v>172</v>
      </c>
    </row>
    <row r="99" spans="1:21" ht="15" customHeight="1" x14ac:dyDescent="0.25">
      <c r="A99" s="643" t="s">
        <v>796</v>
      </c>
      <c r="B99" s="643"/>
      <c r="C99" s="643"/>
      <c r="D99" s="643"/>
      <c r="E99" s="643"/>
      <c r="F99" s="643"/>
      <c r="G99" s="643"/>
      <c r="H99" s="643"/>
      <c r="I99" s="643"/>
      <c r="J99" s="643"/>
      <c r="K99" s="643"/>
      <c r="L99" s="643"/>
      <c r="M99" s="643"/>
      <c r="N99" s="643"/>
      <c r="O99" s="643"/>
      <c r="P99" s="643"/>
      <c r="Q99" s="643"/>
      <c r="R99" s="643"/>
      <c r="S99" s="643"/>
      <c r="T99" s="643"/>
      <c r="U99" s="62"/>
    </row>
    <row r="100" spans="1:21" x14ac:dyDescent="0.25">
      <c r="A100" s="10"/>
      <c r="B100" s="10"/>
      <c r="C100" s="10"/>
      <c r="D100" s="10"/>
      <c r="E100" s="10"/>
      <c r="F100" s="50"/>
      <c r="G100" s="51"/>
      <c r="H100" s="51"/>
      <c r="I100" s="51"/>
      <c r="J100" s="51"/>
      <c r="K100" s="113"/>
      <c r="L100" s="51"/>
      <c r="M100" s="51"/>
      <c r="N100" s="113"/>
      <c r="O100" s="113"/>
      <c r="P100" s="109"/>
      <c r="Q100" s="51"/>
      <c r="R100" s="118"/>
      <c r="S100" s="118"/>
      <c r="T100" s="121"/>
    </row>
    <row r="101" spans="1:21" x14ac:dyDescent="0.25">
      <c r="G101" s="37"/>
      <c r="H101" s="37"/>
      <c r="I101" s="37"/>
      <c r="J101" s="37"/>
      <c r="K101" s="113"/>
      <c r="L101" s="37"/>
      <c r="M101" s="37"/>
      <c r="N101" s="114"/>
      <c r="O101" s="114"/>
      <c r="P101" s="110"/>
      <c r="Q101" s="37"/>
      <c r="R101" s="119"/>
      <c r="S101" s="119"/>
      <c r="T101" s="122"/>
    </row>
    <row r="102" spans="1:21" x14ac:dyDescent="0.25">
      <c r="G102" s="37"/>
      <c r="H102" s="37"/>
      <c r="I102" s="37"/>
      <c r="J102" s="37"/>
      <c r="K102" s="113"/>
      <c r="L102" s="37"/>
      <c r="M102" s="37"/>
      <c r="N102" s="114"/>
      <c r="O102" s="114"/>
      <c r="P102" s="110"/>
      <c r="Q102" s="37"/>
      <c r="R102" s="119"/>
      <c r="S102" s="119"/>
      <c r="T102" s="122"/>
    </row>
    <row r="103" spans="1:21" x14ac:dyDescent="0.25">
      <c r="G103" s="37"/>
      <c r="H103" s="37"/>
      <c r="I103" s="37"/>
      <c r="J103" s="37"/>
      <c r="K103" s="113"/>
      <c r="L103" s="37"/>
      <c r="M103" s="37"/>
      <c r="N103" s="114"/>
      <c r="O103" s="114"/>
      <c r="P103" s="110"/>
      <c r="Q103" s="37"/>
      <c r="R103" s="119"/>
      <c r="S103" s="119"/>
      <c r="T103" s="122"/>
    </row>
    <row r="104" spans="1:21" x14ac:dyDescent="0.25">
      <c r="G104" s="37"/>
      <c r="H104" s="37"/>
      <c r="I104" s="37"/>
      <c r="J104" s="37"/>
      <c r="K104" s="113"/>
      <c r="L104" s="37"/>
      <c r="M104" s="37"/>
      <c r="N104" s="114"/>
      <c r="O104" s="114"/>
      <c r="P104" s="110"/>
      <c r="Q104" s="37"/>
      <c r="R104" s="119"/>
      <c r="S104" s="119"/>
      <c r="T104" s="122"/>
    </row>
    <row r="105" spans="1:21" x14ac:dyDescent="0.25">
      <c r="A105" s="6"/>
      <c r="B105" s="6"/>
      <c r="C105" s="6"/>
      <c r="D105" s="6"/>
      <c r="E105" s="6"/>
      <c r="F105" s="7"/>
      <c r="G105" s="37"/>
      <c r="H105" s="37"/>
      <c r="I105" s="37"/>
      <c r="J105" s="37"/>
      <c r="K105" s="113"/>
      <c r="L105" s="37"/>
      <c r="M105" s="37"/>
      <c r="N105" s="114"/>
      <c r="O105" s="114"/>
      <c r="P105" s="110"/>
      <c r="Q105" s="37"/>
      <c r="R105" s="119"/>
      <c r="S105" s="119"/>
      <c r="T105" s="122"/>
    </row>
    <row r="106" spans="1:21" x14ac:dyDescent="0.25">
      <c r="G106" s="37"/>
      <c r="H106" s="37"/>
      <c r="I106" s="37"/>
      <c r="J106" s="37"/>
      <c r="K106" s="113"/>
      <c r="L106" s="37"/>
      <c r="M106" s="37"/>
      <c r="N106" s="114"/>
      <c r="O106" s="114"/>
      <c r="P106" s="110"/>
      <c r="Q106" s="37"/>
      <c r="R106" s="119"/>
      <c r="S106" s="119"/>
      <c r="T106" s="122"/>
    </row>
    <row r="107" spans="1:21" x14ac:dyDescent="0.25">
      <c r="G107" s="37"/>
      <c r="H107" s="37"/>
      <c r="I107" s="37"/>
      <c r="J107" s="37"/>
      <c r="K107" s="113"/>
      <c r="L107" s="37"/>
      <c r="M107" s="37"/>
      <c r="N107" s="114"/>
      <c r="O107" s="114"/>
      <c r="P107" s="110"/>
      <c r="Q107" s="37"/>
      <c r="R107" s="119"/>
      <c r="S107" s="119"/>
      <c r="T107" s="122"/>
    </row>
    <row r="108" spans="1:21" x14ac:dyDescent="0.25">
      <c r="G108" s="37"/>
      <c r="H108" s="37"/>
      <c r="I108" s="37"/>
      <c r="J108" s="37"/>
      <c r="K108" s="113"/>
      <c r="L108" s="37"/>
      <c r="M108" s="37"/>
      <c r="N108" s="114"/>
      <c r="O108" s="114"/>
      <c r="P108" s="110"/>
      <c r="Q108" s="37"/>
      <c r="R108" s="119"/>
      <c r="S108" s="119"/>
      <c r="T108" s="122"/>
    </row>
    <row r="109" spans="1:21" x14ac:dyDescent="0.25">
      <c r="A109" s="6"/>
      <c r="B109" s="6"/>
      <c r="C109" s="6"/>
      <c r="D109" s="6"/>
      <c r="E109" s="6"/>
      <c r="F109" s="7"/>
      <c r="G109" s="37"/>
      <c r="H109" s="37"/>
      <c r="I109" s="37"/>
      <c r="J109" s="37"/>
      <c r="K109" s="113"/>
      <c r="L109" s="37"/>
      <c r="M109" s="37"/>
      <c r="N109" s="114"/>
      <c r="O109" s="114"/>
      <c r="P109" s="110"/>
      <c r="Q109" s="37"/>
      <c r="R109" s="119"/>
      <c r="S109" s="119"/>
      <c r="T109" s="122"/>
    </row>
    <row r="110" spans="1:21" x14ac:dyDescent="0.25">
      <c r="G110" s="37"/>
      <c r="H110" s="37"/>
      <c r="I110" s="37"/>
      <c r="J110" s="37"/>
      <c r="K110" s="113"/>
      <c r="L110" s="37"/>
      <c r="M110" s="37"/>
      <c r="N110" s="114"/>
      <c r="O110" s="114"/>
      <c r="P110" s="110"/>
      <c r="Q110" s="37"/>
      <c r="R110" s="119"/>
      <c r="S110" s="119"/>
      <c r="T110" s="122"/>
    </row>
    <row r="111" spans="1:21" x14ac:dyDescent="0.25">
      <c r="G111" s="37"/>
      <c r="H111" s="37"/>
      <c r="I111" s="37"/>
      <c r="J111" s="37"/>
      <c r="K111" s="113"/>
      <c r="L111" s="37"/>
      <c r="M111" s="37"/>
      <c r="N111" s="114"/>
      <c r="O111" s="114"/>
      <c r="P111" s="110"/>
      <c r="Q111" s="37"/>
      <c r="R111" s="119"/>
      <c r="S111" s="119"/>
      <c r="T111" s="122"/>
    </row>
    <row r="112" spans="1:21" x14ac:dyDescent="0.25">
      <c r="A112" s="6"/>
      <c r="B112" s="6"/>
      <c r="C112" s="6"/>
      <c r="D112" s="6"/>
      <c r="E112" s="6"/>
      <c r="F112" s="7"/>
      <c r="G112" s="37"/>
      <c r="H112" s="37"/>
      <c r="I112" s="37"/>
      <c r="J112" s="37"/>
      <c r="K112" s="113"/>
      <c r="L112" s="37"/>
      <c r="M112" s="37"/>
      <c r="N112" s="114"/>
      <c r="O112" s="114"/>
      <c r="P112" s="110"/>
      <c r="Q112" s="37"/>
      <c r="R112" s="119"/>
      <c r="S112" s="119"/>
      <c r="T112" s="122"/>
    </row>
    <row r="113" spans="1:20" x14ac:dyDescent="0.25">
      <c r="G113" s="37"/>
      <c r="H113" s="37"/>
      <c r="I113" s="37"/>
      <c r="J113" s="37"/>
      <c r="K113" s="113"/>
      <c r="L113" s="37"/>
      <c r="M113" s="37"/>
      <c r="N113" s="114"/>
      <c r="O113" s="114"/>
      <c r="P113" s="110"/>
      <c r="Q113" s="37"/>
      <c r="R113" s="119"/>
      <c r="S113" s="119"/>
      <c r="T113" s="122"/>
    </row>
    <row r="114" spans="1:20" x14ac:dyDescent="0.25">
      <c r="G114" s="37"/>
      <c r="H114" s="37"/>
      <c r="I114" s="37"/>
      <c r="J114" s="37"/>
      <c r="K114" s="113"/>
      <c r="L114" s="37"/>
      <c r="M114" s="37"/>
      <c r="N114" s="114"/>
      <c r="O114" s="114"/>
      <c r="P114" s="110"/>
      <c r="Q114" s="37"/>
      <c r="R114" s="119"/>
      <c r="S114" s="119"/>
      <c r="T114" s="122"/>
    </row>
    <row r="115" spans="1:20" x14ac:dyDescent="0.25">
      <c r="G115" s="37"/>
      <c r="H115" s="37"/>
      <c r="I115" s="37"/>
      <c r="J115" s="37"/>
      <c r="K115" s="113"/>
      <c r="L115" s="37"/>
      <c r="M115" s="37"/>
      <c r="N115" s="114"/>
      <c r="O115" s="114"/>
      <c r="P115" s="110"/>
      <c r="Q115" s="37"/>
      <c r="R115" s="119"/>
      <c r="S115" s="119"/>
      <c r="T115" s="122"/>
    </row>
    <row r="116" spans="1:20" x14ac:dyDescent="0.25">
      <c r="A116" s="6"/>
      <c r="B116" s="6"/>
      <c r="C116" s="6"/>
      <c r="D116" s="6"/>
      <c r="E116" s="6"/>
      <c r="F116" s="7"/>
      <c r="G116" s="37"/>
      <c r="H116" s="37"/>
      <c r="I116" s="37"/>
      <c r="J116" s="37"/>
      <c r="K116" s="113"/>
      <c r="L116" s="37"/>
      <c r="M116" s="37"/>
      <c r="N116" s="114"/>
      <c r="O116" s="114"/>
      <c r="P116" s="110"/>
      <c r="Q116" s="37"/>
      <c r="R116" s="119"/>
      <c r="S116" s="119"/>
      <c r="T116" s="122"/>
    </row>
    <row r="117" spans="1:20" x14ac:dyDescent="0.25">
      <c r="G117" s="37"/>
      <c r="H117" s="37"/>
      <c r="I117" s="37"/>
      <c r="J117" s="37"/>
      <c r="K117" s="113"/>
      <c r="L117" s="37"/>
      <c r="M117" s="37"/>
      <c r="N117" s="114"/>
      <c r="O117" s="114"/>
      <c r="P117" s="110"/>
      <c r="Q117" s="37"/>
      <c r="R117" s="119"/>
      <c r="S117" s="119"/>
      <c r="T117" s="122"/>
    </row>
    <row r="118" spans="1:20" x14ac:dyDescent="0.25">
      <c r="G118" s="37"/>
      <c r="H118" s="37"/>
      <c r="I118" s="37"/>
      <c r="J118" s="37"/>
      <c r="K118" s="113"/>
      <c r="L118" s="37"/>
      <c r="M118" s="37"/>
      <c r="N118" s="114"/>
      <c r="O118" s="114"/>
      <c r="P118" s="110"/>
      <c r="Q118" s="37"/>
      <c r="R118" s="119"/>
      <c r="S118" s="119"/>
      <c r="T118" s="122"/>
    </row>
    <row r="119" spans="1:20" x14ac:dyDescent="0.25">
      <c r="A119" s="6"/>
      <c r="B119" s="6"/>
      <c r="C119" s="6"/>
      <c r="D119" s="6"/>
      <c r="E119" s="6"/>
      <c r="F119" s="7"/>
      <c r="G119" s="37"/>
      <c r="H119" s="37"/>
      <c r="I119" s="37"/>
      <c r="J119" s="37"/>
      <c r="K119" s="113"/>
      <c r="L119" s="37"/>
      <c r="M119" s="37"/>
      <c r="N119" s="114"/>
      <c r="O119" s="114"/>
      <c r="P119" s="110"/>
      <c r="Q119" s="37"/>
      <c r="R119" s="119"/>
      <c r="S119" s="119"/>
      <c r="T119" s="122"/>
    </row>
    <row r="120" spans="1:20" x14ac:dyDescent="0.25">
      <c r="G120" s="37"/>
      <c r="H120" s="37"/>
      <c r="I120" s="37"/>
      <c r="J120" s="37"/>
      <c r="K120" s="113"/>
      <c r="L120" s="37"/>
      <c r="M120" s="37"/>
      <c r="N120" s="114"/>
      <c r="O120" s="114"/>
      <c r="P120" s="110"/>
      <c r="Q120" s="37"/>
      <c r="R120" s="119"/>
      <c r="S120" s="119"/>
      <c r="T120" s="122"/>
    </row>
    <row r="121" spans="1:20" x14ac:dyDescent="0.25">
      <c r="G121" s="37"/>
      <c r="H121" s="37"/>
      <c r="I121" s="37"/>
      <c r="J121" s="37"/>
      <c r="K121" s="113"/>
      <c r="L121" s="37"/>
      <c r="M121" s="37"/>
      <c r="N121" s="114"/>
      <c r="O121" s="114"/>
      <c r="P121" s="110"/>
      <c r="Q121" s="37"/>
      <c r="R121" s="119"/>
      <c r="S121" s="119"/>
      <c r="T121" s="122"/>
    </row>
    <row r="122" spans="1:20" x14ac:dyDescent="0.25">
      <c r="G122" s="37"/>
      <c r="H122" s="37"/>
      <c r="I122" s="37"/>
      <c r="J122" s="37"/>
      <c r="K122" s="113"/>
      <c r="L122" s="37"/>
      <c r="M122" s="37"/>
      <c r="N122" s="114"/>
      <c r="O122" s="114"/>
      <c r="P122" s="110"/>
      <c r="Q122" s="37"/>
      <c r="R122" s="119"/>
      <c r="S122" s="119"/>
      <c r="T122" s="122"/>
    </row>
    <row r="123" spans="1:20" x14ac:dyDescent="0.25">
      <c r="A123" s="6"/>
      <c r="B123" s="6"/>
      <c r="C123" s="6"/>
      <c r="D123" s="6"/>
      <c r="E123" s="6"/>
      <c r="F123" s="7"/>
      <c r="G123" s="37"/>
      <c r="H123" s="37"/>
      <c r="I123" s="37"/>
      <c r="J123" s="37"/>
      <c r="K123" s="113"/>
      <c r="L123" s="37"/>
      <c r="M123" s="37"/>
      <c r="N123" s="114"/>
      <c r="O123" s="114"/>
      <c r="P123" s="110"/>
      <c r="Q123" s="37"/>
      <c r="R123" s="119"/>
      <c r="S123" s="119"/>
      <c r="T123" s="122"/>
    </row>
    <row r="124" spans="1:20" x14ac:dyDescent="0.25">
      <c r="G124" s="37"/>
      <c r="H124" s="37"/>
      <c r="I124" s="37"/>
      <c r="J124" s="37"/>
      <c r="K124" s="113"/>
      <c r="L124" s="37"/>
      <c r="M124" s="37"/>
      <c r="N124" s="114"/>
      <c r="O124" s="114"/>
      <c r="P124" s="110"/>
      <c r="Q124" s="37"/>
      <c r="R124" s="119"/>
      <c r="S124" s="119"/>
      <c r="T124" s="122"/>
    </row>
    <row r="125" spans="1:20" x14ac:dyDescent="0.25">
      <c r="G125" s="37"/>
      <c r="H125" s="37"/>
      <c r="I125" s="37"/>
      <c r="J125" s="37"/>
      <c r="K125" s="113"/>
      <c r="L125" s="37"/>
      <c r="M125" s="37"/>
      <c r="N125" s="114"/>
      <c r="O125" s="114"/>
      <c r="P125" s="110"/>
      <c r="Q125" s="37"/>
      <c r="R125" s="119"/>
      <c r="S125" s="119"/>
      <c r="T125" s="122"/>
    </row>
    <row r="126" spans="1:20" x14ac:dyDescent="0.25">
      <c r="G126" s="37"/>
      <c r="H126" s="37"/>
      <c r="I126" s="37"/>
      <c r="J126" s="37"/>
      <c r="K126" s="113"/>
      <c r="L126" s="37"/>
      <c r="M126" s="37"/>
      <c r="N126" s="114"/>
      <c r="O126" s="114"/>
      <c r="P126" s="110"/>
      <c r="Q126" s="37"/>
      <c r="R126" s="119"/>
      <c r="S126" s="119"/>
      <c r="T126" s="122"/>
    </row>
    <row r="127" spans="1:20" x14ac:dyDescent="0.25">
      <c r="G127" s="37"/>
      <c r="H127" s="37"/>
      <c r="I127" s="37"/>
      <c r="J127" s="37"/>
      <c r="K127" s="113"/>
      <c r="L127" s="37"/>
      <c r="M127" s="37"/>
      <c r="N127" s="114"/>
      <c r="O127" s="114"/>
      <c r="P127" s="110"/>
      <c r="Q127" s="37"/>
      <c r="R127" s="119"/>
      <c r="S127" s="119"/>
      <c r="T127" s="122"/>
    </row>
    <row r="128" spans="1:20" x14ac:dyDescent="0.25">
      <c r="G128" s="37"/>
      <c r="H128" s="37"/>
      <c r="I128" s="37"/>
      <c r="J128" s="37"/>
      <c r="K128" s="113"/>
      <c r="L128" s="37"/>
      <c r="M128" s="37"/>
      <c r="N128" s="114"/>
      <c r="O128" s="114"/>
      <c r="P128" s="110"/>
      <c r="Q128" s="37"/>
      <c r="R128" s="119"/>
      <c r="S128" s="119"/>
      <c r="T128" s="122"/>
    </row>
    <row r="129" spans="7:20" x14ac:dyDescent="0.25">
      <c r="G129" s="37"/>
      <c r="H129" s="37"/>
      <c r="I129" s="37"/>
      <c r="J129" s="37"/>
      <c r="K129" s="113"/>
      <c r="L129" s="37"/>
      <c r="M129" s="37"/>
      <c r="N129" s="114"/>
      <c r="O129" s="114"/>
      <c r="P129" s="110"/>
      <c r="Q129" s="37"/>
      <c r="R129" s="119"/>
      <c r="S129" s="119"/>
      <c r="T129" s="122"/>
    </row>
    <row r="130" spans="7:20" x14ac:dyDescent="0.25">
      <c r="G130" s="37"/>
      <c r="H130" s="37"/>
      <c r="I130" s="37"/>
      <c r="J130" s="37"/>
      <c r="K130" s="113"/>
      <c r="L130" s="37"/>
      <c r="M130" s="37"/>
      <c r="N130" s="114"/>
      <c r="O130" s="114"/>
      <c r="P130" s="110"/>
      <c r="Q130" s="37"/>
      <c r="R130" s="119"/>
      <c r="S130" s="119"/>
      <c r="T130" s="122"/>
    </row>
    <row r="131" spans="7:20" x14ac:dyDescent="0.25">
      <c r="G131" s="37"/>
      <c r="H131" s="37"/>
      <c r="I131" s="37"/>
      <c r="J131" s="37"/>
      <c r="K131" s="113"/>
      <c r="L131" s="37"/>
      <c r="M131" s="37"/>
      <c r="N131" s="114"/>
      <c r="O131" s="114"/>
      <c r="P131" s="110"/>
      <c r="Q131" s="37"/>
      <c r="R131" s="119"/>
      <c r="S131" s="119"/>
      <c r="T131" s="122"/>
    </row>
    <row r="132" spans="7:20" x14ac:dyDescent="0.25">
      <c r="G132" s="37"/>
      <c r="H132" s="37"/>
      <c r="I132" s="37"/>
      <c r="J132" s="37"/>
      <c r="K132" s="113"/>
      <c r="L132" s="37"/>
      <c r="M132" s="37"/>
      <c r="N132" s="114"/>
      <c r="O132" s="114"/>
      <c r="P132" s="110"/>
      <c r="Q132" s="37"/>
      <c r="R132" s="119"/>
      <c r="S132" s="119"/>
      <c r="T132" s="122"/>
    </row>
    <row r="133" spans="7:20" x14ac:dyDescent="0.25">
      <c r="G133" s="37"/>
      <c r="H133" s="37"/>
      <c r="I133" s="37"/>
      <c r="J133" s="37"/>
      <c r="K133" s="113"/>
      <c r="L133" s="37"/>
      <c r="M133" s="37"/>
      <c r="N133" s="114"/>
      <c r="O133" s="114"/>
      <c r="P133" s="110"/>
      <c r="Q133" s="37"/>
      <c r="R133" s="119"/>
      <c r="S133" s="119"/>
      <c r="T133" s="122"/>
    </row>
    <row r="134" spans="7:20" x14ac:dyDescent="0.25">
      <c r="G134" s="37"/>
      <c r="H134" s="37"/>
      <c r="I134" s="37"/>
      <c r="J134" s="37"/>
      <c r="K134" s="113"/>
      <c r="L134" s="37"/>
      <c r="M134" s="37"/>
      <c r="N134" s="114"/>
      <c r="O134" s="114"/>
      <c r="P134" s="110"/>
      <c r="Q134" s="37"/>
      <c r="R134" s="119"/>
      <c r="S134" s="119"/>
      <c r="T134" s="122"/>
    </row>
    <row r="135" spans="7:20" x14ac:dyDescent="0.25">
      <c r="G135" s="37"/>
      <c r="H135" s="37"/>
      <c r="I135" s="37"/>
      <c r="J135" s="37"/>
      <c r="K135" s="113"/>
      <c r="L135" s="37"/>
      <c r="M135" s="37"/>
      <c r="N135" s="114"/>
      <c r="O135" s="114"/>
      <c r="P135" s="110"/>
      <c r="Q135" s="37"/>
      <c r="R135" s="119"/>
      <c r="S135" s="119"/>
      <c r="T135" s="122"/>
    </row>
    <row r="136" spans="7:20" x14ac:dyDescent="0.25">
      <c r="G136" s="37"/>
      <c r="H136" s="37"/>
      <c r="I136" s="37"/>
      <c r="J136" s="37"/>
      <c r="K136" s="113"/>
      <c r="L136" s="37"/>
      <c r="M136" s="37"/>
      <c r="N136" s="114"/>
      <c r="O136" s="114"/>
      <c r="P136" s="110"/>
      <c r="Q136" s="37"/>
      <c r="R136" s="119"/>
      <c r="S136" s="119"/>
      <c r="T136" s="122"/>
    </row>
    <row r="137" spans="7:20" x14ac:dyDescent="0.25">
      <c r="G137" s="37"/>
      <c r="H137" s="37"/>
      <c r="I137" s="37"/>
      <c r="J137" s="37"/>
      <c r="K137" s="113"/>
      <c r="L137" s="37"/>
      <c r="M137" s="37"/>
      <c r="N137" s="114"/>
      <c r="O137" s="114"/>
      <c r="P137" s="110"/>
      <c r="Q137" s="37"/>
      <c r="R137" s="119"/>
      <c r="S137" s="119"/>
      <c r="T137" s="122"/>
    </row>
    <row r="138" spans="7:20" x14ac:dyDescent="0.25">
      <c r="G138" s="37"/>
      <c r="H138" s="37"/>
      <c r="I138" s="37"/>
      <c r="J138" s="37"/>
      <c r="K138" s="113"/>
      <c r="L138" s="37"/>
      <c r="M138" s="37"/>
      <c r="N138" s="114"/>
      <c r="O138" s="114"/>
      <c r="P138" s="110"/>
      <c r="Q138" s="37"/>
      <c r="R138" s="119"/>
      <c r="S138" s="119"/>
      <c r="T138" s="122"/>
    </row>
    <row r="139" spans="7:20" x14ac:dyDescent="0.25">
      <c r="G139" s="37"/>
      <c r="H139" s="37"/>
      <c r="I139" s="37"/>
      <c r="J139" s="37"/>
      <c r="K139" s="113"/>
      <c r="L139" s="37"/>
      <c r="M139" s="37"/>
      <c r="N139" s="114"/>
      <c r="O139" s="114"/>
      <c r="P139" s="110"/>
      <c r="Q139" s="37"/>
      <c r="R139" s="119"/>
      <c r="S139" s="119"/>
      <c r="T139" s="122"/>
    </row>
    <row r="140" spans="7:20" x14ac:dyDescent="0.25">
      <c r="G140" s="37"/>
      <c r="H140" s="37"/>
      <c r="I140" s="37"/>
      <c r="J140" s="37"/>
      <c r="K140" s="113"/>
      <c r="L140" s="37"/>
      <c r="M140" s="37"/>
      <c r="N140" s="114"/>
      <c r="O140" s="114"/>
      <c r="P140" s="110"/>
      <c r="Q140" s="37"/>
      <c r="R140" s="119"/>
      <c r="S140" s="119"/>
      <c r="T140" s="122"/>
    </row>
    <row r="141" spans="7:20" x14ac:dyDescent="0.25">
      <c r="G141" s="37"/>
      <c r="H141" s="37"/>
      <c r="I141" s="37"/>
      <c r="J141" s="37"/>
      <c r="K141" s="113"/>
      <c r="L141" s="37"/>
      <c r="M141" s="37"/>
      <c r="N141" s="114"/>
      <c r="O141" s="114"/>
      <c r="P141" s="110"/>
      <c r="Q141" s="37"/>
      <c r="R141" s="119"/>
      <c r="S141" s="119"/>
      <c r="T141" s="122"/>
    </row>
    <row r="142" spans="7:20" x14ac:dyDescent="0.25">
      <c r="G142" s="37"/>
      <c r="H142" s="37"/>
      <c r="I142" s="37"/>
      <c r="J142" s="37"/>
      <c r="K142" s="113"/>
      <c r="L142" s="37"/>
      <c r="M142" s="37"/>
      <c r="N142" s="114"/>
      <c r="O142" s="114"/>
      <c r="P142" s="110"/>
      <c r="Q142" s="37"/>
      <c r="R142" s="119"/>
      <c r="S142" s="119"/>
      <c r="T142" s="122"/>
    </row>
    <row r="143" spans="7:20" x14ac:dyDescent="0.25">
      <c r="G143" s="37"/>
      <c r="H143" s="37"/>
      <c r="I143" s="37"/>
      <c r="J143" s="37"/>
      <c r="K143" s="113"/>
      <c r="L143" s="37"/>
      <c r="M143" s="37"/>
      <c r="N143" s="114"/>
      <c r="O143" s="114"/>
      <c r="P143" s="110"/>
      <c r="Q143" s="37"/>
      <c r="R143" s="119"/>
      <c r="S143" s="119"/>
      <c r="T143" s="122"/>
    </row>
    <row r="144" spans="7:20" x14ac:dyDescent="0.25">
      <c r="G144" s="37"/>
      <c r="H144" s="37"/>
      <c r="I144" s="37"/>
      <c r="J144" s="37"/>
      <c r="K144" s="113"/>
      <c r="L144" s="37"/>
      <c r="M144" s="37"/>
      <c r="N144" s="114"/>
      <c r="O144" s="114"/>
      <c r="P144" s="110"/>
      <c r="Q144" s="37"/>
      <c r="R144" s="119"/>
      <c r="S144" s="119"/>
      <c r="T144" s="122"/>
    </row>
    <row r="145" spans="7:20" x14ac:dyDescent="0.25">
      <c r="G145" s="37"/>
      <c r="H145" s="37"/>
      <c r="I145" s="37"/>
      <c r="J145" s="37"/>
      <c r="K145" s="113"/>
      <c r="L145" s="37"/>
      <c r="M145" s="37"/>
      <c r="N145" s="114"/>
      <c r="O145" s="114"/>
      <c r="P145" s="110"/>
      <c r="Q145" s="37"/>
      <c r="R145" s="119"/>
      <c r="S145" s="119"/>
      <c r="T145" s="122"/>
    </row>
    <row r="146" spans="7:20" x14ac:dyDescent="0.25">
      <c r="G146" s="37"/>
      <c r="H146" s="37"/>
      <c r="I146" s="37"/>
      <c r="J146" s="37"/>
      <c r="K146" s="113"/>
      <c r="L146" s="37"/>
      <c r="M146" s="37"/>
      <c r="N146" s="114"/>
      <c r="O146" s="114"/>
      <c r="P146" s="110"/>
      <c r="Q146" s="37"/>
      <c r="R146" s="119"/>
      <c r="S146" s="119"/>
      <c r="T146" s="122"/>
    </row>
    <row r="147" spans="7:20" x14ac:dyDescent="0.25">
      <c r="G147" s="37"/>
      <c r="H147" s="37"/>
      <c r="I147" s="37"/>
      <c r="J147" s="37"/>
      <c r="K147" s="113"/>
      <c r="L147" s="37"/>
      <c r="M147" s="37"/>
      <c r="N147" s="114"/>
      <c r="O147" s="114"/>
      <c r="P147" s="110"/>
      <c r="Q147" s="37"/>
      <c r="R147" s="119"/>
      <c r="S147" s="119"/>
      <c r="T147" s="122"/>
    </row>
    <row r="148" spans="7:20" x14ac:dyDescent="0.25">
      <c r="G148" s="37"/>
      <c r="H148" s="37"/>
      <c r="I148" s="37"/>
      <c r="J148" s="37"/>
      <c r="K148" s="113"/>
      <c r="L148" s="37"/>
      <c r="M148" s="37"/>
      <c r="N148" s="114"/>
      <c r="O148" s="114"/>
      <c r="P148" s="110"/>
      <c r="Q148" s="37"/>
      <c r="R148" s="119"/>
      <c r="S148" s="119"/>
      <c r="T148" s="122"/>
    </row>
    <row r="149" spans="7:20" x14ac:dyDescent="0.25">
      <c r="G149" s="37"/>
      <c r="H149" s="37"/>
      <c r="I149" s="37"/>
      <c r="J149" s="37"/>
      <c r="K149" s="113"/>
      <c r="L149" s="37"/>
      <c r="M149" s="37"/>
      <c r="N149" s="114"/>
      <c r="O149" s="114"/>
      <c r="P149" s="110"/>
      <c r="Q149" s="37"/>
      <c r="R149" s="119"/>
      <c r="S149" s="119"/>
      <c r="T149" s="122"/>
    </row>
    <row r="150" spans="7:20" x14ac:dyDescent="0.25">
      <c r="G150" s="37"/>
      <c r="H150" s="37"/>
      <c r="I150" s="37"/>
      <c r="J150" s="37"/>
      <c r="K150" s="113"/>
      <c r="L150" s="37"/>
      <c r="M150" s="37"/>
      <c r="N150" s="114"/>
      <c r="O150" s="114"/>
      <c r="P150" s="110"/>
      <c r="Q150" s="37"/>
      <c r="R150" s="119"/>
      <c r="S150" s="119"/>
      <c r="T150" s="122"/>
    </row>
    <row r="151" spans="7:20" x14ac:dyDescent="0.25">
      <c r="G151" s="37"/>
      <c r="H151" s="37"/>
      <c r="I151" s="37"/>
      <c r="J151" s="37"/>
      <c r="K151" s="113"/>
      <c r="L151" s="37"/>
      <c r="M151" s="37"/>
      <c r="N151" s="114"/>
      <c r="O151" s="114"/>
      <c r="P151" s="110"/>
      <c r="Q151" s="37"/>
      <c r="R151" s="119"/>
      <c r="S151" s="119"/>
      <c r="T151" s="122"/>
    </row>
    <row r="152" spans="7:20" x14ac:dyDescent="0.25">
      <c r="G152" s="37"/>
      <c r="H152" s="37"/>
      <c r="I152" s="37"/>
      <c r="J152" s="37"/>
      <c r="K152" s="113"/>
      <c r="L152" s="37"/>
      <c r="M152" s="37"/>
      <c r="N152" s="114"/>
      <c r="O152" s="114"/>
      <c r="P152" s="110"/>
      <c r="Q152" s="37"/>
      <c r="R152" s="119"/>
      <c r="S152" s="119"/>
      <c r="T152" s="122"/>
    </row>
    <row r="153" spans="7:20" x14ac:dyDescent="0.25">
      <c r="G153" s="37"/>
      <c r="H153" s="37"/>
      <c r="I153" s="37"/>
      <c r="J153" s="37"/>
      <c r="K153" s="113"/>
      <c r="L153" s="37"/>
      <c r="M153" s="37"/>
      <c r="N153" s="114"/>
      <c r="O153" s="114"/>
      <c r="P153" s="110"/>
      <c r="Q153" s="37"/>
      <c r="R153" s="119"/>
      <c r="S153" s="119"/>
      <c r="T153" s="122"/>
    </row>
    <row r="154" spans="7:20" x14ac:dyDescent="0.25">
      <c r="G154" s="37"/>
      <c r="H154" s="37"/>
      <c r="I154" s="37"/>
      <c r="J154" s="37"/>
      <c r="K154" s="113"/>
      <c r="L154" s="37"/>
      <c r="M154" s="37"/>
      <c r="N154" s="114"/>
      <c r="O154" s="114"/>
      <c r="P154" s="110"/>
      <c r="Q154" s="37"/>
      <c r="R154" s="119"/>
      <c r="S154" s="119"/>
      <c r="T154" s="122"/>
    </row>
    <row r="155" spans="7:20" x14ac:dyDescent="0.25">
      <c r="G155" s="37"/>
      <c r="H155" s="37"/>
      <c r="I155" s="37"/>
      <c r="J155" s="37"/>
      <c r="K155" s="113"/>
      <c r="L155" s="37"/>
      <c r="M155" s="37"/>
      <c r="N155" s="114"/>
      <c r="O155" s="114"/>
      <c r="P155" s="110"/>
      <c r="Q155" s="37"/>
      <c r="R155" s="119"/>
      <c r="S155" s="119"/>
      <c r="T155" s="122"/>
    </row>
    <row r="156" spans="7:20" x14ac:dyDescent="0.25">
      <c r="G156" s="37"/>
      <c r="H156" s="37"/>
      <c r="I156" s="37"/>
      <c r="J156" s="37"/>
      <c r="K156" s="113"/>
      <c r="L156" s="37"/>
      <c r="M156" s="37"/>
      <c r="N156" s="114"/>
      <c r="O156" s="114"/>
      <c r="P156" s="110"/>
      <c r="Q156" s="37"/>
      <c r="R156" s="119"/>
      <c r="S156" s="119"/>
      <c r="T156" s="122"/>
    </row>
    <row r="157" spans="7:20" x14ac:dyDescent="0.25">
      <c r="G157" s="37"/>
      <c r="H157" s="37"/>
      <c r="I157" s="37"/>
      <c r="J157" s="37"/>
      <c r="K157" s="113"/>
      <c r="L157" s="37"/>
      <c r="M157" s="37"/>
      <c r="N157" s="114"/>
      <c r="O157" s="114"/>
      <c r="P157" s="110"/>
      <c r="Q157" s="37"/>
      <c r="R157" s="119"/>
      <c r="S157" s="119"/>
      <c r="T157" s="122"/>
    </row>
    <row r="158" spans="7:20" x14ac:dyDescent="0.25">
      <c r="G158" s="37"/>
      <c r="H158" s="37"/>
      <c r="I158" s="37"/>
      <c r="J158" s="37"/>
      <c r="K158" s="113"/>
      <c r="L158" s="37"/>
      <c r="M158" s="37"/>
      <c r="N158" s="114"/>
      <c r="O158" s="114"/>
      <c r="P158" s="110"/>
      <c r="Q158" s="37"/>
      <c r="R158" s="119"/>
      <c r="S158" s="119"/>
      <c r="T158" s="122"/>
    </row>
  </sheetData>
  <autoFilter ref="A6:U99" xr:uid="{00000000-0009-0000-0000-000006000000}"/>
  <mergeCells count="23">
    <mergeCell ref="A2:T2"/>
    <mergeCell ref="A3:A5"/>
    <mergeCell ref="C3:F3"/>
    <mergeCell ref="G3:G5"/>
    <mergeCell ref="H3:H5"/>
    <mergeCell ref="I3:I5"/>
    <mergeCell ref="J3:L3"/>
    <mergeCell ref="Q3:T3"/>
    <mergeCell ref="M3:P3"/>
    <mergeCell ref="A99:T99"/>
    <mergeCell ref="M4:M5"/>
    <mergeCell ref="N4:O4"/>
    <mergeCell ref="P4:P5"/>
    <mergeCell ref="Q4:Q5"/>
    <mergeCell ref="R4:S4"/>
    <mergeCell ref="T4:T5"/>
    <mergeCell ref="C4:C5"/>
    <mergeCell ref="J4:J5"/>
    <mergeCell ref="L4:L5"/>
    <mergeCell ref="D4:D5"/>
    <mergeCell ref="E4:E5"/>
    <mergeCell ref="F4:F5"/>
    <mergeCell ref="K4:K5"/>
  </mergeCells>
  <dataValidations count="1">
    <dataValidation type="list" allowBlank="1" showInputMessage="1" showErrorMessage="1" sqref="B7:B24 B38:B45 B70:B75 B47:B53 B26:B36 B55:B68 B77:B86 B88:B98" xr:uid="{00000000-0002-0000-0600-000000000000}">
      <formula1>$B$4:$B$5</formula1>
    </dataValidation>
  </dataValidations>
  <hyperlinks>
    <hyperlink ref="J8" r:id="rId1" xr:uid="{00000000-0004-0000-0600-000000000000}"/>
    <hyperlink ref="J17" r:id="rId2" xr:uid="{00000000-0004-0000-0600-000001000000}"/>
    <hyperlink ref="J21" r:id="rId3" xr:uid="{00000000-0004-0000-0600-000002000000}"/>
    <hyperlink ref="J22" r:id="rId4" xr:uid="{00000000-0004-0000-0600-000003000000}"/>
    <hyperlink ref="J23" r:id="rId5" xr:uid="{00000000-0004-0000-0600-000004000000}"/>
    <hyperlink ref="J26" r:id="rId6" xr:uid="{00000000-0004-0000-0600-000005000000}"/>
    <hyperlink ref="J27" r:id="rId7" xr:uid="{00000000-0004-0000-0600-000006000000}"/>
    <hyperlink ref="J28" r:id="rId8" xr:uid="{00000000-0004-0000-0600-000007000000}"/>
    <hyperlink ref="J40" r:id="rId9" xr:uid="{00000000-0004-0000-0600-000008000000}"/>
    <hyperlink ref="J43" r:id="rId10" xr:uid="{00000000-0004-0000-0600-000009000000}"/>
    <hyperlink ref="J44" r:id="rId11" xr:uid="{00000000-0004-0000-0600-00000A000000}"/>
    <hyperlink ref="J48" r:id="rId12" xr:uid="{00000000-0004-0000-0600-00000B000000}"/>
    <hyperlink ref="J50" r:id="rId13" xr:uid="{00000000-0004-0000-0600-00000C000000}"/>
    <hyperlink ref="J51" r:id="rId14" xr:uid="{00000000-0004-0000-0600-00000D000000}"/>
    <hyperlink ref="J52" r:id="rId15" xr:uid="{00000000-0004-0000-0600-00000E000000}"/>
    <hyperlink ref="J56" r:id="rId16" xr:uid="{00000000-0004-0000-0600-00000F000000}"/>
    <hyperlink ref="J58" r:id="rId17" xr:uid="{00000000-0004-0000-0600-000010000000}"/>
    <hyperlink ref="J60" r:id="rId18" xr:uid="{00000000-0004-0000-0600-000011000000}"/>
    <hyperlink ref="J63" r:id="rId19" xr:uid="{00000000-0004-0000-0600-000012000000}"/>
    <hyperlink ref="J67" r:id="rId20" xr:uid="{00000000-0004-0000-0600-000013000000}"/>
    <hyperlink ref="J72" r:id="rId21" xr:uid="{00000000-0004-0000-0600-000014000000}"/>
    <hyperlink ref="J73" r:id="rId22" xr:uid="{00000000-0004-0000-0600-000015000000}"/>
    <hyperlink ref="J78" r:id="rId23" xr:uid="{00000000-0004-0000-0600-000016000000}"/>
    <hyperlink ref="J85" r:id="rId24" xr:uid="{00000000-0004-0000-0600-000017000000}"/>
    <hyperlink ref="J94" r:id="rId25" xr:uid="{00000000-0004-0000-0600-000018000000}"/>
    <hyperlink ref="J97" r:id="rId26" xr:uid="{00000000-0004-0000-0600-000019000000}"/>
    <hyperlink ref="J93" r:id="rId27" xr:uid="{00000000-0004-0000-0600-00001A000000}"/>
    <hyperlink ref="J59" r:id="rId28" xr:uid="{00000000-0004-0000-0600-00001B000000}"/>
    <hyperlink ref="J68" r:id="rId29" xr:uid="{00000000-0004-0000-0600-00001C000000}"/>
    <hyperlink ref="J66" r:id="rId30" xr:uid="{00000000-0004-0000-0600-00001D000000}"/>
    <hyperlink ref="J34" r:id="rId31" xr:uid="{00000000-0004-0000-0600-00001E000000}"/>
    <hyperlink ref="J88" r:id="rId32" xr:uid="{00000000-0004-0000-0600-00001F000000}"/>
    <hyperlink ref="J7" r:id="rId33" xr:uid="{00000000-0004-0000-0600-000020000000}"/>
    <hyperlink ref="J9" r:id="rId34" xr:uid="{00000000-0004-0000-0600-000021000000}"/>
    <hyperlink ref="J10" r:id="rId35" xr:uid="{00000000-0004-0000-0600-000022000000}"/>
    <hyperlink ref="J11" r:id="rId36" xr:uid="{00000000-0004-0000-0600-000023000000}"/>
    <hyperlink ref="J13" r:id="rId37" xr:uid="{00000000-0004-0000-0600-000024000000}"/>
    <hyperlink ref="J16" r:id="rId38" xr:uid="{00000000-0004-0000-0600-000025000000}"/>
    <hyperlink ref="J18" r:id="rId39" xr:uid="{00000000-0004-0000-0600-000026000000}"/>
    <hyperlink ref="J19" r:id="rId40" xr:uid="{00000000-0004-0000-0600-000027000000}"/>
    <hyperlink ref="J20" r:id="rId41" xr:uid="{00000000-0004-0000-0600-000028000000}"/>
    <hyperlink ref="J29" r:id="rId42" xr:uid="{00000000-0004-0000-0600-000029000000}"/>
    <hyperlink ref="J30" r:id="rId43" xr:uid="{00000000-0004-0000-0600-00002A000000}"/>
    <hyperlink ref="J31" r:id="rId44" xr:uid="{00000000-0004-0000-0600-00002B000000}"/>
    <hyperlink ref="J32" r:id="rId45" xr:uid="{00000000-0004-0000-0600-00002C000000}"/>
    <hyperlink ref="J33" r:id="rId46" xr:uid="{00000000-0004-0000-0600-00002D000000}"/>
    <hyperlink ref="J36" r:id="rId47" xr:uid="{00000000-0004-0000-0600-00002E000000}"/>
    <hyperlink ref="J38" r:id="rId48" xr:uid="{00000000-0004-0000-0600-00002F000000}"/>
    <hyperlink ref="J42" r:id="rId49" display="https://www.astroblduma.ru/documents/?arrFilter_ff%5BPREVIEW_TEXT%5D=&amp;arrFilter_pf%5BNDOC%5D=&amp;arrFilter_DATE_ACTIVE_FROM_1=&amp;arrFilter_DATE_ACTIVE_FROM_2=&amp;arrFilter_pf%5BDOC_TYPE%5D=XsjUiL3Z&amp;arrFilter_pf%5BTHEMATICS%5D=&amp;arrFilter_pf%5BSUBJECT_LEGISLATIVE_INITIATIVE%5D=&amp;arrFilter_pf%5BDOC_STATUS%5D=&amp;set_filter=%D0%9F%D0%BE%D0%B8%D1%81%D0%BA&amp;set_filter=Y" xr:uid="{00000000-0004-0000-0600-000030000000}"/>
    <hyperlink ref="J47" r:id="rId50" xr:uid="{00000000-0004-0000-0600-000031000000}"/>
    <hyperlink ref="J53" r:id="rId51" xr:uid="{00000000-0004-0000-0600-000032000000}"/>
    <hyperlink ref="J55" r:id="rId52" xr:uid="{00000000-0004-0000-0600-000033000000}"/>
    <hyperlink ref="J57" r:id="rId53" xr:uid="{00000000-0004-0000-0600-000034000000}"/>
    <hyperlink ref="J61" r:id="rId54" xr:uid="{00000000-0004-0000-0600-000035000000}"/>
    <hyperlink ref="J35" r:id="rId55" xr:uid="{00000000-0004-0000-0600-000036000000}"/>
    <hyperlink ref="J49" r:id="rId56" xr:uid="{00000000-0004-0000-0600-000037000000}"/>
    <hyperlink ref="J62" r:id="rId57" xr:uid="{00000000-0004-0000-0600-000038000000}"/>
    <hyperlink ref="J64" r:id="rId58" xr:uid="{00000000-0004-0000-0600-000039000000}"/>
    <hyperlink ref="J65" r:id="rId59" xr:uid="{00000000-0004-0000-0600-00003A000000}"/>
    <hyperlink ref="J71" r:id="rId60" xr:uid="{00000000-0004-0000-0600-00003B000000}"/>
    <hyperlink ref="J77" r:id="rId61" xr:uid="{00000000-0004-0000-0600-00003C000000}"/>
    <hyperlink ref="J82" r:id="rId62" xr:uid="{00000000-0004-0000-0600-00003D000000}"/>
    <hyperlink ref="J83" r:id="rId63" xr:uid="{00000000-0004-0000-0600-00003E000000}"/>
    <hyperlink ref="J84" r:id="rId64" xr:uid="{00000000-0004-0000-0600-00003F000000}"/>
    <hyperlink ref="J90" r:id="rId65" xr:uid="{00000000-0004-0000-0600-000040000000}"/>
    <hyperlink ref="J92" r:id="rId66" location="type=zakonoproekt/ex17=/ex0=010/ex14=ORDER_NUM_desc/from=05.10.2016/to=" display="type=zakonoproekt/ex17=/ex0=010/ex14=ORDER_NUM_desc/from=05.10.2016/to=" xr:uid="{00000000-0004-0000-0600-000041000000}"/>
    <hyperlink ref="J91" r:id="rId67" xr:uid="{00000000-0004-0000-0600-000042000000}"/>
    <hyperlink ref="J95" r:id="rId68" xr:uid="{00000000-0004-0000-0600-000043000000}"/>
    <hyperlink ref="J96" r:id="rId69" xr:uid="{00000000-0004-0000-0600-000044000000}"/>
    <hyperlink ref="J98" r:id="rId70" xr:uid="{00000000-0004-0000-0600-000045000000}"/>
    <hyperlink ref="J15" r:id="rId71" location="bills" display="графический формат: http://www.oblsovet.ru/legislation/#bills" xr:uid="{00000000-0004-0000-0600-000046000000}"/>
    <hyperlink ref="J14" r:id="rId72" xr:uid="{00000000-0004-0000-0600-000047000000}"/>
    <hyperlink ref="J39" r:id="rId73" xr:uid="{00000000-0004-0000-0600-000048000000}"/>
    <hyperlink ref="J74" r:id="rId74" xr:uid="{00000000-0004-0000-0600-000049000000}"/>
    <hyperlink ref="J80" r:id="rId75" xr:uid="{00000000-0004-0000-0600-00004A000000}"/>
    <hyperlink ref="J12" r:id="rId76" xr:uid="{00000000-0004-0000-0600-00004B000000}"/>
    <hyperlink ref="M8" r:id="rId77" xr:uid="{00000000-0004-0000-0600-00004C000000}"/>
    <hyperlink ref="M13" r:id="rId78" xr:uid="{00000000-0004-0000-0600-00004D000000}"/>
    <hyperlink ref="M15" r:id="rId79" xr:uid="{00000000-0004-0000-0600-00004E000000}"/>
    <hyperlink ref="M17" r:id="rId80" display="частично: https://orel-region.ru/index.php?head=20&amp;part=25&amp;in=132" xr:uid="{00000000-0004-0000-0600-00004F000000}"/>
    <hyperlink ref="M21" r:id="rId81" xr:uid="{00000000-0004-0000-0600-000050000000}"/>
    <hyperlink ref="M22" r:id="rId82" xr:uid="{00000000-0004-0000-0600-000051000000}"/>
    <hyperlink ref="M26" r:id="rId83" xr:uid="{00000000-0004-0000-0600-000052000000}"/>
    <hyperlink ref="M27" r:id="rId84" xr:uid="{00000000-0004-0000-0600-000053000000}"/>
    <hyperlink ref="M28" r:id="rId85" xr:uid="{00000000-0004-0000-0600-000054000000}"/>
    <hyperlink ref="M40" r:id="rId86" xr:uid="{00000000-0004-0000-0600-000055000000}"/>
    <hyperlink ref="M41" r:id="rId87" xr:uid="{00000000-0004-0000-0600-000056000000}"/>
    <hyperlink ref="M43" r:id="rId88" xr:uid="{00000000-0004-0000-0600-000057000000}"/>
    <hyperlink ref="M48" r:id="rId89" xr:uid="{00000000-0004-0000-0600-000058000000}"/>
    <hyperlink ref="M51" r:id="rId90" xr:uid="{00000000-0004-0000-0600-000059000000}"/>
    <hyperlink ref="M52" r:id="rId91" xr:uid="{00000000-0004-0000-0600-00005A000000}"/>
    <hyperlink ref="M56" r:id="rId92" xr:uid="{00000000-0004-0000-0600-00005B000000}"/>
    <hyperlink ref="M58" r:id="rId93" xr:uid="{00000000-0004-0000-0600-00005C000000}"/>
    <hyperlink ref="M60" r:id="rId94" xr:uid="{00000000-0004-0000-0600-00005D000000}"/>
    <hyperlink ref="M63" r:id="rId95" xr:uid="{00000000-0004-0000-0600-00005E000000}"/>
    <hyperlink ref="M72" r:id="rId96" xr:uid="{00000000-0004-0000-0600-00005F000000}"/>
    <hyperlink ref="M78" r:id="rId97" xr:uid="{00000000-0004-0000-0600-000060000000}"/>
    <hyperlink ref="M85" r:id="rId98" xr:uid="{00000000-0004-0000-0600-000061000000}"/>
    <hyperlink ref="M92" r:id="rId99" xr:uid="{00000000-0004-0000-0600-000062000000}"/>
    <hyperlink ref="M94" r:id="rId100" xr:uid="{00000000-0004-0000-0600-000063000000}"/>
    <hyperlink ref="M96" r:id="rId101" xr:uid="{00000000-0004-0000-0600-000064000000}"/>
    <hyperlink ref="M97" r:id="rId102" xr:uid="{00000000-0004-0000-0600-000065000000}"/>
    <hyperlink ref="M59" r:id="rId103" xr:uid="{00000000-0004-0000-0600-000066000000}"/>
    <hyperlink ref="M68" r:id="rId104" xr:uid="{00000000-0004-0000-0600-000067000000}"/>
    <hyperlink ref="M66" r:id="rId105" xr:uid="{00000000-0004-0000-0600-000068000000}"/>
    <hyperlink ref="M34" r:id="rId106" xr:uid="{00000000-0004-0000-0600-000069000000}"/>
    <hyperlink ref="M88" r:id="rId107" xr:uid="{00000000-0004-0000-0600-00006A000000}"/>
    <hyperlink ref="M7" r:id="rId108" xr:uid="{00000000-0004-0000-0600-00006B000000}"/>
    <hyperlink ref="M9" r:id="rId109" xr:uid="{00000000-0004-0000-0600-00006C000000}"/>
    <hyperlink ref="M11" r:id="rId110" xr:uid="{00000000-0004-0000-0600-00006D000000}"/>
    <hyperlink ref="M16" r:id="rId111" xr:uid="{00000000-0004-0000-0600-00006E000000}"/>
    <hyperlink ref="M19" r:id="rId112" xr:uid="{00000000-0004-0000-0600-00006F000000}"/>
    <hyperlink ref="M29" r:id="rId113" xr:uid="{00000000-0004-0000-0600-000070000000}"/>
    <hyperlink ref="M30" r:id="rId114" xr:uid="{00000000-0004-0000-0600-000071000000}"/>
    <hyperlink ref="M31" r:id="rId115" xr:uid="{00000000-0004-0000-0600-000072000000}"/>
    <hyperlink ref="M32" r:id="rId116" xr:uid="{00000000-0004-0000-0600-000073000000}"/>
    <hyperlink ref="M33" r:id="rId117" xr:uid="{00000000-0004-0000-0600-000074000000}"/>
    <hyperlink ref="M36" r:id="rId118" xr:uid="{00000000-0004-0000-0600-000075000000}"/>
    <hyperlink ref="M38" r:id="rId119" xr:uid="{00000000-0004-0000-0600-000076000000}"/>
    <hyperlink ref="M42" r:id="rId120" xr:uid="{00000000-0004-0000-0600-000077000000}"/>
    <hyperlink ref="M44" r:id="rId121" xr:uid="{00000000-0004-0000-0600-000078000000}"/>
    <hyperlink ref="M47" r:id="rId122" xr:uid="{00000000-0004-0000-0600-000079000000}"/>
    <hyperlink ref="M53" r:id="rId123" xr:uid="{00000000-0004-0000-0600-00007A000000}"/>
    <hyperlink ref="M55" r:id="rId124" xr:uid="{00000000-0004-0000-0600-00007B000000}"/>
    <hyperlink ref="M57" r:id="rId125" xr:uid="{00000000-0004-0000-0600-00007C000000}"/>
    <hyperlink ref="M61" r:id="rId126" xr:uid="{00000000-0004-0000-0600-00007D000000}"/>
    <hyperlink ref="M35" r:id="rId127" xr:uid="{00000000-0004-0000-0600-00007E000000}"/>
    <hyperlink ref="M49" r:id="rId128" xr:uid="{00000000-0004-0000-0600-00007F000000}"/>
    <hyperlink ref="M50" r:id="rId129" xr:uid="{00000000-0004-0000-0600-000080000000}"/>
    <hyperlink ref="M64" r:id="rId130" xr:uid="{00000000-0004-0000-0600-000081000000}"/>
    <hyperlink ref="M65" r:id="rId131" xr:uid="{00000000-0004-0000-0600-000082000000}"/>
    <hyperlink ref="M71" r:id="rId132" location="document_list" xr:uid="{00000000-0004-0000-0600-000083000000}"/>
    <hyperlink ref="M74" r:id="rId133" xr:uid="{00000000-0004-0000-0600-000084000000}"/>
    <hyperlink ref="M75" r:id="rId134" xr:uid="{00000000-0004-0000-0600-000085000000}"/>
    <hyperlink ref="M81" r:id="rId135" xr:uid="{00000000-0004-0000-0600-000086000000}"/>
    <hyperlink ref="M82" r:id="rId136" xr:uid="{00000000-0004-0000-0600-000087000000}"/>
    <hyperlink ref="M89" r:id="rId137" xr:uid="{00000000-0004-0000-0600-000088000000}"/>
    <hyperlink ref="M90" r:id="rId138" xr:uid="{00000000-0004-0000-0600-000089000000}"/>
    <hyperlink ref="M93" r:id="rId139" xr:uid="{00000000-0004-0000-0600-00008A000000}"/>
    <hyperlink ref="M95" r:id="rId140" xr:uid="{00000000-0004-0000-0600-00008B000000}"/>
    <hyperlink ref="M98" r:id="rId141" xr:uid="{00000000-0004-0000-0600-00008C000000}"/>
    <hyperlink ref="M10" r:id="rId142" xr:uid="{00000000-0004-0000-0600-00008D000000}"/>
    <hyperlink ref="M14" r:id="rId143" xr:uid="{00000000-0004-0000-0600-00008E000000}"/>
    <hyperlink ref="M18" r:id="rId144" xr:uid="{00000000-0004-0000-0600-00008F000000}"/>
    <hyperlink ref="M39" r:id="rId145" xr:uid="{00000000-0004-0000-0600-000090000000}"/>
    <hyperlink ref="M62" r:id="rId146" xr:uid="{00000000-0004-0000-0600-000091000000}"/>
    <hyperlink ref="M77" r:id="rId147" xr:uid="{00000000-0004-0000-0600-000092000000}"/>
    <hyperlink ref="M80" r:id="rId148" xr:uid="{00000000-0004-0000-0600-000093000000}"/>
    <hyperlink ref="M83" r:id="rId149" xr:uid="{00000000-0004-0000-0600-000094000000}"/>
    <hyperlink ref="M84" r:id="rId150" xr:uid="{00000000-0004-0000-0600-000095000000}"/>
    <hyperlink ref="M86" r:id="rId151" xr:uid="{00000000-0004-0000-0600-000096000000}"/>
    <hyperlink ref="M91" r:id="rId152" xr:uid="{00000000-0004-0000-0600-000097000000}"/>
    <hyperlink ref="M20" r:id="rId153" xr:uid="{00000000-0004-0000-0600-000098000000}"/>
    <hyperlink ref="M12" r:id="rId154" xr:uid="{00000000-0004-0000-0600-000099000000}"/>
    <hyperlink ref="Q8" r:id="rId155" xr:uid="{00000000-0004-0000-0600-00009A000000}"/>
    <hyperlink ref="Q21" r:id="rId156" xr:uid="{00000000-0004-0000-0600-00009B000000}"/>
    <hyperlink ref="Q22" r:id="rId157" xr:uid="{00000000-0004-0000-0600-00009C000000}"/>
    <hyperlink ref="Q23" r:id="rId158" xr:uid="{00000000-0004-0000-0600-00009D000000}"/>
    <hyperlink ref="Q26" r:id="rId159" xr:uid="{00000000-0004-0000-0600-00009E000000}"/>
    <hyperlink ref="Q41" r:id="rId160" xr:uid="{00000000-0004-0000-0600-00009F000000}"/>
    <hyperlink ref="Q43" r:id="rId161" xr:uid="{00000000-0004-0000-0600-0000A0000000}"/>
    <hyperlink ref="Q44" r:id="rId162" xr:uid="{00000000-0004-0000-0600-0000A1000000}"/>
    <hyperlink ref="Q60" r:id="rId163" xr:uid="{00000000-0004-0000-0600-0000A2000000}"/>
    <hyperlink ref="Q63" r:id="rId164" xr:uid="{00000000-0004-0000-0600-0000A3000000}"/>
    <hyperlink ref="Q67" r:id="rId165" xr:uid="{00000000-0004-0000-0600-0000A4000000}"/>
    <hyperlink ref="Q75" r:id="rId166" xr:uid="{00000000-0004-0000-0600-0000A5000000}"/>
    <hyperlink ref="Q85" r:id="rId167" xr:uid="{00000000-0004-0000-0600-0000A6000000}"/>
    <hyperlink ref="Q92" r:id="rId168" xr:uid="{00000000-0004-0000-0600-0000A7000000}"/>
    <hyperlink ref="Q93" r:id="rId169" display="https://minfin.khabkrai.ru/portal/Show/Category/184?page=1&amp;ItemId=497&amp;filterYear=2018 " xr:uid="{00000000-0004-0000-0600-0000A8000000}"/>
    <hyperlink ref="Q94" r:id="rId170" xr:uid="{00000000-0004-0000-0600-0000A9000000}"/>
    <hyperlink ref="Q96" r:id="rId171" xr:uid="{00000000-0004-0000-0600-0000AA000000}"/>
    <hyperlink ref="Q68" r:id="rId172" xr:uid="{00000000-0004-0000-0600-0000AB000000}"/>
    <hyperlink ref="Q66" r:id="rId173" xr:uid="{00000000-0004-0000-0600-0000AC000000}"/>
    <hyperlink ref="Q34" r:id="rId174" xr:uid="{00000000-0004-0000-0600-0000AD000000}"/>
    <hyperlink ref="Q88" r:id="rId175" xr:uid="{00000000-0004-0000-0600-0000AE000000}"/>
    <hyperlink ref="Q16" r:id="rId176" location="tab-id-6" display="tab-id-6" xr:uid="{00000000-0004-0000-0600-0000AF000000}"/>
    <hyperlink ref="Q18" r:id="rId177" xr:uid="{00000000-0004-0000-0600-0000B0000000}"/>
    <hyperlink ref="Q31" r:id="rId178" xr:uid="{00000000-0004-0000-0600-0000B1000000}"/>
    <hyperlink ref="Q32" r:id="rId179" xr:uid="{00000000-0004-0000-0600-0000B2000000}"/>
    <hyperlink ref="Q33" r:id="rId180" xr:uid="{00000000-0004-0000-0600-0000B3000000}"/>
    <hyperlink ref="Q47" r:id="rId181" xr:uid="{00000000-0004-0000-0600-0000B4000000}"/>
    <hyperlink ref="Q53" r:id="rId182" xr:uid="{00000000-0004-0000-0600-0000B5000000}"/>
    <hyperlink ref="Q61" r:id="rId183" xr:uid="{00000000-0004-0000-0600-0000B6000000}"/>
    <hyperlink ref="Q35" r:id="rId184" xr:uid="{00000000-0004-0000-0600-0000B7000000}"/>
    <hyperlink ref="Q64" r:id="rId185" xr:uid="{00000000-0004-0000-0600-0000B8000000}"/>
    <hyperlink ref="Q71" r:id="rId186" xr:uid="{00000000-0004-0000-0600-0000B9000000}"/>
    <hyperlink ref="Q73" r:id="rId187" xr:uid="{00000000-0004-0000-0600-0000BA000000}"/>
    <hyperlink ref="Q84" r:id="rId188" xr:uid="{00000000-0004-0000-0600-0000BB000000}"/>
    <hyperlink ref="Q86" r:id="rId189" xr:uid="{00000000-0004-0000-0600-0000BC000000}"/>
    <hyperlink ref="Q89" r:id="rId190" xr:uid="{00000000-0004-0000-0600-0000BD000000}"/>
    <hyperlink ref="Q90" r:id="rId191" xr:uid="{00000000-0004-0000-0600-0000BE000000}"/>
    <hyperlink ref="Q91" r:id="rId192" location="/documents" xr:uid="{00000000-0004-0000-0600-0000BF000000}"/>
    <hyperlink ref="Q95" r:id="rId193" xr:uid="{00000000-0004-0000-0600-0000C0000000}"/>
    <hyperlink ref="Q52" r:id="rId194" xr:uid="{00000000-0004-0000-0600-0000C1000000}"/>
    <hyperlink ref="M23" r:id="rId195" xr:uid="{00000000-0004-0000-0600-0000C2000000}"/>
    <hyperlink ref="J41" r:id="rId196" xr:uid="{00000000-0004-0000-0600-0000C3000000}"/>
    <hyperlink ref="J70" r:id="rId197" xr:uid="{00000000-0004-0000-0600-0000C4000000}"/>
    <hyperlink ref="M70" r:id="rId198" xr:uid="{00000000-0004-0000-0600-0000C5000000}"/>
    <hyperlink ref="M73" r:id="rId199" xr:uid="{00000000-0004-0000-0600-0000C6000000}"/>
    <hyperlink ref="Q82" r:id="rId200" xr:uid="{00000000-0004-0000-0600-0000C7000000}"/>
    <hyperlink ref="Q78" r:id="rId201" xr:uid="{00000000-0004-0000-0600-0000C8000000}"/>
    <hyperlink ref="J89" r:id="rId202" xr:uid="{00000000-0004-0000-0600-0000C9000000}"/>
    <hyperlink ref="Q40" r:id="rId203" xr:uid="{00000000-0004-0000-0600-0000CA000000}"/>
    <hyperlink ref="M67" r:id="rId204" xr:uid="{00000000-0004-0000-0600-0000CB000000}"/>
    <hyperlink ref="J81" r:id="rId205" xr:uid="{00000000-0004-0000-0600-0000CC000000}"/>
  </hyperlinks>
  <printOptions horizontalCentered="1"/>
  <pageMargins left="0.39370078740157483" right="0.39370078740157483" top="0.98425196850393704" bottom="0.39370078740157483" header="0.31496062992125984" footer="0.23622047244094491"/>
  <pageSetup paperSize="9" scale="59" fitToHeight="3" orientation="landscape" r:id="rId206"/>
  <headerFooter>
    <oddFooter>&amp;C&amp;"Times New Roman,обычный"&amp;8&amp;A&amp;R&amp;P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M123"/>
  <sheetViews>
    <sheetView zoomScaleNormal="100" zoomScaleSheetLayoutView="100" workbookViewId="0">
      <pane ySplit="5" topLeftCell="A6" activePane="bottomLeft" state="frozen"/>
      <selection pane="bottomLeft" activeCell="A3" sqref="A3:A5"/>
    </sheetView>
  </sheetViews>
  <sheetFormatPr defaultColWidth="8.81640625" defaultRowHeight="11.5" x14ac:dyDescent="0.35"/>
  <cols>
    <col min="1" max="1" width="22.1796875" style="5" customWidth="1"/>
    <col min="2" max="2" width="33.1796875" style="5" customWidth="1"/>
    <col min="3" max="3" width="5.6328125" style="5" customWidth="1"/>
    <col min="4" max="5" width="4.6328125" style="5" customWidth="1"/>
    <col min="6" max="6" width="5.6328125" style="74" customWidth="1"/>
    <col min="7" max="7" width="10.6328125" style="5" customWidth="1"/>
    <col min="8" max="8" width="11.90625" style="5" customWidth="1"/>
    <col min="9" max="9" width="10.54296875" style="5" customWidth="1"/>
    <col min="10" max="10" width="13.7265625" style="75" customWidth="1"/>
    <col min="11" max="11" width="18.453125" style="33" customWidth="1"/>
    <col min="12" max="12" width="16.36328125" style="5" customWidth="1"/>
    <col min="13" max="13" width="8.81640625" style="472"/>
    <col min="14" max="16384" width="8.81640625" style="5"/>
  </cols>
  <sheetData>
    <row r="1" spans="1:247" s="68" customFormat="1" ht="25" customHeight="1" x14ac:dyDescent="0.35">
      <c r="A1" s="653" t="s">
        <v>164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5"/>
      <c r="M1" s="100"/>
    </row>
    <row r="2" spans="1:247" s="68" customFormat="1" ht="35.5" customHeight="1" x14ac:dyDescent="0.35">
      <c r="A2" s="657" t="s">
        <v>856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480"/>
    </row>
    <row r="3" spans="1:247" s="68" customFormat="1" ht="60" customHeight="1" x14ac:dyDescent="0.35">
      <c r="A3" s="628" t="s">
        <v>98</v>
      </c>
      <c r="B3" s="491" t="str">
        <f>' Оценка (раздел 2)'!G3</f>
        <v>2.4. Размещаются ли в открытом доступе на сайте, предназначенном для размещения бюджетных данных, законы о внесении изменений в закон о бюджете на 2020 год и на плановый период 2021 и 2022 годов?</v>
      </c>
      <c r="C3" s="637" t="s">
        <v>119</v>
      </c>
      <c r="D3" s="637"/>
      <c r="E3" s="637"/>
      <c r="F3" s="637"/>
      <c r="G3" s="628" t="s">
        <v>125</v>
      </c>
      <c r="H3" s="628" t="s">
        <v>131</v>
      </c>
      <c r="I3" s="621" t="s">
        <v>137</v>
      </c>
      <c r="J3" s="628" t="s">
        <v>103</v>
      </c>
      <c r="K3" s="631" t="s">
        <v>91</v>
      </c>
      <c r="L3" s="650"/>
      <c r="M3" s="100"/>
    </row>
    <row r="4" spans="1:247" s="68" customFormat="1" ht="30" customHeight="1" x14ac:dyDescent="0.35">
      <c r="A4" s="628"/>
      <c r="B4" s="489" t="str">
        <f>' Методика (раздел 2)'!B29</f>
        <v xml:space="preserve">Да, размещаются </v>
      </c>
      <c r="C4" s="628" t="s">
        <v>94</v>
      </c>
      <c r="D4" s="628" t="s">
        <v>101</v>
      </c>
      <c r="E4" s="628" t="s">
        <v>102</v>
      </c>
      <c r="F4" s="637" t="s">
        <v>99</v>
      </c>
      <c r="G4" s="628"/>
      <c r="H4" s="628"/>
      <c r="I4" s="621"/>
      <c r="J4" s="628"/>
      <c r="K4" s="651" t="s">
        <v>128</v>
      </c>
      <c r="L4" s="651" t="s">
        <v>123</v>
      </c>
      <c r="M4" s="100"/>
    </row>
    <row r="5" spans="1:247" s="69" customFormat="1" ht="30" customHeight="1" x14ac:dyDescent="0.35">
      <c r="A5" s="628"/>
      <c r="B5" s="489" t="str">
        <f>' Методика (раздел 2)'!B30</f>
        <v>Нет, в установленные сроки не размещаются или размещаются в отдельных случаях</v>
      </c>
      <c r="C5" s="628"/>
      <c r="D5" s="628"/>
      <c r="E5" s="628"/>
      <c r="F5" s="637"/>
      <c r="G5" s="628"/>
      <c r="H5" s="628"/>
      <c r="I5" s="656"/>
      <c r="J5" s="628"/>
      <c r="K5" s="652"/>
      <c r="L5" s="652"/>
      <c r="M5" s="509"/>
    </row>
    <row r="6" spans="1:247" ht="15" customHeight="1" x14ac:dyDescent="0.35">
      <c r="A6" s="460" t="s">
        <v>0</v>
      </c>
      <c r="B6" s="460"/>
      <c r="C6" s="461"/>
      <c r="D6" s="461"/>
      <c r="E6" s="461"/>
      <c r="F6" s="461"/>
      <c r="G6" s="461"/>
      <c r="H6" s="461"/>
      <c r="I6" s="461"/>
      <c r="J6" s="460"/>
      <c r="K6" s="461"/>
      <c r="L6" s="461"/>
    </row>
    <row r="7" spans="1:247" ht="15" customHeight="1" x14ac:dyDescent="0.35">
      <c r="A7" s="92" t="s">
        <v>1</v>
      </c>
      <c r="B7" s="92" t="s">
        <v>121</v>
      </c>
      <c r="C7" s="102">
        <f t="shared" ref="C7:C23" si="0">IF(B7=B$4,2,0)</f>
        <v>2</v>
      </c>
      <c r="D7" s="102"/>
      <c r="E7" s="102"/>
      <c r="F7" s="103">
        <f t="shared" ref="F7:F23" si="1">C7*(1-D7)*(1-E7)</f>
        <v>2</v>
      </c>
      <c r="G7" s="492">
        <f>'Изменения в бюджет'!B6</f>
        <v>3</v>
      </c>
      <c r="H7" s="492">
        <v>3</v>
      </c>
      <c r="I7" s="492" t="s">
        <v>168</v>
      </c>
      <c r="J7" s="105" t="s">
        <v>172</v>
      </c>
      <c r="K7" s="473" t="s">
        <v>244</v>
      </c>
      <c r="L7" s="92" t="s">
        <v>171</v>
      </c>
    </row>
    <row r="8" spans="1:247" ht="15" customHeight="1" x14ac:dyDescent="0.35">
      <c r="A8" s="92" t="s">
        <v>2</v>
      </c>
      <c r="B8" s="92" t="s">
        <v>121</v>
      </c>
      <c r="C8" s="102">
        <f t="shared" si="0"/>
        <v>2</v>
      </c>
      <c r="D8" s="102"/>
      <c r="E8" s="102"/>
      <c r="F8" s="103">
        <f t="shared" si="1"/>
        <v>2</v>
      </c>
      <c r="G8" s="492">
        <f>'Изменения в бюджет'!B10</f>
        <v>5</v>
      </c>
      <c r="H8" s="492">
        <v>5</v>
      </c>
      <c r="I8" s="492" t="s">
        <v>168</v>
      </c>
      <c r="J8" s="105" t="s">
        <v>775</v>
      </c>
      <c r="K8" s="207" t="s">
        <v>167</v>
      </c>
      <c r="L8" s="92" t="s">
        <v>166</v>
      </c>
      <c r="M8" s="472" t="s">
        <v>172</v>
      </c>
    </row>
    <row r="9" spans="1:247" ht="15" customHeight="1" x14ac:dyDescent="0.35">
      <c r="A9" s="92" t="s">
        <v>3</v>
      </c>
      <c r="B9" s="92" t="s">
        <v>121</v>
      </c>
      <c r="C9" s="102">
        <f t="shared" si="0"/>
        <v>2</v>
      </c>
      <c r="D9" s="102"/>
      <c r="E9" s="102"/>
      <c r="F9" s="103">
        <f t="shared" si="1"/>
        <v>2</v>
      </c>
      <c r="G9" s="492">
        <f>'Изменения в бюджет'!B15</f>
        <v>1</v>
      </c>
      <c r="H9" s="492">
        <v>1</v>
      </c>
      <c r="I9" s="492" t="s">
        <v>168</v>
      </c>
      <c r="J9" s="104" t="s">
        <v>172</v>
      </c>
      <c r="K9" s="473" t="s">
        <v>246</v>
      </c>
      <c r="L9" s="92" t="s">
        <v>171</v>
      </c>
    </row>
    <row r="10" spans="1:247" ht="15" customHeight="1" x14ac:dyDescent="0.35">
      <c r="A10" s="92" t="s">
        <v>4</v>
      </c>
      <c r="B10" s="92" t="s">
        <v>109</v>
      </c>
      <c r="C10" s="102">
        <f t="shared" si="0"/>
        <v>0</v>
      </c>
      <c r="D10" s="102"/>
      <c r="E10" s="102"/>
      <c r="F10" s="103">
        <f t="shared" si="1"/>
        <v>0</v>
      </c>
      <c r="G10" s="492">
        <f>'Изменения в бюджет'!B19</f>
        <v>4</v>
      </c>
      <c r="H10" s="492">
        <v>3</v>
      </c>
      <c r="I10" s="492" t="s">
        <v>168</v>
      </c>
      <c r="J10" s="92" t="s">
        <v>786</v>
      </c>
      <c r="K10" s="473" t="s">
        <v>779</v>
      </c>
      <c r="L10" s="92" t="s">
        <v>171</v>
      </c>
      <c r="M10" s="472" t="s">
        <v>172</v>
      </c>
    </row>
    <row r="11" spans="1:247" ht="15" customHeight="1" x14ac:dyDescent="0.35">
      <c r="A11" s="92" t="s">
        <v>5</v>
      </c>
      <c r="B11" s="92" t="s">
        <v>121</v>
      </c>
      <c r="C11" s="102">
        <f t="shared" si="0"/>
        <v>2</v>
      </c>
      <c r="D11" s="102"/>
      <c r="E11" s="102"/>
      <c r="F11" s="103">
        <f t="shared" si="1"/>
        <v>2</v>
      </c>
      <c r="G11" s="492">
        <f>'Изменения в бюджет'!B23</f>
        <v>7</v>
      </c>
      <c r="H11" s="492">
        <v>7</v>
      </c>
      <c r="I11" s="492" t="s">
        <v>168</v>
      </c>
      <c r="J11" s="104" t="s">
        <v>172</v>
      </c>
      <c r="K11" s="473" t="s">
        <v>248</v>
      </c>
      <c r="L11" s="207" t="s">
        <v>171</v>
      </c>
    </row>
    <row r="12" spans="1:247" s="61" customFormat="1" ht="15" customHeight="1" x14ac:dyDescent="0.35">
      <c r="A12" s="105" t="s">
        <v>6</v>
      </c>
      <c r="B12" s="92" t="s">
        <v>121</v>
      </c>
      <c r="C12" s="102">
        <f t="shared" si="0"/>
        <v>2</v>
      </c>
      <c r="D12" s="102"/>
      <c r="E12" s="102"/>
      <c r="F12" s="103">
        <f t="shared" si="1"/>
        <v>2</v>
      </c>
      <c r="G12" s="492">
        <f>'Изменения в бюджет'!B28</f>
        <v>1</v>
      </c>
      <c r="H12" s="493">
        <v>1</v>
      </c>
      <c r="I12" s="493" t="s">
        <v>168</v>
      </c>
      <c r="J12" s="104" t="s">
        <v>172</v>
      </c>
      <c r="K12" s="104" t="s">
        <v>340</v>
      </c>
      <c r="L12" s="105" t="s">
        <v>171</v>
      </c>
      <c r="M12" s="47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15" customHeight="1" x14ac:dyDescent="0.35">
      <c r="A13" s="92" t="s">
        <v>7</v>
      </c>
      <c r="B13" s="92" t="s">
        <v>121</v>
      </c>
      <c r="C13" s="102">
        <f t="shared" si="0"/>
        <v>2</v>
      </c>
      <c r="D13" s="102"/>
      <c r="E13" s="102"/>
      <c r="F13" s="103">
        <f t="shared" si="1"/>
        <v>2</v>
      </c>
      <c r="G13" s="120">
        <f>'Изменения в бюджет'!B33</f>
        <v>6</v>
      </c>
      <c r="H13" s="106">
        <v>6</v>
      </c>
      <c r="I13" s="492" t="s">
        <v>168</v>
      </c>
      <c r="J13" s="105" t="s">
        <v>172</v>
      </c>
      <c r="K13" s="473" t="s">
        <v>170</v>
      </c>
      <c r="L13" s="92" t="s">
        <v>169</v>
      </c>
    </row>
    <row r="14" spans="1:247" s="68" customFormat="1" ht="15" customHeight="1" x14ac:dyDescent="0.35">
      <c r="A14" s="92" t="s">
        <v>8</v>
      </c>
      <c r="B14" s="92" t="s">
        <v>121</v>
      </c>
      <c r="C14" s="102">
        <f t="shared" si="0"/>
        <v>2</v>
      </c>
      <c r="D14" s="102"/>
      <c r="E14" s="102"/>
      <c r="F14" s="103">
        <f t="shared" si="1"/>
        <v>2</v>
      </c>
      <c r="G14" s="120">
        <f>'Изменения в бюджет'!B37</f>
        <v>2</v>
      </c>
      <c r="H14" s="492">
        <v>2</v>
      </c>
      <c r="I14" s="492" t="s">
        <v>168</v>
      </c>
      <c r="J14" s="105" t="s">
        <v>172</v>
      </c>
      <c r="K14" s="207" t="s">
        <v>318</v>
      </c>
      <c r="L14" s="92" t="s">
        <v>171</v>
      </c>
      <c r="M14" s="100"/>
    </row>
    <row r="15" spans="1:247" s="68" customFormat="1" ht="15" customHeight="1" x14ac:dyDescent="0.35">
      <c r="A15" s="92" t="s">
        <v>9</v>
      </c>
      <c r="B15" s="92" t="s">
        <v>121</v>
      </c>
      <c r="C15" s="102">
        <f t="shared" si="0"/>
        <v>2</v>
      </c>
      <c r="D15" s="102"/>
      <c r="E15" s="102"/>
      <c r="F15" s="103">
        <f t="shared" si="1"/>
        <v>2</v>
      </c>
      <c r="G15" s="120">
        <f>'Изменения в бюджет'!B41</f>
        <v>9</v>
      </c>
      <c r="H15" s="492">
        <v>9</v>
      </c>
      <c r="I15" s="492" t="s">
        <v>168</v>
      </c>
      <c r="J15" s="105" t="s">
        <v>172</v>
      </c>
      <c r="K15" s="473" t="s">
        <v>315</v>
      </c>
      <c r="L15" s="92" t="s">
        <v>171</v>
      </c>
      <c r="M15" s="100"/>
    </row>
    <row r="16" spans="1:247" ht="15" customHeight="1" x14ac:dyDescent="0.35">
      <c r="A16" s="92" t="s">
        <v>10</v>
      </c>
      <c r="B16" s="92" t="s">
        <v>121</v>
      </c>
      <c r="C16" s="102">
        <f t="shared" si="0"/>
        <v>2</v>
      </c>
      <c r="D16" s="102"/>
      <c r="E16" s="102"/>
      <c r="F16" s="103">
        <f t="shared" si="1"/>
        <v>2</v>
      </c>
      <c r="G16" s="120">
        <f>'Изменения в бюджет'!B45</f>
        <v>5</v>
      </c>
      <c r="H16" s="492">
        <v>5</v>
      </c>
      <c r="I16" s="492" t="s">
        <v>168</v>
      </c>
      <c r="J16" s="105" t="s">
        <v>172</v>
      </c>
      <c r="K16" s="473" t="s">
        <v>251</v>
      </c>
      <c r="L16" s="473" t="s">
        <v>252</v>
      </c>
      <c r="M16" s="472" t="s">
        <v>172</v>
      </c>
    </row>
    <row r="17" spans="1:13" ht="15" customHeight="1" x14ac:dyDescent="0.35">
      <c r="A17" s="92" t="s">
        <v>11</v>
      </c>
      <c r="B17" s="92" t="s">
        <v>109</v>
      </c>
      <c r="C17" s="102">
        <f t="shared" si="0"/>
        <v>0</v>
      </c>
      <c r="D17" s="102"/>
      <c r="E17" s="102"/>
      <c r="F17" s="103">
        <f t="shared" si="1"/>
        <v>0</v>
      </c>
      <c r="G17" s="120">
        <f>'Изменения в бюджет'!B50</f>
        <v>8</v>
      </c>
      <c r="H17" s="492">
        <v>0</v>
      </c>
      <c r="I17" s="492" t="s">
        <v>172</v>
      </c>
      <c r="J17" s="105" t="s">
        <v>172</v>
      </c>
      <c r="K17" s="473" t="s">
        <v>173</v>
      </c>
      <c r="L17" s="92" t="s">
        <v>169</v>
      </c>
    </row>
    <row r="18" spans="1:13" ht="15" customHeight="1" x14ac:dyDescent="0.35">
      <c r="A18" s="92" t="s">
        <v>12</v>
      </c>
      <c r="B18" s="92" t="s">
        <v>109</v>
      </c>
      <c r="C18" s="102">
        <f t="shared" si="0"/>
        <v>0</v>
      </c>
      <c r="D18" s="102"/>
      <c r="E18" s="102">
        <v>0.5</v>
      </c>
      <c r="F18" s="103">
        <f t="shared" si="1"/>
        <v>0</v>
      </c>
      <c r="G18" s="120">
        <f>'Изменения в бюджет'!B54</f>
        <v>8</v>
      </c>
      <c r="H18" s="106">
        <v>7</v>
      </c>
      <c r="I18" s="492" t="s">
        <v>186</v>
      </c>
      <c r="J18" s="105" t="s">
        <v>784</v>
      </c>
      <c r="K18" s="473" t="s">
        <v>780</v>
      </c>
      <c r="L18" s="473" t="s">
        <v>253</v>
      </c>
      <c r="M18" s="472" t="s">
        <v>172</v>
      </c>
    </row>
    <row r="19" spans="1:13" ht="15" customHeight="1" x14ac:dyDescent="0.35">
      <c r="A19" s="92" t="s">
        <v>13</v>
      </c>
      <c r="B19" s="92" t="s">
        <v>121</v>
      </c>
      <c r="C19" s="102">
        <f t="shared" si="0"/>
        <v>2</v>
      </c>
      <c r="D19" s="102"/>
      <c r="E19" s="102">
        <v>0.5</v>
      </c>
      <c r="F19" s="103">
        <f t="shared" si="1"/>
        <v>1</v>
      </c>
      <c r="G19" s="120">
        <f>'Изменения в бюджет'!B59</f>
        <v>4</v>
      </c>
      <c r="H19" s="492">
        <v>4</v>
      </c>
      <c r="I19" s="492" t="s">
        <v>186</v>
      </c>
      <c r="J19" s="105" t="s">
        <v>766</v>
      </c>
      <c r="K19" s="473" t="s">
        <v>763</v>
      </c>
      <c r="L19" s="92" t="s">
        <v>171</v>
      </c>
    </row>
    <row r="20" spans="1:13" ht="15" customHeight="1" x14ac:dyDescent="0.35">
      <c r="A20" s="92" t="s">
        <v>14</v>
      </c>
      <c r="B20" s="92" t="s">
        <v>121</v>
      </c>
      <c r="C20" s="102">
        <f t="shared" si="0"/>
        <v>2</v>
      </c>
      <c r="D20" s="102"/>
      <c r="E20" s="102">
        <v>0.5</v>
      </c>
      <c r="F20" s="103">
        <f t="shared" si="1"/>
        <v>1</v>
      </c>
      <c r="G20" s="120">
        <f>'Изменения в бюджет'!B63</f>
        <v>3</v>
      </c>
      <c r="H20" s="492">
        <v>3</v>
      </c>
      <c r="I20" s="492" t="s">
        <v>186</v>
      </c>
      <c r="J20" s="105" t="s">
        <v>767</v>
      </c>
      <c r="K20" s="473" t="s">
        <v>764</v>
      </c>
      <c r="L20" s="92" t="s">
        <v>171</v>
      </c>
    </row>
    <row r="21" spans="1:13" s="68" customFormat="1" ht="15" customHeight="1" x14ac:dyDescent="0.35">
      <c r="A21" s="92" t="s">
        <v>15</v>
      </c>
      <c r="B21" s="92" t="s">
        <v>121</v>
      </c>
      <c r="C21" s="102">
        <f t="shared" si="0"/>
        <v>2</v>
      </c>
      <c r="D21" s="102"/>
      <c r="E21" s="102"/>
      <c r="F21" s="103">
        <f t="shared" si="1"/>
        <v>2</v>
      </c>
      <c r="G21" s="120">
        <f>'Изменения в бюджет'!B67</f>
        <v>3</v>
      </c>
      <c r="H21" s="492">
        <v>3</v>
      </c>
      <c r="I21" s="492" t="s">
        <v>168</v>
      </c>
      <c r="J21" s="92" t="s">
        <v>172</v>
      </c>
      <c r="K21" s="207" t="s">
        <v>176</v>
      </c>
      <c r="L21" s="474" t="s">
        <v>174</v>
      </c>
      <c r="M21" s="100" t="s">
        <v>172</v>
      </c>
    </row>
    <row r="22" spans="1:13" ht="15" customHeight="1" x14ac:dyDescent="0.35">
      <c r="A22" s="92" t="s">
        <v>16</v>
      </c>
      <c r="B22" s="92" t="s">
        <v>121</v>
      </c>
      <c r="C22" s="102">
        <f t="shared" si="0"/>
        <v>2</v>
      </c>
      <c r="D22" s="102"/>
      <c r="E22" s="102"/>
      <c r="F22" s="103">
        <f t="shared" si="1"/>
        <v>2</v>
      </c>
      <c r="G22" s="120">
        <f>'Изменения в бюджет'!B72</f>
        <v>5</v>
      </c>
      <c r="H22" s="492">
        <v>5</v>
      </c>
      <c r="I22" s="492" t="s">
        <v>168</v>
      </c>
      <c r="J22" s="105" t="s">
        <v>172</v>
      </c>
      <c r="K22" s="207" t="s">
        <v>180</v>
      </c>
      <c r="L22" s="207" t="s">
        <v>179</v>
      </c>
      <c r="M22" s="472" t="s">
        <v>172</v>
      </c>
    </row>
    <row r="23" spans="1:13" ht="15" customHeight="1" x14ac:dyDescent="0.35">
      <c r="A23" s="92" t="s">
        <v>17</v>
      </c>
      <c r="B23" s="92" t="s">
        <v>109</v>
      </c>
      <c r="C23" s="102">
        <f t="shared" si="0"/>
        <v>0</v>
      </c>
      <c r="D23" s="102"/>
      <c r="E23" s="102"/>
      <c r="F23" s="103">
        <f t="shared" si="1"/>
        <v>0</v>
      </c>
      <c r="G23" s="120">
        <f>'Изменения в бюджет'!B77</f>
        <v>8</v>
      </c>
      <c r="H23" s="492">
        <v>6</v>
      </c>
      <c r="I23" s="492" t="s">
        <v>168</v>
      </c>
      <c r="J23" s="92" t="s">
        <v>785</v>
      </c>
      <c r="K23" s="207" t="s">
        <v>182</v>
      </c>
      <c r="L23" s="207" t="s">
        <v>181</v>
      </c>
      <c r="M23" s="472" t="s">
        <v>172</v>
      </c>
    </row>
    <row r="24" spans="1:13" ht="15" customHeight="1" x14ac:dyDescent="0.35">
      <c r="A24" s="92" t="s">
        <v>138</v>
      </c>
      <c r="B24" s="92" t="s">
        <v>332</v>
      </c>
      <c r="C24" s="102" t="s">
        <v>333</v>
      </c>
      <c r="D24" s="102" t="s">
        <v>172</v>
      </c>
      <c r="E24" s="102" t="s">
        <v>172</v>
      </c>
      <c r="F24" s="102" t="s">
        <v>333</v>
      </c>
      <c r="G24" s="492">
        <v>0</v>
      </c>
      <c r="H24" s="492" t="s">
        <v>172</v>
      </c>
      <c r="I24" s="492" t="s">
        <v>172</v>
      </c>
      <c r="J24" s="92" t="s">
        <v>172</v>
      </c>
      <c r="K24" s="92" t="s">
        <v>172</v>
      </c>
      <c r="L24" s="92" t="s">
        <v>172</v>
      </c>
    </row>
    <row r="25" spans="1:13" ht="15" customHeight="1" x14ac:dyDescent="0.35">
      <c r="A25" s="460" t="s">
        <v>18</v>
      </c>
      <c r="B25" s="460"/>
      <c r="C25" s="461"/>
      <c r="D25" s="461"/>
      <c r="E25" s="461"/>
      <c r="F25" s="461"/>
      <c r="G25" s="123"/>
      <c r="H25" s="461"/>
      <c r="I25" s="461"/>
      <c r="J25" s="460"/>
      <c r="K25" s="460"/>
      <c r="L25" s="460"/>
    </row>
    <row r="26" spans="1:13" ht="15" customHeight="1" x14ac:dyDescent="0.35">
      <c r="A26" s="92" t="s">
        <v>19</v>
      </c>
      <c r="B26" s="92" t="s">
        <v>121</v>
      </c>
      <c r="C26" s="102">
        <f t="shared" ref="C26:C36" si="2">IF(B26=B$4,2,0)</f>
        <v>2</v>
      </c>
      <c r="D26" s="102"/>
      <c r="E26" s="102"/>
      <c r="F26" s="103">
        <f t="shared" ref="F26:F36" si="3">C26*(1-D26)*(1-E26)</f>
        <v>2</v>
      </c>
      <c r="G26" s="120">
        <f>'Изменения в бюджет'!B84</f>
        <v>7</v>
      </c>
      <c r="H26" s="492">
        <v>7</v>
      </c>
      <c r="I26" s="492" t="s">
        <v>168</v>
      </c>
      <c r="J26" s="105" t="s">
        <v>172</v>
      </c>
      <c r="K26" s="473" t="s">
        <v>183</v>
      </c>
      <c r="L26" s="473" t="s">
        <v>184</v>
      </c>
      <c r="M26" s="472" t="s">
        <v>172</v>
      </c>
    </row>
    <row r="27" spans="1:13" ht="15" customHeight="1" x14ac:dyDescent="0.35">
      <c r="A27" s="92" t="s">
        <v>20</v>
      </c>
      <c r="B27" s="92" t="s">
        <v>121</v>
      </c>
      <c r="C27" s="102">
        <f t="shared" si="2"/>
        <v>2</v>
      </c>
      <c r="D27" s="102"/>
      <c r="E27" s="102"/>
      <c r="F27" s="103">
        <f t="shared" si="3"/>
        <v>2</v>
      </c>
      <c r="G27" s="120">
        <f>'Изменения в бюджет'!B90</f>
        <v>5</v>
      </c>
      <c r="H27" s="492">
        <v>5</v>
      </c>
      <c r="I27" s="492" t="s">
        <v>168</v>
      </c>
      <c r="J27" s="104" t="s">
        <v>768</v>
      </c>
      <c r="K27" s="473" t="s">
        <v>185</v>
      </c>
      <c r="L27" s="92" t="s">
        <v>171</v>
      </c>
    </row>
    <row r="28" spans="1:13" s="68" customFormat="1" ht="15" customHeight="1" x14ac:dyDescent="0.35">
      <c r="A28" s="92" t="s">
        <v>21</v>
      </c>
      <c r="B28" s="92" t="s">
        <v>121</v>
      </c>
      <c r="C28" s="102">
        <f t="shared" si="2"/>
        <v>2</v>
      </c>
      <c r="D28" s="102"/>
      <c r="E28" s="102"/>
      <c r="F28" s="103">
        <f t="shared" si="3"/>
        <v>2</v>
      </c>
      <c r="G28" s="120">
        <f>'Изменения в бюджет'!B95</f>
        <v>6</v>
      </c>
      <c r="H28" s="492">
        <v>6</v>
      </c>
      <c r="I28" s="492" t="s">
        <v>168</v>
      </c>
      <c r="J28" s="92" t="s">
        <v>172</v>
      </c>
      <c r="K28" s="207" t="s">
        <v>187</v>
      </c>
      <c r="L28" s="92" t="s">
        <v>171</v>
      </c>
      <c r="M28" s="100"/>
    </row>
    <row r="29" spans="1:13" ht="15" customHeight="1" x14ac:dyDescent="0.35">
      <c r="A29" s="92" t="s">
        <v>22</v>
      </c>
      <c r="B29" s="92" t="s">
        <v>121</v>
      </c>
      <c r="C29" s="102">
        <f t="shared" si="2"/>
        <v>2</v>
      </c>
      <c r="D29" s="102"/>
      <c r="E29" s="102"/>
      <c r="F29" s="103">
        <f t="shared" si="3"/>
        <v>2</v>
      </c>
      <c r="G29" s="120">
        <f>'Изменения в бюджет'!B99</f>
        <v>3</v>
      </c>
      <c r="H29" s="492">
        <v>3</v>
      </c>
      <c r="I29" s="492" t="s">
        <v>168</v>
      </c>
      <c r="J29" s="104" t="s">
        <v>172</v>
      </c>
      <c r="K29" s="473" t="s">
        <v>257</v>
      </c>
      <c r="L29" s="92" t="s">
        <v>171</v>
      </c>
    </row>
    <row r="30" spans="1:13" ht="15" customHeight="1" x14ac:dyDescent="0.35">
      <c r="A30" s="92" t="s">
        <v>23</v>
      </c>
      <c r="B30" s="92" t="s">
        <v>121</v>
      </c>
      <c r="C30" s="102">
        <f t="shared" si="2"/>
        <v>2</v>
      </c>
      <c r="D30" s="102"/>
      <c r="E30" s="102"/>
      <c r="F30" s="103">
        <f t="shared" si="3"/>
        <v>2</v>
      </c>
      <c r="G30" s="120">
        <f>'Изменения в бюджет'!B103</f>
        <v>2</v>
      </c>
      <c r="H30" s="492">
        <v>2</v>
      </c>
      <c r="I30" s="492" t="s">
        <v>168</v>
      </c>
      <c r="J30" s="105" t="s">
        <v>172</v>
      </c>
      <c r="K30" s="473" t="s">
        <v>258</v>
      </c>
      <c r="L30" s="92" t="s">
        <v>171</v>
      </c>
    </row>
    <row r="31" spans="1:13" ht="15" customHeight="1" x14ac:dyDescent="0.35">
      <c r="A31" s="92" t="s">
        <v>24</v>
      </c>
      <c r="B31" s="92" t="s">
        <v>121</v>
      </c>
      <c r="C31" s="102">
        <f t="shared" si="2"/>
        <v>2</v>
      </c>
      <c r="D31" s="102"/>
      <c r="E31" s="102"/>
      <c r="F31" s="103">
        <f t="shared" si="3"/>
        <v>2</v>
      </c>
      <c r="G31" s="120">
        <f>'Изменения в бюджет'!B107</f>
        <v>3</v>
      </c>
      <c r="H31" s="492">
        <v>3</v>
      </c>
      <c r="I31" s="492" t="s">
        <v>168</v>
      </c>
      <c r="J31" s="92" t="s">
        <v>172</v>
      </c>
      <c r="K31" s="473" t="s">
        <v>259</v>
      </c>
      <c r="L31" s="473" t="s">
        <v>260</v>
      </c>
      <c r="M31" s="472" t="s">
        <v>172</v>
      </c>
    </row>
    <row r="32" spans="1:13" s="68" customFormat="1" ht="15" customHeight="1" x14ac:dyDescent="0.35">
      <c r="A32" s="92" t="s">
        <v>25</v>
      </c>
      <c r="B32" s="92" t="s">
        <v>121</v>
      </c>
      <c r="C32" s="102">
        <f t="shared" si="2"/>
        <v>2</v>
      </c>
      <c r="D32" s="102"/>
      <c r="E32" s="102"/>
      <c r="F32" s="103">
        <f t="shared" si="3"/>
        <v>2</v>
      </c>
      <c r="G32" s="120">
        <f>'Изменения в бюджет'!B112</f>
        <v>4</v>
      </c>
      <c r="H32" s="492">
        <v>4</v>
      </c>
      <c r="I32" s="492" t="s">
        <v>168</v>
      </c>
      <c r="J32" s="105" t="s">
        <v>774</v>
      </c>
      <c r="K32" s="473" t="s">
        <v>263</v>
      </c>
      <c r="L32" s="473" t="s">
        <v>262</v>
      </c>
      <c r="M32" s="100" t="s">
        <v>172</v>
      </c>
    </row>
    <row r="33" spans="1:13" ht="15" customHeight="1" x14ac:dyDescent="0.35">
      <c r="A33" s="92" t="s">
        <v>26</v>
      </c>
      <c r="B33" s="92" t="s">
        <v>121</v>
      </c>
      <c r="C33" s="102">
        <f t="shared" si="2"/>
        <v>2</v>
      </c>
      <c r="D33" s="102"/>
      <c r="E33" s="102"/>
      <c r="F33" s="103">
        <f t="shared" si="3"/>
        <v>2</v>
      </c>
      <c r="G33" s="120">
        <f>'Изменения в бюджет'!B118</f>
        <v>11</v>
      </c>
      <c r="H33" s="492">
        <v>11</v>
      </c>
      <c r="I33" s="492" t="s">
        <v>168</v>
      </c>
      <c r="J33" s="105" t="s">
        <v>172</v>
      </c>
      <c r="K33" s="473" t="s">
        <v>189</v>
      </c>
      <c r="L33" s="473" t="s">
        <v>190</v>
      </c>
      <c r="M33" s="472" t="s">
        <v>172</v>
      </c>
    </row>
    <row r="34" spans="1:13" s="62" customFormat="1" ht="15" customHeight="1" x14ac:dyDescent="0.35">
      <c r="A34" s="92" t="s">
        <v>27</v>
      </c>
      <c r="B34" s="92" t="s">
        <v>109</v>
      </c>
      <c r="C34" s="102">
        <f t="shared" si="2"/>
        <v>0</v>
      </c>
      <c r="D34" s="102"/>
      <c r="E34" s="102"/>
      <c r="F34" s="103">
        <f t="shared" si="3"/>
        <v>0</v>
      </c>
      <c r="G34" s="120">
        <f>'Изменения в бюджет'!B123</f>
        <v>5</v>
      </c>
      <c r="H34" s="492">
        <v>0</v>
      </c>
      <c r="I34" s="492" t="s">
        <v>172</v>
      </c>
      <c r="J34" s="92" t="s">
        <v>172</v>
      </c>
      <c r="K34" s="207" t="s">
        <v>239</v>
      </c>
      <c r="L34" s="207" t="s">
        <v>238</v>
      </c>
      <c r="M34" s="472" t="s">
        <v>172</v>
      </c>
    </row>
    <row r="35" spans="1:13" s="58" customFormat="1" ht="15" customHeight="1" x14ac:dyDescent="0.35">
      <c r="A35" s="92" t="s">
        <v>28</v>
      </c>
      <c r="B35" s="92" t="s">
        <v>121</v>
      </c>
      <c r="C35" s="102">
        <f t="shared" si="2"/>
        <v>2</v>
      </c>
      <c r="D35" s="102"/>
      <c r="E35" s="102"/>
      <c r="F35" s="103">
        <f t="shared" si="3"/>
        <v>2</v>
      </c>
      <c r="G35" s="120">
        <f>'Изменения в бюджет'!B128</f>
        <v>2</v>
      </c>
      <c r="H35" s="492">
        <v>2</v>
      </c>
      <c r="I35" s="492" t="s">
        <v>168</v>
      </c>
      <c r="J35" s="92" t="s">
        <v>172</v>
      </c>
      <c r="K35" s="207" t="s">
        <v>278</v>
      </c>
      <c r="L35" s="207" t="s">
        <v>276</v>
      </c>
      <c r="M35" s="100" t="s">
        <v>172</v>
      </c>
    </row>
    <row r="36" spans="1:13" ht="15" customHeight="1" x14ac:dyDescent="0.35">
      <c r="A36" s="92" t="s">
        <v>29</v>
      </c>
      <c r="B36" s="92" t="s">
        <v>121</v>
      </c>
      <c r="C36" s="102">
        <f t="shared" si="2"/>
        <v>2</v>
      </c>
      <c r="D36" s="102"/>
      <c r="E36" s="475"/>
      <c r="F36" s="103">
        <f t="shared" si="3"/>
        <v>2</v>
      </c>
      <c r="G36" s="120">
        <f>'Изменения в бюджет'!B133</f>
        <v>5</v>
      </c>
      <c r="H36" s="492">
        <v>5</v>
      </c>
      <c r="I36" s="492" t="s">
        <v>168</v>
      </c>
      <c r="J36" s="104" t="s">
        <v>172</v>
      </c>
      <c r="K36" s="473" t="s">
        <v>264</v>
      </c>
      <c r="L36" s="92" t="s">
        <v>171</v>
      </c>
    </row>
    <row r="37" spans="1:13" ht="15" customHeight="1" x14ac:dyDescent="0.35">
      <c r="A37" s="460" t="s">
        <v>30</v>
      </c>
      <c r="B37" s="460"/>
      <c r="C37" s="461"/>
      <c r="D37" s="461"/>
      <c r="E37" s="461"/>
      <c r="F37" s="461"/>
      <c r="G37" s="123"/>
      <c r="H37" s="461"/>
      <c r="I37" s="461"/>
      <c r="J37" s="460"/>
      <c r="K37" s="460"/>
      <c r="L37" s="460"/>
    </row>
    <row r="38" spans="1:13" s="68" customFormat="1" ht="15" customHeight="1" x14ac:dyDescent="0.35">
      <c r="A38" s="92" t="s">
        <v>31</v>
      </c>
      <c r="B38" s="92" t="s">
        <v>121</v>
      </c>
      <c r="C38" s="102">
        <f t="shared" ref="C38:C44" si="4">IF(B38=B$4,2,0)</f>
        <v>2</v>
      </c>
      <c r="D38" s="102"/>
      <c r="E38" s="102"/>
      <c r="F38" s="103">
        <f t="shared" ref="F38:F44" si="5">C38*(1-D38)*(1-E38)</f>
        <v>2</v>
      </c>
      <c r="G38" s="120">
        <f>'Изменения в бюджет'!B139</f>
        <v>3</v>
      </c>
      <c r="H38" s="492">
        <v>3</v>
      </c>
      <c r="I38" s="492" t="s">
        <v>168</v>
      </c>
      <c r="J38" s="92" t="s">
        <v>172</v>
      </c>
      <c r="K38" s="474" t="s">
        <v>266</v>
      </c>
      <c r="L38" s="92" t="s">
        <v>171</v>
      </c>
      <c r="M38" s="100"/>
    </row>
    <row r="39" spans="1:13" s="58" customFormat="1" ht="15" customHeight="1" x14ac:dyDescent="0.35">
      <c r="A39" s="92" t="s">
        <v>32</v>
      </c>
      <c r="B39" s="92" t="s">
        <v>121</v>
      </c>
      <c r="C39" s="102">
        <f t="shared" si="4"/>
        <v>2</v>
      </c>
      <c r="D39" s="102"/>
      <c r="E39" s="102"/>
      <c r="F39" s="103">
        <f t="shared" si="5"/>
        <v>2</v>
      </c>
      <c r="G39" s="120">
        <f>'Изменения в бюджет'!B143</f>
        <v>2</v>
      </c>
      <c r="H39" s="492">
        <v>2</v>
      </c>
      <c r="I39" s="492" t="s">
        <v>168</v>
      </c>
      <c r="J39" s="92" t="s">
        <v>172</v>
      </c>
      <c r="K39" s="207" t="s">
        <v>322</v>
      </c>
      <c r="L39" s="207" t="s">
        <v>171</v>
      </c>
      <c r="M39" s="100"/>
    </row>
    <row r="40" spans="1:13" ht="15" customHeight="1" x14ac:dyDescent="0.35">
      <c r="A40" s="92" t="s">
        <v>96</v>
      </c>
      <c r="B40" s="92" t="s">
        <v>121</v>
      </c>
      <c r="C40" s="102">
        <f t="shared" si="4"/>
        <v>2</v>
      </c>
      <c r="D40" s="102"/>
      <c r="E40" s="102"/>
      <c r="F40" s="103">
        <f t="shared" si="5"/>
        <v>2</v>
      </c>
      <c r="G40" s="120">
        <f>'Изменения в бюджет'!B148</f>
        <v>4</v>
      </c>
      <c r="H40" s="492">
        <v>4</v>
      </c>
      <c r="I40" s="492" t="s">
        <v>168</v>
      </c>
      <c r="J40" s="104" t="s">
        <v>172</v>
      </c>
      <c r="K40" s="473" t="s">
        <v>192</v>
      </c>
      <c r="L40" s="207" t="s">
        <v>191</v>
      </c>
      <c r="M40" s="472" t="s">
        <v>172</v>
      </c>
    </row>
    <row r="41" spans="1:13" ht="15" customHeight="1" x14ac:dyDescent="0.35">
      <c r="A41" s="92" t="s">
        <v>33</v>
      </c>
      <c r="B41" s="92" t="s">
        <v>121</v>
      </c>
      <c r="C41" s="102">
        <f t="shared" si="4"/>
        <v>2</v>
      </c>
      <c r="D41" s="102"/>
      <c r="E41" s="102"/>
      <c r="F41" s="103">
        <f t="shared" si="5"/>
        <v>2</v>
      </c>
      <c r="G41" s="120">
        <f>'Изменения в бюджет'!B152</f>
        <v>4</v>
      </c>
      <c r="H41" s="492">
        <v>4</v>
      </c>
      <c r="I41" s="492" t="s">
        <v>168</v>
      </c>
      <c r="J41" s="92" t="s">
        <v>172</v>
      </c>
      <c r="K41" s="207" t="s">
        <v>193</v>
      </c>
      <c r="L41" s="473" t="s">
        <v>194</v>
      </c>
      <c r="M41" s="472" t="s">
        <v>172</v>
      </c>
    </row>
    <row r="42" spans="1:13" s="68" customFormat="1" ht="15" customHeight="1" x14ac:dyDescent="0.35">
      <c r="A42" s="92" t="s">
        <v>34</v>
      </c>
      <c r="B42" s="92" t="s">
        <v>109</v>
      </c>
      <c r="C42" s="102">
        <f t="shared" si="4"/>
        <v>0</v>
      </c>
      <c r="D42" s="102"/>
      <c r="E42" s="102"/>
      <c r="F42" s="103">
        <f t="shared" si="5"/>
        <v>0</v>
      </c>
      <c r="G42" s="120">
        <f>'Изменения в бюджет'!B157</f>
        <v>3</v>
      </c>
      <c r="H42" s="492">
        <v>2</v>
      </c>
      <c r="I42" s="492" t="s">
        <v>168</v>
      </c>
      <c r="J42" s="92" t="s">
        <v>787</v>
      </c>
      <c r="K42" s="474" t="s">
        <v>781</v>
      </c>
      <c r="L42" s="92" t="s">
        <v>171</v>
      </c>
      <c r="M42" s="100"/>
    </row>
    <row r="43" spans="1:13" ht="15" customHeight="1" x14ac:dyDescent="0.35">
      <c r="A43" s="92" t="s">
        <v>35</v>
      </c>
      <c r="B43" s="92" t="s">
        <v>121</v>
      </c>
      <c r="C43" s="102">
        <f t="shared" si="4"/>
        <v>2</v>
      </c>
      <c r="D43" s="102">
        <v>0.5</v>
      </c>
      <c r="E43" s="102"/>
      <c r="F43" s="103">
        <f t="shared" si="5"/>
        <v>1</v>
      </c>
      <c r="G43" s="120">
        <f>'Изменения в бюджет'!B161</f>
        <v>4</v>
      </c>
      <c r="H43" s="492">
        <v>4</v>
      </c>
      <c r="I43" s="492" t="s">
        <v>168</v>
      </c>
      <c r="J43" s="92" t="s">
        <v>788</v>
      </c>
      <c r="K43" s="473" t="s">
        <v>437</v>
      </c>
      <c r="L43" s="207" t="s">
        <v>323</v>
      </c>
      <c r="M43" s="472" t="s">
        <v>172</v>
      </c>
    </row>
    <row r="44" spans="1:13" s="68" customFormat="1" ht="15" customHeight="1" x14ac:dyDescent="0.35">
      <c r="A44" s="92" t="s">
        <v>36</v>
      </c>
      <c r="B44" s="92" t="s">
        <v>121</v>
      </c>
      <c r="C44" s="102">
        <f t="shared" si="4"/>
        <v>2</v>
      </c>
      <c r="D44" s="103"/>
      <c r="E44" s="102"/>
      <c r="F44" s="103">
        <f t="shared" si="5"/>
        <v>2</v>
      </c>
      <c r="G44" s="120">
        <f>'Изменения в бюджет'!B166</f>
        <v>5</v>
      </c>
      <c r="H44" s="492">
        <v>5</v>
      </c>
      <c r="I44" s="492" t="s">
        <v>168</v>
      </c>
      <c r="J44" s="92" t="s">
        <v>172</v>
      </c>
      <c r="K44" s="473" t="s">
        <v>267</v>
      </c>
      <c r="L44" s="473" t="s">
        <v>195</v>
      </c>
      <c r="M44" s="100" t="s">
        <v>172</v>
      </c>
    </row>
    <row r="45" spans="1:13" ht="15" customHeight="1" x14ac:dyDescent="0.35">
      <c r="A45" s="92" t="s">
        <v>97</v>
      </c>
      <c r="B45" s="92" t="s">
        <v>332</v>
      </c>
      <c r="C45" s="102" t="s">
        <v>333</v>
      </c>
      <c r="D45" s="102" t="s">
        <v>172</v>
      </c>
      <c r="E45" s="102" t="s">
        <v>172</v>
      </c>
      <c r="F45" s="102" t="s">
        <v>333</v>
      </c>
      <c r="G45" s="492">
        <v>0</v>
      </c>
      <c r="H45" s="492" t="s">
        <v>172</v>
      </c>
      <c r="I45" s="492" t="s">
        <v>172</v>
      </c>
      <c r="J45" s="92" t="s">
        <v>172</v>
      </c>
      <c r="K45" s="92" t="s">
        <v>172</v>
      </c>
      <c r="L45" s="92" t="s">
        <v>172</v>
      </c>
    </row>
    <row r="46" spans="1:13" ht="15" customHeight="1" x14ac:dyDescent="0.35">
      <c r="A46" s="460" t="s">
        <v>37</v>
      </c>
      <c r="B46" s="460"/>
      <c r="C46" s="461"/>
      <c r="D46" s="461"/>
      <c r="E46" s="461"/>
      <c r="F46" s="461"/>
      <c r="G46" s="123"/>
      <c r="H46" s="461"/>
      <c r="I46" s="461"/>
      <c r="J46" s="460"/>
      <c r="K46" s="460"/>
      <c r="L46" s="460"/>
    </row>
    <row r="47" spans="1:13" ht="15" customHeight="1" x14ac:dyDescent="0.35">
      <c r="A47" s="92" t="s">
        <v>38</v>
      </c>
      <c r="B47" s="92" t="s">
        <v>109</v>
      </c>
      <c r="C47" s="102">
        <f t="shared" ref="C47:C53" si="6">IF(B47=B$4,2,0)</f>
        <v>0</v>
      </c>
      <c r="D47" s="102"/>
      <c r="E47" s="102"/>
      <c r="F47" s="103">
        <f t="shared" ref="F47:F53" si="7">C47*(1-D47)*(1-E47)</f>
        <v>0</v>
      </c>
      <c r="G47" s="120">
        <f>'Изменения в бюджет'!B173</f>
        <v>2</v>
      </c>
      <c r="H47" s="492">
        <v>0</v>
      </c>
      <c r="I47" s="492" t="s">
        <v>172</v>
      </c>
      <c r="J47" s="92" t="s">
        <v>172</v>
      </c>
      <c r="K47" s="473" t="s">
        <v>324</v>
      </c>
      <c r="L47" s="473" t="s">
        <v>268</v>
      </c>
      <c r="M47" s="472" t="s">
        <v>172</v>
      </c>
    </row>
    <row r="48" spans="1:13" ht="15" customHeight="1" x14ac:dyDescent="0.35">
      <c r="A48" s="92" t="s">
        <v>39</v>
      </c>
      <c r="B48" s="92" t="s">
        <v>121</v>
      </c>
      <c r="C48" s="102">
        <f t="shared" si="6"/>
        <v>2</v>
      </c>
      <c r="D48" s="102"/>
      <c r="E48" s="102">
        <v>0.5</v>
      </c>
      <c r="F48" s="103">
        <f t="shared" si="7"/>
        <v>1</v>
      </c>
      <c r="G48" s="120">
        <f>'Изменения в бюджет'!B178</f>
        <v>4</v>
      </c>
      <c r="H48" s="492">
        <v>4</v>
      </c>
      <c r="I48" s="492" t="s">
        <v>186</v>
      </c>
      <c r="J48" s="105" t="s">
        <v>773</v>
      </c>
      <c r="K48" s="207" t="s">
        <v>450</v>
      </c>
      <c r="L48" s="207" t="s">
        <v>171</v>
      </c>
    </row>
    <row r="49" spans="1:13" ht="15" customHeight="1" x14ac:dyDescent="0.35">
      <c r="A49" s="92" t="s">
        <v>40</v>
      </c>
      <c r="B49" s="92" t="s">
        <v>121</v>
      </c>
      <c r="C49" s="102">
        <f t="shared" si="6"/>
        <v>2</v>
      </c>
      <c r="D49" s="102"/>
      <c r="E49" s="102"/>
      <c r="F49" s="103">
        <f t="shared" si="7"/>
        <v>2</v>
      </c>
      <c r="G49" s="120">
        <f>'Изменения в бюджет'!B182</f>
        <v>1</v>
      </c>
      <c r="H49" s="492">
        <v>1</v>
      </c>
      <c r="I49" s="492" t="s">
        <v>168</v>
      </c>
      <c r="J49" s="92" t="s">
        <v>172</v>
      </c>
      <c r="K49" s="205" t="s">
        <v>280</v>
      </c>
      <c r="L49" s="207" t="s">
        <v>171</v>
      </c>
    </row>
    <row r="50" spans="1:13" ht="15" customHeight="1" x14ac:dyDescent="0.35">
      <c r="A50" s="92" t="s">
        <v>41</v>
      </c>
      <c r="B50" s="105" t="s">
        <v>109</v>
      </c>
      <c r="C50" s="102">
        <f t="shared" si="6"/>
        <v>0</v>
      </c>
      <c r="D50" s="102"/>
      <c r="E50" s="102">
        <v>0.5</v>
      </c>
      <c r="F50" s="103">
        <f t="shared" si="7"/>
        <v>0</v>
      </c>
      <c r="G50" s="120">
        <f>'Изменения в бюджет'!B187</f>
        <v>7</v>
      </c>
      <c r="H50" s="106">
        <v>6</v>
      </c>
      <c r="I50" s="106" t="s">
        <v>186</v>
      </c>
      <c r="J50" s="104" t="s">
        <v>852</v>
      </c>
      <c r="K50" s="207" t="s">
        <v>451</v>
      </c>
      <c r="L50" s="92" t="s">
        <v>171</v>
      </c>
      <c r="M50" s="472" t="s">
        <v>172</v>
      </c>
    </row>
    <row r="51" spans="1:13" s="68" customFormat="1" ht="15" customHeight="1" x14ac:dyDescent="0.35">
      <c r="A51" s="92" t="s">
        <v>90</v>
      </c>
      <c r="B51" s="92" t="s">
        <v>109</v>
      </c>
      <c r="C51" s="102">
        <f t="shared" si="6"/>
        <v>0</v>
      </c>
      <c r="D51" s="102"/>
      <c r="E51" s="102"/>
      <c r="F51" s="103">
        <f t="shared" si="7"/>
        <v>0</v>
      </c>
      <c r="G51" s="120">
        <f>'Изменения в бюджет'!B191</f>
        <v>6</v>
      </c>
      <c r="H51" s="492">
        <v>0</v>
      </c>
      <c r="I51" s="492" t="s">
        <v>172</v>
      </c>
      <c r="J51" s="105" t="s">
        <v>172</v>
      </c>
      <c r="K51" s="207" t="s">
        <v>196</v>
      </c>
      <c r="L51" s="207" t="s">
        <v>171</v>
      </c>
      <c r="M51" s="100"/>
    </row>
    <row r="52" spans="1:13" s="68" customFormat="1" ht="15" customHeight="1" x14ac:dyDescent="0.35">
      <c r="A52" s="92" t="s">
        <v>42</v>
      </c>
      <c r="B52" s="92" t="s">
        <v>121</v>
      </c>
      <c r="C52" s="102">
        <f t="shared" si="6"/>
        <v>2</v>
      </c>
      <c r="D52" s="103"/>
      <c r="E52" s="102"/>
      <c r="F52" s="103">
        <f t="shared" si="7"/>
        <v>2</v>
      </c>
      <c r="G52" s="120">
        <f>'Изменения в бюджет'!B196</f>
        <v>2</v>
      </c>
      <c r="H52" s="492">
        <v>2</v>
      </c>
      <c r="I52" s="492" t="s">
        <v>168</v>
      </c>
      <c r="J52" s="92" t="s">
        <v>770</v>
      </c>
      <c r="K52" s="207" t="s">
        <v>769</v>
      </c>
      <c r="L52" s="207" t="s">
        <v>325</v>
      </c>
      <c r="M52" s="100" t="s">
        <v>172</v>
      </c>
    </row>
    <row r="53" spans="1:13" s="68" customFormat="1" ht="15" customHeight="1" x14ac:dyDescent="0.35">
      <c r="A53" s="92" t="s">
        <v>43</v>
      </c>
      <c r="B53" s="92" t="s">
        <v>121</v>
      </c>
      <c r="C53" s="102">
        <f t="shared" si="6"/>
        <v>2</v>
      </c>
      <c r="D53" s="102"/>
      <c r="E53" s="102">
        <v>0.5</v>
      </c>
      <c r="F53" s="103">
        <f t="shared" si="7"/>
        <v>1</v>
      </c>
      <c r="G53" s="120">
        <f>'Изменения в бюджет'!B202</f>
        <v>7</v>
      </c>
      <c r="H53" s="492">
        <v>7</v>
      </c>
      <c r="I53" s="492" t="s">
        <v>186</v>
      </c>
      <c r="J53" s="92" t="s">
        <v>772</v>
      </c>
      <c r="K53" s="474" t="s">
        <v>765</v>
      </c>
      <c r="L53" s="474" t="s">
        <v>269</v>
      </c>
      <c r="M53" s="100" t="s">
        <v>172</v>
      </c>
    </row>
    <row r="54" spans="1:13" ht="15" customHeight="1" x14ac:dyDescent="0.35">
      <c r="A54" s="460" t="s">
        <v>44</v>
      </c>
      <c r="B54" s="460"/>
      <c r="C54" s="461"/>
      <c r="D54" s="461"/>
      <c r="E54" s="461"/>
      <c r="F54" s="461"/>
      <c r="G54" s="123"/>
      <c r="H54" s="461"/>
      <c r="I54" s="461"/>
      <c r="J54" s="460"/>
      <c r="K54" s="460"/>
      <c r="L54" s="460"/>
    </row>
    <row r="55" spans="1:13" ht="15" customHeight="1" x14ac:dyDescent="0.35">
      <c r="A55" s="92" t="s">
        <v>45</v>
      </c>
      <c r="B55" s="92" t="s">
        <v>121</v>
      </c>
      <c r="C55" s="102">
        <f t="shared" ref="C55:C68" si="8">IF(B55=B$4,2,0)</f>
        <v>2</v>
      </c>
      <c r="D55" s="102"/>
      <c r="E55" s="102"/>
      <c r="F55" s="103">
        <f t="shared" ref="F55:F68" si="9">C55*(1-D55)*(1-E55)</f>
        <v>2</v>
      </c>
      <c r="G55" s="120">
        <f>'Изменения в бюджет'!B208</f>
        <v>3</v>
      </c>
      <c r="H55" s="106">
        <v>3</v>
      </c>
      <c r="I55" s="106" t="s">
        <v>168</v>
      </c>
      <c r="J55" s="92" t="s">
        <v>172</v>
      </c>
      <c r="K55" s="473" t="s">
        <v>271</v>
      </c>
      <c r="L55" s="207" t="s">
        <v>171</v>
      </c>
    </row>
    <row r="56" spans="1:13" s="68" customFormat="1" ht="15" customHeight="1" x14ac:dyDescent="0.35">
      <c r="A56" s="92" t="s">
        <v>46</v>
      </c>
      <c r="B56" s="92" t="s">
        <v>121</v>
      </c>
      <c r="C56" s="102">
        <f t="shared" si="8"/>
        <v>2</v>
      </c>
      <c r="D56" s="102"/>
      <c r="E56" s="102"/>
      <c r="F56" s="103">
        <f t="shared" si="9"/>
        <v>2</v>
      </c>
      <c r="G56" s="120">
        <f>'Изменения в бюджет'!B212</f>
        <v>3</v>
      </c>
      <c r="H56" s="492">
        <v>3</v>
      </c>
      <c r="I56" s="492" t="s">
        <v>168</v>
      </c>
      <c r="J56" s="92" t="s">
        <v>172</v>
      </c>
      <c r="K56" s="207" t="s">
        <v>199</v>
      </c>
      <c r="L56" s="207" t="s">
        <v>171</v>
      </c>
      <c r="M56" s="100"/>
    </row>
    <row r="57" spans="1:13" ht="15" customHeight="1" x14ac:dyDescent="0.35">
      <c r="A57" s="92" t="s">
        <v>47</v>
      </c>
      <c r="B57" s="92" t="s">
        <v>109</v>
      </c>
      <c r="C57" s="102">
        <f t="shared" si="8"/>
        <v>0</v>
      </c>
      <c r="D57" s="102"/>
      <c r="E57" s="102">
        <v>0.5</v>
      </c>
      <c r="F57" s="103">
        <f t="shared" si="9"/>
        <v>0</v>
      </c>
      <c r="G57" s="120">
        <f>'Изменения в бюджет'!B217</f>
        <v>4</v>
      </c>
      <c r="H57" s="492">
        <v>3</v>
      </c>
      <c r="I57" s="106" t="s">
        <v>186</v>
      </c>
      <c r="J57" s="105" t="s">
        <v>789</v>
      </c>
      <c r="K57" s="473" t="s">
        <v>782</v>
      </c>
      <c r="L57" s="207" t="s">
        <v>171</v>
      </c>
    </row>
    <row r="58" spans="1:13" ht="15" customHeight="1" x14ac:dyDescent="0.35">
      <c r="A58" s="92" t="s">
        <v>48</v>
      </c>
      <c r="B58" s="92" t="s">
        <v>121</v>
      </c>
      <c r="C58" s="102">
        <f t="shared" si="8"/>
        <v>2</v>
      </c>
      <c r="D58" s="102"/>
      <c r="E58" s="102"/>
      <c r="F58" s="103">
        <f t="shared" si="9"/>
        <v>2</v>
      </c>
      <c r="G58" s="120">
        <f>'Изменения в бюджет'!B221</f>
        <v>2</v>
      </c>
      <c r="H58" s="492">
        <v>2</v>
      </c>
      <c r="I58" s="492" t="s">
        <v>168</v>
      </c>
      <c r="J58" s="92" t="s">
        <v>172</v>
      </c>
      <c r="K58" s="207" t="s">
        <v>201</v>
      </c>
      <c r="L58" s="207" t="s">
        <v>171</v>
      </c>
    </row>
    <row r="59" spans="1:13" s="68" customFormat="1" ht="15" customHeight="1" x14ac:dyDescent="0.35">
      <c r="A59" s="92" t="s">
        <v>49</v>
      </c>
      <c r="B59" s="92" t="s">
        <v>121</v>
      </c>
      <c r="C59" s="102">
        <f t="shared" si="8"/>
        <v>2</v>
      </c>
      <c r="D59" s="102"/>
      <c r="E59" s="102"/>
      <c r="F59" s="103">
        <f t="shared" si="9"/>
        <v>2</v>
      </c>
      <c r="G59" s="120">
        <f>'Изменения в бюджет'!B226</f>
        <v>5</v>
      </c>
      <c r="H59" s="492">
        <v>5</v>
      </c>
      <c r="I59" s="492" t="s">
        <v>168</v>
      </c>
      <c r="J59" s="92" t="s">
        <v>172</v>
      </c>
      <c r="K59" s="473" t="s">
        <v>282</v>
      </c>
      <c r="L59" s="207" t="s">
        <v>171</v>
      </c>
      <c r="M59" s="100"/>
    </row>
    <row r="60" spans="1:13" ht="15" customHeight="1" x14ac:dyDescent="0.35">
      <c r="A60" s="92" t="s">
        <v>50</v>
      </c>
      <c r="B60" s="92" t="s">
        <v>121</v>
      </c>
      <c r="C60" s="102">
        <f t="shared" si="8"/>
        <v>2</v>
      </c>
      <c r="D60" s="102"/>
      <c r="E60" s="102"/>
      <c r="F60" s="103">
        <f t="shared" si="9"/>
        <v>2</v>
      </c>
      <c r="G60" s="120">
        <f>'Изменения в бюджет'!B230</f>
        <v>2</v>
      </c>
      <c r="H60" s="492">
        <v>2</v>
      </c>
      <c r="I60" s="492" t="s">
        <v>168</v>
      </c>
      <c r="J60" s="92" t="s">
        <v>172</v>
      </c>
      <c r="K60" s="473" t="s">
        <v>203</v>
      </c>
      <c r="L60" s="473" t="s">
        <v>205</v>
      </c>
      <c r="M60" s="472" t="s">
        <v>172</v>
      </c>
    </row>
    <row r="61" spans="1:13" ht="15" customHeight="1" x14ac:dyDescent="0.35">
      <c r="A61" s="92" t="s">
        <v>51</v>
      </c>
      <c r="B61" s="92" t="s">
        <v>121</v>
      </c>
      <c r="C61" s="102">
        <f t="shared" si="8"/>
        <v>2</v>
      </c>
      <c r="D61" s="102"/>
      <c r="E61" s="102"/>
      <c r="F61" s="103">
        <f t="shared" si="9"/>
        <v>2</v>
      </c>
      <c r="G61" s="120">
        <f>'Изменения в бюджет'!B235</f>
        <v>4</v>
      </c>
      <c r="H61" s="492">
        <v>4</v>
      </c>
      <c r="I61" s="492" t="s">
        <v>168</v>
      </c>
      <c r="J61" s="92" t="s">
        <v>172</v>
      </c>
      <c r="K61" s="473" t="s">
        <v>273</v>
      </c>
      <c r="L61" s="473" t="s">
        <v>274</v>
      </c>
      <c r="M61" s="472" t="s">
        <v>172</v>
      </c>
    </row>
    <row r="62" spans="1:13" s="68" customFormat="1" ht="15" customHeight="1" x14ac:dyDescent="0.35">
      <c r="A62" s="92" t="s">
        <v>52</v>
      </c>
      <c r="B62" s="92" t="s">
        <v>109</v>
      </c>
      <c r="C62" s="102">
        <f t="shared" si="8"/>
        <v>0</v>
      </c>
      <c r="D62" s="102"/>
      <c r="E62" s="102"/>
      <c r="F62" s="103">
        <f t="shared" si="9"/>
        <v>0</v>
      </c>
      <c r="G62" s="120">
        <f>'Изменения в бюджет'!B240</f>
        <v>4</v>
      </c>
      <c r="H62" s="492">
        <v>2</v>
      </c>
      <c r="I62" s="492" t="s">
        <v>168</v>
      </c>
      <c r="J62" s="105" t="s">
        <v>790</v>
      </c>
      <c r="K62" s="207" t="s">
        <v>326</v>
      </c>
      <c r="L62" s="207" t="s">
        <v>171</v>
      </c>
      <c r="M62" s="100"/>
    </row>
    <row r="63" spans="1:13" ht="15" customHeight="1" x14ac:dyDescent="0.35">
      <c r="A63" s="92" t="s">
        <v>53</v>
      </c>
      <c r="B63" s="92" t="s">
        <v>121</v>
      </c>
      <c r="C63" s="102">
        <f t="shared" si="8"/>
        <v>2</v>
      </c>
      <c r="D63" s="102"/>
      <c r="E63" s="102"/>
      <c r="F63" s="103">
        <f t="shared" si="9"/>
        <v>2</v>
      </c>
      <c r="G63" s="120">
        <f>'Изменения в бюджет'!B244</f>
        <v>10</v>
      </c>
      <c r="H63" s="492">
        <v>10</v>
      </c>
      <c r="I63" s="492" t="s">
        <v>168</v>
      </c>
      <c r="J63" s="105" t="s">
        <v>172</v>
      </c>
      <c r="K63" s="207" t="s">
        <v>207</v>
      </c>
      <c r="L63" s="207" t="s">
        <v>208</v>
      </c>
      <c r="M63" s="472" t="s">
        <v>172</v>
      </c>
    </row>
    <row r="64" spans="1:13" ht="15" customHeight="1" x14ac:dyDescent="0.35">
      <c r="A64" s="92" t="s">
        <v>54</v>
      </c>
      <c r="B64" s="92" t="s">
        <v>121</v>
      </c>
      <c r="C64" s="102">
        <f t="shared" si="8"/>
        <v>2</v>
      </c>
      <c r="D64" s="102"/>
      <c r="E64" s="102"/>
      <c r="F64" s="103">
        <f t="shared" si="9"/>
        <v>2</v>
      </c>
      <c r="G64" s="120">
        <f>'Изменения в бюджет'!B250</f>
        <v>2</v>
      </c>
      <c r="H64" s="492">
        <v>2</v>
      </c>
      <c r="I64" s="106" t="s">
        <v>168</v>
      </c>
      <c r="J64" s="92" t="s">
        <v>172</v>
      </c>
      <c r="K64" s="207" t="s">
        <v>284</v>
      </c>
      <c r="L64" s="207" t="s">
        <v>285</v>
      </c>
      <c r="M64" s="472" t="s">
        <v>172</v>
      </c>
    </row>
    <row r="65" spans="1:13" ht="15" customHeight="1" x14ac:dyDescent="0.35">
      <c r="A65" s="92" t="s">
        <v>55</v>
      </c>
      <c r="B65" s="92" t="s">
        <v>121</v>
      </c>
      <c r="C65" s="102">
        <f t="shared" si="8"/>
        <v>2</v>
      </c>
      <c r="D65" s="102"/>
      <c r="E65" s="102"/>
      <c r="F65" s="103">
        <f t="shared" si="9"/>
        <v>2</v>
      </c>
      <c r="G65" s="120">
        <f>'Изменения в бюджет'!B255</f>
        <v>3</v>
      </c>
      <c r="H65" s="492">
        <v>3</v>
      </c>
      <c r="I65" s="106" t="s">
        <v>168</v>
      </c>
      <c r="J65" s="92" t="s">
        <v>172</v>
      </c>
      <c r="K65" s="207" t="s">
        <v>287</v>
      </c>
      <c r="L65" s="207" t="s">
        <v>171</v>
      </c>
    </row>
    <row r="66" spans="1:13" ht="15" customHeight="1" x14ac:dyDescent="0.35">
      <c r="A66" s="92" t="s">
        <v>56</v>
      </c>
      <c r="B66" s="92" t="s">
        <v>121</v>
      </c>
      <c r="C66" s="102">
        <f t="shared" si="8"/>
        <v>2</v>
      </c>
      <c r="D66" s="102"/>
      <c r="E66" s="102"/>
      <c r="F66" s="103">
        <f t="shared" si="9"/>
        <v>2</v>
      </c>
      <c r="G66" s="120">
        <f>'Изменения в бюджет'!B259</f>
        <v>3</v>
      </c>
      <c r="H66" s="492">
        <v>3</v>
      </c>
      <c r="I66" s="492" t="s">
        <v>168</v>
      </c>
      <c r="J66" s="92" t="s">
        <v>172</v>
      </c>
      <c r="K66" s="473" t="s">
        <v>236</v>
      </c>
      <c r="L66" s="473" t="s">
        <v>235</v>
      </c>
      <c r="M66" s="472" t="s">
        <v>172</v>
      </c>
    </row>
    <row r="67" spans="1:13" s="68" customFormat="1" ht="15" customHeight="1" x14ac:dyDescent="0.35">
      <c r="A67" s="92" t="s">
        <v>57</v>
      </c>
      <c r="B67" s="92" t="s">
        <v>121</v>
      </c>
      <c r="C67" s="102">
        <f t="shared" si="8"/>
        <v>2</v>
      </c>
      <c r="D67" s="103"/>
      <c r="E67" s="103"/>
      <c r="F67" s="103">
        <f t="shared" si="9"/>
        <v>2</v>
      </c>
      <c r="G67" s="120">
        <f>'Изменения в бюджет'!B264</f>
        <v>17</v>
      </c>
      <c r="H67" s="492">
        <v>17</v>
      </c>
      <c r="I67" s="492" t="s">
        <v>168</v>
      </c>
      <c r="J67" s="476" t="s">
        <v>172</v>
      </c>
      <c r="K67" s="473" t="s">
        <v>210</v>
      </c>
      <c r="L67" s="473" t="s">
        <v>209</v>
      </c>
      <c r="M67" s="100" t="s">
        <v>172</v>
      </c>
    </row>
    <row r="68" spans="1:13" s="68" customFormat="1" ht="15" customHeight="1" x14ac:dyDescent="0.35">
      <c r="A68" s="92" t="s">
        <v>58</v>
      </c>
      <c r="B68" s="92" t="s">
        <v>121</v>
      </c>
      <c r="C68" s="102">
        <f t="shared" si="8"/>
        <v>2</v>
      </c>
      <c r="D68" s="102"/>
      <c r="E68" s="102">
        <v>0.5</v>
      </c>
      <c r="F68" s="103">
        <f t="shared" si="9"/>
        <v>1</v>
      </c>
      <c r="G68" s="120">
        <f>'Изменения в бюджет'!B269</f>
        <v>8</v>
      </c>
      <c r="H68" s="492">
        <v>8</v>
      </c>
      <c r="I68" s="492" t="s">
        <v>186</v>
      </c>
      <c r="J68" s="92" t="s">
        <v>771</v>
      </c>
      <c r="K68" s="473" t="s">
        <v>232</v>
      </c>
      <c r="L68" s="473" t="s">
        <v>231</v>
      </c>
      <c r="M68" s="100" t="s">
        <v>172</v>
      </c>
    </row>
    <row r="69" spans="1:13" ht="15" customHeight="1" x14ac:dyDescent="0.35">
      <c r="A69" s="460" t="s">
        <v>59</v>
      </c>
      <c r="B69" s="460"/>
      <c r="C69" s="461"/>
      <c r="D69" s="461"/>
      <c r="E69" s="461"/>
      <c r="F69" s="461"/>
      <c r="G69" s="123"/>
      <c r="H69" s="461"/>
      <c r="I69" s="461"/>
      <c r="J69" s="460"/>
      <c r="K69" s="460"/>
      <c r="L69" s="460"/>
    </row>
    <row r="70" spans="1:13" s="58" customFormat="1" ht="15" customHeight="1" x14ac:dyDescent="0.35">
      <c r="A70" s="92" t="s">
        <v>60</v>
      </c>
      <c r="B70" s="92" t="s">
        <v>121</v>
      </c>
      <c r="C70" s="102">
        <f t="shared" ref="C70:C75" si="10">IF(B70=B$4,2,0)</f>
        <v>2</v>
      </c>
      <c r="D70" s="102"/>
      <c r="E70" s="102"/>
      <c r="F70" s="103">
        <f t="shared" ref="F70:F75" si="11">C70*(1-D70)*(1-E70)</f>
        <v>2</v>
      </c>
      <c r="G70" s="120">
        <f>'Изменения в бюджет'!B276</f>
        <v>2</v>
      </c>
      <c r="H70" s="492">
        <v>2</v>
      </c>
      <c r="I70" s="492" t="s">
        <v>168</v>
      </c>
      <c r="J70" s="473" t="s">
        <v>827</v>
      </c>
      <c r="K70" s="207" t="s">
        <v>826</v>
      </c>
      <c r="L70" s="207" t="s">
        <v>171</v>
      </c>
      <c r="M70" s="100" t="s">
        <v>172</v>
      </c>
    </row>
    <row r="71" spans="1:13" ht="15" customHeight="1" x14ac:dyDescent="0.35">
      <c r="A71" s="92" t="s">
        <v>61</v>
      </c>
      <c r="B71" s="92" t="s">
        <v>121</v>
      </c>
      <c r="C71" s="102">
        <f t="shared" si="10"/>
        <v>2</v>
      </c>
      <c r="D71" s="102"/>
      <c r="E71" s="102">
        <v>0.5</v>
      </c>
      <c r="F71" s="103">
        <f t="shared" si="11"/>
        <v>1</v>
      </c>
      <c r="G71" s="120">
        <f>'Изменения в бюджет'!B280</f>
        <v>2</v>
      </c>
      <c r="H71" s="492">
        <v>2</v>
      </c>
      <c r="I71" s="492" t="s">
        <v>186</v>
      </c>
      <c r="J71" s="105" t="s">
        <v>766</v>
      </c>
      <c r="K71" s="205" t="s">
        <v>288</v>
      </c>
      <c r="L71" s="477" t="s">
        <v>289</v>
      </c>
      <c r="M71" s="472" t="s">
        <v>172</v>
      </c>
    </row>
    <row r="72" spans="1:13" s="58" customFormat="1" ht="15" customHeight="1" x14ac:dyDescent="0.35">
      <c r="A72" s="92" t="s">
        <v>62</v>
      </c>
      <c r="B72" s="92" t="s">
        <v>121</v>
      </c>
      <c r="C72" s="102">
        <f t="shared" si="10"/>
        <v>2</v>
      </c>
      <c r="D72" s="102"/>
      <c r="E72" s="102"/>
      <c r="F72" s="103">
        <f t="shared" si="11"/>
        <v>2</v>
      </c>
      <c r="G72" s="120">
        <f>'Изменения в бюджет'!B284</f>
        <v>2</v>
      </c>
      <c r="H72" s="492">
        <v>2</v>
      </c>
      <c r="I72" s="492" t="s">
        <v>168</v>
      </c>
      <c r="J72" s="92" t="s">
        <v>172</v>
      </c>
      <c r="K72" s="205" t="s">
        <v>212</v>
      </c>
      <c r="L72" s="207" t="s">
        <v>171</v>
      </c>
      <c r="M72" s="100" t="s">
        <v>172</v>
      </c>
    </row>
    <row r="73" spans="1:13" s="68" customFormat="1" ht="15" customHeight="1" x14ac:dyDescent="0.35">
      <c r="A73" s="92" t="s">
        <v>63</v>
      </c>
      <c r="B73" s="92" t="s">
        <v>121</v>
      </c>
      <c r="C73" s="102">
        <f t="shared" si="10"/>
        <v>2</v>
      </c>
      <c r="D73" s="102"/>
      <c r="E73" s="102"/>
      <c r="F73" s="103">
        <f t="shared" si="11"/>
        <v>2</v>
      </c>
      <c r="G73" s="120">
        <f>'Изменения в бюджет'!B288</f>
        <v>9</v>
      </c>
      <c r="H73" s="492">
        <v>9</v>
      </c>
      <c r="I73" s="492" t="s">
        <v>168</v>
      </c>
      <c r="J73" s="92" t="s">
        <v>172</v>
      </c>
      <c r="K73" s="207" t="s">
        <v>214</v>
      </c>
      <c r="L73" s="207" t="s">
        <v>213</v>
      </c>
      <c r="M73" s="100" t="s">
        <v>172</v>
      </c>
    </row>
    <row r="74" spans="1:13" s="68" customFormat="1" ht="15" customHeight="1" x14ac:dyDescent="0.35">
      <c r="A74" s="92" t="s">
        <v>64</v>
      </c>
      <c r="B74" s="92" t="s">
        <v>121</v>
      </c>
      <c r="C74" s="102">
        <f t="shared" si="10"/>
        <v>2</v>
      </c>
      <c r="D74" s="102"/>
      <c r="E74" s="102"/>
      <c r="F74" s="103">
        <f t="shared" si="11"/>
        <v>2</v>
      </c>
      <c r="G74" s="120">
        <f>'Изменения в бюджет'!B293</f>
        <v>3</v>
      </c>
      <c r="H74" s="492">
        <v>3</v>
      </c>
      <c r="I74" s="492" t="s">
        <v>168</v>
      </c>
      <c r="J74" s="92" t="s">
        <v>172</v>
      </c>
      <c r="K74" s="205" t="s">
        <v>290</v>
      </c>
      <c r="L74" s="207" t="s">
        <v>171</v>
      </c>
      <c r="M74" s="100"/>
    </row>
    <row r="75" spans="1:13" ht="15" customHeight="1" x14ac:dyDescent="0.35">
      <c r="A75" s="92" t="s">
        <v>65</v>
      </c>
      <c r="B75" s="92" t="s">
        <v>121</v>
      </c>
      <c r="C75" s="102">
        <f t="shared" si="10"/>
        <v>2</v>
      </c>
      <c r="D75" s="102"/>
      <c r="E75" s="102"/>
      <c r="F75" s="103">
        <f t="shared" si="11"/>
        <v>2</v>
      </c>
      <c r="G75" s="120">
        <f>'Изменения в бюджет'!B297</f>
        <v>4</v>
      </c>
      <c r="H75" s="492">
        <v>4</v>
      </c>
      <c r="I75" s="492" t="s">
        <v>168</v>
      </c>
      <c r="J75" s="105" t="s">
        <v>172</v>
      </c>
      <c r="K75" s="473" t="s">
        <v>216</v>
      </c>
      <c r="L75" s="473" t="s">
        <v>215</v>
      </c>
      <c r="M75" s="472" t="s">
        <v>172</v>
      </c>
    </row>
    <row r="76" spans="1:13" ht="15" customHeight="1" x14ac:dyDescent="0.35">
      <c r="A76" s="460" t="s">
        <v>66</v>
      </c>
      <c r="B76" s="460"/>
      <c r="C76" s="461"/>
      <c r="D76" s="461"/>
      <c r="E76" s="461"/>
      <c r="F76" s="461"/>
      <c r="G76" s="123"/>
      <c r="H76" s="461"/>
      <c r="I76" s="461"/>
      <c r="J76" s="460"/>
      <c r="K76" s="460"/>
      <c r="L76" s="460"/>
    </row>
    <row r="77" spans="1:13" ht="15" customHeight="1" x14ac:dyDescent="0.35">
      <c r="A77" s="92" t="s">
        <v>67</v>
      </c>
      <c r="B77" s="92" t="s">
        <v>121</v>
      </c>
      <c r="C77" s="102">
        <f t="shared" ref="C77:C86" si="12">IF(B77=B$4,2,0)</f>
        <v>2</v>
      </c>
      <c r="D77" s="102"/>
      <c r="E77" s="102"/>
      <c r="F77" s="103">
        <f t="shared" ref="F77:F86" si="13">C77*(1-D77)*(1-E77)</f>
        <v>2</v>
      </c>
      <c r="G77" s="120">
        <f>'Изменения в бюджет'!B303</f>
        <v>3</v>
      </c>
      <c r="H77" s="492">
        <v>3</v>
      </c>
      <c r="I77" s="492" t="s">
        <v>168</v>
      </c>
      <c r="J77" s="92" t="s">
        <v>172</v>
      </c>
      <c r="K77" s="205" t="s">
        <v>291</v>
      </c>
      <c r="L77" s="207" t="s">
        <v>171</v>
      </c>
      <c r="M77" s="472" t="s">
        <v>172</v>
      </c>
    </row>
    <row r="78" spans="1:13" ht="15" customHeight="1" x14ac:dyDescent="0.35">
      <c r="A78" s="92" t="s">
        <v>69</v>
      </c>
      <c r="B78" s="92" t="s">
        <v>109</v>
      </c>
      <c r="C78" s="102">
        <f t="shared" si="12"/>
        <v>0</v>
      </c>
      <c r="D78" s="102"/>
      <c r="E78" s="102"/>
      <c r="F78" s="103">
        <f t="shared" si="13"/>
        <v>0</v>
      </c>
      <c r="G78" s="120">
        <f>'Изменения в бюджет'!B308</f>
        <v>4</v>
      </c>
      <c r="H78" s="492">
        <v>3</v>
      </c>
      <c r="I78" s="492" t="s">
        <v>168</v>
      </c>
      <c r="J78" s="75" t="s">
        <v>791</v>
      </c>
      <c r="K78" s="473" t="s">
        <v>327</v>
      </c>
      <c r="L78" s="207" t="s">
        <v>169</v>
      </c>
    </row>
    <row r="79" spans="1:13" s="58" customFormat="1" ht="15" customHeight="1" x14ac:dyDescent="0.35">
      <c r="A79" s="92" t="s">
        <v>70</v>
      </c>
      <c r="B79" s="92" t="s">
        <v>332</v>
      </c>
      <c r="C79" s="102" t="s">
        <v>333</v>
      </c>
      <c r="D79" s="102" t="s">
        <v>172</v>
      </c>
      <c r="E79" s="102" t="s">
        <v>172</v>
      </c>
      <c r="F79" s="102" t="s">
        <v>333</v>
      </c>
      <c r="G79" s="492">
        <v>0</v>
      </c>
      <c r="H79" s="492" t="s">
        <v>172</v>
      </c>
      <c r="I79" s="492" t="s">
        <v>172</v>
      </c>
      <c r="J79" s="492" t="s">
        <v>172</v>
      </c>
      <c r="K79" s="92" t="s">
        <v>172</v>
      </c>
      <c r="L79" s="92" t="s">
        <v>172</v>
      </c>
      <c r="M79" s="100"/>
    </row>
    <row r="80" spans="1:13" ht="15" customHeight="1" x14ac:dyDescent="0.35">
      <c r="A80" s="92" t="s">
        <v>71</v>
      </c>
      <c r="B80" s="92" t="s">
        <v>109</v>
      </c>
      <c r="C80" s="102">
        <f t="shared" si="12"/>
        <v>0</v>
      </c>
      <c r="D80" s="102"/>
      <c r="E80" s="102"/>
      <c r="F80" s="103">
        <f t="shared" si="13"/>
        <v>0</v>
      </c>
      <c r="G80" s="120">
        <f>'Изменения в бюджет'!B313</f>
        <v>1</v>
      </c>
      <c r="H80" s="492">
        <v>0</v>
      </c>
      <c r="I80" s="492" t="s">
        <v>172</v>
      </c>
      <c r="J80" s="105" t="s">
        <v>172</v>
      </c>
      <c r="K80" s="205" t="s">
        <v>330</v>
      </c>
      <c r="L80" s="207" t="s">
        <v>171</v>
      </c>
    </row>
    <row r="81" spans="1:13" ht="15" customHeight="1" x14ac:dyDescent="0.35">
      <c r="A81" s="92" t="s">
        <v>73</v>
      </c>
      <c r="B81" s="92" t="s">
        <v>121</v>
      </c>
      <c r="C81" s="102">
        <f t="shared" si="12"/>
        <v>2</v>
      </c>
      <c r="D81" s="102"/>
      <c r="E81" s="102"/>
      <c r="F81" s="103">
        <f t="shared" si="13"/>
        <v>2</v>
      </c>
      <c r="G81" s="120">
        <f>'Изменения в бюджет'!B318</f>
        <v>2</v>
      </c>
      <c r="H81" s="492">
        <v>2</v>
      </c>
      <c r="I81" s="492" t="s">
        <v>168</v>
      </c>
      <c r="J81" s="92" t="s">
        <v>172</v>
      </c>
      <c r="K81" s="205" t="s">
        <v>292</v>
      </c>
      <c r="L81" s="207" t="s">
        <v>171</v>
      </c>
    </row>
    <row r="82" spans="1:13" ht="15" customHeight="1" x14ac:dyDescent="0.35">
      <c r="A82" s="92" t="s">
        <v>74</v>
      </c>
      <c r="B82" s="92" t="s">
        <v>121</v>
      </c>
      <c r="C82" s="102">
        <f t="shared" si="12"/>
        <v>2</v>
      </c>
      <c r="D82" s="102"/>
      <c r="E82" s="102"/>
      <c r="F82" s="103">
        <f t="shared" si="13"/>
        <v>2</v>
      </c>
      <c r="G82" s="120">
        <f>'Изменения в бюджет'!B322</f>
        <v>2</v>
      </c>
      <c r="H82" s="492">
        <v>2</v>
      </c>
      <c r="I82" s="492" t="s">
        <v>168</v>
      </c>
      <c r="J82" s="92" t="s">
        <v>172</v>
      </c>
      <c r="K82" s="207" t="s">
        <v>294</v>
      </c>
      <c r="L82" s="207" t="s">
        <v>295</v>
      </c>
      <c r="M82" s="472" t="s">
        <v>172</v>
      </c>
    </row>
    <row r="83" spans="1:13" s="68" customFormat="1" ht="15" customHeight="1" x14ac:dyDescent="0.35">
      <c r="A83" s="92" t="s">
        <v>316</v>
      </c>
      <c r="B83" s="92" t="s">
        <v>109</v>
      </c>
      <c r="C83" s="102">
        <f t="shared" si="12"/>
        <v>0</v>
      </c>
      <c r="D83" s="102"/>
      <c r="E83" s="102"/>
      <c r="F83" s="103">
        <f t="shared" si="13"/>
        <v>0</v>
      </c>
      <c r="G83" s="120">
        <f>'Изменения в бюджет'!B327</f>
        <v>7</v>
      </c>
      <c r="H83" s="492">
        <v>6</v>
      </c>
      <c r="I83" s="492" t="s">
        <v>168</v>
      </c>
      <c r="J83" s="92" t="s">
        <v>792</v>
      </c>
      <c r="K83" s="207" t="s">
        <v>297</v>
      </c>
      <c r="L83" s="207" t="s">
        <v>171</v>
      </c>
      <c r="M83" s="100"/>
    </row>
    <row r="84" spans="1:13" ht="15" customHeight="1" x14ac:dyDescent="0.35">
      <c r="A84" s="92" t="s">
        <v>75</v>
      </c>
      <c r="B84" s="92" t="s">
        <v>121</v>
      </c>
      <c r="C84" s="102">
        <f t="shared" si="12"/>
        <v>2</v>
      </c>
      <c r="D84" s="102"/>
      <c r="E84" s="102"/>
      <c r="F84" s="103">
        <f t="shared" si="13"/>
        <v>2</v>
      </c>
      <c r="G84" s="120">
        <f>'Изменения в бюджет'!B331</f>
        <v>4</v>
      </c>
      <c r="H84" s="492">
        <v>4</v>
      </c>
      <c r="I84" s="492" t="s">
        <v>168</v>
      </c>
      <c r="J84" s="92" t="s">
        <v>172</v>
      </c>
      <c r="K84" s="205" t="s">
        <v>299</v>
      </c>
      <c r="L84" s="207" t="s">
        <v>300</v>
      </c>
      <c r="M84" s="472" t="s">
        <v>172</v>
      </c>
    </row>
    <row r="85" spans="1:13" s="68" customFormat="1" ht="15" customHeight="1" x14ac:dyDescent="0.35">
      <c r="A85" s="92" t="s">
        <v>76</v>
      </c>
      <c r="B85" s="92" t="s">
        <v>121</v>
      </c>
      <c r="C85" s="102">
        <f t="shared" si="12"/>
        <v>2</v>
      </c>
      <c r="D85" s="102"/>
      <c r="E85" s="102"/>
      <c r="F85" s="103">
        <f t="shared" si="13"/>
        <v>2</v>
      </c>
      <c r="G85" s="120">
        <f>'Изменения в бюджет'!B336</f>
        <v>3</v>
      </c>
      <c r="H85" s="492">
        <v>3</v>
      </c>
      <c r="I85" s="492" t="s">
        <v>168</v>
      </c>
      <c r="J85" s="92" t="s">
        <v>172</v>
      </c>
      <c r="K85" s="473" t="s">
        <v>218</v>
      </c>
      <c r="L85" s="205" t="s">
        <v>217</v>
      </c>
      <c r="M85" s="100" t="s">
        <v>172</v>
      </c>
    </row>
    <row r="86" spans="1:13" s="68" customFormat="1" ht="15" customHeight="1" x14ac:dyDescent="0.35">
      <c r="A86" s="92" t="s">
        <v>77</v>
      </c>
      <c r="B86" s="92" t="s">
        <v>121</v>
      </c>
      <c r="C86" s="102">
        <f t="shared" si="12"/>
        <v>2</v>
      </c>
      <c r="D86" s="102"/>
      <c r="E86" s="102">
        <v>0.5</v>
      </c>
      <c r="F86" s="103">
        <f t="shared" si="13"/>
        <v>1</v>
      </c>
      <c r="G86" s="120">
        <f>'Изменения в бюджет'!B342</f>
        <v>4</v>
      </c>
      <c r="H86" s="492">
        <v>4</v>
      </c>
      <c r="I86" s="492" t="s">
        <v>186</v>
      </c>
      <c r="J86" s="92" t="s">
        <v>776</v>
      </c>
      <c r="K86" s="207" t="s">
        <v>302</v>
      </c>
      <c r="L86" s="207" t="s">
        <v>303</v>
      </c>
      <c r="M86" s="100" t="s">
        <v>172</v>
      </c>
    </row>
    <row r="87" spans="1:13" ht="15" customHeight="1" x14ac:dyDescent="0.35">
      <c r="A87" s="460" t="s">
        <v>78</v>
      </c>
      <c r="B87" s="460"/>
      <c r="C87" s="461"/>
      <c r="D87" s="461"/>
      <c r="E87" s="461"/>
      <c r="F87" s="461"/>
      <c r="G87" s="123"/>
      <c r="H87" s="461"/>
      <c r="I87" s="461"/>
      <c r="J87" s="460"/>
      <c r="K87" s="460"/>
      <c r="L87" s="460"/>
    </row>
    <row r="88" spans="1:13" ht="15" customHeight="1" x14ac:dyDescent="0.35">
      <c r="A88" s="92" t="s">
        <v>68</v>
      </c>
      <c r="B88" s="92" t="s">
        <v>121</v>
      </c>
      <c r="C88" s="102">
        <f t="shared" ref="C88:C98" si="14">IF(B88=B$4,2,0)</f>
        <v>2</v>
      </c>
      <c r="D88" s="102"/>
      <c r="E88" s="102">
        <v>0.5</v>
      </c>
      <c r="F88" s="103">
        <f t="shared" ref="F88:F98" si="15">C88*(1-D88)*(1-E88)</f>
        <v>1</v>
      </c>
      <c r="G88" s="120">
        <f>'Изменения в бюджет'!B348</f>
        <v>4</v>
      </c>
      <c r="H88" s="492">
        <v>4</v>
      </c>
      <c r="I88" s="492" t="s">
        <v>186</v>
      </c>
      <c r="J88" s="105" t="s">
        <v>777</v>
      </c>
      <c r="K88" s="473" t="s">
        <v>241</v>
      </c>
      <c r="L88" s="473" t="s">
        <v>242</v>
      </c>
      <c r="M88" s="472" t="s">
        <v>172</v>
      </c>
    </row>
    <row r="89" spans="1:13" s="68" customFormat="1" ht="15" customHeight="1" x14ac:dyDescent="0.35">
      <c r="A89" s="92" t="s">
        <v>79</v>
      </c>
      <c r="B89" s="92" t="s">
        <v>121</v>
      </c>
      <c r="C89" s="102">
        <f t="shared" si="14"/>
        <v>2</v>
      </c>
      <c r="D89" s="102"/>
      <c r="E89" s="102"/>
      <c r="F89" s="103">
        <f t="shared" si="15"/>
        <v>2</v>
      </c>
      <c r="G89" s="120">
        <f>'Изменения в бюджет'!B353</f>
        <v>3</v>
      </c>
      <c r="H89" s="492">
        <v>3</v>
      </c>
      <c r="I89" s="492" t="s">
        <v>168</v>
      </c>
      <c r="J89" s="92" t="s">
        <v>172</v>
      </c>
      <c r="K89" s="205" t="s">
        <v>307</v>
      </c>
      <c r="L89" s="205" t="s">
        <v>305</v>
      </c>
      <c r="M89" s="100" t="s">
        <v>172</v>
      </c>
    </row>
    <row r="90" spans="1:13" ht="15" customHeight="1" x14ac:dyDescent="0.35">
      <c r="A90" s="92" t="s">
        <v>72</v>
      </c>
      <c r="B90" s="92" t="s">
        <v>121</v>
      </c>
      <c r="C90" s="102">
        <f t="shared" si="14"/>
        <v>2</v>
      </c>
      <c r="D90" s="102"/>
      <c r="E90" s="102">
        <v>0.5</v>
      </c>
      <c r="F90" s="103">
        <f t="shared" si="15"/>
        <v>1</v>
      </c>
      <c r="G90" s="120">
        <f>'Изменения в бюджет'!B358</f>
        <v>2</v>
      </c>
      <c r="H90" s="492">
        <v>2</v>
      </c>
      <c r="I90" s="492" t="s">
        <v>186</v>
      </c>
      <c r="J90" s="92" t="s">
        <v>778</v>
      </c>
      <c r="K90" s="207" t="s">
        <v>310</v>
      </c>
      <c r="L90" s="207" t="s">
        <v>309</v>
      </c>
      <c r="M90" s="472" t="s">
        <v>172</v>
      </c>
    </row>
    <row r="91" spans="1:13" s="68" customFormat="1" ht="15" customHeight="1" x14ac:dyDescent="0.35">
      <c r="A91" s="92" t="s">
        <v>80</v>
      </c>
      <c r="B91" s="92" t="s">
        <v>121</v>
      </c>
      <c r="C91" s="102">
        <f t="shared" si="14"/>
        <v>2</v>
      </c>
      <c r="D91" s="102"/>
      <c r="E91" s="102"/>
      <c r="F91" s="103">
        <f t="shared" si="15"/>
        <v>2</v>
      </c>
      <c r="G91" s="120">
        <f>'Изменения в бюджет'!B363</f>
        <v>5</v>
      </c>
      <c r="H91" s="492">
        <v>5</v>
      </c>
      <c r="I91" s="492" t="s">
        <v>168</v>
      </c>
      <c r="J91" s="92" t="s">
        <v>172</v>
      </c>
      <c r="K91" s="207" t="s">
        <v>331</v>
      </c>
      <c r="L91" s="207" t="s">
        <v>311</v>
      </c>
      <c r="M91" s="100" t="s">
        <v>172</v>
      </c>
    </row>
    <row r="92" spans="1:13" ht="15" customHeight="1" x14ac:dyDescent="0.35">
      <c r="A92" s="92" t="s">
        <v>81</v>
      </c>
      <c r="B92" s="92" t="s">
        <v>121</v>
      </c>
      <c r="C92" s="102">
        <f t="shared" si="14"/>
        <v>2</v>
      </c>
      <c r="D92" s="102"/>
      <c r="E92" s="102"/>
      <c r="F92" s="103">
        <f t="shared" si="15"/>
        <v>2</v>
      </c>
      <c r="G92" s="120">
        <f>'Изменения в бюджет'!B368</f>
        <v>10</v>
      </c>
      <c r="H92" s="492">
        <v>10</v>
      </c>
      <c r="I92" s="492" t="s">
        <v>168</v>
      </c>
      <c r="J92" s="105" t="s">
        <v>172</v>
      </c>
      <c r="K92" s="205" t="s">
        <v>220</v>
      </c>
      <c r="L92" s="473" t="s">
        <v>222</v>
      </c>
      <c r="M92" s="472" t="s">
        <v>172</v>
      </c>
    </row>
    <row r="93" spans="1:13" ht="15" customHeight="1" x14ac:dyDescent="0.35">
      <c r="A93" s="92" t="s">
        <v>82</v>
      </c>
      <c r="B93" s="92" t="s">
        <v>121</v>
      </c>
      <c r="C93" s="102">
        <f t="shared" si="14"/>
        <v>2</v>
      </c>
      <c r="D93" s="102"/>
      <c r="E93" s="102">
        <v>0.5</v>
      </c>
      <c r="F93" s="103">
        <f t="shared" si="15"/>
        <v>1</v>
      </c>
      <c r="G93" s="120">
        <f>'Изменения в бюджет'!B373</f>
        <v>4</v>
      </c>
      <c r="H93" s="492">
        <v>4</v>
      </c>
      <c r="I93" s="492" t="s">
        <v>186</v>
      </c>
      <c r="J93" s="105" t="s">
        <v>793</v>
      </c>
      <c r="K93" s="473" t="s">
        <v>783</v>
      </c>
      <c r="L93" s="207" t="s">
        <v>171</v>
      </c>
    </row>
    <row r="94" spans="1:13" ht="15" customHeight="1" x14ac:dyDescent="0.35">
      <c r="A94" s="92" t="s">
        <v>83</v>
      </c>
      <c r="B94" s="92" t="s">
        <v>121</v>
      </c>
      <c r="C94" s="102">
        <f t="shared" si="14"/>
        <v>2</v>
      </c>
      <c r="D94" s="102"/>
      <c r="E94" s="102"/>
      <c r="F94" s="103">
        <f t="shared" si="15"/>
        <v>2</v>
      </c>
      <c r="G94" s="120">
        <f>'Изменения в бюджет'!B377</f>
        <v>11</v>
      </c>
      <c r="H94" s="492">
        <v>11</v>
      </c>
      <c r="I94" s="492" t="s">
        <v>168</v>
      </c>
      <c r="J94" s="105" t="s">
        <v>172</v>
      </c>
      <c r="K94" s="207" t="s">
        <v>229</v>
      </c>
      <c r="L94" s="473" t="s">
        <v>225</v>
      </c>
      <c r="M94" s="472" t="s">
        <v>172</v>
      </c>
    </row>
    <row r="95" spans="1:13" s="58" customFormat="1" ht="15" customHeight="1" x14ac:dyDescent="0.35">
      <c r="A95" s="92" t="s">
        <v>84</v>
      </c>
      <c r="B95" s="92" t="s">
        <v>109</v>
      </c>
      <c r="C95" s="102">
        <f t="shared" si="14"/>
        <v>0</v>
      </c>
      <c r="D95" s="102"/>
      <c r="E95" s="102"/>
      <c r="F95" s="103">
        <f t="shared" si="15"/>
        <v>0</v>
      </c>
      <c r="G95" s="120">
        <f>'Изменения в бюджет'!B382</f>
        <v>3</v>
      </c>
      <c r="H95" s="492">
        <v>0</v>
      </c>
      <c r="I95" s="492" t="s">
        <v>172</v>
      </c>
      <c r="J95" s="92" t="s">
        <v>172</v>
      </c>
      <c r="K95" s="468" t="s">
        <v>313</v>
      </c>
      <c r="L95" s="207" t="s">
        <v>314</v>
      </c>
      <c r="M95" s="100" t="s">
        <v>172</v>
      </c>
    </row>
    <row r="96" spans="1:13" s="68" customFormat="1" ht="15" customHeight="1" x14ac:dyDescent="0.35">
      <c r="A96" s="92" t="s">
        <v>85</v>
      </c>
      <c r="B96" s="92" t="s">
        <v>121</v>
      </c>
      <c r="C96" s="102">
        <f t="shared" si="14"/>
        <v>2</v>
      </c>
      <c r="D96" s="102"/>
      <c r="E96" s="102"/>
      <c r="F96" s="103">
        <f t="shared" si="15"/>
        <v>2</v>
      </c>
      <c r="G96" s="120">
        <f>'Изменения в бюджет'!B387</f>
        <v>5</v>
      </c>
      <c r="H96" s="492">
        <v>5</v>
      </c>
      <c r="I96" s="492" t="s">
        <v>168</v>
      </c>
      <c r="J96" s="92" t="s">
        <v>172</v>
      </c>
      <c r="K96" s="207" t="s">
        <v>224</v>
      </c>
      <c r="L96" s="474" t="s">
        <v>227</v>
      </c>
      <c r="M96" s="100" t="s">
        <v>172</v>
      </c>
    </row>
    <row r="97" spans="1:13" s="68" customFormat="1" ht="15" customHeight="1" x14ac:dyDescent="0.35">
      <c r="A97" s="92" t="s">
        <v>86</v>
      </c>
      <c r="B97" s="92" t="s">
        <v>109</v>
      </c>
      <c r="C97" s="102">
        <f t="shared" si="14"/>
        <v>0</v>
      </c>
      <c r="D97" s="102"/>
      <c r="E97" s="102"/>
      <c r="F97" s="103">
        <f t="shared" si="15"/>
        <v>0</v>
      </c>
      <c r="G97" s="120">
        <f>'Изменения в бюджет'!B392</f>
        <v>8</v>
      </c>
      <c r="H97" s="492">
        <v>0</v>
      </c>
      <c r="I97" s="492" t="s">
        <v>172</v>
      </c>
      <c r="J97" s="105" t="s">
        <v>172</v>
      </c>
      <c r="K97" s="473" t="s">
        <v>228</v>
      </c>
      <c r="L97" s="207" t="s">
        <v>171</v>
      </c>
      <c r="M97" s="100"/>
    </row>
    <row r="98" spans="1:13" ht="15" customHeight="1" x14ac:dyDescent="0.35">
      <c r="A98" s="92" t="s">
        <v>87</v>
      </c>
      <c r="B98" s="92" t="s">
        <v>109</v>
      </c>
      <c r="C98" s="102">
        <f t="shared" si="14"/>
        <v>0</v>
      </c>
      <c r="D98" s="102"/>
      <c r="E98" s="102"/>
      <c r="F98" s="103">
        <f t="shared" si="15"/>
        <v>0</v>
      </c>
      <c r="G98" s="120">
        <f>'Изменения в бюджет'!B396</f>
        <v>4</v>
      </c>
      <c r="H98" s="492">
        <v>3</v>
      </c>
      <c r="I98" s="492" t="s">
        <v>168</v>
      </c>
      <c r="J98" s="478" t="s">
        <v>794</v>
      </c>
      <c r="K98" s="205" t="s">
        <v>533</v>
      </c>
      <c r="L98" s="207" t="s">
        <v>171</v>
      </c>
    </row>
    <row r="99" spans="1:13" s="68" customFormat="1" ht="27" customHeight="1" x14ac:dyDescent="0.35">
      <c r="A99" s="649" t="s">
        <v>795</v>
      </c>
      <c r="B99" s="649"/>
      <c r="C99" s="649"/>
      <c r="D99" s="649"/>
      <c r="E99" s="649"/>
      <c r="F99" s="649"/>
      <c r="G99" s="649"/>
      <c r="H99" s="649"/>
      <c r="I99" s="649"/>
      <c r="J99" s="649"/>
      <c r="K99" s="649"/>
      <c r="L99" s="649"/>
      <c r="M99" s="100"/>
    </row>
    <row r="105" spans="1:13" x14ac:dyDescent="0.35">
      <c r="A105" s="70"/>
      <c r="B105" s="70"/>
      <c r="C105" s="70"/>
      <c r="D105" s="70"/>
      <c r="E105" s="70"/>
      <c r="F105" s="71"/>
      <c r="G105" s="70"/>
      <c r="H105" s="70"/>
      <c r="I105" s="70"/>
      <c r="J105" s="72"/>
      <c r="K105" s="73"/>
    </row>
    <row r="109" spans="1:13" x14ac:dyDescent="0.35">
      <c r="A109" s="70"/>
      <c r="B109" s="70"/>
      <c r="C109" s="70"/>
      <c r="D109" s="70"/>
      <c r="E109" s="70"/>
      <c r="F109" s="71"/>
      <c r="G109" s="70"/>
      <c r="H109" s="70"/>
      <c r="I109" s="70"/>
      <c r="J109" s="72"/>
      <c r="K109" s="73"/>
    </row>
    <row r="112" spans="1:13" x14ac:dyDescent="0.35">
      <c r="A112" s="70"/>
      <c r="B112" s="70"/>
      <c r="C112" s="70"/>
      <c r="D112" s="70"/>
      <c r="E112" s="70"/>
      <c r="F112" s="71"/>
      <c r="G112" s="70"/>
      <c r="H112" s="70"/>
      <c r="I112" s="70"/>
      <c r="J112" s="72"/>
      <c r="K112" s="73"/>
    </row>
    <row r="116" spans="1:11" x14ac:dyDescent="0.35">
      <c r="A116" s="70"/>
      <c r="B116" s="70"/>
      <c r="C116" s="70"/>
      <c r="D116" s="70"/>
      <c r="E116" s="70"/>
      <c r="F116" s="71"/>
      <c r="G116" s="70"/>
      <c r="H116" s="70"/>
      <c r="I116" s="70"/>
      <c r="J116" s="72"/>
      <c r="K116" s="73"/>
    </row>
    <row r="119" spans="1:11" x14ac:dyDescent="0.35">
      <c r="A119" s="70"/>
      <c r="B119" s="70"/>
      <c r="C119" s="70"/>
      <c r="D119" s="70"/>
      <c r="E119" s="70"/>
      <c r="F119" s="71"/>
      <c r="G119" s="70"/>
      <c r="H119" s="70"/>
      <c r="I119" s="70"/>
      <c r="J119" s="72"/>
      <c r="K119" s="73"/>
    </row>
    <row r="123" spans="1:11" x14ac:dyDescent="0.35">
      <c r="A123" s="70"/>
      <c r="B123" s="70"/>
      <c r="C123" s="70"/>
      <c r="D123" s="70"/>
      <c r="E123" s="70"/>
      <c r="F123" s="71"/>
      <c r="G123" s="70"/>
      <c r="H123" s="70"/>
      <c r="I123" s="70"/>
      <c r="J123" s="72"/>
      <c r="K123" s="73"/>
    </row>
  </sheetData>
  <autoFilter ref="A6:L99" xr:uid="{00000000-0009-0000-0000-000007000000}"/>
  <mergeCells count="16">
    <mergeCell ref="A1:L1"/>
    <mergeCell ref="A3:A5"/>
    <mergeCell ref="C3:F3"/>
    <mergeCell ref="G3:G5"/>
    <mergeCell ref="H3:H5"/>
    <mergeCell ref="J3:J5"/>
    <mergeCell ref="I3:I5"/>
    <mergeCell ref="D4:D5"/>
    <mergeCell ref="A2:L2"/>
    <mergeCell ref="C4:C5"/>
    <mergeCell ref="A99:L99"/>
    <mergeCell ref="K3:L3"/>
    <mergeCell ref="K4:K5"/>
    <mergeCell ref="L4:L5"/>
    <mergeCell ref="E4:E5"/>
    <mergeCell ref="F4:F5"/>
  </mergeCells>
  <dataValidations count="1">
    <dataValidation type="list" allowBlank="1" showInputMessage="1" showErrorMessage="1" sqref="B38:B45 B55:B68 B26:B36 B7:B24 B47:B53 B88:B98 B70:B75 B77:B86" xr:uid="{00000000-0002-0000-0700-000000000000}">
      <formula1>$B$4:$B$5</formula1>
    </dataValidation>
  </dataValidations>
  <hyperlinks>
    <hyperlink ref="K8" r:id="rId1" xr:uid="{00000000-0004-0000-0700-000000000000}"/>
    <hyperlink ref="L8" r:id="rId2" display="http://bryanskoblfin.ru/open/Menu/Page/93" xr:uid="{00000000-0004-0000-0700-000001000000}"/>
    <hyperlink ref="K17" r:id="rId3" display="https://orel-region.ru/index.php?head=20&amp;part=25&amp;in=131" xr:uid="{00000000-0004-0000-0700-000002000000}"/>
    <hyperlink ref="L21" r:id="rId4" xr:uid="{00000000-0004-0000-0700-000003000000}"/>
    <hyperlink ref="K21" r:id="rId5" xr:uid="{00000000-0004-0000-0700-000004000000}"/>
    <hyperlink ref="K22" r:id="rId6" xr:uid="{00000000-0004-0000-0700-000005000000}"/>
    <hyperlink ref="L22" r:id="rId7" xr:uid="{00000000-0004-0000-0700-000006000000}"/>
    <hyperlink ref="K23" r:id="rId8" xr:uid="{00000000-0004-0000-0700-000007000000}"/>
    <hyperlink ref="L23" r:id="rId9" xr:uid="{00000000-0004-0000-0700-000008000000}"/>
    <hyperlink ref="K26" r:id="rId10" xr:uid="{00000000-0004-0000-0700-000009000000}"/>
    <hyperlink ref="L26" r:id="rId11" display="http://budget.karelia.ru/byudzhet/dokumenty/2020-god" xr:uid="{00000000-0004-0000-0700-00000A000000}"/>
    <hyperlink ref="K27" r:id="rId12" xr:uid="{00000000-0004-0000-0700-00000B000000}"/>
    <hyperlink ref="K28" r:id="rId13" xr:uid="{00000000-0004-0000-0700-00000C000000}"/>
    <hyperlink ref="K33" r:id="rId14" xr:uid="{00000000-0004-0000-0700-00000D000000}"/>
    <hyperlink ref="L33" r:id="rId15" display="http://portal.novkfo.ru/Menu/Page/79" xr:uid="{00000000-0004-0000-0700-00000E000000}"/>
    <hyperlink ref="L40" r:id="rId16" display="нет необходимости в мониторинге (переход на сайт финансового органа)" xr:uid="{00000000-0004-0000-0700-00000F000000}"/>
    <hyperlink ref="K40" r:id="rId17" xr:uid="{00000000-0004-0000-0700-000010000000}"/>
    <hyperlink ref="K41" r:id="rId18" xr:uid="{00000000-0004-0000-0700-000011000000}"/>
    <hyperlink ref="L41" r:id="rId19" xr:uid="{00000000-0004-0000-0700-000012000000}"/>
    <hyperlink ref="L43" r:id="rId20" xr:uid="{00000000-0004-0000-0700-000013000000}"/>
    <hyperlink ref="K43" r:id="rId21" xr:uid="{00000000-0004-0000-0700-000014000000}"/>
    <hyperlink ref="L44" r:id="rId22" display="http://minfin.donland.ru:8088/budget/152274417" xr:uid="{00000000-0004-0000-0700-000015000000}"/>
    <hyperlink ref="K48" r:id="rId23" xr:uid="{00000000-0004-0000-0700-000016000000}"/>
    <hyperlink ref="K51" r:id="rId24" display="http://minfin.alania.gov.ru/index.php/documents" xr:uid="{00000000-0004-0000-0700-000017000000}"/>
    <hyperlink ref="K56" r:id="rId25" xr:uid="{00000000-0004-0000-0700-000018000000}"/>
    <hyperlink ref="K58" r:id="rId26" xr:uid="{00000000-0004-0000-0700-000019000000}"/>
    <hyperlink ref="K60" r:id="rId27" xr:uid="{00000000-0004-0000-0700-00001A000000}"/>
    <hyperlink ref="L60" r:id="rId28" xr:uid="{00000000-0004-0000-0700-00001B000000}"/>
    <hyperlink ref="L63" r:id="rId29" display="http://mf.nnov.ru:8025/o-budgete/zakonodatelstvo" xr:uid="{00000000-0004-0000-0700-00001C000000}"/>
    <hyperlink ref="K63" r:id="rId30" xr:uid="{00000000-0004-0000-0700-00001D000000}"/>
    <hyperlink ref="K67" r:id="rId31" display="http://saratov.gov.ru/gov/auth/minfin/pr_akt/project/project.php" xr:uid="{00000000-0004-0000-0700-00001E000000}"/>
    <hyperlink ref="L67" r:id="rId32" xr:uid="{00000000-0004-0000-0700-00001F000000}"/>
    <hyperlink ref="K72" r:id="rId33" xr:uid="{00000000-0004-0000-0700-000020000000}"/>
    <hyperlink ref="K73" r:id="rId34" xr:uid="{00000000-0004-0000-0700-000021000000}"/>
    <hyperlink ref="L73" r:id="rId35" display="http://open.minfin74.ru/budget/370457626" xr:uid="{00000000-0004-0000-0700-000022000000}"/>
    <hyperlink ref="L75" r:id="rId36" display="https://fea.yamalfin.ru/" xr:uid="{00000000-0004-0000-0700-000023000000}"/>
    <hyperlink ref="K75" r:id="rId37" xr:uid="{00000000-0004-0000-0700-000024000000}"/>
    <hyperlink ref="K78" r:id="rId38" xr:uid="{00000000-0004-0000-0700-000025000000}"/>
    <hyperlink ref="L85" r:id="rId39" display="http://budget.omsk.ifinmon.ru/napravleniya/o-byudzhete/dokumenty" xr:uid="{00000000-0004-0000-0700-000026000000}"/>
    <hyperlink ref="K85" r:id="rId40" xr:uid="{00000000-0004-0000-0700-000027000000}"/>
    <hyperlink ref="K92" r:id="rId41" xr:uid="{00000000-0004-0000-0700-000028000000}"/>
    <hyperlink ref="L92" r:id="rId42" xr:uid="{00000000-0004-0000-0700-000029000000}"/>
    <hyperlink ref="L93" r:id="rId43" display="https://minfin.khabkrai.ru/portal/Show/Category/184?page=1&amp;ItemId=497&amp;filterYear=2018 " xr:uid="{00000000-0004-0000-0700-00002A000000}"/>
    <hyperlink ref="K93" r:id="rId44" xr:uid="{00000000-0004-0000-0700-00002B000000}"/>
    <hyperlink ref="K94" r:id="rId45" display="https://www.fin.amurobl.ru/pages/normativno-pravovye-akty/regionalnyy-uroven/proekty-zakonov-ao/" xr:uid="{00000000-0004-0000-0700-00002C000000}"/>
    <hyperlink ref="L94" r:id="rId46" xr:uid="{00000000-0004-0000-0700-00002D000000}"/>
    <hyperlink ref="K96" r:id="rId47" display="http://sakhminfin.ru/" xr:uid="{00000000-0004-0000-0700-00002E000000}"/>
    <hyperlink ref="L96" r:id="rId48" xr:uid="{00000000-0004-0000-0700-00002F000000}"/>
    <hyperlink ref="K97" r:id="rId49" display="http://www.eao.ru/isp-vlast/finansovoe-upravlenie-pravitelstva/" xr:uid="{00000000-0004-0000-0700-000030000000}"/>
    <hyperlink ref="K68" r:id="rId50" display="http://ufo.ulntc.ru/index.php?mgf=budget/open_budget" xr:uid="{00000000-0004-0000-0700-000031000000}"/>
    <hyperlink ref="L68" r:id="rId51" xr:uid="{00000000-0004-0000-0700-000032000000}"/>
    <hyperlink ref="L66" r:id="rId52" display="http://budget.minfin-samara.ru/dokumenty/" xr:uid="{00000000-0004-0000-0700-000033000000}"/>
    <hyperlink ref="K66" r:id="rId53" xr:uid="{00000000-0004-0000-0700-000034000000}"/>
    <hyperlink ref="K34" r:id="rId54" xr:uid="{00000000-0004-0000-0700-000035000000}"/>
    <hyperlink ref="L34" r:id="rId55" display="http://bks.pskov.ru/ebudget/Show/Category/11?ItemId=258" xr:uid="{00000000-0004-0000-0700-000036000000}"/>
    <hyperlink ref="L88" r:id="rId56" xr:uid="{00000000-0004-0000-0700-000037000000}"/>
    <hyperlink ref="K88" r:id="rId57" display="https://egov-buryatia.ru/minfin/activities/documents/zakony/" xr:uid="{00000000-0004-0000-0700-000038000000}"/>
    <hyperlink ref="K7" r:id="rId58" xr:uid="{00000000-0004-0000-0700-000039000000}"/>
    <hyperlink ref="K9" r:id="rId59" xr:uid="{00000000-0004-0000-0700-00003A000000}"/>
    <hyperlink ref="K11" r:id="rId60" xr:uid="{00000000-0004-0000-0700-00003B000000}"/>
    <hyperlink ref="K16" r:id="rId61" display="https://mef.mosreg.ru/dokumenty/antikorrupcionnaya-ekspertiza?page=1" xr:uid="{00000000-0004-0000-0700-00003C000000}"/>
    <hyperlink ref="L16" r:id="rId62" location="tab-id-6" display="tab-id-6" xr:uid="{00000000-0004-0000-0700-00003D000000}"/>
    <hyperlink ref="K18" r:id="rId63" xr:uid="{00000000-0004-0000-0700-00003E000000}"/>
    <hyperlink ref="L18" r:id="rId64" display="https://minfin-rzn.ru/portal/Show/Category/10?ItemId=30" xr:uid="{00000000-0004-0000-0700-00003F000000}"/>
    <hyperlink ref="K19" r:id="rId65" xr:uid="{00000000-0004-0000-0700-000040000000}"/>
    <hyperlink ref="K20" r:id="rId66" xr:uid="{00000000-0004-0000-0700-000041000000}"/>
    <hyperlink ref="K29" r:id="rId67" xr:uid="{00000000-0004-0000-0700-000042000000}"/>
    <hyperlink ref="K30" r:id="rId68" xr:uid="{00000000-0004-0000-0700-000043000000}"/>
    <hyperlink ref="K31" r:id="rId69" xr:uid="{00000000-0004-0000-0700-000044000000}"/>
    <hyperlink ref="L31" r:id="rId70" xr:uid="{00000000-0004-0000-0700-000045000000}"/>
    <hyperlink ref="L32" r:id="rId71" display="https://b4u.gov-murman.ru/" xr:uid="{00000000-0004-0000-0700-000046000000}"/>
    <hyperlink ref="K32" r:id="rId72" xr:uid="{00000000-0004-0000-0700-000047000000}"/>
    <hyperlink ref="K36" r:id="rId73" xr:uid="{00000000-0004-0000-0700-000048000000}"/>
    <hyperlink ref="K38" r:id="rId74" xr:uid="{00000000-0004-0000-0700-000049000000}"/>
    <hyperlink ref="K42" r:id="rId75" xr:uid="{00000000-0004-0000-0700-00004A000000}"/>
    <hyperlink ref="K44" r:id="rId76" xr:uid="{00000000-0004-0000-0700-00004B000000}"/>
    <hyperlink ref="K47" r:id="rId77" display="http://www.minfinrd.ru/svedeniya_ob_ispolzovanii_vydelyaemykh_byudzhetnykh_sredstv" xr:uid="{00000000-0004-0000-0700-00004C000000}"/>
    <hyperlink ref="L47" r:id="rId78" display="http://portal.minfinrd.ru/Menu/Page/101" xr:uid="{00000000-0004-0000-0700-00004D000000}"/>
    <hyperlink ref="K53" r:id="rId79" xr:uid="{00000000-0004-0000-0700-00004E000000}"/>
    <hyperlink ref="L53" r:id="rId80" xr:uid="{00000000-0004-0000-0700-00004F000000}"/>
    <hyperlink ref="K55" r:id="rId81" xr:uid="{00000000-0004-0000-0700-000050000000}"/>
    <hyperlink ref="K57" r:id="rId82" xr:uid="{00000000-0004-0000-0700-000051000000}"/>
    <hyperlink ref="K61" r:id="rId83" xr:uid="{00000000-0004-0000-0700-000052000000}"/>
    <hyperlink ref="L61" r:id="rId84" display="http://budget.permkrai.ru/" xr:uid="{00000000-0004-0000-0700-000053000000}"/>
    <hyperlink ref="K15" r:id="rId85" xr:uid="{00000000-0004-0000-0700-000054000000}"/>
    <hyperlink ref="K35" r:id="rId86" xr:uid="{00000000-0004-0000-0700-000055000000}"/>
    <hyperlink ref="L35" r:id="rId87" xr:uid="{00000000-0004-0000-0700-000056000000}"/>
    <hyperlink ref="K49" r:id="rId88" xr:uid="{00000000-0004-0000-0700-000057000000}"/>
    <hyperlink ref="K50" r:id="rId89" xr:uid="{00000000-0004-0000-0700-000058000000}"/>
    <hyperlink ref="K64" r:id="rId90" xr:uid="{00000000-0004-0000-0700-000059000000}"/>
    <hyperlink ref="L64" r:id="rId91" display="http://budget.orb.ru/" xr:uid="{00000000-0004-0000-0700-00005A000000}"/>
    <hyperlink ref="K65" r:id="rId92" xr:uid="{00000000-0004-0000-0700-00005B000000}"/>
    <hyperlink ref="K70" r:id="rId93" xr:uid="{00000000-0004-0000-0700-00005C000000}"/>
    <hyperlink ref="K71" r:id="rId94" location="document_list" xr:uid="{00000000-0004-0000-0700-00005D000000}"/>
    <hyperlink ref="L71" r:id="rId95" display="http://info.mfural.ru/ebudget/Menu/Page/1" xr:uid="{00000000-0004-0000-0700-00005E000000}"/>
    <hyperlink ref="K74" r:id="rId96" xr:uid="{00000000-0004-0000-0700-00005F000000}"/>
    <hyperlink ref="K81" r:id="rId97" xr:uid="{00000000-0004-0000-0700-000060000000}"/>
    <hyperlink ref="K82" r:id="rId98" display="http://gfu.ru/budget/obl/section.php?IBLOCK_ID=125&amp;SECTION_ID=1180" xr:uid="{00000000-0004-0000-0700-000061000000}"/>
    <hyperlink ref="L82" r:id="rId99" xr:uid="{00000000-0004-0000-0700-000062000000}"/>
    <hyperlink ref="K83" r:id="rId100" xr:uid="{00000000-0004-0000-0700-000063000000}"/>
    <hyperlink ref="K84" r:id="rId101" xr:uid="{00000000-0004-0000-0700-000064000000}"/>
    <hyperlink ref="L84" r:id="rId102" xr:uid="{00000000-0004-0000-0700-000065000000}"/>
    <hyperlink ref="K86" r:id="rId103" xr:uid="{00000000-0004-0000-0700-000066000000}"/>
    <hyperlink ref="L86" r:id="rId104" display="http://open.findep.org/" xr:uid="{00000000-0004-0000-0700-000067000000}"/>
    <hyperlink ref="L89" r:id="rId105" display="http://budget.sakha.gov.ru/ebudget/Menu/Page/260" xr:uid="{00000000-0004-0000-0700-000068000000}"/>
    <hyperlink ref="K89" r:id="rId106" xr:uid="{00000000-0004-0000-0700-000069000000}"/>
    <hyperlink ref="K90" r:id="rId107" xr:uid="{00000000-0004-0000-0700-00006A000000}"/>
    <hyperlink ref="L91" r:id="rId108" location="/documents" display="http://openbudget.kamgov.ru/Dashboard#/documents" xr:uid="{00000000-0004-0000-0700-00006B000000}"/>
    <hyperlink ref="K95" r:id="rId109" display="https://minfin.49gov.ru/documents" xr:uid="{00000000-0004-0000-0700-00006C000000}"/>
    <hyperlink ref="L95" r:id="rId110" display="http://iis.minfin.49gov.ru/ebudget/Menu/Page/77" xr:uid="{00000000-0004-0000-0700-00006D000000}"/>
    <hyperlink ref="K98" r:id="rId111" xr:uid="{00000000-0004-0000-0700-00006E000000}"/>
    <hyperlink ref="K10" r:id="rId112" xr:uid="{00000000-0004-0000-0700-00006F000000}"/>
    <hyperlink ref="K13" r:id="rId113" xr:uid="{00000000-0004-0000-0700-000070000000}"/>
    <hyperlink ref="K14" r:id="rId114" xr:uid="{00000000-0004-0000-0700-000071000000}"/>
    <hyperlink ref="K39" r:id="rId115" xr:uid="{00000000-0004-0000-0700-000072000000}"/>
    <hyperlink ref="L52" r:id="rId116" xr:uid="{00000000-0004-0000-0700-000073000000}"/>
    <hyperlink ref="K59" r:id="rId117" xr:uid="{00000000-0004-0000-0700-000074000000}"/>
    <hyperlink ref="K62" r:id="rId118" xr:uid="{00000000-0004-0000-0700-000075000000}"/>
    <hyperlink ref="K77" r:id="rId119" xr:uid="{00000000-0004-0000-0700-000076000000}"/>
    <hyperlink ref="K80" r:id="rId120" display="http://minfin.alregn.ru/bud/z2020/" xr:uid="{00000000-0004-0000-0700-000077000000}"/>
    <hyperlink ref="K91" r:id="rId121" xr:uid="{00000000-0004-0000-0700-000078000000}"/>
    <hyperlink ref="L90" r:id="rId122" xr:uid="{00000000-0004-0000-0700-000079000000}"/>
  </hyperlinks>
  <printOptions horizontalCentered="1"/>
  <pageMargins left="0.39370078740157483" right="0.39370078740157483" top="0.98425196850393704" bottom="0.39370078740157483" header="0.31496062992125984" footer="0.23622047244094491"/>
  <pageSetup paperSize="9" scale="74" fitToHeight="3" orientation="landscape" r:id="rId123"/>
  <headerFooter>
    <oddFooter>&amp;C&amp;"Times New Roman,обычный"&amp;8&amp;A&amp;R&amp;P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S123"/>
  <sheetViews>
    <sheetView zoomScaleNormal="100" zoomScaleSheetLayoutView="100" workbookViewId="0">
      <pane ySplit="5" topLeftCell="A6" activePane="bottomLeft" state="frozen"/>
      <selection activeCell="F41" sqref="F41"/>
      <selection pane="bottomLeft" activeCell="L68" sqref="L68"/>
    </sheetView>
  </sheetViews>
  <sheetFormatPr defaultColWidth="8.81640625" defaultRowHeight="11.5" x14ac:dyDescent="0.35"/>
  <cols>
    <col min="1" max="1" width="22.08984375" style="62" customWidth="1"/>
    <col min="2" max="2" width="33.1796875" style="62" customWidth="1"/>
    <col min="3" max="3" width="5.6328125" style="62" customWidth="1"/>
    <col min="4" max="5" width="4.6328125" style="62" customWidth="1"/>
    <col min="6" max="6" width="5.6328125" style="65" customWidth="1"/>
    <col min="7" max="7" width="13.81640625" style="65" customWidth="1"/>
    <col min="8" max="8" width="15" style="65" customWidth="1"/>
    <col min="9" max="9" width="10.6328125" style="65" customWidth="1"/>
    <col min="10" max="10" width="12.26953125" style="65" customWidth="1"/>
    <col min="11" max="11" width="12.08984375" style="65" customWidth="1"/>
    <col min="12" max="12" width="15.453125" style="52" customWidth="1"/>
    <col min="13" max="13" width="20.7265625" style="52" customWidth="1"/>
    <col min="14" max="14" width="16.6328125" style="488" customWidth="1"/>
    <col min="15" max="15" width="8.81640625" style="482"/>
    <col min="16" max="16384" width="8.81640625" style="62"/>
  </cols>
  <sheetData>
    <row r="1" spans="1:123" s="58" customFormat="1" ht="26" customHeight="1" x14ac:dyDescent="0.35">
      <c r="A1" s="534" t="s">
        <v>165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  <c r="O1" s="479"/>
    </row>
    <row r="2" spans="1:123" s="58" customFormat="1" ht="25.5" customHeight="1" x14ac:dyDescent="0.35">
      <c r="A2" s="641" t="s">
        <v>855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480"/>
    </row>
    <row r="3" spans="1:123" s="58" customFormat="1" ht="75" customHeight="1" x14ac:dyDescent="0.35">
      <c r="A3" s="628" t="s">
        <v>98</v>
      </c>
      <c r="B3" s="471" t="str">
        <f>' Оценка (раздел 2)'!H3</f>
        <v>2.5. Размещается ли в открытом доступе на сайте, предназначенном для размещения бюджетных данных, актуализированная версия закона о бюджете на 2020 год и на плановый период 2021 и 2022 годов с учетом внесенных изменений?</v>
      </c>
      <c r="C3" s="637" t="s">
        <v>120</v>
      </c>
      <c r="D3" s="637"/>
      <c r="E3" s="637"/>
      <c r="F3" s="637"/>
      <c r="G3" s="651" t="s">
        <v>799</v>
      </c>
      <c r="H3" s="621" t="s">
        <v>811</v>
      </c>
      <c r="I3" s="621" t="s">
        <v>137</v>
      </c>
      <c r="J3" s="665" t="s">
        <v>805</v>
      </c>
      <c r="K3" s="621" t="s">
        <v>804</v>
      </c>
      <c r="L3" s="651" t="s">
        <v>103</v>
      </c>
      <c r="M3" s="631" t="s">
        <v>91</v>
      </c>
      <c r="N3" s="662"/>
      <c r="O3" s="479"/>
    </row>
    <row r="4" spans="1:123" s="58" customFormat="1" ht="26.25" customHeight="1" x14ac:dyDescent="0.35">
      <c r="A4" s="628"/>
      <c r="B4" s="458" t="str">
        <f>' Методика (раздел 2)'!B35</f>
        <v xml:space="preserve">Да, размещается </v>
      </c>
      <c r="C4" s="628" t="s">
        <v>94</v>
      </c>
      <c r="D4" s="628" t="s">
        <v>101</v>
      </c>
      <c r="E4" s="628" t="s">
        <v>102</v>
      </c>
      <c r="F4" s="637" t="s">
        <v>99</v>
      </c>
      <c r="G4" s="555"/>
      <c r="H4" s="621"/>
      <c r="I4" s="621"/>
      <c r="J4" s="666"/>
      <c r="K4" s="621"/>
      <c r="L4" s="555"/>
      <c r="M4" s="651" t="s">
        <v>128</v>
      </c>
      <c r="N4" s="663" t="s">
        <v>123</v>
      </c>
      <c r="O4" s="479"/>
    </row>
    <row r="5" spans="1:123" s="60" customFormat="1" ht="33.5" customHeight="1" x14ac:dyDescent="0.35">
      <c r="A5" s="628"/>
      <c r="B5" s="458" t="str">
        <f>' Методика (раздел 2)'!B36</f>
        <v>Нет, в установленные сроки не размещается или размещается в отдельных случаях</v>
      </c>
      <c r="C5" s="628"/>
      <c r="D5" s="628"/>
      <c r="E5" s="628"/>
      <c r="F5" s="637"/>
      <c r="G5" s="652"/>
      <c r="H5" s="656"/>
      <c r="I5" s="656"/>
      <c r="J5" s="667"/>
      <c r="K5" s="656"/>
      <c r="L5" s="652"/>
      <c r="M5" s="652"/>
      <c r="N5" s="664"/>
      <c r="O5" s="481"/>
    </row>
    <row r="6" spans="1:123" ht="15" customHeight="1" x14ac:dyDescent="0.35">
      <c r="A6" s="460" t="s">
        <v>0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0"/>
      <c r="N6" s="460"/>
    </row>
    <row r="7" spans="1:123" ht="15" customHeight="1" x14ac:dyDescent="0.35">
      <c r="A7" s="92" t="s">
        <v>1</v>
      </c>
      <c r="B7" s="92" t="s">
        <v>152</v>
      </c>
      <c r="C7" s="102">
        <f>IF(B7=B$4,2,0)</f>
        <v>2</v>
      </c>
      <c r="D7" s="102"/>
      <c r="E7" s="102"/>
      <c r="F7" s="103">
        <f>C7*(1-D7)*(1-E7)</f>
        <v>2</v>
      </c>
      <c r="G7" s="29">
        <v>44176</v>
      </c>
      <c r="H7" s="29" t="s">
        <v>168</v>
      </c>
      <c r="I7" s="29" t="s">
        <v>168</v>
      </c>
      <c r="J7" s="29" t="s">
        <v>168</v>
      </c>
      <c r="K7" s="29" t="s">
        <v>168</v>
      </c>
      <c r="L7" s="92"/>
      <c r="M7" s="473" t="s">
        <v>244</v>
      </c>
      <c r="N7" s="128" t="s">
        <v>171</v>
      </c>
    </row>
    <row r="8" spans="1:123" ht="15" customHeight="1" x14ac:dyDescent="0.35">
      <c r="A8" s="92" t="s">
        <v>2</v>
      </c>
      <c r="B8" s="92" t="s">
        <v>152</v>
      </c>
      <c r="C8" s="102">
        <f t="shared" ref="C8:C23" si="0">IF(B8=B$4,2,0)</f>
        <v>2</v>
      </c>
      <c r="D8" s="102"/>
      <c r="E8" s="102"/>
      <c r="F8" s="103">
        <f t="shared" ref="F8:F23" si="1">C8*(1-D8)*(1-E8)</f>
        <v>2</v>
      </c>
      <c r="G8" s="29">
        <v>44190</v>
      </c>
      <c r="H8" s="29" t="s">
        <v>168</v>
      </c>
      <c r="I8" s="29" t="s">
        <v>168</v>
      </c>
      <c r="J8" s="29" t="s">
        <v>168</v>
      </c>
      <c r="K8" s="29" t="s">
        <v>168</v>
      </c>
      <c r="L8" s="92"/>
      <c r="M8" s="207" t="s">
        <v>167</v>
      </c>
      <c r="N8" s="128" t="s">
        <v>166</v>
      </c>
      <c r="O8" s="482" t="s">
        <v>172</v>
      </c>
    </row>
    <row r="9" spans="1:123" ht="15" customHeight="1" x14ac:dyDescent="0.35">
      <c r="A9" s="92" t="s">
        <v>3</v>
      </c>
      <c r="B9" s="92" t="s">
        <v>152</v>
      </c>
      <c r="C9" s="102">
        <f t="shared" si="0"/>
        <v>2</v>
      </c>
      <c r="D9" s="102"/>
      <c r="E9" s="102"/>
      <c r="F9" s="103">
        <f t="shared" si="1"/>
        <v>2</v>
      </c>
      <c r="G9" s="29">
        <v>43920</v>
      </c>
      <c r="H9" s="29" t="s">
        <v>168</v>
      </c>
      <c r="I9" s="29" t="s">
        <v>168</v>
      </c>
      <c r="J9" s="29" t="s">
        <v>168</v>
      </c>
      <c r="K9" s="29" t="s">
        <v>168</v>
      </c>
      <c r="L9" s="92"/>
      <c r="M9" s="473" t="s">
        <v>246</v>
      </c>
      <c r="N9" s="128" t="s">
        <v>171</v>
      </c>
    </row>
    <row r="10" spans="1:123" s="58" customFormat="1" ht="15" customHeight="1" x14ac:dyDescent="0.35">
      <c r="A10" s="92" t="s">
        <v>4</v>
      </c>
      <c r="B10" s="92" t="s">
        <v>124</v>
      </c>
      <c r="C10" s="102">
        <f t="shared" si="0"/>
        <v>0</v>
      </c>
      <c r="D10" s="102"/>
      <c r="E10" s="102">
        <v>0.5</v>
      </c>
      <c r="F10" s="103">
        <f t="shared" si="1"/>
        <v>0</v>
      </c>
      <c r="G10" s="29">
        <v>44183</v>
      </c>
      <c r="H10" s="29" t="s">
        <v>808</v>
      </c>
      <c r="I10" s="29" t="s">
        <v>168</v>
      </c>
      <c r="J10" s="29" t="s">
        <v>168</v>
      </c>
      <c r="K10" s="29" t="s">
        <v>186</v>
      </c>
      <c r="L10" s="92" t="s">
        <v>809</v>
      </c>
      <c r="M10" s="473" t="s">
        <v>779</v>
      </c>
      <c r="N10" s="128" t="s">
        <v>171</v>
      </c>
      <c r="O10" s="479"/>
    </row>
    <row r="11" spans="1:123" s="58" customFormat="1" ht="15" customHeight="1" x14ac:dyDescent="0.35">
      <c r="A11" s="92" t="s">
        <v>5</v>
      </c>
      <c r="B11" s="92" t="s">
        <v>152</v>
      </c>
      <c r="C11" s="102">
        <f t="shared" si="0"/>
        <v>2</v>
      </c>
      <c r="D11" s="102"/>
      <c r="E11" s="102"/>
      <c r="F11" s="103">
        <f t="shared" si="1"/>
        <v>2</v>
      </c>
      <c r="G11" s="29">
        <v>44186</v>
      </c>
      <c r="H11" s="29" t="s">
        <v>168</v>
      </c>
      <c r="I11" s="29" t="s">
        <v>168</v>
      </c>
      <c r="J11" s="29" t="s">
        <v>168</v>
      </c>
      <c r="K11" s="29" t="s">
        <v>168</v>
      </c>
      <c r="L11" s="92"/>
      <c r="M11" s="474" t="s">
        <v>249</v>
      </c>
      <c r="N11" s="494" t="s">
        <v>171</v>
      </c>
      <c r="O11" s="479"/>
    </row>
    <row r="12" spans="1:123" s="61" customFormat="1" ht="15" customHeight="1" x14ac:dyDescent="0.35">
      <c r="A12" s="105" t="s">
        <v>6</v>
      </c>
      <c r="B12" s="92" t="s">
        <v>152</v>
      </c>
      <c r="C12" s="102">
        <f t="shared" si="0"/>
        <v>2</v>
      </c>
      <c r="D12" s="102"/>
      <c r="E12" s="102"/>
      <c r="F12" s="103">
        <f t="shared" si="1"/>
        <v>2</v>
      </c>
      <c r="G12" s="495">
        <v>44189</v>
      </c>
      <c r="H12" s="29" t="s">
        <v>168</v>
      </c>
      <c r="I12" s="88" t="s">
        <v>168</v>
      </c>
      <c r="J12" s="88" t="s">
        <v>168</v>
      </c>
      <c r="K12" s="88" t="s">
        <v>168</v>
      </c>
      <c r="L12" s="88"/>
      <c r="M12" s="104" t="s">
        <v>340</v>
      </c>
      <c r="N12" s="496" t="s">
        <v>171</v>
      </c>
      <c r="O12" s="479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</row>
    <row r="13" spans="1:123" s="58" customFormat="1" ht="15" customHeight="1" x14ac:dyDescent="0.35">
      <c r="A13" s="92" t="s">
        <v>7</v>
      </c>
      <c r="B13" s="92" t="s">
        <v>152</v>
      </c>
      <c r="C13" s="102">
        <f t="shared" si="0"/>
        <v>2</v>
      </c>
      <c r="D13" s="102"/>
      <c r="E13" s="102"/>
      <c r="F13" s="103">
        <f t="shared" si="1"/>
        <v>2</v>
      </c>
      <c r="G13" s="29">
        <v>44182</v>
      </c>
      <c r="H13" s="29" t="s">
        <v>168</v>
      </c>
      <c r="I13" s="29" t="s">
        <v>168</v>
      </c>
      <c r="J13" s="29" t="s">
        <v>168</v>
      </c>
      <c r="K13" s="29" t="s">
        <v>168</v>
      </c>
      <c r="L13" s="92"/>
      <c r="M13" s="474" t="s">
        <v>170</v>
      </c>
      <c r="N13" s="128" t="s">
        <v>169</v>
      </c>
      <c r="O13" s="479"/>
    </row>
    <row r="14" spans="1:123" s="58" customFormat="1" ht="15" customHeight="1" x14ac:dyDescent="0.35">
      <c r="A14" s="92" t="s">
        <v>8</v>
      </c>
      <c r="B14" s="92" t="s">
        <v>152</v>
      </c>
      <c r="C14" s="102">
        <f t="shared" si="0"/>
        <v>2</v>
      </c>
      <c r="D14" s="102"/>
      <c r="E14" s="102"/>
      <c r="F14" s="103">
        <f t="shared" si="1"/>
        <v>2</v>
      </c>
      <c r="G14" s="29">
        <v>44179</v>
      </c>
      <c r="H14" s="29" t="s">
        <v>168</v>
      </c>
      <c r="I14" s="29" t="s">
        <v>168</v>
      </c>
      <c r="J14" s="29" t="s">
        <v>168</v>
      </c>
      <c r="K14" s="29" t="s">
        <v>168</v>
      </c>
      <c r="L14" s="92"/>
      <c r="M14" s="207" t="s">
        <v>318</v>
      </c>
      <c r="N14" s="128" t="s">
        <v>171</v>
      </c>
      <c r="O14" s="479"/>
    </row>
    <row r="15" spans="1:123" s="58" customFormat="1" ht="15" customHeight="1" x14ac:dyDescent="0.35">
      <c r="A15" s="92" t="s">
        <v>9</v>
      </c>
      <c r="B15" s="92" t="s">
        <v>152</v>
      </c>
      <c r="C15" s="102">
        <f t="shared" si="0"/>
        <v>2</v>
      </c>
      <c r="D15" s="102"/>
      <c r="E15" s="102"/>
      <c r="F15" s="103">
        <f t="shared" si="1"/>
        <v>2</v>
      </c>
      <c r="G15" s="29">
        <v>44189</v>
      </c>
      <c r="H15" s="29" t="s">
        <v>168</v>
      </c>
      <c r="I15" s="29" t="s">
        <v>168</v>
      </c>
      <c r="J15" s="29" t="s">
        <v>168</v>
      </c>
      <c r="K15" s="29" t="s">
        <v>168</v>
      </c>
      <c r="L15" s="92"/>
      <c r="M15" s="474" t="s">
        <v>315</v>
      </c>
      <c r="N15" s="128" t="s">
        <v>171</v>
      </c>
      <c r="O15" s="479"/>
    </row>
    <row r="16" spans="1:123" s="58" customFormat="1" ht="15" customHeight="1" x14ac:dyDescent="0.35">
      <c r="A16" s="92" t="s">
        <v>10</v>
      </c>
      <c r="B16" s="92" t="s">
        <v>124</v>
      </c>
      <c r="C16" s="102">
        <f t="shared" si="0"/>
        <v>0</v>
      </c>
      <c r="D16" s="102"/>
      <c r="E16" s="102"/>
      <c r="F16" s="103">
        <f t="shared" si="1"/>
        <v>0</v>
      </c>
      <c r="G16" s="29">
        <v>44179</v>
      </c>
      <c r="H16" s="29" t="s">
        <v>808</v>
      </c>
      <c r="I16" s="29" t="s">
        <v>168</v>
      </c>
      <c r="J16" s="29" t="s">
        <v>168</v>
      </c>
      <c r="K16" s="29" t="s">
        <v>168</v>
      </c>
      <c r="L16" s="92" t="s">
        <v>810</v>
      </c>
      <c r="M16" s="474" t="s">
        <v>251</v>
      </c>
      <c r="N16" s="497" t="s">
        <v>252</v>
      </c>
      <c r="O16" s="479" t="s">
        <v>172</v>
      </c>
      <c r="P16" s="454"/>
      <c r="Q16" s="77"/>
      <c r="R16" s="454"/>
      <c r="S16" s="77"/>
      <c r="T16" s="454"/>
      <c r="U16" s="77"/>
      <c r="V16" s="454"/>
      <c r="W16" s="77"/>
      <c r="X16" s="454"/>
      <c r="Y16" s="77"/>
      <c r="Z16" s="454"/>
      <c r="AA16" s="77"/>
      <c r="AB16" s="454"/>
      <c r="AC16" s="77"/>
      <c r="AD16" s="454"/>
      <c r="AE16" s="77"/>
      <c r="AF16" s="454"/>
      <c r="AG16" s="77"/>
      <c r="AH16" s="454"/>
      <c r="AI16" s="77"/>
      <c r="AJ16" s="454"/>
      <c r="AK16" s="77"/>
      <c r="AL16" s="454"/>
      <c r="AM16" s="77"/>
      <c r="AN16" s="454"/>
      <c r="AO16" s="77"/>
      <c r="AP16" s="454"/>
      <c r="AQ16" s="77"/>
      <c r="AR16" s="454"/>
      <c r="AS16" s="77"/>
      <c r="AT16" s="454"/>
      <c r="AU16" s="77"/>
      <c r="AV16" s="454"/>
      <c r="AW16" s="77"/>
    </row>
    <row r="17" spans="1:49" s="61" customFormat="1" ht="15" customHeight="1" x14ac:dyDescent="0.35">
      <c r="A17" s="105" t="s">
        <v>11</v>
      </c>
      <c r="B17" s="105" t="s">
        <v>152</v>
      </c>
      <c r="C17" s="475">
        <f t="shared" si="0"/>
        <v>2</v>
      </c>
      <c r="D17" s="475"/>
      <c r="E17" s="102"/>
      <c r="F17" s="498">
        <f t="shared" si="1"/>
        <v>2</v>
      </c>
      <c r="G17" s="29">
        <v>44182</v>
      </c>
      <c r="H17" s="29" t="s">
        <v>168</v>
      </c>
      <c r="I17" s="495" t="s">
        <v>168</v>
      </c>
      <c r="J17" s="495" t="s">
        <v>168</v>
      </c>
      <c r="K17" s="495" t="s">
        <v>168</v>
      </c>
      <c r="L17" s="105"/>
      <c r="M17" s="474" t="s">
        <v>283</v>
      </c>
      <c r="N17" s="496" t="s">
        <v>169</v>
      </c>
      <c r="O17" s="479"/>
      <c r="P17" s="454"/>
      <c r="Q17" s="77"/>
      <c r="R17" s="454"/>
      <c r="S17" s="77"/>
      <c r="T17" s="454"/>
      <c r="U17" s="77"/>
      <c r="V17" s="454"/>
      <c r="W17" s="77"/>
      <c r="X17" s="454"/>
      <c r="Y17" s="77"/>
      <c r="Z17" s="454"/>
      <c r="AA17" s="77"/>
      <c r="AB17" s="454"/>
      <c r="AC17" s="77"/>
      <c r="AD17" s="454"/>
      <c r="AE17" s="77"/>
      <c r="AF17" s="454"/>
      <c r="AG17" s="77"/>
      <c r="AH17" s="454"/>
      <c r="AI17" s="77"/>
      <c r="AJ17" s="454"/>
      <c r="AK17" s="77"/>
      <c r="AL17" s="454"/>
      <c r="AM17" s="77"/>
      <c r="AN17" s="454"/>
      <c r="AO17" s="77"/>
      <c r="AP17" s="454"/>
      <c r="AQ17" s="77"/>
      <c r="AR17" s="454"/>
      <c r="AS17" s="77"/>
      <c r="AT17" s="454"/>
      <c r="AU17" s="77"/>
      <c r="AV17" s="454"/>
      <c r="AW17" s="77"/>
    </row>
    <row r="18" spans="1:49" s="58" customFormat="1" ht="15" customHeight="1" x14ac:dyDescent="0.35">
      <c r="A18" s="92" t="s">
        <v>12</v>
      </c>
      <c r="B18" s="92" t="s">
        <v>124</v>
      </c>
      <c r="C18" s="102">
        <f t="shared" si="0"/>
        <v>0</v>
      </c>
      <c r="D18" s="102"/>
      <c r="E18" s="102"/>
      <c r="F18" s="103">
        <f t="shared" si="1"/>
        <v>0</v>
      </c>
      <c r="G18" s="29">
        <v>44186</v>
      </c>
      <c r="H18" s="29" t="s">
        <v>808</v>
      </c>
      <c r="I18" s="29" t="s">
        <v>168</v>
      </c>
      <c r="J18" s="29" t="s">
        <v>168</v>
      </c>
      <c r="K18" s="29" t="s">
        <v>168</v>
      </c>
      <c r="L18" s="92" t="s">
        <v>812</v>
      </c>
      <c r="M18" s="474" t="s">
        <v>780</v>
      </c>
      <c r="N18" s="497" t="s">
        <v>253</v>
      </c>
      <c r="O18" s="479" t="s">
        <v>172</v>
      </c>
      <c r="P18" s="454"/>
      <c r="Q18" s="77"/>
      <c r="R18" s="454"/>
      <c r="S18" s="77"/>
      <c r="T18" s="454"/>
      <c r="U18" s="77"/>
      <c r="V18" s="454"/>
      <c r="W18" s="77"/>
      <c r="X18" s="454"/>
      <c r="Y18" s="77"/>
      <c r="Z18" s="454"/>
      <c r="AA18" s="77"/>
      <c r="AB18" s="454"/>
      <c r="AC18" s="77"/>
      <c r="AD18" s="454"/>
      <c r="AE18" s="77"/>
      <c r="AF18" s="454"/>
      <c r="AG18" s="77"/>
      <c r="AH18" s="454"/>
      <c r="AI18" s="77"/>
      <c r="AJ18" s="454"/>
      <c r="AK18" s="77"/>
      <c r="AL18" s="454"/>
      <c r="AM18" s="77"/>
      <c r="AN18" s="454"/>
      <c r="AO18" s="77"/>
      <c r="AP18" s="454"/>
      <c r="AQ18" s="77"/>
      <c r="AR18" s="454"/>
      <c r="AS18" s="77"/>
      <c r="AT18" s="454"/>
      <c r="AU18" s="77"/>
      <c r="AV18" s="454"/>
      <c r="AW18" s="77"/>
    </row>
    <row r="19" spans="1:49" ht="15" customHeight="1" x14ac:dyDescent="0.35">
      <c r="A19" s="92" t="s">
        <v>13</v>
      </c>
      <c r="B19" s="92" t="s">
        <v>124</v>
      </c>
      <c r="C19" s="102">
        <f t="shared" si="0"/>
        <v>0</v>
      </c>
      <c r="D19" s="102"/>
      <c r="E19" s="102">
        <v>0.5</v>
      </c>
      <c r="F19" s="103">
        <f t="shared" si="1"/>
        <v>0</v>
      </c>
      <c r="G19" s="29">
        <v>44183</v>
      </c>
      <c r="H19" s="29" t="s">
        <v>808</v>
      </c>
      <c r="I19" s="29" t="s">
        <v>168</v>
      </c>
      <c r="J19" s="29" t="s">
        <v>168</v>
      </c>
      <c r="K19" s="29" t="s">
        <v>186</v>
      </c>
      <c r="L19" s="105" t="s">
        <v>813</v>
      </c>
      <c r="M19" s="473" t="s">
        <v>763</v>
      </c>
      <c r="N19" s="128" t="s">
        <v>171</v>
      </c>
    </row>
    <row r="20" spans="1:49" ht="15" customHeight="1" x14ac:dyDescent="0.35">
      <c r="A20" s="92" t="s">
        <v>14</v>
      </c>
      <c r="B20" s="92" t="s">
        <v>124</v>
      </c>
      <c r="C20" s="102">
        <f t="shared" si="0"/>
        <v>0</v>
      </c>
      <c r="D20" s="102"/>
      <c r="E20" s="102"/>
      <c r="F20" s="103">
        <f t="shared" si="1"/>
        <v>0</v>
      </c>
      <c r="G20" s="29">
        <v>44190</v>
      </c>
      <c r="H20" s="29" t="s">
        <v>808</v>
      </c>
      <c r="I20" s="29" t="s">
        <v>168</v>
      </c>
      <c r="J20" s="29" t="s">
        <v>168</v>
      </c>
      <c r="K20" s="29" t="s">
        <v>168</v>
      </c>
      <c r="L20" s="92" t="s">
        <v>814</v>
      </c>
      <c r="M20" s="473" t="s">
        <v>764</v>
      </c>
      <c r="N20" s="128" t="s">
        <v>171</v>
      </c>
    </row>
    <row r="21" spans="1:49" s="58" customFormat="1" ht="15" customHeight="1" x14ac:dyDescent="0.35">
      <c r="A21" s="92" t="s">
        <v>15</v>
      </c>
      <c r="B21" s="92" t="s">
        <v>152</v>
      </c>
      <c r="C21" s="102">
        <f t="shared" si="0"/>
        <v>2</v>
      </c>
      <c r="D21" s="102"/>
      <c r="E21" s="102"/>
      <c r="F21" s="103">
        <f t="shared" si="1"/>
        <v>2</v>
      </c>
      <c r="G21" s="29">
        <v>44105</v>
      </c>
      <c r="H21" s="29" t="s">
        <v>168</v>
      </c>
      <c r="I21" s="29" t="s">
        <v>168</v>
      </c>
      <c r="J21" s="29" t="s">
        <v>168</v>
      </c>
      <c r="K21" s="29" t="s">
        <v>168</v>
      </c>
      <c r="L21" s="92"/>
      <c r="M21" s="207" t="s">
        <v>177</v>
      </c>
      <c r="N21" s="499" t="s">
        <v>174</v>
      </c>
      <c r="O21" s="479" t="s">
        <v>172</v>
      </c>
    </row>
    <row r="22" spans="1:49" s="58" customFormat="1" ht="15" customHeight="1" x14ac:dyDescent="0.35">
      <c r="A22" s="92" t="s">
        <v>16</v>
      </c>
      <c r="B22" s="92" t="s">
        <v>124</v>
      </c>
      <c r="C22" s="102">
        <f t="shared" si="0"/>
        <v>0</v>
      </c>
      <c r="D22" s="102"/>
      <c r="E22" s="102"/>
      <c r="F22" s="103">
        <f t="shared" si="1"/>
        <v>0</v>
      </c>
      <c r="G22" s="29">
        <v>44162</v>
      </c>
      <c r="H22" s="29" t="s">
        <v>186</v>
      </c>
      <c r="I22" s="29" t="s">
        <v>172</v>
      </c>
      <c r="J22" s="29" t="s">
        <v>172</v>
      </c>
      <c r="K22" s="29" t="s">
        <v>172</v>
      </c>
      <c r="L22" s="92" t="s">
        <v>172</v>
      </c>
      <c r="M22" s="207" t="s">
        <v>178</v>
      </c>
      <c r="N22" s="494" t="s">
        <v>179</v>
      </c>
      <c r="O22" s="479" t="s">
        <v>172</v>
      </c>
    </row>
    <row r="23" spans="1:49" s="58" customFormat="1" ht="15" customHeight="1" x14ac:dyDescent="0.35">
      <c r="A23" s="92" t="s">
        <v>17</v>
      </c>
      <c r="B23" s="92" t="s">
        <v>124</v>
      </c>
      <c r="C23" s="102">
        <f t="shared" si="0"/>
        <v>0</v>
      </c>
      <c r="D23" s="102"/>
      <c r="E23" s="102"/>
      <c r="F23" s="103">
        <f t="shared" si="1"/>
        <v>0</v>
      </c>
      <c r="G23" s="29">
        <v>44176</v>
      </c>
      <c r="H23" s="29" t="s">
        <v>808</v>
      </c>
      <c r="I23" s="29" t="s">
        <v>168</v>
      </c>
      <c r="J23" s="29" t="s">
        <v>168</v>
      </c>
      <c r="K23" s="29" t="s">
        <v>168</v>
      </c>
      <c r="L23" s="92" t="s">
        <v>815</v>
      </c>
      <c r="M23" s="207" t="s">
        <v>182</v>
      </c>
      <c r="N23" s="494" t="s">
        <v>181</v>
      </c>
      <c r="O23" s="479" t="s">
        <v>172</v>
      </c>
    </row>
    <row r="24" spans="1:49" ht="15" customHeight="1" x14ac:dyDescent="0.35">
      <c r="A24" s="92" t="s">
        <v>127</v>
      </c>
      <c r="B24" s="92" t="s">
        <v>332</v>
      </c>
      <c r="C24" s="102" t="s">
        <v>333</v>
      </c>
      <c r="D24" s="102"/>
      <c r="E24" s="102"/>
      <c r="F24" s="102" t="s">
        <v>333</v>
      </c>
      <c r="G24" s="495" t="s">
        <v>172</v>
      </c>
      <c r="H24" s="495"/>
      <c r="I24" s="495" t="s">
        <v>172</v>
      </c>
      <c r="J24" s="495" t="s">
        <v>172</v>
      </c>
      <c r="K24" s="142" t="s">
        <v>172</v>
      </c>
      <c r="L24" s="142" t="s">
        <v>172</v>
      </c>
      <c r="M24" s="145" t="s">
        <v>172</v>
      </c>
      <c r="N24" s="500" t="s">
        <v>172</v>
      </c>
    </row>
    <row r="25" spans="1:49" ht="15" customHeight="1" x14ac:dyDescent="0.35">
      <c r="A25" s="460" t="s">
        <v>18</v>
      </c>
      <c r="B25" s="460"/>
      <c r="C25" s="461"/>
      <c r="D25" s="461"/>
      <c r="E25" s="461"/>
      <c r="F25" s="461"/>
      <c r="G25" s="461"/>
      <c r="H25" s="461"/>
      <c r="I25" s="461"/>
      <c r="J25" s="461"/>
      <c r="K25" s="461"/>
      <c r="L25" s="460"/>
      <c r="M25" s="460"/>
      <c r="N25" s="501"/>
    </row>
    <row r="26" spans="1:49" s="58" customFormat="1" ht="15" customHeight="1" x14ac:dyDescent="0.35">
      <c r="A26" s="92" t="s">
        <v>19</v>
      </c>
      <c r="B26" s="92" t="s">
        <v>152</v>
      </c>
      <c r="C26" s="102">
        <f>IF(B26=B$4,2,0)</f>
        <v>2</v>
      </c>
      <c r="D26" s="102"/>
      <c r="E26" s="102"/>
      <c r="F26" s="103">
        <f t="shared" ref="F26:F36" si="2">C26*(1-D26)*(1-E26)</f>
        <v>2</v>
      </c>
      <c r="G26" s="29">
        <v>44176</v>
      </c>
      <c r="H26" s="29" t="s">
        <v>168</v>
      </c>
      <c r="I26" s="29" t="s">
        <v>168</v>
      </c>
      <c r="J26" s="29" t="s">
        <v>168</v>
      </c>
      <c r="K26" s="29" t="s">
        <v>168</v>
      </c>
      <c r="L26" s="92"/>
      <c r="M26" s="474" t="s">
        <v>183</v>
      </c>
      <c r="N26" s="497" t="s">
        <v>184</v>
      </c>
      <c r="O26" s="479" t="s">
        <v>172</v>
      </c>
    </row>
    <row r="27" spans="1:49" s="58" customFormat="1" ht="15" customHeight="1" x14ac:dyDescent="0.35">
      <c r="A27" s="92" t="s">
        <v>20</v>
      </c>
      <c r="B27" s="92" t="s">
        <v>152</v>
      </c>
      <c r="C27" s="102">
        <f t="shared" ref="C27:C34" si="3">IF(B27=B$4,2,0)</f>
        <v>2</v>
      </c>
      <c r="D27" s="102"/>
      <c r="E27" s="102"/>
      <c r="F27" s="103">
        <f t="shared" si="2"/>
        <v>2</v>
      </c>
      <c r="G27" s="29">
        <v>44165</v>
      </c>
      <c r="H27" s="29" t="s">
        <v>168</v>
      </c>
      <c r="I27" s="29" t="s">
        <v>168</v>
      </c>
      <c r="J27" s="29" t="s">
        <v>168</v>
      </c>
      <c r="K27" s="29" t="s">
        <v>168</v>
      </c>
      <c r="L27" s="92"/>
      <c r="M27" s="473" t="s">
        <v>185</v>
      </c>
      <c r="N27" s="128" t="s">
        <v>171</v>
      </c>
      <c r="O27" s="479"/>
    </row>
    <row r="28" spans="1:49" ht="15" customHeight="1" x14ac:dyDescent="0.35">
      <c r="A28" s="92" t="s">
        <v>21</v>
      </c>
      <c r="B28" s="92" t="s">
        <v>152</v>
      </c>
      <c r="C28" s="102">
        <f t="shared" si="3"/>
        <v>2</v>
      </c>
      <c r="D28" s="102"/>
      <c r="E28" s="102"/>
      <c r="F28" s="103">
        <f t="shared" si="2"/>
        <v>2</v>
      </c>
      <c r="G28" s="29">
        <v>44186</v>
      </c>
      <c r="H28" s="29" t="s">
        <v>168</v>
      </c>
      <c r="I28" s="29" t="s">
        <v>168</v>
      </c>
      <c r="J28" s="29" t="s">
        <v>168</v>
      </c>
      <c r="K28" s="29" t="s">
        <v>168</v>
      </c>
      <c r="L28" s="104"/>
      <c r="M28" s="207" t="s">
        <v>187</v>
      </c>
      <c r="N28" s="128" t="s">
        <v>171</v>
      </c>
    </row>
    <row r="29" spans="1:49" ht="15" customHeight="1" x14ac:dyDescent="0.35">
      <c r="A29" s="92" t="s">
        <v>22</v>
      </c>
      <c r="B29" s="92" t="s">
        <v>152</v>
      </c>
      <c r="C29" s="102">
        <f t="shared" si="3"/>
        <v>2</v>
      </c>
      <c r="D29" s="102"/>
      <c r="E29" s="102"/>
      <c r="F29" s="103">
        <f t="shared" si="2"/>
        <v>2</v>
      </c>
      <c r="G29" s="29">
        <v>44188</v>
      </c>
      <c r="H29" s="29" t="s">
        <v>168</v>
      </c>
      <c r="I29" s="29" t="s">
        <v>168</v>
      </c>
      <c r="J29" s="29" t="s">
        <v>168</v>
      </c>
      <c r="K29" s="29" t="s">
        <v>168</v>
      </c>
      <c r="L29" s="104"/>
      <c r="M29" s="473" t="s">
        <v>257</v>
      </c>
      <c r="N29" s="128" t="s">
        <v>171</v>
      </c>
    </row>
    <row r="30" spans="1:49" ht="15" customHeight="1" x14ac:dyDescent="0.35">
      <c r="A30" s="92" t="s">
        <v>23</v>
      </c>
      <c r="B30" s="92" t="s">
        <v>152</v>
      </c>
      <c r="C30" s="102">
        <f t="shared" si="3"/>
        <v>2</v>
      </c>
      <c r="D30" s="102"/>
      <c r="E30" s="102"/>
      <c r="F30" s="103">
        <f t="shared" si="2"/>
        <v>2</v>
      </c>
      <c r="G30" s="29">
        <v>44144</v>
      </c>
      <c r="H30" s="29" t="s">
        <v>168</v>
      </c>
      <c r="I30" s="29" t="s">
        <v>168</v>
      </c>
      <c r="J30" s="29" t="s">
        <v>168</v>
      </c>
      <c r="K30" s="29" t="s">
        <v>168</v>
      </c>
      <c r="L30" s="105"/>
      <c r="M30" s="473" t="s">
        <v>258</v>
      </c>
      <c r="N30" s="128" t="s">
        <v>171</v>
      </c>
    </row>
    <row r="31" spans="1:49" ht="15" customHeight="1" x14ac:dyDescent="0.35">
      <c r="A31" s="92" t="s">
        <v>24</v>
      </c>
      <c r="B31" s="92" t="s">
        <v>152</v>
      </c>
      <c r="C31" s="102">
        <f t="shared" si="3"/>
        <v>2</v>
      </c>
      <c r="D31" s="102"/>
      <c r="E31" s="102"/>
      <c r="F31" s="103">
        <f t="shared" si="2"/>
        <v>2</v>
      </c>
      <c r="G31" s="29">
        <v>44137</v>
      </c>
      <c r="H31" s="29" t="s">
        <v>168</v>
      </c>
      <c r="I31" s="29" t="s">
        <v>168</v>
      </c>
      <c r="J31" s="29" t="s">
        <v>168</v>
      </c>
      <c r="K31" s="29" t="s">
        <v>168</v>
      </c>
      <c r="L31" s="92"/>
      <c r="M31" s="473" t="s">
        <v>259</v>
      </c>
      <c r="N31" s="499" t="s">
        <v>260</v>
      </c>
      <c r="O31" s="482" t="s">
        <v>172</v>
      </c>
    </row>
    <row r="32" spans="1:49" s="58" customFormat="1" ht="15" customHeight="1" x14ac:dyDescent="0.35">
      <c r="A32" s="92" t="s">
        <v>25</v>
      </c>
      <c r="B32" s="92" t="s">
        <v>152</v>
      </c>
      <c r="C32" s="102">
        <f t="shared" si="3"/>
        <v>2</v>
      </c>
      <c r="D32" s="102"/>
      <c r="E32" s="102"/>
      <c r="F32" s="103">
        <f t="shared" si="2"/>
        <v>2</v>
      </c>
      <c r="G32" s="29">
        <v>44144</v>
      </c>
      <c r="H32" s="29" t="s">
        <v>168</v>
      </c>
      <c r="I32" s="29" t="s">
        <v>168</v>
      </c>
      <c r="J32" s="29" t="s">
        <v>168</v>
      </c>
      <c r="K32" s="29" t="s">
        <v>168</v>
      </c>
      <c r="L32" s="92"/>
      <c r="M32" s="473" t="s">
        <v>263</v>
      </c>
      <c r="N32" s="499" t="s">
        <v>262</v>
      </c>
      <c r="O32" s="479" t="s">
        <v>172</v>
      </c>
    </row>
    <row r="33" spans="1:15" s="58" customFormat="1" ht="15" customHeight="1" x14ac:dyDescent="0.35">
      <c r="A33" s="92" t="s">
        <v>26</v>
      </c>
      <c r="B33" s="92" t="s">
        <v>124</v>
      </c>
      <c r="C33" s="102">
        <f t="shared" si="3"/>
        <v>0</v>
      </c>
      <c r="D33" s="102"/>
      <c r="E33" s="102">
        <v>0.5</v>
      </c>
      <c r="F33" s="103">
        <f t="shared" si="2"/>
        <v>0</v>
      </c>
      <c r="G33" s="29">
        <v>44190</v>
      </c>
      <c r="H33" s="29" t="s">
        <v>808</v>
      </c>
      <c r="I33" s="29" t="s">
        <v>168</v>
      </c>
      <c r="J33" s="29" t="s">
        <v>168</v>
      </c>
      <c r="K33" s="29" t="s">
        <v>186</v>
      </c>
      <c r="L33" s="92" t="s">
        <v>816</v>
      </c>
      <c r="M33" s="474" t="s">
        <v>797</v>
      </c>
      <c r="N33" s="497" t="s">
        <v>190</v>
      </c>
      <c r="O33" s="479" t="s">
        <v>172</v>
      </c>
    </row>
    <row r="34" spans="1:15" s="58" customFormat="1" ht="15" customHeight="1" x14ac:dyDescent="0.35">
      <c r="A34" s="92" t="s">
        <v>27</v>
      </c>
      <c r="B34" s="92" t="s">
        <v>124</v>
      </c>
      <c r="C34" s="102">
        <f t="shared" si="3"/>
        <v>0</v>
      </c>
      <c r="D34" s="102"/>
      <c r="E34" s="102"/>
      <c r="F34" s="103">
        <f t="shared" si="2"/>
        <v>0</v>
      </c>
      <c r="G34" s="29">
        <v>44190</v>
      </c>
      <c r="H34" s="29" t="s">
        <v>186</v>
      </c>
      <c r="I34" s="29" t="s">
        <v>172</v>
      </c>
      <c r="J34" s="29" t="s">
        <v>172</v>
      </c>
      <c r="K34" s="29" t="s">
        <v>172</v>
      </c>
      <c r="L34" s="92" t="s">
        <v>172</v>
      </c>
      <c r="M34" s="207" t="s">
        <v>239</v>
      </c>
      <c r="N34" s="494" t="s">
        <v>238</v>
      </c>
      <c r="O34" s="100" t="s">
        <v>172</v>
      </c>
    </row>
    <row r="35" spans="1:15" s="58" customFormat="1" ht="15" customHeight="1" x14ac:dyDescent="0.35">
      <c r="A35" s="92" t="s">
        <v>28</v>
      </c>
      <c r="B35" s="92" t="s">
        <v>152</v>
      </c>
      <c r="C35" s="102">
        <f>IF(B35=B$4,2,0)</f>
        <v>2</v>
      </c>
      <c r="D35" s="102"/>
      <c r="E35" s="102"/>
      <c r="F35" s="103">
        <f t="shared" si="2"/>
        <v>2</v>
      </c>
      <c r="G35" s="29">
        <v>44176</v>
      </c>
      <c r="H35" s="29" t="s">
        <v>168</v>
      </c>
      <c r="I35" s="29" t="s">
        <v>168</v>
      </c>
      <c r="J35" s="29" t="s">
        <v>168</v>
      </c>
      <c r="K35" s="29" t="s">
        <v>168</v>
      </c>
      <c r="L35" s="92"/>
      <c r="M35" s="207" t="s">
        <v>278</v>
      </c>
      <c r="N35" s="494" t="s">
        <v>277</v>
      </c>
      <c r="O35" s="479" t="s">
        <v>172</v>
      </c>
    </row>
    <row r="36" spans="1:15" ht="15" customHeight="1" x14ac:dyDescent="0.35">
      <c r="A36" s="92" t="s">
        <v>29</v>
      </c>
      <c r="B36" s="92" t="s">
        <v>152</v>
      </c>
      <c r="C36" s="102">
        <f>IF(B36=B$4,2,0)</f>
        <v>2</v>
      </c>
      <c r="D36" s="102"/>
      <c r="E36" s="102"/>
      <c r="F36" s="103">
        <f t="shared" si="2"/>
        <v>2</v>
      </c>
      <c r="G36" s="29">
        <v>44183</v>
      </c>
      <c r="H36" s="29" t="s">
        <v>168</v>
      </c>
      <c r="I36" s="29" t="s">
        <v>168</v>
      </c>
      <c r="J36" s="29" t="s">
        <v>168</v>
      </c>
      <c r="K36" s="29" t="s">
        <v>168</v>
      </c>
      <c r="L36" s="104"/>
      <c r="M36" s="473" t="s">
        <v>264</v>
      </c>
      <c r="N36" s="128" t="s">
        <v>171</v>
      </c>
    </row>
    <row r="37" spans="1:15" ht="15" customHeight="1" x14ac:dyDescent="0.35">
      <c r="A37" s="460" t="s">
        <v>30</v>
      </c>
      <c r="B37" s="460"/>
      <c r="C37" s="461"/>
      <c r="D37" s="461"/>
      <c r="E37" s="461"/>
      <c r="F37" s="461"/>
      <c r="G37" s="461"/>
      <c r="H37" s="461"/>
      <c r="I37" s="461"/>
      <c r="J37" s="461"/>
      <c r="K37" s="461"/>
      <c r="L37" s="460"/>
      <c r="M37" s="460"/>
      <c r="N37" s="501"/>
    </row>
    <row r="38" spans="1:15" s="58" customFormat="1" ht="15" customHeight="1" x14ac:dyDescent="0.35">
      <c r="A38" s="92" t="s">
        <v>31</v>
      </c>
      <c r="B38" s="92" t="s">
        <v>124</v>
      </c>
      <c r="C38" s="102">
        <f>IF(B38=B$4,2,0)</f>
        <v>0</v>
      </c>
      <c r="D38" s="102"/>
      <c r="E38" s="102"/>
      <c r="F38" s="103">
        <f t="shared" ref="F38:F44" si="4">C38*(1-D38)*(1-E38)</f>
        <v>0</v>
      </c>
      <c r="G38" s="29">
        <v>44194</v>
      </c>
      <c r="H38" s="29" t="s">
        <v>808</v>
      </c>
      <c r="I38" s="29" t="s">
        <v>168</v>
      </c>
      <c r="J38" s="29" t="s">
        <v>168</v>
      </c>
      <c r="K38" s="29" t="s">
        <v>168</v>
      </c>
      <c r="L38" s="92" t="s">
        <v>817</v>
      </c>
      <c r="M38" s="474" t="s">
        <v>266</v>
      </c>
      <c r="N38" s="128" t="s">
        <v>171</v>
      </c>
      <c r="O38" s="479"/>
    </row>
    <row r="39" spans="1:15" s="58" customFormat="1" ht="15" customHeight="1" x14ac:dyDescent="0.35">
      <c r="A39" s="92" t="s">
        <v>32</v>
      </c>
      <c r="B39" s="92" t="s">
        <v>124</v>
      </c>
      <c r="C39" s="102">
        <f t="shared" ref="C39:C44" si="5">IF(B39=B$4,2,0)</f>
        <v>0</v>
      </c>
      <c r="D39" s="102"/>
      <c r="E39" s="102"/>
      <c r="F39" s="103">
        <f t="shared" si="4"/>
        <v>0</v>
      </c>
      <c r="G39" s="29">
        <v>44194</v>
      </c>
      <c r="H39" s="29" t="s">
        <v>186</v>
      </c>
      <c r="I39" s="29" t="s">
        <v>172</v>
      </c>
      <c r="J39" s="29" t="s">
        <v>172</v>
      </c>
      <c r="K39" s="29" t="s">
        <v>172</v>
      </c>
      <c r="L39" s="92" t="s">
        <v>818</v>
      </c>
      <c r="M39" s="207" t="s">
        <v>322</v>
      </c>
      <c r="N39" s="494" t="s">
        <v>171</v>
      </c>
      <c r="O39" s="479"/>
    </row>
    <row r="40" spans="1:15" ht="15" customHeight="1" x14ac:dyDescent="0.35">
      <c r="A40" s="92" t="s">
        <v>96</v>
      </c>
      <c r="B40" s="92" t="s">
        <v>152</v>
      </c>
      <c r="C40" s="102">
        <f t="shared" si="5"/>
        <v>2</v>
      </c>
      <c r="D40" s="102"/>
      <c r="E40" s="102"/>
      <c r="F40" s="103">
        <f t="shared" si="4"/>
        <v>2</v>
      </c>
      <c r="G40" s="29">
        <v>44180</v>
      </c>
      <c r="H40" s="29" t="s">
        <v>168</v>
      </c>
      <c r="I40" s="29" t="s">
        <v>168</v>
      </c>
      <c r="J40" s="29" t="s">
        <v>168</v>
      </c>
      <c r="K40" s="29" t="s">
        <v>168</v>
      </c>
      <c r="L40" s="92"/>
      <c r="M40" s="473" t="s">
        <v>192</v>
      </c>
      <c r="N40" s="494" t="s">
        <v>191</v>
      </c>
      <c r="O40" s="482" t="s">
        <v>172</v>
      </c>
    </row>
    <row r="41" spans="1:15" ht="15" customHeight="1" x14ac:dyDescent="0.35">
      <c r="A41" s="92" t="s">
        <v>33</v>
      </c>
      <c r="B41" s="92" t="s">
        <v>152</v>
      </c>
      <c r="C41" s="102">
        <f t="shared" si="5"/>
        <v>2</v>
      </c>
      <c r="D41" s="102"/>
      <c r="E41" s="102"/>
      <c r="F41" s="103">
        <f t="shared" si="4"/>
        <v>2</v>
      </c>
      <c r="G41" s="29">
        <v>44176</v>
      </c>
      <c r="H41" s="29" t="s">
        <v>168</v>
      </c>
      <c r="I41" s="29" t="s">
        <v>168</v>
      </c>
      <c r="J41" s="29" t="s">
        <v>168</v>
      </c>
      <c r="K41" s="29" t="s">
        <v>168</v>
      </c>
      <c r="L41" s="470"/>
      <c r="M41" s="207" t="s">
        <v>193</v>
      </c>
      <c r="N41" s="499" t="s">
        <v>194</v>
      </c>
      <c r="O41" s="483" t="s">
        <v>172</v>
      </c>
    </row>
    <row r="42" spans="1:15" s="58" customFormat="1" ht="15" customHeight="1" x14ac:dyDescent="0.35">
      <c r="A42" s="92" t="s">
        <v>34</v>
      </c>
      <c r="B42" s="92" t="s">
        <v>124</v>
      </c>
      <c r="C42" s="102">
        <f t="shared" si="5"/>
        <v>0</v>
      </c>
      <c r="D42" s="102">
        <v>0.5</v>
      </c>
      <c r="E42" s="102">
        <v>0.5</v>
      </c>
      <c r="F42" s="103">
        <f t="shared" si="4"/>
        <v>0</v>
      </c>
      <c r="G42" s="29">
        <v>44188</v>
      </c>
      <c r="H42" s="29" t="s">
        <v>808</v>
      </c>
      <c r="I42" s="29" t="s">
        <v>168</v>
      </c>
      <c r="J42" s="29" t="s">
        <v>186</v>
      </c>
      <c r="K42" s="29" t="s">
        <v>172</v>
      </c>
      <c r="L42" s="92" t="s">
        <v>819</v>
      </c>
      <c r="M42" s="474" t="s">
        <v>781</v>
      </c>
      <c r="N42" s="128" t="s">
        <v>171</v>
      </c>
      <c r="O42" s="484"/>
    </row>
    <row r="43" spans="1:15" s="58" customFormat="1" ht="15" customHeight="1" x14ac:dyDescent="0.35">
      <c r="A43" s="92" t="s">
        <v>35</v>
      </c>
      <c r="B43" s="92" t="s">
        <v>152</v>
      </c>
      <c r="C43" s="102">
        <f t="shared" si="5"/>
        <v>2</v>
      </c>
      <c r="D43" s="102"/>
      <c r="E43" s="102"/>
      <c r="F43" s="103">
        <f t="shared" si="4"/>
        <v>2</v>
      </c>
      <c r="G43" s="29">
        <v>44161</v>
      </c>
      <c r="H43" s="29" t="s">
        <v>168</v>
      </c>
      <c r="I43" s="29" t="s">
        <v>168</v>
      </c>
      <c r="J43" s="29" t="s">
        <v>168</v>
      </c>
      <c r="K43" s="29" t="s">
        <v>168</v>
      </c>
      <c r="L43" s="92" t="s">
        <v>801</v>
      </c>
      <c r="M43" s="474" t="s">
        <v>437</v>
      </c>
      <c r="N43" s="494" t="s">
        <v>323</v>
      </c>
      <c r="O43" s="485" t="s">
        <v>172</v>
      </c>
    </row>
    <row r="44" spans="1:15" s="58" customFormat="1" ht="15" customHeight="1" x14ac:dyDescent="0.35">
      <c r="A44" s="92" t="s">
        <v>36</v>
      </c>
      <c r="B44" s="92" t="s">
        <v>152</v>
      </c>
      <c r="C44" s="102">
        <f t="shared" si="5"/>
        <v>2</v>
      </c>
      <c r="D44" s="103"/>
      <c r="E44" s="103"/>
      <c r="F44" s="103">
        <f t="shared" si="4"/>
        <v>2</v>
      </c>
      <c r="G44" s="29">
        <v>44173</v>
      </c>
      <c r="H44" s="29" t="s">
        <v>168</v>
      </c>
      <c r="I44" s="29" t="s">
        <v>168</v>
      </c>
      <c r="J44" s="29" t="s">
        <v>168</v>
      </c>
      <c r="K44" s="29" t="s">
        <v>168</v>
      </c>
      <c r="L44" s="92" t="s">
        <v>820</v>
      </c>
      <c r="M44" s="474" t="s">
        <v>267</v>
      </c>
      <c r="N44" s="497" t="s">
        <v>195</v>
      </c>
      <c r="O44" s="485" t="s">
        <v>172</v>
      </c>
    </row>
    <row r="45" spans="1:15" ht="15" customHeight="1" x14ac:dyDescent="0.35">
      <c r="A45" s="92" t="s">
        <v>97</v>
      </c>
      <c r="B45" s="92" t="s">
        <v>332</v>
      </c>
      <c r="C45" s="102" t="s">
        <v>333</v>
      </c>
      <c r="D45" s="102"/>
      <c r="E45" s="102"/>
      <c r="F45" s="102" t="s">
        <v>333</v>
      </c>
      <c r="G45" s="495" t="s">
        <v>172</v>
      </c>
      <c r="H45" s="495"/>
      <c r="I45" s="495" t="s">
        <v>172</v>
      </c>
      <c r="J45" s="495" t="s">
        <v>172</v>
      </c>
      <c r="K45" s="142" t="s">
        <v>172</v>
      </c>
      <c r="L45" s="142" t="s">
        <v>172</v>
      </c>
      <c r="M45" s="145" t="s">
        <v>172</v>
      </c>
      <c r="N45" s="500" t="s">
        <v>172</v>
      </c>
      <c r="O45" s="486"/>
    </row>
    <row r="46" spans="1:15" ht="15" customHeight="1" x14ac:dyDescent="0.35">
      <c r="A46" s="460" t="s">
        <v>37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460"/>
      <c r="M46" s="460"/>
      <c r="N46" s="501"/>
    </row>
    <row r="47" spans="1:15" s="58" customFormat="1" ht="15" customHeight="1" x14ac:dyDescent="0.35">
      <c r="A47" s="92" t="s">
        <v>38</v>
      </c>
      <c r="B47" s="92" t="s">
        <v>124</v>
      </c>
      <c r="C47" s="102">
        <f t="shared" ref="C47:C52" si="6">IF(B47=B$4,2,0)</f>
        <v>0</v>
      </c>
      <c r="D47" s="102"/>
      <c r="E47" s="102">
        <v>0.5</v>
      </c>
      <c r="F47" s="103">
        <f t="shared" ref="F47:F53" si="7">C47*(1-D47)*(1-E47)</f>
        <v>0</v>
      </c>
      <c r="G47" s="29">
        <v>44173</v>
      </c>
      <c r="H47" s="29" t="s">
        <v>808</v>
      </c>
      <c r="I47" s="29" t="s">
        <v>168</v>
      </c>
      <c r="J47" s="29" t="s">
        <v>186</v>
      </c>
      <c r="K47" s="29" t="s">
        <v>172</v>
      </c>
      <c r="L47" s="92" t="s">
        <v>821</v>
      </c>
      <c r="M47" s="474" t="s">
        <v>798</v>
      </c>
      <c r="N47" s="497" t="s">
        <v>268</v>
      </c>
      <c r="O47" s="484" t="s">
        <v>172</v>
      </c>
    </row>
    <row r="48" spans="1:15" s="58" customFormat="1" ht="15" customHeight="1" x14ac:dyDescent="0.35">
      <c r="A48" s="92" t="s">
        <v>39</v>
      </c>
      <c r="B48" s="92" t="s">
        <v>124</v>
      </c>
      <c r="C48" s="102">
        <f t="shared" si="6"/>
        <v>0</v>
      </c>
      <c r="D48" s="102"/>
      <c r="E48" s="102"/>
      <c r="F48" s="103">
        <f t="shared" si="7"/>
        <v>0</v>
      </c>
      <c r="G48" s="29">
        <v>44190</v>
      </c>
      <c r="H48" s="29" t="s">
        <v>808</v>
      </c>
      <c r="I48" s="29" t="s">
        <v>168</v>
      </c>
      <c r="J48" s="29" t="s">
        <v>168</v>
      </c>
      <c r="K48" s="29" t="s">
        <v>168</v>
      </c>
      <c r="L48" s="92" t="s">
        <v>822</v>
      </c>
      <c r="M48" s="207" t="s">
        <v>450</v>
      </c>
      <c r="N48" s="494" t="s">
        <v>171</v>
      </c>
      <c r="O48" s="484"/>
    </row>
    <row r="49" spans="1:15" ht="15" customHeight="1" x14ac:dyDescent="0.35">
      <c r="A49" s="92" t="s">
        <v>40</v>
      </c>
      <c r="B49" s="92" t="s">
        <v>152</v>
      </c>
      <c r="C49" s="102">
        <f t="shared" si="6"/>
        <v>2</v>
      </c>
      <c r="D49" s="102"/>
      <c r="E49" s="102"/>
      <c r="F49" s="103">
        <f t="shared" si="7"/>
        <v>2</v>
      </c>
      <c r="G49" s="29">
        <v>43990</v>
      </c>
      <c r="H49" s="29" t="s">
        <v>168</v>
      </c>
      <c r="I49" s="29" t="s">
        <v>168</v>
      </c>
      <c r="J49" s="29" t="s">
        <v>168</v>
      </c>
      <c r="K49" s="29" t="s">
        <v>168</v>
      </c>
      <c r="L49" s="92"/>
      <c r="M49" s="205" t="s">
        <v>280</v>
      </c>
      <c r="N49" s="494" t="s">
        <v>171</v>
      </c>
      <c r="O49" s="483"/>
    </row>
    <row r="50" spans="1:15" s="58" customFormat="1" ht="15" customHeight="1" x14ac:dyDescent="0.35">
      <c r="A50" s="92" t="s">
        <v>41</v>
      </c>
      <c r="B50" s="92" t="s">
        <v>124</v>
      </c>
      <c r="C50" s="102">
        <f t="shared" si="6"/>
        <v>0</v>
      </c>
      <c r="D50" s="102"/>
      <c r="E50" s="102"/>
      <c r="F50" s="103">
        <f t="shared" si="7"/>
        <v>0</v>
      </c>
      <c r="G50" s="29">
        <v>44193</v>
      </c>
      <c r="H50" s="29" t="s">
        <v>186</v>
      </c>
      <c r="I50" s="29" t="s">
        <v>172</v>
      </c>
      <c r="J50" s="29" t="s">
        <v>172</v>
      </c>
      <c r="K50" s="29" t="s">
        <v>172</v>
      </c>
      <c r="L50" s="92" t="s">
        <v>172</v>
      </c>
      <c r="M50" s="207" t="s">
        <v>281</v>
      </c>
      <c r="N50" s="128" t="s">
        <v>171</v>
      </c>
      <c r="O50" s="484"/>
    </row>
    <row r="51" spans="1:15" s="58" customFormat="1" ht="15" customHeight="1" x14ac:dyDescent="0.35">
      <c r="A51" s="92" t="s">
        <v>90</v>
      </c>
      <c r="B51" s="92" t="s">
        <v>124</v>
      </c>
      <c r="C51" s="102">
        <f t="shared" si="6"/>
        <v>0</v>
      </c>
      <c r="D51" s="102"/>
      <c r="E51" s="102"/>
      <c r="F51" s="103">
        <f t="shared" si="7"/>
        <v>0</v>
      </c>
      <c r="G51" s="29">
        <v>44189</v>
      </c>
      <c r="H51" s="29" t="s">
        <v>186</v>
      </c>
      <c r="I51" s="29" t="s">
        <v>172</v>
      </c>
      <c r="J51" s="29" t="s">
        <v>172</v>
      </c>
      <c r="K51" s="29" t="s">
        <v>172</v>
      </c>
      <c r="L51" s="92" t="s">
        <v>172</v>
      </c>
      <c r="M51" s="207" t="s">
        <v>196</v>
      </c>
      <c r="N51" s="494" t="s">
        <v>171</v>
      </c>
      <c r="O51" s="484"/>
    </row>
    <row r="52" spans="1:15" s="58" customFormat="1" ht="15" customHeight="1" x14ac:dyDescent="0.35">
      <c r="A52" s="92" t="s">
        <v>42</v>
      </c>
      <c r="B52" s="92" t="s">
        <v>152</v>
      </c>
      <c r="C52" s="102">
        <f t="shared" si="6"/>
        <v>2</v>
      </c>
      <c r="D52" s="103"/>
      <c r="E52" s="103"/>
      <c r="F52" s="103">
        <f t="shared" si="7"/>
        <v>2</v>
      </c>
      <c r="G52" s="29">
        <v>44102</v>
      </c>
      <c r="H52" s="29" t="s">
        <v>168</v>
      </c>
      <c r="I52" s="29" t="s">
        <v>168</v>
      </c>
      <c r="J52" s="29" t="s">
        <v>168</v>
      </c>
      <c r="K52" s="29" t="s">
        <v>168</v>
      </c>
      <c r="L52" s="92" t="s">
        <v>172</v>
      </c>
      <c r="M52" s="207" t="s">
        <v>197</v>
      </c>
      <c r="N52" s="494" t="s">
        <v>325</v>
      </c>
      <c r="O52" s="487" t="s">
        <v>172</v>
      </c>
    </row>
    <row r="53" spans="1:15" s="58" customFormat="1" ht="15" customHeight="1" x14ac:dyDescent="0.35">
      <c r="A53" s="92" t="s">
        <v>43</v>
      </c>
      <c r="B53" s="92" t="s">
        <v>152</v>
      </c>
      <c r="C53" s="102">
        <f>IF(B53=B$4,2,0)</f>
        <v>2</v>
      </c>
      <c r="D53" s="102"/>
      <c r="E53" s="102"/>
      <c r="F53" s="103">
        <f t="shared" si="7"/>
        <v>2</v>
      </c>
      <c r="G53" s="29">
        <v>44166</v>
      </c>
      <c r="H53" s="29" t="s">
        <v>168</v>
      </c>
      <c r="I53" s="29" t="s">
        <v>168</v>
      </c>
      <c r="J53" s="29" t="s">
        <v>168</v>
      </c>
      <c r="K53" s="29" t="s">
        <v>168</v>
      </c>
      <c r="L53" s="92"/>
      <c r="M53" s="474" t="s">
        <v>270</v>
      </c>
      <c r="N53" s="497" t="s">
        <v>269</v>
      </c>
      <c r="O53" s="484" t="s">
        <v>172</v>
      </c>
    </row>
    <row r="54" spans="1:15" ht="15" customHeight="1" x14ac:dyDescent="0.35">
      <c r="A54" s="460" t="s">
        <v>44</v>
      </c>
      <c r="B54" s="460"/>
      <c r="C54" s="461"/>
      <c r="D54" s="461"/>
      <c r="E54" s="461"/>
      <c r="F54" s="461"/>
      <c r="G54" s="461"/>
      <c r="H54" s="461"/>
      <c r="I54" s="461"/>
      <c r="J54" s="461"/>
      <c r="K54" s="461"/>
      <c r="L54" s="460"/>
      <c r="M54" s="460"/>
      <c r="N54" s="501"/>
    </row>
    <row r="55" spans="1:15" ht="15" customHeight="1" x14ac:dyDescent="0.35">
      <c r="A55" s="92" t="s">
        <v>45</v>
      </c>
      <c r="B55" s="92" t="s">
        <v>152</v>
      </c>
      <c r="C55" s="102">
        <f>IF(B55=B$4,2,0)</f>
        <v>2</v>
      </c>
      <c r="D55" s="102"/>
      <c r="E55" s="102"/>
      <c r="F55" s="103">
        <f t="shared" ref="F55:F68" si="8">C55*(1-D55)*(1-E55)</f>
        <v>2</v>
      </c>
      <c r="G55" s="29">
        <v>44183</v>
      </c>
      <c r="H55" s="29" t="s">
        <v>168</v>
      </c>
      <c r="I55" s="29" t="s">
        <v>168</v>
      </c>
      <c r="J55" s="29" t="s">
        <v>168</v>
      </c>
      <c r="K55" s="29" t="s">
        <v>168</v>
      </c>
      <c r="L55" s="92"/>
      <c r="M55" s="473" t="s">
        <v>271</v>
      </c>
      <c r="N55" s="494" t="s">
        <v>171</v>
      </c>
      <c r="O55" s="483"/>
    </row>
    <row r="56" spans="1:15" s="58" customFormat="1" ht="15" customHeight="1" x14ac:dyDescent="0.35">
      <c r="A56" s="92" t="s">
        <v>46</v>
      </c>
      <c r="B56" s="92" t="s">
        <v>152</v>
      </c>
      <c r="C56" s="102">
        <f t="shared" ref="C56:C68" si="9">IF(B56=B$4,2,0)</f>
        <v>2</v>
      </c>
      <c r="D56" s="102"/>
      <c r="E56" s="102"/>
      <c r="F56" s="103">
        <f t="shared" si="8"/>
        <v>2</v>
      </c>
      <c r="G56" s="29">
        <v>44085</v>
      </c>
      <c r="H56" s="29" t="s">
        <v>168</v>
      </c>
      <c r="I56" s="29" t="s">
        <v>168</v>
      </c>
      <c r="J56" s="29" t="s">
        <v>168</v>
      </c>
      <c r="K56" s="29" t="s">
        <v>168</v>
      </c>
      <c r="L56" s="92"/>
      <c r="M56" s="474" t="s">
        <v>200</v>
      </c>
      <c r="N56" s="494" t="s">
        <v>171</v>
      </c>
      <c r="O56" s="484"/>
    </row>
    <row r="57" spans="1:15" ht="15" customHeight="1" x14ac:dyDescent="0.35">
      <c r="A57" s="92" t="s">
        <v>47</v>
      </c>
      <c r="B57" s="92" t="s">
        <v>124</v>
      </c>
      <c r="C57" s="102">
        <f t="shared" si="9"/>
        <v>0</v>
      </c>
      <c r="D57" s="102"/>
      <c r="E57" s="102"/>
      <c r="F57" s="103">
        <f t="shared" si="8"/>
        <v>0</v>
      </c>
      <c r="G57" s="29">
        <v>44133</v>
      </c>
      <c r="H57" s="29" t="s">
        <v>186</v>
      </c>
      <c r="I57" s="29" t="s">
        <v>172</v>
      </c>
      <c r="J57" s="29" t="s">
        <v>172</v>
      </c>
      <c r="K57" s="29" t="s">
        <v>172</v>
      </c>
      <c r="L57" s="92" t="s">
        <v>172</v>
      </c>
      <c r="M57" s="473" t="s">
        <v>272</v>
      </c>
      <c r="N57" s="494" t="s">
        <v>171</v>
      </c>
      <c r="O57" s="483"/>
    </row>
    <row r="58" spans="1:15" s="58" customFormat="1" ht="15" customHeight="1" x14ac:dyDescent="0.35">
      <c r="A58" s="92" t="s">
        <v>48</v>
      </c>
      <c r="B58" s="92" t="s">
        <v>152</v>
      </c>
      <c r="C58" s="102">
        <f t="shared" si="9"/>
        <v>2</v>
      </c>
      <c r="D58" s="102"/>
      <c r="E58" s="102"/>
      <c r="F58" s="103">
        <f t="shared" si="8"/>
        <v>2</v>
      </c>
      <c r="G58" s="29">
        <v>44190</v>
      </c>
      <c r="H58" s="29" t="s">
        <v>168</v>
      </c>
      <c r="I58" s="29" t="s">
        <v>168</v>
      </c>
      <c r="J58" s="29" t="s">
        <v>168</v>
      </c>
      <c r="K58" s="29" t="s">
        <v>168</v>
      </c>
      <c r="L58" s="92"/>
      <c r="M58" s="207" t="s">
        <v>201</v>
      </c>
      <c r="N58" s="494" t="s">
        <v>171</v>
      </c>
      <c r="O58" s="484"/>
    </row>
    <row r="59" spans="1:15" s="58" customFormat="1" ht="15" customHeight="1" x14ac:dyDescent="0.35">
      <c r="A59" s="92" t="s">
        <v>49</v>
      </c>
      <c r="B59" s="92" t="s">
        <v>152</v>
      </c>
      <c r="C59" s="102">
        <f t="shared" si="9"/>
        <v>2</v>
      </c>
      <c r="D59" s="102"/>
      <c r="E59" s="102">
        <v>0.5</v>
      </c>
      <c r="F59" s="103">
        <f t="shared" si="8"/>
        <v>1</v>
      </c>
      <c r="G59" s="29">
        <v>44181</v>
      </c>
      <c r="H59" s="29" t="s">
        <v>168</v>
      </c>
      <c r="I59" s="29" t="s">
        <v>168</v>
      </c>
      <c r="J59" s="29" t="s">
        <v>168</v>
      </c>
      <c r="K59" s="29" t="s">
        <v>186</v>
      </c>
      <c r="L59" s="92" t="s">
        <v>800</v>
      </c>
      <c r="M59" s="474" t="s">
        <v>282</v>
      </c>
      <c r="N59" s="494" t="s">
        <v>171</v>
      </c>
      <c r="O59" s="484"/>
    </row>
    <row r="60" spans="1:15" ht="15" customHeight="1" x14ac:dyDescent="0.35">
      <c r="A60" s="92" t="s">
        <v>50</v>
      </c>
      <c r="B60" s="92" t="s">
        <v>152</v>
      </c>
      <c r="C60" s="102">
        <f t="shared" si="9"/>
        <v>2</v>
      </c>
      <c r="D60" s="102"/>
      <c r="E60" s="102"/>
      <c r="F60" s="103">
        <f t="shared" si="8"/>
        <v>2</v>
      </c>
      <c r="G60" s="29">
        <v>44153</v>
      </c>
      <c r="H60" s="29" t="s">
        <v>168</v>
      </c>
      <c r="I60" s="29" t="s">
        <v>168</v>
      </c>
      <c r="J60" s="29" t="s">
        <v>168</v>
      </c>
      <c r="K60" s="29" t="s">
        <v>168</v>
      </c>
      <c r="L60" s="92"/>
      <c r="M60" s="473" t="s">
        <v>204</v>
      </c>
      <c r="N60" s="499" t="s">
        <v>206</v>
      </c>
      <c r="O60" s="483" t="s">
        <v>172</v>
      </c>
    </row>
    <row r="61" spans="1:15" s="58" customFormat="1" ht="15" customHeight="1" x14ac:dyDescent="0.35">
      <c r="A61" s="92" t="s">
        <v>51</v>
      </c>
      <c r="B61" s="92" t="s">
        <v>124</v>
      </c>
      <c r="C61" s="102">
        <f t="shared" si="9"/>
        <v>0</v>
      </c>
      <c r="D61" s="102"/>
      <c r="E61" s="102"/>
      <c r="F61" s="103">
        <f t="shared" si="8"/>
        <v>0</v>
      </c>
      <c r="G61" s="29">
        <v>44162</v>
      </c>
      <c r="H61" s="29" t="s">
        <v>186</v>
      </c>
      <c r="I61" s="29" t="s">
        <v>172</v>
      </c>
      <c r="J61" s="29" t="s">
        <v>172</v>
      </c>
      <c r="K61" s="29" t="s">
        <v>172</v>
      </c>
      <c r="L61" s="92" t="s">
        <v>172</v>
      </c>
      <c r="M61" s="474" t="s">
        <v>275</v>
      </c>
      <c r="N61" s="497" t="s">
        <v>274</v>
      </c>
      <c r="O61" s="484" t="s">
        <v>172</v>
      </c>
    </row>
    <row r="62" spans="1:15" s="58" customFormat="1" ht="15" customHeight="1" x14ac:dyDescent="0.35">
      <c r="A62" s="92" t="s">
        <v>52</v>
      </c>
      <c r="B62" s="92" t="s">
        <v>152</v>
      </c>
      <c r="C62" s="102">
        <f t="shared" si="9"/>
        <v>2</v>
      </c>
      <c r="D62" s="102"/>
      <c r="E62" s="102">
        <v>0.5</v>
      </c>
      <c r="F62" s="103">
        <f t="shared" si="8"/>
        <v>1</v>
      </c>
      <c r="G62" s="29">
        <v>44182</v>
      </c>
      <c r="H62" s="29" t="s">
        <v>168</v>
      </c>
      <c r="I62" s="29" t="s">
        <v>168</v>
      </c>
      <c r="J62" s="29" t="s">
        <v>186</v>
      </c>
      <c r="K62" s="29" t="s">
        <v>172</v>
      </c>
      <c r="L62" s="92" t="s">
        <v>806</v>
      </c>
      <c r="M62" s="207" t="s">
        <v>326</v>
      </c>
      <c r="N62" s="494" t="s">
        <v>171</v>
      </c>
      <c r="O62" s="487" t="s">
        <v>172</v>
      </c>
    </row>
    <row r="63" spans="1:15" s="58" customFormat="1" ht="15" customHeight="1" x14ac:dyDescent="0.35">
      <c r="A63" s="92" t="s">
        <v>53</v>
      </c>
      <c r="B63" s="92" t="s">
        <v>152</v>
      </c>
      <c r="C63" s="102">
        <f t="shared" si="9"/>
        <v>2</v>
      </c>
      <c r="D63" s="102"/>
      <c r="E63" s="102"/>
      <c r="F63" s="103">
        <f t="shared" si="8"/>
        <v>2</v>
      </c>
      <c r="G63" s="29">
        <v>44186</v>
      </c>
      <c r="H63" s="29" t="s">
        <v>168</v>
      </c>
      <c r="I63" s="29" t="s">
        <v>168</v>
      </c>
      <c r="J63" s="29" t="s">
        <v>168</v>
      </c>
      <c r="K63" s="29" t="s">
        <v>168</v>
      </c>
      <c r="L63" s="92"/>
      <c r="M63" s="207" t="s">
        <v>207</v>
      </c>
      <c r="N63" s="494" t="s">
        <v>208</v>
      </c>
      <c r="O63" s="484" t="s">
        <v>172</v>
      </c>
    </row>
    <row r="64" spans="1:15" ht="15" customHeight="1" x14ac:dyDescent="0.35">
      <c r="A64" s="92" t="s">
        <v>54</v>
      </c>
      <c r="B64" s="92" t="s">
        <v>152</v>
      </c>
      <c r="C64" s="102">
        <f t="shared" si="9"/>
        <v>2</v>
      </c>
      <c r="D64" s="102"/>
      <c r="E64" s="102"/>
      <c r="F64" s="103">
        <f t="shared" si="8"/>
        <v>2</v>
      </c>
      <c r="G64" s="29">
        <v>44182</v>
      </c>
      <c r="H64" s="29" t="s">
        <v>168</v>
      </c>
      <c r="I64" s="29" t="s">
        <v>168</v>
      </c>
      <c r="J64" s="29" t="s">
        <v>168</v>
      </c>
      <c r="K64" s="29" t="s">
        <v>168</v>
      </c>
      <c r="L64" s="92"/>
      <c r="M64" s="207" t="s">
        <v>284</v>
      </c>
      <c r="N64" s="494" t="s">
        <v>285</v>
      </c>
      <c r="O64" s="483" t="s">
        <v>172</v>
      </c>
    </row>
    <row r="65" spans="1:15" s="58" customFormat="1" ht="15" customHeight="1" x14ac:dyDescent="0.35">
      <c r="A65" s="92" t="s">
        <v>55</v>
      </c>
      <c r="B65" s="92" t="s">
        <v>124</v>
      </c>
      <c r="C65" s="102">
        <f t="shared" si="9"/>
        <v>0</v>
      </c>
      <c r="D65" s="102"/>
      <c r="E65" s="102"/>
      <c r="F65" s="103">
        <f t="shared" si="8"/>
        <v>0</v>
      </c>
      <c r="G65" s="29">
        <v>44186</v>
      </c>
      <c r="H65" s="29" t="s">
        <v>186</v>
      </c>
      <c r="I65" s="29" t="s">
        <v>172</v>
      </c>
      <c r="J65" s="29" t="s">
        <v>172</v>
      </c>
      <c r="K65" s="29" t="s">
        <v>172</v>
      </c>
      <c r="L65" s="92" t="s">
        <v>172</v>
      </c>
      <c r="M65" s="207" t="s">
        <v>823</v>
      </c>
      <c r="N65" s="494" t="s">
        <v>171</v>
      </c>
      <c r="O65" s="484" t="s">
        <v>172</v>
      </c>
    </row>
    <row r="66" spans="1:15" s="58" customFormat="1" ht="15" customHeight="1" x14ac:dyDescent="0.35">
      <c r="A66" s="92" t="s">
        <v>56</v>
      </c>
      <c r="B66" s="92" t="s">
        <v>124</v>
      </c>
      <c r="C66" s="102">
        <f t="shared" si="9"/>
        <v>0</v>
      </c>
      <c r="D66" s="102"/>
      <c r="E66" s="102">
        <v>0.5</v>
      </c>
      <c r="F66" s="103">
        <f t="shared" si="8"/>
        <v>0</v>
      </c>
      <c r="G66" s="29">
        <v>44112</v>
      </c>
      <c r="H66" s="29" t="s">
        <v>808</v>
      </c>
      <c r="I66" s="29" t="s">
        <v>168</v>
      </c>
      <c r="J66" s="29" t="s">
        <v>186</v>
      </c>
      <c r="K66" s="29" t="s">
        <v>172</v>
      </c>
      <c r="L66" s="92" t="s">
        <v>824</v>
      </c>
      <c r="M66" s="474" t="s">
        <v>236</v>
      </c>
      <c r="N66" s="497" t="s">
        <v>235</v>
      </c>
      <c r="O66" s="100" t="s">
        <v>172</v>
      </c>
    </row>
    <row r="67" spans="1:15" s="58" customFormat="1" ht="15" customHeight="1" x14ac:dyDescent="0.35">
      <c r="A67" s="92" t="s">
        <v>57</v>
      </c>
      <c r="B67" s="92" t="s">
        <v>152</v>
      </c>
      <c r="C67" s="102">
        <f t="shared" si="9"/>
        <v>2</v>
      </c>
      <c r="D67" s="103"/>
      <c r="E67" s="103"/>
      <c r="F67" s="103">
        <f t="shared" si="8"/>
        <v>2</v>
      </c>
      <c r="G67" s="29">
        <v>44188</v>
      </c>
      <c r="H67" s="29" t="s">
        <v>168</v>
      </c>
      <c r="I67" s="29" t="s">
        <v>168</v>
      </c>
      <c r="J67" s="29" t="s">
        <v>168</v>
      </c>
      <c r="K67" s="29" t="s">
        <v>168</v>
      </c>
      <c r="L67" s="92"/>
      <c r="M67" s="473" t="s">
        <v>210</v>
      </c>
      <c r="N67" s="499" t="s">
        <v>209</v>
      </c>
      <c r="O67" s="483" t="s">
        <v>172</v>
      </c>
    </row>
    <row r="68" spans="1:15" s="58" customFormat="1" ht="15" customHeight="1" x14ac:dyDescent="0.35">
      <c r="A68" s="92" t="s">
        <v>58</v>
      </c>
      <c r="B68" s="92" t="s">
        <v>124</v>
      </c>
      <c r="C68" s="102">
        <f t="shared" si="9"/>
        <v>0</v>
      </c>
      <c r="D68" s="102"/>
      <c r="E68" s="102">
        <v>0.5</v>
      </c>
      <c r="F68" s="103">
        <f t="shared" si="8"/>
        <v>0</v>
      </c>
      <c r="G68" s="29">
        <v>44182</v>
      </c>
      <c r="H68" s="29" t="s">
        <v>808</v>
      </c>
      <c r="I68" s="29" t="s">
        <v>168</v>
      </c>
      <c r="J68" s="29" t="s">
        <v>186</v>
      </c>
      <c r="K68" s="29" t="s">
        <v>172</v>
      </c>
      <c r="L68" s="92" t="s">
        <v>864</v>
      </c>
      <c r="M68" s="474" t="s">
        <v>232</v>
      </c>
      <c r="N68" s="497" t="s">
        <v>231</v>
      </c>
      <c r="O68" s="484" t="s">
        <v>172</v>
      </c>
    </row>
    <row r="69" spans="1:15" ht="15" customHeight="1" x14ac:dyDescent="0.35">
      <c r="A69" s="460" t="s">
        <v>59</v>
      </c>
      <c r="B69" s="460"/>
      <c r="C69" s="461"/>
      <c r="D69" s="461"/>
      <c r="E69" s="461"/>
      <c r="F69" s="461"/>
      <c r="G69" s="461"/>
      <c r="H69" s="461"/>
      <c r="I69" s="461"/>
      <c r="J69" s="461"/>
      <c r="K69" s="461"/>
      <c r="L69" s="460"/>
      <c r="M69" s="460"/>
      <c r="N69" s="501"/>
    </row>
    <row r="70" spans="1:15" s="58" customFormat="1" ht="15" customHeight="1" x14ac:dyDescent="0.35">
      <c r="A70" s="92" t="s">
        <v>60</v>
      </c>
      <c r="B70" s="92" t="s">
        <v>124</v>
      </c>
      <c r="C70" s="102">
        <f t="shared" ref="C70:C75" si="10">IF(B70=B$4,2,0)</f>
        <v>0</v>
      </c>
      <c r="D70" s="102"/>
      <c r="E70" s="102"/>
      <c r="F70" s="103">
        <f t="shared" ref="F70:F75" si="11">C70*(1-D70)*(1-E70)</f>
        <v>0</v>
      </c>
      <c r="G70" s="29">
        <v>44189</v>
      </c>
      <c r="H70" s="29" t="s">
        <v>186</v>
      </c>
      <c r="I70" s="29" t="s">
        <v>172</v>
      </c>
      <c r="J70" s="29" t="s">
        <v>172</v>
      </c>
      <c r="K70" s="29" t="s">
        <v>172</v>
      </c>
      <c r="L70" s="92" t="s">
        <v>172</v>
      </c>
      <c r="M70" s="207" t="s">
        <v>825</v>
      </c>
      <c r="N70" s="494" t="s">
        <v>171</v>
      </c>
      <c r="O70" s="484" t="s">
        <v>172</v>
      </c>
    </row>
    <row r="71" spans="1:15" ht="15" customHeight="1" x14ac:dyDescent="0.35">
      <c r="A71" s="92" t="s">
        <v>61</v>
      </c>
      <c r="B71" s="92" t="s">
        <v>152</v>
      </c>
      <c r="C71" s="102">
        <f t="shared" si="10"/>
        <v>2</v>
      </c>
      <c r="D71" s="102"/>
      <c r="E71" s="102"/>
      <c r="F71" s="103">
        <f t="shared" si="11"/>
        <v>2</v>
      </c>
      <c r="G71" s="29">
        <v>44175</v>
      </c>
      <c r="H71" s="29" t="s">
        <v>168</v>
      </c>
      <c r="I71" s="29" t="s">
        <v>168</v>
      </c>
      <c r="J71" s="29" t="s">
        <v>168</v>
      </c>
      <c r="K71" s="29" t="s">
        <v>168</v>
      </c>
      <c r="L71" s="104" t="s">
        <v>807</v>
      </c>
      <c r="M71" s="205" t="s">
        <v>288</v>
      </c>
      <c r="N71" s="502" t="s">
        <v>289</v>
      </c>
      <c r="O71" s="483" t="s">
        <v>172</v>
      </c>
    </row>
    <row r="72" spans="1:15" s="58" customFormat="1" ht="15" customHeight="1" x14ac:dyDescent="0.35">
      <c r="A72" s="92" t="s">
        <v>62</v>
      </c>
      <c r="B72" s="92" t="s">
        <v>152</v>
      </c>
      <c r="C72" s="102">
        <f t="shared" si="10"/>
        <v>2</v>
      </c>
      <c r="D72" s="102"/>
      <c r="E72" s="102"/>
      <c r="F72" s="103">
        <f t="shared" si="11"/>
        <v>2</v>
      </c>
      <c r="G72" s="29">
        <v>44130</v>
      </c>
      <c r="H72" s="29" t="s">
        <v>168</v>
      </c>
      <c r="I72" s="29" t="s">
        <v>168</v>
      </c>
      <c r="J72" s="29" t="s">
        <v>168</v>
      </c>
      <c r="K72" s="29" t="s">
        <v>168</v>
      </c>
      <c r="L72" s="92"/>
      <c r="M72" s="205" t="s">
        <v>212</v>
      </c>
      <c r="N72" s="494" t="s">
        <v>171</v>
      </c>
      <c r="O72" s="484" t="s">
        <v>172</v>
      </c>
    </row>
    <row r="73" spans="1:15" ht="15" customHeight="1" x14ac:dyDescent="0.35">
      <c r="A73" s="92" t="s">
        <v>63</v>
      </c>
      <c r="B73" s="92" t="s">
        <v>152</v>
      </c>
      <c r="C73" s="102">
        <f t="shared" si="10"/>
        <v>2</v>
      </c>
      <c r="D73" s="102"/>
      <c r="E73" s="102"/>
      <c r="F73" s="103">
        <f t="shared" si="11"/>
        <v>2</v>
      </c>
      <c r="G73" s="29">
        <v>44193</v>
      </c>
      <c r="H73" s="29" t="s">
        <v>168</v>
      </c>
      <c r="I73" s="29" t="s">
        <v>168</v>
      </c>
      <c r="J73" s="29" t="s">
        <v>168</v>
      </c>
      <c r="K73" s="29" t="s">
        <v>168</v>
      </c>
      <c r="L73" s="92"/>
      <c r="M73" s="207" t="s">
        <v>214</v>
      </c>
      <c r="N73" s="494" t="s">
        <v>213</v>
      </c>
      <c r="O73" s="483" t="s">
        <v>172</v>
      </c>
    </row>
    <row r="74" spans="1:15" s="58" customFormat="1" ht="15" customHeight="1" x14ac:dyDescent="0.35">
      <c r="A74" s="92" t="s">
        <v>64</v>
      </c>
      <c r="B74" s="92" t="s">
        <v>152</v>
      </c>
      <c r="C74" s="102">
        <f t="shared" si="10"/>
        <v>2</v>
      </c>
      <c r="D74" s="103"/>
      <c r="E74" s="103"/>
      <c r="F74" s="103">
        <f t="shared" si="11"/>
        <v>2</v>
      </c>
      <c r="G74" s="29">
        <v>44189</v>
      </c>
      <c r="H74" s="29" t="s">
        <v>168</v>
      </c>
      <c r="I74" s="29" t="s">
        <v>168</v>
      </c>
      <c r="J74" s="29" t="s">
        <v>168</v>
      </c>
      <c r="K74" s="29" t="s">
        <v>168</v>
      </c>
      <c r="L74" s="92"/>
      <c r="M74" s="205" t="s">
        <v>290</v>
      </c>
      <c r="N74" s="494" t="s">
        <v>171</v>
      </c>
      <c r="O74" s="483"/>
    </row>
    <row r="75" spans="1:15" ht="15" customHeight="1" x14ac:dyDescent="0.35">
      <c r="A75" s="92" t="s">
        <v>65</v>
      </c>
      <c r="B75" s="92" t="s">
        <v>152</v>
      </c>
      <c r="C75" s="102">
        <f t="shared" si="10"/>
        <v>2</v>
      </c>
      <c r="D75" s="102"/>
      <c r="E75" s="102"/>
      <c r="F75" s="103">
        <f t="shared" si="11"/>
        <v>2</v>
      </c>
      <c r="G75" s="29">
        <v>44182</v>
      </c>
      <c r="H75" s="29" t="s">
        <v>168</v>
      </c>
      <c r="I75" s="29" t="s">
        <v>168</v>
      </c>
      <c r="J75" s="29" t="s">
        <v>168</v>
      </c>
      <c r="K75" s="29" t="s">
        <v>168</v>
      </c>
      <c r="L75" s="104"/>
      <c r="M75" s="473" t="s">
        <v>216</v>
      </c>
      <c r="N75" s="499" t="s">
        <v>215</v>
      </c>
      <c r="O75" s="483" t="s">
        <v>172</v>
      </c>
    </row>
    <row r="76" spans="1:15" ht="15" customHeight="1" x14ac:dyDescent="0.35">
      <c r="A76" s="460" t="s">
        <v>66</v>
      </c>
      <c r="B76" s="460"/>
      <c r="C76" s="461"/>
      <c r="D76" s="461"/>
      <c r="E76" s="461"/>
      <c r="F76" s="461"/>
      <c r="G76" s="461"/>
      <c r="H76" s="461"/>
      <c r="I76" s="461"/>
      <c r="J76" s="461"/>
      <c r="K76" s="461"/>
      <c r="L76" s="460"/>
      <c r="M76" s="460"/>
      <c r="N76" s="501"/>
    </row>
    <row r="77" spans="1:15" ht="15" customHeight="1" x14ac:dyDescent="0.35">
      <c r="A77" s="92" t="s">
        <v>67</v>
      </c>
      <c r="B77" s="92" t="s">
        <v>152</v>
      </c>
      <c r="C77" s="102">
        <f>IF(B77=B$4,2,0)</f>
        <v>2</v>
      </c>
      <c r="D77" s="102"/>
      <c r="E77" s="102"/>
      <c r="F77" s="103">
        <f t="shared" ref="F77:F86" si="12">C77*(1-D77)*(1-E77)</f>
        <v>2</v>
      </c>
      <c r="G77" s="29">
        <v>44189</v>
      </c>
      <c r="H77" s="29" t="s">
        <v>168</v>
      </c>
      <c r="I77" s="29" t="s">
        <v>168</v>
      </c>
      <c r="J77" s="29" t="s">
        <v>168</v>
      </c>
      <c r="K77" s="29" t="s">
        <v>168</v>
      </c>
      <c r="L77" s="92"/>
      <c r="M77" s="205" t="s">
        <v>291</v>
      </c>
      <c r="N77" s="494" t="s">
        <v>171</v>
      </c>
      <c r="O77" s="483"/>
    </row>
    <row r="78" spans="1:15" ht="15" customHeight="1" x14ac:dyDescent="0.35">
      <c r="A78" s="92" t="s">
        <v>69</v>
      </c>
      <c r="B78" s="92" t="s">
        <v>152</v>
      </c>
      <c r="C78" s="102">
        <f t="shared" ref="C78:C85" si="13">IF(B78=B$4,2,0)</f>
        <v>2</v>
      </c>
      <c r="D78" s="102"/>
      <c r="E78" s="102">
        <v>0.5</v>
      </c>
      <c r="F78" s="103">
        <f t="shared" si="12"/>
        <v>1</v>
      </c>
      <c r="G78" s="29">
        <v>44186</v>
      </c>
      <c r="H78" s="29" t="s">
        <v>168</v>
      </c>
      <c r="I78" s="29" t="s">
        <v>168</v>
      </c>
      <c r="J78" s="29" t="s">
        <v>186</v>
      </c>
      <c r="K78" s="29" t="s">
        <v>172</v>
      </c>
      <c r="L78" s="92" t="s">
        <v>806</v>
      </c>
      <c r="M78" s="473" t="s">
        <v>327</v>
      </c>
      <c r="N78" s="494" t="s">
        <v>169</v>
      </c>
      <c r="O78" s="483"/>
    </row>
    <row r="79" spans="1:15" s="58" customFormat="1" ht="15" customHeight="1" x14ac:dyDescent="0.35">
      <c r="A79" s="92" t="s">
        <v>70</v>
      </c>
      <c r="B79" s="92" t="s">
        <v>332</v>
      </c>
      <c r="C79" s="102" t="s">
        <v>333</v>
      </c>
      <c r="D79" s="102"/>
      <c r="E79" s="102"/>
      <c r="F79" s="102" t="s">
        <v>333</v>
      </c>
      <c r="G79" s="495" t="s">
        <v>172</v>
      </c>
      <c r="H79" s="495" t="s">
        <v>172</v>
      </c>
      <c r="I79" s="495" t="s">
        <v>172</v>
      </c>
      <c r="J79" s="495" t="s">
        <v>172</v>
      </c>
      <c r="K79" s="142" t="s">
        <v>172</v>
      </c>
      <c r="L79" s="142" t="s">
        <v>172</v>
      </c>
      <c r="M79" s="145" t="s">
        <v>172</v>
      </c>
      <c r="N79" s="500" t="s">
        <v>172</v>
      </c>
      <c r="O79" s="484"/>
    </row>
    <row r="80" spans="1:15" ht="15" customHeight="1" x14ac:dyDescent="0.35">
      <c r="A80" s="92" t="s">
        <v>71</v>
      </c>
      <c r="B80" s="92" t="s">
        <v>152</v>
      </c>
      <c r="C80" s="102">
        <f t="shared" si="13"/>
        <v>2</v>
      </c>
      <c r="D80" s="102"/>
      <c r="E80" s="102">
        <v>0.5</v>
      </c>
      <c r="F80" s="103">
        <f t="shared" si="12"/>
        <v>1</v>
      </c>
      <c r="G80" s="29">
        <v>44137</v>
      </c>
      <c r="H80" s="29" t="s">
        <v>168</v>
      </c>
      <c r="I80" s="29" t="s">
        <v>168</v>
      </c>
      <c r="J80" s="29" t="s">
        <v>168</v>
      </c>
      <c r="K80" s="29" t="s">
        <v>186</v>
      </c>
      <c r="L80" s="92" t="s">
        <v>800</v>
      </c>
      <c r="M80" s="205" t="s">
        <v>329</v>
      </c>
      <c r="N80" s="494" t="s">
        <v>171</v>
      </c>
      <c r="O80" s="483"/>
    </row>
    <row r="81" spans="1:15" ht="15" customHeight="1" x14ac:dyDescent="0.35">
      <c r="A81" s="92" t="s">
        <v>73</v>
      </c>
      <c r="B81" s="92" t="s">
        <v>152</v>
      </c>
      <c r="C81" s="102">
        <f t="shared" si="13"/>
        <v>2</v>
      </c>
      <c r="D81" s="102"/>
      <c r="E81" s="102"/>
      <c r="F81" s="103">
        <f t="shared" si="12"/>
        <v>2</v>
      </c>
      <c r="G81" s="29">
        <v>44112</v>
      </c>
      <c r="H81" s="29" t="s">
        <v>168</v>
      </c>
      <c r="I81" s="29" t="s">
        <v>168</v>
      </c>
      <c r="J81" s="29" t="s">
        <v>168</v>
      </c>
      <c r="K81" s="29" t="s">
        <v>168</v>
      </c>
      <c r="L81" s="92"/>
      <c r="M81" s="205" t="s">
        <v>292</v>
      </c>
      <c r="N81" s="494" t="s">
        <v>171</v>
      </c>
      <c r="O81" s="483"/>
    </row>
    <row r="82" spans="1:15" ht="15" customHeight="1" x14ac:dyDescent="0.35">
      <c r="A82" s="92" t="s">
        <v>74</v>
      </c>
      <c r="B82" s="92" t="s">
        <v>152</v>
      </c>
      <c r="C82" s="102">
        <f t="shared" si="13"/>
        <v>2</v>
      </c>
      <c r="D82" s="102"/>
      <c r="E82" s="102"/>
      <c r="F82" s="103">
        <f t="shared" si="12"/>
        <v>2</v>
      </c>
      <c r="G82" s="29">
        <v>43978</v>
      </c>
      <c r="H82" s="29" t="s">
        <v>168</v>
      </c>
      <c r="I82" s="29" t="s">
        <v>168</v>
      </c>
      <c r="J82" s="29" t="s">
        <v>168</v>
      </c>
      <c r="K82" s="29" t="s">
        <v>168</v>
      </c>
      <c r="L82" s="92"/>
      <c r="M82" s="207" t="s">
        <v>294</v>
      </c>
      <c r="N82" s="494" t="s">
        <v>295</v>
      </c>
      <c r="O82" s="483" t="s">
        <v>172</v>
      </c>
    </row>
    <row r="83" spans="1:15" s="58" customFormat="1" ht="15" customHeight="1" x14ac:dyDescent="0.35">
      <c r="A83" s="92" t="s">
        <v>316</v>
      </c>
      <c r="B83" s="92" t="s">
        <v>152</v>
      </c>
      <c r="C83" s="102">
        <f t="shared" si="13"/>
        <v>2</v>
      </c>
      <c r="D83" s="102"/>
      <c r="E83" s="102"/>
      <c r="F83" s="103">
        <f t="shared" si="12"/>
        <v>2</v>
      </c>
      <c r="G83" s="29">
        <v>44188</v>
      </c>
      <c r="H83" s="29" t="s">
        <v>168</v>
      </c>
      <c r="I83" s="29" t="s">
        <v>168</v>
      </c>
      <c r="J83" s="29" t="s">
        <v>168</v>
      </c>
      <c r="K83" s="29" t="s">
        <v>168</v>
      </c>
      <c r="L83" s="92"/>
      <c r="M83" s="207" t="s">
        <v>297</v>
      </c>
      <c r="N83" s="494" t="s">
        <v>171</v>
      </c>
      <c r="O83" s="484"/>
    </row>
    <row r="84" spans="1:15" s="58" customFormat="1" ht="15" customHeight="1" x14ac:dyDescent="0.35">
      <c r="A84" s="92" t="s">
        <v>75</v>
      </c>
      <c r="B84" s="92" t="s">
        <v>152</v>
      </c>
      <c r="C84" s="102">
        <f t="shared" si="13"/>
        <v>2</v>
      </c>
      <c r="D84" s="102"/>
      <c r="E84" s="102"/>
      <c r="F84" s="103">
        <f t="shared" si="12"/>
        <v>2</v>
      </c>
      <c r="G84" s="29">
        <v>44162</v>
      </c>
      <c r="H84" s="29" t="s">
        <v>168</v>
      </c>
      <c r="I84" s="29" t="s">
        <v>168</v>
      </c>
      <c r="J84" s="29" t="s">
        <v>168</v>
      </c>
      <c r="K84" s="29" t="s">
        <v>168</v>
      </c>
      <c r="L84" s="92" t="s">
        <v>828</v>
      </c>
      <c r="M84" s="207" t="s">
        <v>299</v>
      </c>
      <c r="N84" s="494" t="s">
        <v>301</v>
      </c>
      <c r="O84" s="484" t="s">
        <v>172</v>
      </c>
    </row>
    <row r="85" spans="1:15" s="58" customFormat="1" ht="15" customHeight="1" x14ac:dyDescent="0.35">
      <c r="A85" s="92" t="s">
        <v>76</v>
      </c>
      <c r="B85" s="92" t="s">
        <v>152</v>
      </c>
      <c r="C85" s="102">
        <f t="shared" si="13"/>
        <v>2</v>
      </c>
      <c r="D85" s="102"/>
      <c r="E85" s="103"/>
      <c r="F85" s="103">
        <f t="shared" si="12"/>
        <v>2</v>
      </c>
      <c r="G85" s="29">
        <v>44189</v>
      </c>
      <c r="H85" s="29" t="s">
        <v>168</v>
      </c>
      <c r="I85" s="29" t="s">
        <v>168</v>
      </c>
      <c r="J85" s="29" t="s">
        <v>168</v>
      </c>
      <c r="K85" s="29" t="s">
        <v>168</v>
      </c>
      <c r="L85" s="92"/>
      <c r="M85" s="474" t="s">
        <v>218</v>
      </c>
      <c r="N85" s="494" t="s">
        <v>217</v>
      </c>
      <c r="O85" s="484" t="s">
        <v>172</v>
      </c>
    </row>
    <row r="86" spans="1:15" s="58" customFormat="1" ht="15" customHeight="1" x14ac:dyDescent="0.35">
      <c r="A86" s="92" t="s">
        <v>77</v>
      </c>
      <c r="B86" s="92" t="s">
        <v>124</v>
      </c>
      <c r="C86" s="102">
        <f>IF(B86=B$4,2,0)</f>
        <v>0</v>
      </c>
      <c r="D86" s="102"/>
      <c r="E86" s="102">
        <v>0.5</v>
      </c>
      <c r="F86" s="103">
        <f t="shared" si="12"/>
        <v>0</v>
      </c>
      <c r="G86" s="29">
        <v>44194</v>
      </c>
      <c r="H86" s="29" t="s">
        <v>808</v>
      </c>
      <c r="I86" s="29" t="s">
        <v>168</v>
      </c>
      <c r="J86" s="29" t="s">
        <v>168</v>
      </c>
      <c r="K86" s="29" t="s">
        <v>186</v>
      </c>
      <c r="L86" s="92" t="s">
        <v>832</v>
      </c>
      <c r="M86" s="207" t="s">
        <v>302</v>
      </c>
      <c r="N86" s="494" t="s">
        <v>303</v>
      </c>
      <c r="O86" s="484" t="s">
        <v>172</v>
      </c>
    </row>
    <row r="87" spans="1:15" ht="15" customHeight="1" x14ac:dyDescent="0.35">
      <c r="A87" s="460" t="s">
        <v>78</v>
      </c>
      <c r="B87" s="460"/>
      <c r="C87" s="461"/>
      <c r="D87" s="461"/>
      <c r="E87" s="461"/>
      <c r="F87" s="461"/>
      <c r="G87" s="461"/>
      <c r="H87" s="461"/>
      <c r="I87" s="461"/>
      <c r="J87" s="461"/>
      <c r="K87" s="461"/>
      <c r="L87" s="460"/>
      <c r="M87" s="460"/>
      <c r="N87" s="501"/>
    </row>
    <row r="88" spans="1:15" s="58" customFormat="1" ht="15" customHeight="1" x14ac:dyDescent="0.35">
      <c r="A88" s="92" t="s">
        <v>68</v>
      </c>
      <c r="B88" s="92" t="s">
        <v>152</v>
      </c>
      <c r="C88" s="102">
        <f>IF(B88=B$4,2,0)</f>
        <v>2</v>
      </c>
      <c r="D88" s="102"/>
      <c r="E88" s="102"/>
      <c r="F88" s="103">
        <f t="shared" ref="F88:F98" si="14">C88*(1-D88)*(1-E88)</f>
        <v>2</v>
      </c>
      <c r="G88" s="29">
        <v>44163</v>
      </c>
      <c r="H88" s="29" t="s">
        <v>168</v>
      </c>
      <c r="I88" s="29" t="s">
        <v>168</v>
      </c>
      <c r="J88" s="29" t="s">
        <v>168</v>
      </c>
      <c r="K88" s="29" t="s">
        <v>168</v>
      </c>
      <c r="L88" s="92"/>
      <c r="M88" s="473" t="s">
        <v>241</v>
      </c>
      <c r="N88" s="499" t="s">
        <v>242</v>
      </c>
      <c r="O88" s="484" t="s">
        <v>172</v>
      </c>
    </row>
    <row r="89" spans="1:15" s="58" customFormat="1" ht="15" customHeight="1" x14ac:dyDescent="0.35">
      <c r="A89" s="92" t="s">
        <v>79</v>
      </c>
      <c r="B89" s="92" t="s">
        <v>152</v>
      </c>
      <c r="C89" s="102">
        <f>IF(B89=B$4,2,0)</f>
        <v>2</v>
      </c>
      <c r="D89" s="102"/>
      <c r="E89" s="102"/>
      <c r="F89" s="103">
        <f t="shared" si="14"/>
        <v>2</v>
      </c>
      <c r="G89" s="29">
        <v>44166</v>
      </c>
      <c r="H89" s="29" t="s">
        <v>168</v>
      </c>
      <c r="I89" s="29" t="s">
        <v>168</v>
      </c>
      <c r="J89" s="29" t="s">
        <v>168</v>
      </c>
      <c r="K89" s="29" t="s">
        <v>168</v>
      </c>
      <c r="L89" s="92"/>
      <c r="M89" s="205" t="s">
        <v>307</v>
      </c>
      <c r="N89" s="503" t="s">
        <v>305</v>
      </c>
      <c r="O89" s="484" t="s">
        <v>172</v>
      </c>
    </row>
    <row r="90" spans="1:15" s="58" customFormat="1" ht="15" customHeight="1" x14ac:dyDescent="0.35">
      <c r="A90" s="92" t="s">
        <v>72</v>
      </c>
      <c r="B90" s="92" t="s">
        <v>152</v>
      </c>
      <c r="C90" s="102">
        <f>IF(B90=B$4,2,0)</f>
        <v>2</v>
      </c>
      <c r="D90" s="102"/>
      <c r="E90" s="102"/>
      <c r="F90" s="103">
        <f t="shared" si="14"/>
        <v>2</v>
      </c>
      <c r="G90" s="29">
        <v>44195</v>
      </c>
      <c r="H90" s="29" t="s">
        <v>168</v>
      </c>
      <c r="I90" s="29" t="s">
        <v>168</v>
      </c>
      <c r="J90" s="29" t="s">
        <v>168</v>
      </c>
      <c r="K90" s="29" t="s">
        <v>168</v>
      </c>
      <c r="L90" s="92" t="s">
        <v>803</v>
      </c>
      <c r="M90" s="207" t="s">
        <v>310</v>
      </c>
      <c r="N90" s="494" t="s">
        <v>802</v>
      </c>
      <c r="O90" s="484" t="s">
        <v>172</v>
      </c>
    </row>
    <row r="91" spans="1:15" ht="15" customHeight="1" x14ac:dyDescent="0.35">
      <c r="A91" s="92" t="s">
        <v>80</v>
      </c>
      <c r="B91" s="92" t="s">
        <v>152</v>
      </c>
      <c r="C91" s="102">
        <f t="shared" ref="C91:C98" si="15">IF(B91=B$4,2,0)</f>
        <v>2</v>
      </c>
      <c r="D91" s="102"/>
      <c r="E91" s="102"/>
      <c r="F91" s="103">
        <f t="shared" si="14"/>
        <v>2</v>
      </c>
      <c r="G91" s="29">
        <v>44188</v>
      </c>
      <c r="H91" s="29" t="s">
        <v>168</v>
      </c>
      <c r="I91" s="29" t="s">
        <v>168</v>
      </c>
      <c r="J91" s="29" t="s">
        <v>168</v>
      </c>
      <c r="K91" s="29" t="s">
        <v>168</v>
      </c>
      <c r="L91" s="468"/>
      <c r="M91" s="207" t="s">
        <v>331</v>
      </c>
      <c r="N91" s="494" t="s">
        <v>311</v>
      </c>
      <c r="O91" s="100" t="s">
        <v>172</v>
      </c>
    </row>
    <row r="92" spans="1:15" ht="15" customHeight="1" x14ac:dyDescent="0.35">
      <c r="A92" s="92" t="s">
        <v>81</v>
      </c>
      <c r="B92" s="92" t="s">
        <v>152</v>
      </c>
      <c r="C92" s="102">
        <f t="shared" si="15"/>
        <v>2</v>
      </c>
      <c r="D92" s="102"/>
      <c r="E92" s="102"/>
      <c r="F92" s="103">
        <f t="shared" si="14"/>
        <v>2</v>
      </c>
      <c r="G92" s="29">
        <v>44180</v>
      </c>
      <c r="H92" s="29" t="s">
        <v>168</v>
      </c>
      <c r="I92" s="29" t="s">
        <v>168</v>
      </c>
      <c r="J92" s="29" t="s">
        <v>168</v>
      </c>
      <c r="K92" s="29" t="s">
        <v>168</v>
      </c>
      <c r="L92" s="92"/>
      <c r="M92" s="205" t="s">
        <v>220</v>
      </c>
      <c r="N92" s="499" t="s">
        <v>222</v>
      </c>
      <c r="O92" s="483" t="s">
        <v>172</v>
      </c>
    </row>
    <row r="93" spans="1:15" ht="15" customHeight="1" x14ac:dyDescent="0.35">
      <c r="A93" s="92" t="s">
        <v>82</v>
      </c>
      <c r="B93" s="92" t="s">
        <v>124</v>
      </c>
      <c r="C93" s="102">
        <f t="shared" si="15"/>
        <v>0</v>
      </c>
      <c r="D93" s="102"/>
      <c r="E93" s="102"/>
      <c r="F93" s="103">
        <f t="shared" si="14"/>
        <v>0</v>
      </c>
      <c r="G93" s="29">
        <v>44160</v>
      </c>
      <c r="H93" s="29" t="s">
        <v>808</v>
      </c>
      <c r="I93" s="29" t="s">
        <v>168</v>
      </c>
      <c r="J93" s="29" t="s">
        <v>168</v>
      </c>
      <c r="K93" s="29" t="s">
        <v>168</v>
      </c>
      <c r="L93" s="478" t="s">
        <v>829</v>
      </c>
      <c r="M93" s="473" t="s">
        <v>783</v>
      </c>
      <c r="N93" s="494" t="s">
        <v>171</v>
      </c>
      <c r="O93" s="483"/>
    </row>
    <row r="94" spans="1:15" s="58" customFormat="1" ht="15" customHeight="1" x14ac:dyDescent="0.35">
      <c r="A94" s="92" t="s">
        <v>83</v>
      </c>
      <c r="B94" s="92" t="s">
        <v>152</v>
      </c>
      <c r="C94" s="102">
        <f t="shared" si="15"/>
        <v>2</v>
      </c>
      <c r="D94" s="102"/>
      <c r="E94" s="102"/>
      <c r="F94" s="103">
        <f t="shared" si="14"/>
        <v>2</v>
      </c>
      <c r="G94" s="29">
        <v>44176</v>
      </c>
      <c r="H94" s="29" t="s">
        <v>168</v>
      </c>
      <c r="I94" s="29" t="s">
        <v>168</v>
      </c>
      <c r="J94" s="29" t="s">
        <v>168</v>
      </c>
      <c r="K94" s="29" t="s">
        <v>168</v>
      </c>
      <c r="L94" s="468"/>
      <c r="M94" s="207" t="s">
        <v>229</v>
      </c>
      <c r="N94" s="499" t="s">
        <v>226</v>
      </c>
      <c r="O94" s="484" t="s">
        <v>172</v>
      </c>
    </row>
    <row r="95" spans="1:15" s="58" customFormat="1" ht="15" customHeight="1" x14ac:dyDescent="0.35">
      <c r="A95" s="92" t="s">
        <v>84</v>
      </c>
      <c r="B95" s="92" t="s">
        <v>124</v>
      </c>
      <c r="C95" s="102">
        <f t="shared" si="15"/>
        <v>0</v>
      </c>
      <c r="D95" s="102"/>
      <c r="E95" s="102"/>
      <c r="F95" s="103">
        <f t="shared" si="14"/>
        <v>0</v>
      </c>
      <c r="G95" s="29">
        <v>44194</v>
      </c>
      <c r="H95" s="29" t="s">
        <v>186</v>
      </c>
      <c r="I95" s="29" t="s">
        <v>172</v>
      </c>
      <c r="J95" s="29" t="s">
        <v>172</v>
      </c>
      <c r="K95" s="29" t="s">
        <v>172</v>
      </c>
      <c r="L95" s="92" t="s">
        <v>172</v>
      </c>
      <c r="M95" s="468" t="s">
        <v>313</v>
      </c>
      <c r="N95" s="494" t="s">
        <v>314</v>
      </c>
      <c r="O95" s="484" t="s">
        <v>172</v>
      </c>
    </row>
    <row r="96" spans="1:15" ht="15" customHeight="1" x14ac:dyDescent="0.35">
      <c r="A96" s="92" t="s">
        <v>85</v>
      </c>
      <c r="B96" s="92" t="s">
        <v>152</v>
      </c>
      <c r="C96" s="102">
        <f t="shared" si="15"/>
        <v>2</v>
      </c>
      <c r="D96" s="102"/>
      <c r="E96" s="102"/>
      <c r="F96" s="103">
        <f t="shared" si="14"/>
        <v>2</v>
      </c>
      <c r="G96" s="29">
        <v>44176</v>
      </c>
      <c r="H96" s="29" t="s">
        <v>168</v>
      </c>
      <c r="I96" s="29" t="s">
        <v>168</v>
      </c>
      <c r="J96" s="29" t="s">
        <v>168</v>
      </c>
      <c r="K96" s="29" t="s">
        <v>168</v>
      </c>
      <c r="L96" s="92"/>
      <c r="M96" s="205" t="s">
        <v>224</v>
      </c>
      <c r="N96" s="499" t="s">
        <v>227</v>
      </c>
      <c r="O96" s="472" t="s">
        <v>172</v>
      </c>
    </row>
    <row r="97" spans="1:15" s="58" customFormat="1" ht="15" customHeight="1" x14ac:dyDescent="0.35">
      <c r="A97" s="92" t="s">
        <v>86</v>
      </c>
      <c r="B97" s="92" t="s">
        <v>124</v>
      </c>
      <c r="C97" s="102">
        <f t="shared" si="15"/>
        <v>0</v>
      </c>
      <c r="D97" s="102"/>
      <c r="E97" s="102"/>
      <c r="F97" s="103">
        <f t="shared" si="14"/>
        <v>0</v>
      </c>
      <c r="G97" s="90">
        <v>44187</v>
      </c>
      <c r="H97" s="90" t="s">
        <v>186</v>
      </c>
      <c r="I97" s="29" t="s">
        <v>172</v>
      </c>
      <c r="J97" s="29" t="s">
        <v>172</v>
      </c>
      <c r="K97" s="29" t="s">
        <v>172</v>
      </c>
      <c r="L97" s="468" t="s">
        <v>172</v>
      </c>
      <c r="M97" s="474" t="s">
        <v>830</v>
      </c>
      <c r="N97" s="494" t="s">
        <v>171</v>
      </c>
      <c r="O97" s="484" t="s">
        <v>172</v>
      </c>
    </row>
    <row r="98" spans="1:15" s="58" customFormat="1" ht="15" customHeight="1" x14ac:dyDescent="0.35">
      <c r="A98" s="92" t="s">
        <v>87</v>
      </c>
      <c r="B98" s="92" t="s">
        <v>124</v>
      </c>
      <c r="C98" s="102">
        <f t="shared" si="15"/>
        <v>0</v>
      </c>
      <c r="D98" s="102"/>
      <c r="E98" s="102">
        <v>0.5</v>
      </c>
      <c r="F98" s="103">
        <f t="shared" si="14"/>
        <v>0</v>
      </c>
      <c r="G98" s="29">
        <v>44181</v>
      </c>
      <c r="H98" s="29" t="s">
        <v>808</v>
      </c>
      <c r="I98" s="29" t="s">
        <v>168</v>
      </c>
      <c r="J98" s="29" t="s">
        <v>186</v>
      </c>
      <c r="K98" s="29" t="s">
        <v>172</v>
      </c>
      <c r="L98" s="468" t="s">
        <v>831</v>
      </c>
      <c r="M98" s="207" t="s">
        <v>533</v>
      </c>
      <c r="N98" s="494" t="s">
        <v>171</v>
      </c>
      <c r="O98" s="484"/>
    </row>
    <row r="99" spans="1:15" ht="27.75" customHeight="1" x14ac:dyDescent="0.35">
      <c r="A99" s="659" t="s">
        <v>795</v>
      </c>
      <c r="B99" s="659"/>
      <c r="C99" s="659"/>
      <c r="D99" s="659"/>
      <c r="E99" s="659"/>
      <c r="F99" s="659"/>
      <c r="G99" s="659"/>
      <c r="H99" s="659"/>
      <c r="I99" s="659"/>
      <c r="J99" s="659"/>
      <c r="K99" s="659"/>
      <c r="L99" s="659"/>
      <c r="M99" s="659"/>
      <c r="N99" s="660"/>
    </row>
    <row r="105" spans="1:15" x14ac:dyDescent="0.35">
      <c r="A105" s="63"/>
      <c r="B105" s="63"/>
      <c r="C105" s="63"/>
      <c r="D105" s="63"/>
      <c r="E105" s="63"/>
      <c r="F105" s="64"/>
      <c r="G105" s="64"/>
      <c r="H105" s="64"/>
      <c r="I105" s="64"/>
      <c r="J105" s="64"/>
      <c r="K105" s="64"/>
      <c r="L105" s="91"/>
      <c r="M105" s="91"/>
    </row>
    <row r="109" spans="1:15" x14ac:dyDescent="0.35">
      <c r="A109" s="63"/>
      <c r="B109" s="63"/>
      <c r="C109" s="63"/>
      <c r="D109" s="63"/>
      <c r="E109" s="63"/>
      <c r="F109" s="64"/>
      <c r="G109" s="64"/>
      <c r="H109" s="64"/>
      <c r="I109" s="64"/>
      <c r="J109" s="64"/>
      <c r="K109" s="64"/>
      <c r="L109" s="91"/>
      <c r="M109" s="91"/>
    </row>
    <row r="112" spans="1:15" x14ac:dyDescent="0.35">
      <c r="A112" s="63"/>
      <c r="B112" s="63"/>
      <c r="C112" s="63"/>
      <c r="D112" s="63"/>
      <c r="E112" s="63"/>
      <c r="F112" s="64"/>
      <c r="G112" s="64"/>
      <c r="H112" s="64"/>
      <c r="I112" s="64"/>
      <c r="J112" s="64"/>
      <c r="K112" s="64"/>
      <c r="L112" s="91"/>
      <c r="M112" s="91"/>
    </row>
    <row r="116" spans="1:13" x14ac:dyDescent="0.35">
      <c r="A116" s="63"/>
      <c r="B116" s="63"/>
      <c r="C116" s="63"/>
      <c r="D116" s="63"/>
      <c r="E116" s="63"/>
      <c r="F116" s="64"/>
      <c r="G116" s="64"/>
      <c r="H116" s="64"/>
      <c r="I116" s="64"/>
      <c r="J116" s="64"/>
      <c r="K116" s="64"/>
      <c r="L116" s="91"/>
      <c r="M116" s="91"/>
    </row>
    <row r="119" spans="1:13" x14ac:dyDescent="0.35">
      <c r="A119" s="63"/>
      <c r="B119" s="63"/>
      <c r="C119" s="63"/>
      <c r="D119" s="63"/>
      <c r="E119" s="63"/>
      <c r="F119" s="64"/>
      <c r="G119" s="64"/>
      <c r="H119" s="64"/>
      <c r="I119" s="64"/>
      <c r="J119" s="64"/>
      <c r="K119" s="64"/>
      <c r="L119" s="91"/>
      <c r="M119" s="91"/>
    </row>
    <row r="123" spans="1:13" x14ac:dyDescent="0.35">
      <c r="A123" s="63"/>
      <c r="B123" s="63"/>
      <c r="C123" s="63"/>
      <c r="D123" s="63"/>
      <c r="E123" s="63"/>
      <c r="F123" s="64"/>
      <c r="G123" s="64"/>
      <c r="H123" s="64"/>
      <c r="I123" s="64"/>
      <c r="J123" s="64"/>
      <c r="K123" s="64"/>
      <c r="L123" s="91"/>
      <c r="M123" s="91"/>
    </row>
  </sheetData>
  <autoFilter ref="A6:N99" xr:uid="{00000000-0009-0000-0000-000008000000}"/>
  <mergeCells count="18">
    <mergeCell ref="J3:J5"/>
    <mergeCell ref="K3:K5"/>
    <mergeCell ref="M4:M5"/>
    <mergeCell ref="H3:H5"/>
    <mergeCell ref="A99:N99"/>
    <mergeCell ref="A2:N2"/>
    <mergeCell ref="A1:N1"/>
    <mergeCell ref="A3:A5"/>
    <mergeCell ref="C3:F3"/>
    <mergeCell ref="L3:L5"/>
    <mergeCell ref="C4:C5"/>
    <mergeCell ref="D4:D5"/>
    <mergeCell ref="G3:G5"/>
    <mergeCell ref="M3:N3"/>
    <mergeCell ref="N4:N5"/>
    <mergeCell ref="E4:E5"/>
    <mergeCell ref="F4:F5"/>
    <mergeCell ref="I3:I5"/>
  </mergeCells>
  <dataValidations count="1">
    <dataValidation type="list" allowBlank="1" showInputMessage="1" showErrorMessage="1" sqref="B38:B45 B88:B98 B26:B36 B7:B24 B47:B53 B55:B68 B70:B75 B77:B86" xr:uid="{00000000-0002-0000-0800-000000000000}">
      <formula1>$B$4:$B$5</formula1>
    </dataValidation>
  </dataValidations>
  <hyperlinks>
    <hyperlink ref="M8" r:id="rId1" xr:uid="{00000000-0004-0000-0800-000000000000}"/>
    <hyperlink ref="N8" r:id="rId2" display="http://bryanskoblfin.ru/open/Menu/Page/93" xr:uid="{00000000-0004-0000-0800-000001000000}"/>
    <hyperlink ref="M13" r:id="rId3" xr:uid="{00000000-0004-0000-0800-000002000000}"/>
    <hyperlink ref="M15" r:id="rId4" xr:uid="{00000000-0004-0000-0800-000003000000}"/>
    <hyperlink ref="M17" r:id="rId5" xr:uid="{00000000-0004-0000-0800-000004000000}"/>
    <hyperlink ref="N21" r:id="rId6" xr:uid="{00000000-0004-0000-0800-000005000000}"/>
    <hyperlink ref="M21" r:id="rId7" display="https://минфин.тверскаяобласть.рф/np-baza/regionalnye-normativnye-pravovye-akty/" xr:uid="{00000000-0004-0000-0800-000006000000}"/>
    <hyperlink ref="M22" r:id="rId8" display="https://minfin.tularegion.ru/documents/?SECTION=1579" xr:uid="{00000000-0004-0000-0800-000007000000}"/>
    <hyperlink ref="N22" r:id="rId9" xr:uid="{00000000-0004-0000-0800-000008000000}"/>
    <hyperlink ref="M23" r:id="rId10" xr:uid="{00000000-0004-0000-0800-000009000000}"/>
    <hyperlink ref="N23" r:id="rId11" xr:uid="{00000000-0004-0000-0800-00000A000000}"/>
    <hyperlink ref="M26" r:id="rId12" xr:uid="{00000000-0004-0000-0800-00000B000000}"/>
    <hyperlink ref="N26" r:id="rId13" display="http://budget.karelia.ru/byudzhet/dokumenty/2020-god" xr:uid="{00000000-0004-0000-0800-00000C000000}"/>
    <hyperlink ref="M27" r:id="rId14" xr:uid="{00000000-0004-0000-0800-00000D000000}"/>
    <hyperlink ref="M28" r:id="rId15" xr:uid="{00000000-0004-0000-0800-00000E000000}"/>
    <hyperlink ref="M33" r:id="rId16" xr:uid="{00000000-0004-0000-0800-00000F000000}"/>
    <hyperlink ref="N33" r:id="rId17" display="http://portal.novkfo.ru/Menu/Page/79" xr:uid="{00000000-0004-0000-0800-000010000000}"/>
    <hyperlink ref="N40" r:id="rId18" display="нет необходимости в мониторинге (переход на сайт финансового органа)" xr:uid="{00000000-0004-0000-0800-000011000000}"/>
    <hyperlink ref="M40" r:id="rId19" xr:uid="{00000000-0004-0000-0800-000012000000}"/>
    <hyperlink ref="M41" r:id="rId20" xr:uid="{00000000-0004-0000-0800-000013000000}"/>
    <hyperlink ref="N41" r:id="rId21" xr:uid="{00000000-0004-0000-0800-000014000000}"/>
    <hyperlink ref="N43" r:id="rId22" xr:uid="{00000000-0004-0000-0800-000015000000}"/>
    <hyperlink ref="M43" r:id="rId23" xr:uid="{00000000-0004-0000-0800-000016000000}"/>
    <hyperlink ref="M48" r:id="rId24" xr:uid="{00000000-0004-0000-0800-000017000000}"/>
    <hyperlink ref="M51" r:id="rId25" display="http://minfin.alania.gov.ru/index.php/documents" xr:uid="{00000000-0004-0000-0800-000018000000}"/>
    <hyperlink ref="M52" r:id="rId26" display="http://www.minfinchr.ru/respublikanskij-byudzhet/proekt-zakona-chechenskoj-respubliki-o-respublikanskom-byudzhete-na-ocherednoj-finansovyj-god-i-planovyj-period-s-prilozheniyami" xr:uid="{00000000-0004-0000-0800-000019000000}"/>
    <hyperlink ref="M56" r:id="rId27" xr:uid="{00000000-0004-0000-0800-00001A000000}"/>
    <hyperlink ref="M58" r:id="rId28" xr:uid="{00000000-0004-0000-0800-00001B000000}"/>
    <hyperlink ref="M60" r:id="rId29" display="http://minfin.cap.ru/action/activity/byudzhet/respublikanskij-byudzhet-chuvashskoj-respubliki/2020-god" xr:uid="{00000000-0004-0000-0800-00001C000000}"/>
    <hyperlink ref="N60" r:id="rId30" xr:uid="{00000000-0004-0000-0800-00001D000000}"/>
    <hyperlink ref="N63" r:id="rId31" display="http://mf.nnov.ru:8025/o-budgete/zakonodatelstvo" xr:uid="{00000000-0004-0000-0800-00001E000000}"/>
    <hyperlink ref="M63" r:id="rId32" xr:uid="{00000000-0004-0000-0800-00001F000000}"/>
    <hyperlink ref="M67" r:id="rId33" display="http://saratov.gov.ru/gov/auth/minfin/pr_akt/project/project.php" xr:uid="{00000000-0004-0000-0800-000020000000}"/>
    <hyperlink ref="N67" r:id="rId34" xr:uid="{00000000-0004-0000-0800-000021000000}"/>
    <hyperlink ref="M72" r:id="rId35" xr:uid="{00000000-0004-0000-0800-000022000000}"/>
    <hyperlink ref="M73" r:id="rId36" xr:uid="{00000000-0004-0000-0800-000023000000}"/>
    <hyperlink ref="N73" r:id="rId37" display="http://open.minfin74.ru/budget/370457626" xr:uid="{00000000-0004-0000-0800-000024000000}"/>
    <hyperlink ref="N75" r:id="rId38" display="https://fea.yamalfin.ru/" xr:uid="{00000000-0004-0000-0800-000025000000}"/>
    <hyperlink ref="M75" r:id="rId39" xr:uid="{00000000-0004-0000-0800-000026000000}"/>
    <hyperlink ref="M78" r:id="rId40" xr:uid="{00000000-0004-0000-0800-000027000000}"/>
    <hyperlink ref="N85" r:id="rId41" display="http://budget.omsk.ifinmon.ru/napravleniya/o-byudzhete/dokumenty" xr:uid="{00000000-0004-0000-0800-000028000000}"/>
    <hyperlink ref="M85" r:id="rId42" xr:uid="{00000000-0004-0000-0800-000029000000}"/>
    <hyperlink ref="M92" r:id="rId43" xr:uid="{00000000-0004-0000-0800-00002A000000}"/>
    <hyperlink ref="N92" r:id="rId44" xr:uid="{00000000-0004-0000-0800-00002B000000}"/>
    <hyperlink ref="N93" r:id="rId45" display="https://minfin.khabkrai.ru/portal/Show/Category/184?page=1&amp;ItemId=497&amp;filterYear=2018 " xr:uid="{00000000-0004-0000-0800-00002C000000}"/>
    <hyperlink ref="M93" r:id="rId46" xr:uid="{00000000-0004-0000-0800-00002D000000}"/>
    <hyperlink ref="M94" r:id="rId47" display="https://www.fin.amurobl.ru/pages/normativno-pravovye-akty/regionalnyy-uroven/proekty-zakonov-ao/" xr:uid="{00000000-0004-0000-0800-00002E000000}"/>
    <hyperlink ref="N94" r:id="rId48" xr:uid="{00000000-0004-0000-0800-00002F000000}"/>
    <hyperlink ref="M96" r:id="rId49" display="http://sakhminfin.ru/" xr:uid="{00000000-0004-0000-0800-000030000000}"/>
    <hyperlink ref="N96" r:id="rId50" xr:uid="{00000000-0004-0000-0800-000031000000}"/>
    <hyperlink ref="M97" r:id="rId51" display="http://www.eao.ru/isp-vlast/finansovoe-upravlenie-pravitelstva/" xr:uid="{00000000-0004-0000-0800-000032000000}"/>
    <hyperlink ref="M68" r:id="rId52" display="http://ufo.ulntc.ru/index.php?mgf=budget/open_budget" xr:uid="{00000000-0004-0000-0800-000033000000}"/>
    <hyperlink ref="N68" r:id="rId53" xr:uid="{00000000-0004-0000-0800-000034000000}"/>
    <hyperlink ref="N66" r:id="rId54" display="http://budget.minfin-samara.ru/dokumenty/" xr:uid="{00000000-0004-0000-0800-000035000000}"/>
    <hyperlink ref="M66" r:id="rId55" xr:uid="{00000000-0004-0000-0800-000036000000}"/>
    <hyperlink ref="M34" r:id="rId56" xr:uid="{00000000-0004-0000-0800-000037000000}"/>
    <hyperlink ref="N34" r:id="rId57" display="http://bks.pskov.ru/ebudget/Show/Category/11?ItemId=258" xr:uid="{00000000-0004-0000-0800-000038000000}"/>
    <hyperlink ref="N88" r:id="rId58" xr:uid="{00000000-0004-0000-0800-000039000000}"/>
    <hyperlink ref="M88" r:id="rId59" display="https://egov-buryatia.ru/minfin/activities/documents/zakony/" xr:uid="{00000000-0004-0000-0800-00003A000000}"/>
    <hyperlink ref="M7" r:id="rId60" xr:uid="{00000000-0004-0000-0800-00003B000000}"/>
    <hyperlink ref="M9" r:id="rId61" xr:uid="{00000000-0004-0000-0800-00003C000000}"/>
    <hyperlink ref="M11" r:id="rId62" xr:uid="{00000000-0004-0000-0800-00003D000000}"/>
    <hyperlink ref="M16" r:id="rId63" display="https://mef.mosreg.ru/dokumenty/antikorrupcionnaya-ekspertiza?page=1" xr:uid="{00000000-0004-0000-0800-00003E000000}"/>
    <hyperlink ref="N16" r:id="rId64" location="tab-id-6" display="tab-id-6" xr:uid="{00000000-0004-0000-0800-00003F000000}"/>
    <hyperlink ref="M18" r:id="rId65" xr:uid="{00000000-0004-0000-0800-000040000000}"/>
    <hyperlink ref="N18" r:id="rId66" display="https://minfin-rzn.ru/portal/Show/Category/10?ItemId=30" xr:uid="{00000000-0004-0000-0800-000041000000}"/>
    <hyperlink ref="M19" r:id="rId67" xr:uid="{00000000-0004-0000-0800-000042000000}"/>
    <hyperlink ref="M20" r:id="rId68" xr:uid="{00000000-0004-0000-0800-000043000000}"/>
    <hyperlink ref="M29" r:id="rId69" xr:uid="{00000000-0004-0000-0800-000044000000}"/>
    <hyperlink ref="M30" r:id="rId70" xr:uid="{00000000-0004-0000-0800-000045000000}"/>
    <hyperlink ref="M31" r:id="rId71" xr:uid="{00000000-0004-0000-0800-000046000000}"/>
    <hyperlink ref="N31" r:id="rId72" xr:uid="{00000000-0004-0000-0800-000047000000}"/>
    <hyperlink ref="N32" r:id="rId73" display="https://b4u.gov-murman.ru/" xr:uid="{00000000-0004-0000-0800-000048000000}"/>
    <hyperlink ref="M32" r:id="rId74" xr:uid="{00000000-0004-0000-0800-000049000000}"/>
    <hyperlink ref="M36" r:id="rId75" xr:uid="{00000000-0004-0000-0800-00004A000000}"/>
    <hyperlink ref="M38" r:id="rId76" xr:uid="{00000000-0004-0000-0800-00004B000000}"/>
    <hyperlink ref="M42" r:id="rId77" xr:uid="{00000000-0004-0000-0800-00004C000000}"/>
    <hyperlink ref="N44" r:id="rId78" display="http://minfin.donland.ru:8088/budget/152274417" xr:uid="{00000000-0004-0000-0800-00004D000000}"/>
    <hyperlink ref="M44" r:id="rId79" xr:uid="{00000000-0004-0000-0800-00004E000000}"/>
    <hyperlink ref="M47" r:id="rId80" xr:uid="{00000000-0004-0000-0800-00004F000000}"/>
    <hyperlink ref="N47" r:id="rId81" display="http://portal.minfinrd.ru/Menu/Page/101" xr:uid="{00000000-0004-0000-0800-000050000000}"/>
    <hyperlink ref="M53" r:id="rId82" display="http://www.mfsk.ru/law/z_sk" xr:uid="{00000000-0004-0000-0800-000051000000}"/>
    <hyperlink ref="N53" r:id="rId83" xr:uid="{00000000-0004-0000-0800-000052000000}"/>
    <hyperlink ref="M55" r:id="rId84" xr:uid="{00000000-0004-0000-0800-000053000000}"/>
    <hyperlink ref="M57" r:id="rId85" display="http://www.minfinrm.ru/norm-akty-new/zakony/norm-prav-akty/budget-2020/" xr:uid="{00000000-0004-0000-0800-000054000000}"/>
    <hyperlink ref="M61" r:id="rId86" display="http://mfin.permkrai.ru/execution/docbud/2020/" xr:uid="{00000000-0004-0000-0800-000055000000}"/>
    <hyperlink ref="N61" r:id="rId87" display="http://budget.permkrai.ru/" xr:uid="{00000000-0004-0000-0800-000056000000}"/>
    <hyperlink ref="M35" r:id="rId88" xr:uid="{00000000-0004-0000-0800-000057000000}"/>
    <hyperlink ref="N35" r:id="rId89" display="https://budget.gov.spb.ru/" xr:uid="{00000000-0004-0000-0800-000058000000}"/>
    <hyperlink ref="M49" r:id="rId90" xr:uid="{00000000-0004-0000-0800-000059000000}"/>
    <hyperlink ref="M50" r:id="rId91" display="http://minfin09.ru/category/load/%d0%bd%d0%be%d1%80%d0%bc%d0%b0%d1%82%d0%b8%d0%b2%d0%bd%d0%be-%d0%bf%d1%80%d0%b0%d0%b2%d0%be%d0%b2%d1%8b%d0%b5-%d0%b8-%d0%b8%d0%bd%d1%8b%d0%b5-%d0%b0%d0%ba%d1%82%d1%8b/zakon_o_bjudzhete_kchr/" xr:uid="{00000000-0004-0000-0800-00005A000000}"/>
    <hyperlink ref="M64" r:id="rId92" xr:uid="{00000000-0004-0000-0800-00005B000000}"/>
    <hyperlink ref="N64" r:id="rId93" display="http://budget.orb.ru/" xr:uid="{00000000-0004-0000-0800-00005C000000}"/>
    <hyperlink ref="M65" r:id="rId94" display="http://finance.pnzreg.ru/docs/bpo/izmeneniya-i-dopolneniya/" xr:uid="{00000000-0004-0000-0800-00005D000000}"/>
    <hyperlink ref="M70" r:id="rId95" display="http://www.finupr.kurganobl.ru/index.php?test=praktdum" xr:uid="{00000000-0004-0000-0800-00005E000000}"/>
    <hyperlink ref="M71" r:id="rId96" location="document_list" xr:uid="{00000000-0004-0000-0800-00005F000000}"/>
    <hyperlink ref="N71" r:id="rId97" display="http://info.mfural.ru/ebudget/Menu/Page/1" xr:uid="{00000000-0004-0000-0800-000060000000}"/>
    <hyperlink ref="M74" r:id="rId98" xr:uid="{00000000-0004-0000-0800-000061000000}"/>
    <hyperlink ref="M81" r:id="rId99" xr:uid="{00000000-0004-0000-0800-000062000000}"/>
    <hyperlink ref="M82" r:id="rId100" display="http://gfu.ru/budget/obl/section.php?IBLOCK_ID=125&amp;SECTION_ID=1180" xr:uid="{00000000-0004-0000-0800-000063000000}"/>
    <hyperlink ref="N82" r:id="rId101" xr:uid="{00000000-0004-0000-0800-000064000000}"/>
    <hyperlink ref="M83" r:id="rId102" xr:uid="{00000000-0004-0000-0800-000065000000}"/>
    <hyperlink ref="M84" r:id="rId103" xr:uid="{00000000-0004-0000-0800-000066000000}"/>
    <hyperlink ref="M86" r:id="rId104" xr:uid="{00000000-0004-0000-0800-000067000000}"/>
    <hyperlink ref="N86" r:id="rId105" display="http://open.findep.org/" xr:uid="{00000000-0004-0000-0800-000068000000}"/>
    <hyperlink ref="N89" r:id="rId106" display="http://budget.sakha.gov.ru/ebudget/Menu/Page/260" xr:uid="{00000000-0004-0000-0800-000069000000}"/>
    <hyperlink ref="M89" r:id="rId107" xr:uid="{00000000-0004-0000-0800-00006A000000}"/>
    <hyperlink ref="M90" r:id="rId108" xr:uid="{00000000-0004-0000-0800-00006B000000}"/>
    <hyperlink ref="N91" r:id="rId109" location="/documents" display="http://openbudget.kamgov.ru/Dashboard#/documents" xr:uid="{00000000-0004-0000-0800-00006C000000}"/>
    <hyperlink ref="M95" r:id="rId110" display="https://minfin.49gov.ru/documents" xr:uid="{00000000-0004-0000-0800-00006D000000}"/>
    <hyperlink ref="N95" r:id="rId111" display="http://iis.minfin.49gov.ru/ebudget/Menu/Page/77" xr:uid="{00000000-0004-0000-0800-00006E000000}"/>
    <hyperlink ref="M98" r:id="rId112" xr:uid="{00000000-0004-0000-0800-00006F000000}"/>
    <hyperlink ref="M10" r:id="rId113" xr:uid="{00000000-0004-0000-0800-000070000000}"/>
    <hyperlink ref="M14" r:id="rId114" xr:uid="{00000000-0004-0000-0800-000071000000}"/>
    <hyperlink ref="M39" r:id="rId115" xr:uid="{00000000-0004-0000-0800-000072000000}"/>
    <hyperlink ref="N52" r:id="rId116" xr:uid="{00000000-0004-0000-0800-000073000000}"/>
    <hyperlink ref="M62" r:id="rId117" xr:uid="{00000000-0004-0000-0800-000074000000}"/>
    <hyperlink ref="M77" r:id="rId118" xr:uid="{00000000-0004-0000-0800-000075000000}"/>
    <hyperlink ref="M80" r:id="rId119" xr:uid="{00000000-0004-0000-0800-000076000000}"/>
    <hyperlink ref="M91" r:id="rId120" xr:uid="{00000000-0004-0000-0800-000077000000}"/>
    <hyperlink ref="N90" r:id="rId121" display="https://xn--90agddmf1arqcf5hb8b.xn--80aaaac8algcbgbck3fl0q.xn--p1ai/portal/Page/BudgLaw?ItemId=14&amp;show_title=on" xr:uid="{00000000-0004-0000-0800-000078000000}"/>
  </hyperlinks>
  <printOptions horizontalCentered="1"/>
  <pageMargins left="0.39370078740157483" right="0.39370078740157483" top="0.98425196850393704" bottom="0.39370078740157483" header="0.31496062992125984" footer="0.23622047244094491"/>
  <pageSetup paperSize="9" scale="72" fitToHeight="0" orientation="landscape" r:id="rId122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20</vt:i4>
      </vt:variant>
    </vt:vector>
  </HeadingPairs>
  <TitlesOfParts>
    <vt:vector size="29" baseType="lpstr">
      <vt:lpstr>Рейтинг (раздел 2)</vt:lpstr>
      <vt:lpstr> Оценка (раздел 2)</vt:lpstr>
      <vt:lpstr> Методика (раздел 2)</vt:lpstr>
      <vt:lpstr>Изменения в бюджет</vt:lpstr>
      <vt:lpstr>2.1</vt:lpstr>
      <vt:lpstr>2.2</vt:lpstr>
      <vt:lpstr>2.3</vt:lpstr>
      <vt:lpstr>2.4</vt:lpstr>
      <vt:lpstr>2.5</vt:lpstr>
      <vt:lpstr>' Методика (раздел 2)'!_Toc262684</vt:lpstr>
      <vt:lpstr>' Методика (раздел 2)'!_Toc32672475</vt:lpstr>
      <vt:lpstr>' Методика (раздел 2)'!Заголовки_для_печати</vt:lpstr>
      <vt:lpstr>' Оценка (раздел 2)'!Заголовки_для_печати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'2.4'!Заголовки_для_печати</vt:lpstr>
      <vt:lpstr>'2.5'!Заголовки_для_печати</vt:lpstr>
      <vt:lpstr>'Изменения в бюджет'!Заголовки_для_печати</vt:lpstr>
      <vt:lpstr>'Рейтинг (раздел 2)'!Заголовки_для_печати</vt:lpstr>
      <vt:lpstr>' Методика (раздел 2)'!Область_печати</vt:lpstr>
      <vt:lpstr>' Оценка (раздел 2)'!Область_печати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'2.5'!Область_печати</vt:lpstr>
      <vt:lpstr>'Изменения в бюджет'!Область_печати</vt:lpstr>
      <vt:lpstr>'Рейтинг (раздел 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Сурхаев Ислам Даниялович</dc:creator>
  <cp:lastModifiedBy>Asus</cp:lastModifiedBy>
  <cp:lastPrinted>2021-03-02T07:26:21Z</cp:lastPrinted>
  <dcterms:created xsi:type="dcterms:W3CDTF">2020-09-24T20:35:10Z</dcterms:created>
  <dcterms:modified xsi:type="dcterms:W3CDTF">2021-05-18T07:47:20Z</dcterms:modified>
</cp:coreProperties>
</file>