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18195" windowHeight="11220"/>
  </bookViews>
  <sheets>
    <sheet name="I-III этапы рейтинг" sheetId="25" r:id="rId1"/>
    <sheet name="I-III этапы итоги" sheetId="24" r:id="rId2"/>
    <sheet name="III этап рейтинг" sheetId="23" r:id="rId3"/>
    <sheet name="III этап итоги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3">'III этап итоги'!$3:$4</definedName>
    <definedName name="_xlnm.Print_Titles" localSheetId="2">'III этап рейтинг'!$3:$4</definedName>
    <definedName name="_xlnm.Print_Titles" localSheetId="1">'I-III этапы итоги'!$A:$K,'I-III этапы итоги'!$3:$5</definedName>
    <definedName name="_xlnm.Print_Titles" localSheetId="0">'I-III этапы рейтинг'!$A:$J,'I-III этапы рейтинг'!$3:$5</definedName>
    <definedName name="_xlnm.Print_Area" localSheetId="3">'III этап итоги'!$A$1:$H$99</definedName>
    <definedName name="_xlnm.Print_Area" localSheetId="2">'III этап рейтинг'!$A$1:$G$90</definedName>
    <definedName name="_xlnm.Print_Area" localSheetId="1">'I-III этапы итоги'!$A$1:$K$100</definedName>
    <definedName name="_xlnm.Print_Area" localSheetId="0">'I-III этапы рейтинг'!$A$1:$J$91</definedName>
  </definedNames>
  <calcPr calcId="145621"/>
</workbook>
</file>

<file path=xl/calcChain.xml><?xml version="1.0" encoding="utf-8"?>
<calcChain xmlns="http://schemas.openxmlformats.org/spreadsheetml/2006/main">
  <c r="F6" i="25" l="1"/>
  <c r="C6" i="25" s="1"/>
  <c r="K25" i="24"/>
  <c r="K17" i="24"/>
  <c r="K13" i="24"/>
  <c r="G6" i="24"/>
  <c r="D6" i="24"/>
  <c r="G87" i="23"/>
  <c r="E87" i="23"/>
  <c r="D87" i="23"/>
  <c r="G81" i="23"/>
  <c r="E81" i="23"/>
  <c r="D81" i="23"/>
  <c r="G88" i="23"/>
  <c r="E88" i="23"/>
  <c r="D88" i="23"/>
  <c r="G79" i="23"/>
  <c r="E79" i="23"/>
  <c r="D79" i="23"/>
  <c r="G72" i="23"/>
  <c r="E72" i="23"/>
  <c r="D72" i="23"/>
  <c r="G62" i="23"/>
  <c r="E62" i="23"/>
  <c r="D62" i="23"/>
  <c r="G33" i="23"/>
  <c r="E33" i="23"/>
  <c r="D33" i="23"/>
  <c r="G64" i="23"/>
  <c r="E64" i="23"/>
  <c r="D64" i="23"/>
  <c r="G63" i="23"/>
  <c r="E63" i="23"/>
  <c r="D63" i="23"/>
  <c r="G61" i="23"/>
  <c r="E61" i="23"/>
  <c r="D61" i="23"/>
  <c r="G60" i="23"/>
  <c r="E60" i="23"/>
  <c r="D60" i="23"/>
  <c r="G17" i="23"/>
  <c r="E17" i="23"/>
  <c r="D17" i="23"/>
  <c r="G6" i="23"/>
  <c r="E6" i="23"/>
  <c r="D6" i="23"/>
  <c r="G47" i="23"/>
  <c r="E47" i="23"/>
  <c r="D47" i="23"/>
  <c r="G46" i="23"/>
  <c r="E46" i="23"/>
  <c r="D46" i="23"/>
  <c r="G15" i="23"/>
  <c r="E15" i="23"/>
  <c r="D15" i="23"/>
  <c r="G11" i="23"/>
  <c r="E11" i="23"/>
  <c r="D11" i="23"/>
  <c r="G80" i="23"/>
  <c r="E80" i="23"/>
  <c r="D80" i="23"/>
  <c r="G21" i="23"/>
  <c r="E21" i="23"/>
  <c r="D21" i="23"/>
  <c r="G71" i="23"/>
  <c r="E71" i="23"/>
  <c r="D71" i="23"/>
  <c r="G77" i="23"/>
  <c r="E77" i="23"/>
  <c r="D77" i="23"/>
  <c r="G41" i="23"/>
  <c r="E41" i="23"/>
  <c r="D41" i="23"/>
  <c r="G36" i="23"/>
  <c r="E36" i="23"/>
  <c r="D36" i="23"/>
  <c r="G35" i="23"/>
  <c r="E35" i="23"/>
  <c r="D35" i="23"/>
  <c r="G14" i="23"/>
  <c r="E14" i="23"/>
  <c r="D14" i="23"/>
  <c r="G40" i="23"/>
  <c r="E40" i="23"/>
  <c r="D40" i="23"/>
  <c r="G70" i="23"/>
  <c r="E70" i="23"/>
  <c r="D70" i="23"/>
  <c r="G18" i="23"/>
  <c r="E18" i="23"/>
  <c r="D18" i="23"/>
  <c r="G67" i="23"/>
  <c r="E67" i="23"/>
  <c r="D67" i="23"/>
  <c r="G30" i="23"/>
  <c r="E30" i="23"/>
  <c r="D30" i="23"/>
  <c r="G44" i="23"/>
  <c r="E44" i="23"/>
  <c r="D44" i="23"/>
  <c r="G69" i="23"/>
  <c r="E69" i="23"/>
  <c r="D69" i="23"/>
  <c r="G20" i="23"/>
  <c r="E20" i="23"/>
  <c r="D20" i="23"/>
  <c r="G7" i="23"/>
  <c r="E7" i="23"/>
  <c r="D7" i="23"/>
  <c r="G32" i="23"/>
  <c r="E32" i="23"/>
  <c r="D32" i="23"/>
  <c r="G39" i="23"/>
  <c r="E39" i="23"/>
  <c r="D39" i="23"/>
  <c r="G29" i="23"/>
  <c r="E29" i="23"/>
  <c r="D29" i="23"/>
  <c r="G28" i="23"/>
  <c r="E28" i="23"/>
  <c r="D28" i="23"/>
  <c r="G16" i="23"/>
  <c r="E16" i="23"/>
  <c r="D16" i="23"/>
  <c r="G89" i="23"/>
  <c r="E89" i="23"/>
  <c r="D89" i="23"/>
  <c r="G76" i="23"/>
  <c r="E76" i="23"/>
  <c r="D76" i="23"/>
  <c r="G86" i="23"/>
  <c r="E86" i="23"/>
  <c r="D86" i="23"/>
  <c r="G24" i="23"/>
  <c r="E24" i="23"/>
  <c r="D24" i="23"/>
  <c r="G10" i="23"/>
  <c r="E10" i="23"/>
  <c r="D10" i="23"/>
  <c r="G59" i="23"/>
  <c r="E59" i="23"/>
  <c r="D59" i="23"/>
  <c r="G75" i="23"/>
  <c r="E75" i="23"/>
  <c r="D75" i="23"/>
  <c r="G51" i="23"/>
  <c r="E51" i="23"/>
  <c r="D51" i="23"/>
  <c r="G50" i="23"/>
  <c r="E50" i="23"/>
  <c r="D50" i="23"/>
  <c r="G90" i="23"/>
  <c r="E90" i="23"/>
  <c r="D90" i="23"/>
  <c r="G74" i="23"/>
  <c r="E74" i="23"/>
  <c r="D74" i="23"/>
  <c r="G84" i="23"/>
  <c r="E84" i="23"/>
  <c r="D84" i="23"/>
  <c r="G31" i="23"/>
  <c r="E31" i="23"/>
  <c r="D31" i="23"/>
  <c r="G38" i="23"/>
  <c r="E38" i="23"/>
  <c r="D38" i="23"/>
  <c r="G8" i="23"/>
  <c r="E8" i="23"/>
  <c r="D8" i="23"/>
  <c r="G68" i="23"/>
  <c r="E68" i="23"/>
  <c r="D68" i="23"/>
  <c r="G13" i="23"/>
  <c r="E13" i="23"/>
  <c r="D13" i="23"/>
  <c r="G65" i="23"/>
  <c r="E65" i="23"/>
  <c r="D65" i="23"/>
  <c r="G58" i="23"/>
  <c r="E58" i="23"/>
  <c r="D58" i="23"/>
  <c r="G78" i="23"/>
  <c r="E78" i="23"/>
  <c r="D78" i="23"/>
  <c r="G56" i="23"/>
  <c r="E56" i="23"/>
  <c r="D56" i="23"/>
  <c r="G9" i="23"/>
  <c r="E9" i="23"/>
  <c r="D9" i="23"/>
  <c r="G26" i="23"/>
  <c r="E26" i="23"/>
  <c r="D26" i="23"/>
  <c r="G83" i="23"/>
  <c r="E83" i="23"/>
  <c r="D83" i="23"/>
  <c r="G27" i="23"/>
  <c r="E27" i="23"/>
  <c r="D27" i="23"/>
  <c r="G49" i="23"/>
  <c r="E49" i="23"/>
  <c r="D49" i="23"/>
  <c r="G73" i="23"/>
  <c r="E73" i="23"/>
  <c r="D73" i="23"/>
  <c r="G48" i="23"/>
  <c r="E48" i="23"/>
  <c r="D48" i="23"/>
  <c r="G19" i="23"/>
  <c r="E19" i="23"/>
  <c r="D19" i="23"/>
  <c r="G54" i="23"/>
  <c r="E54" i="23"/>
  <c r="D54" i="23"/>
  <c r="G42" i="23"/>
  <c r="E42" i="23"/>
  <c r="D42" i="23"/>
  <c r="G53" i="23"/>
  <c r="E53" i="23"/>
  <c r="D53" i="23"/>
  <c r="G25" i="23"/>
  <c r="E25" i="23"/>
  <c r="D25" i="23"/>
  <c r="G85" i="23"/>
  <c r="E85" i="23"/>
  <c r="D85" i="23"/>
  <c r="G43" i="23"/>
  <c r="E43" i="23"/>
  <c r="D43" i="23"/>
  <c r="G66" i="23"/>
  <c r="E66" i="23"/>
  <c r="D66" i="23"/>
  <c r="G12" i="23"/>
  <c r="E12" i="23"/>
  <c r="D12" i="23"/>
  <c r="G37" i="23"/>
  <c r="E37" i="23"/>
  <c r="D37" i="23"/>
  <c r="G23" i="23"/>
  <c r="E23" i="23"/>
  <c r="D23" i="23"/>
  <c r="G45" i="23"/>
  <c r="E45" i="23"/>
  <c r="D45" i="23"/>
  <c r="G57" i="23"/>
  <c r="E57" i="23"/>
  <c r="D57" i="23"/>
  <c r="G82" i="23"/>
  <c r="E82" i="23"/>
  <c r="D82" i="23"/>
  <c r="G52" i="23"/>
  <c r="E52" i="23"/>
  <c r="D52" i="23"/>
  <c r="G22" i="23"/>
  <c r="E22" i="23"/>
  <c r="D22" i="23"/>
  <c r="G34" i="23"/>
  <c r="E34" i="23"/>
  <c r="D34" i="23"/>
  <c r="G55" i="23"/>
  <c r="E55" i="23"/>
  <c r="D55" i="23"/>
  <c r="C5" i="23"/>
  <c r="J25" i="25"/>
  <c r="J68" i="25"/>
  <c r="J71" i="25"/>
  <c r="K15" i="24"/>
  <c r="J41" i="25"/>
  <c r="J15" i="25"/>
  <c r="J73" i="25"/>
  <c r="J21" i="25"/>
  <c r="J72" i="25"/>
  <c r="J33" i="25"/>
  <c r="J27" i="25"/>
  <c r="J24" i="25"/>
  <c r="J11" i="25"/>
  <c r="J38" i="25"/>
  <c r="J52" i="25"/>
  <c r="J12" i="25"/>
  <c r="J23" i="25"/>
  <c r="J46" i="25"/>
  <c r="J88" i="25"/>
  <c r="J64" i="25"/>
  <c r="J66" i="25"/>
  <c r="J14" i="25"/>
  <c r="J76" i="25"/>
  <c r="J90" i="25"/>
  <c r="J36" i="25"/>
  <c r="J29" i="25"/>
  <c r="J20" i="25"/>
  <c r="J77" i="25"/>
  <c r="J69" i="25"/>
  <c r="J31" i="25"/>
  <c r="J13" i="25"/>
  <c r="J54" i="25"/>
  <c r="J84" i="25"/>
  <c r="J83" i="25"/>
  <c r="J10" i="25"/>
  <c r="J17" i="25"/>
  <c r="J8" i="25"/>
  <c r="J42" i="25"/>
  <c r="J35" i="25"/>
  <c r="J55" i="25"/>
  <c r="J65" i="25"/>
  <c r="J78" i="25"/>
  <c r="J91" i="25"/>
  <c r="J50" i="25"/>
  <c r="H91" i="25"/>
  <c r="H25" i="25"/>
  <c r="H16" i="25"/>
  <c r="I13" i="24"/>
  <c r="H51" i="25"/>
  <c r="I17" i="24"/>
  <c r="H79" i="25"/>
  <c r="I20" i="24"/>
  <c r="H21" i="25"/>
  <c r="I22" i="24"/>
  <c r="I24" i="24"/>
  <c r="I25" i="24"/>
  <c r="H34" i="25"/>
  <c r="I30" i="24"/>
  <c r="H75" i="25"/>
  <c r="I34" i="24"/>
  <c r="I35" i="24"/>
  <c r="H52" i="25"/>
  <c r="H12" i="25"/>
  <c r="I40" i="24"/>
  <c r="H23" i="25"/>
  <c r="I43" i="24"/>
  <c r="H82" i="25"/>
  <c r="H88" i="25"/>
  <c r="I48" i="24"/>
  <c r="H60" i="25"/>
  <c r="H66" i="25"/>
  <c r="I52" i="24"/>
  <c r="I54" i="24"/>
  <c r="H90" i="25"/>
  <c r="I58" i="24"/>
  <c r="H36" i="25"/>
  <c r="I61" i="24"/>
  <c r="H44" i="25"/>
  <c r="H20" i="25"/>
  <c r="I65" i="24"/>
  <c r="H57" i="25"/>
  <c r="H69" i="25"/>
  <c r="I70" i="24"/>
  <c r="I71" i="24"/>
  <c r="I73" i="24"/>
  <c r="H54" i="25"/>
  <c r="I76" i="24"/>
  <c r="H84" i="25"/>
  <c r="I79" i="24"/>
  <c r="H22" i="25"/>
  <c r="H10" i="25"/>
  <c r="I83" i="24"/>
  <c r="H62" i="25"/>
  <c r="H8" i="25"/>
  <c r="I87" i="24"/>
  <c r="I89" i="24"/>
  <c r="H35" i="25"/>
  <c r="H55" i="25"/>
  <c r="I93" i="24"/>
  <c r="H65" i="25"/>
  <c r="I96" i="24"/>
  <c r="H86" i="25"/>
  <c r="G25" i="25"/>
  <c r="G16" i="25"/>
  <c r="G28" i="25"/>
  <c r="G68" i="25"/>
  <c r="G71" i="25"/>
  <c r="G51" i="25"/>
  <c r="G32" i="25"/>
  <c r="G41" i="25"/>
  <c r="G15" i="25"/>
  <c r="G79" i="25"/>
  <c r="G48" i="25"/>
  <c r="G73" i="25"/>
  <c r="G21" i="25"/>
  <c r="G47" i="25"/>
  <c r="G43" i="25"/>
  <c r="G33" i="25"/>
  <c r="G34" i="25"/>
  <c r="G39" i="25"/>
  <c r="H30" i="24"/>
  <c r="G75" i="25"/>
  <c r="G30" i="25"/>
  <c r="G11" i="25"/>
  <c r="H34" i="24"/>
  <c r="G80" i="25"/>
  <c r="G45" i="25"/>
  <c r="G12" i="25"/>
  <c r="G56" i="25"/>
  <c r="G7" i="25"/>
  <c r="G46" i="25"/>
  <c r="G82" i="25"/>
  <c r="G85" i="25"/>
  <c r="H48" i="24"/>
  <c r="G60" i="25"/>
  <c r="G66" i="25"/>
  <c r="H52" i="24"/>
  <c r="G19" i="25"/>
  <c r="G90" i="25"/>
  <c r="G18" i="25"/>
  <c r="G29" i="25"/>
  <c r="G44" i="25"/>
  <c r="H65" i="24"/>
  <c r="G57" i="25"/>
  <c r="G69" i="25"/>
  <c r="H70" i="24"/>
  <c r="G70" i="25"/>
  <c r="G54" i="25"/>
  <c r="G37" i="25"/>
  <c r="G83" i="25"/>
  <c r="G22" i="25"/>
  <c r="H83" i="24"/>
  <c r="G62" i="25"/>
  <c r="G8" i="25"/>
  <c r="H87" i="24"/>
  <c r="G74" i="25"/>
  <c r="G55" i="25"/>
  <c r="G67" i="25"/>
  <c r="G78" i="25"/>
  <c r="G86" i="25"/>
  <c r="G50" i="25"/>
  <c r="K37" i="24" l="1"/>
  <c r="K64" i="24"/>
  <c r="K86" i="24"/>
  <c r="G38" i="25"/>
  <c r="H64" i="25"/>
  <c r="K29" i="24"/>
  <c r="K47" i="24"/>
  <c r="K69" i="24"/>
  <c r="K91" i="24"/>
  <c r="H33" i="25"/>
  <c r="G14" i="25"/>
  <c r="H77" i="25"/>
  <c r="G17" i="25"/>
  <c r="K20" i="24"/>
  <c r="K33" i="24"/>
  <c r="K51" i="24"/>
  <c r="K73" i="24"/>
  <c r="K100" i="24"/>
  <c r="G24" i="25"/>
  <c r="H46" i="25"/>
  <c r="G31" i="25"/>
  <c r="G42" i="25"/>
  <c r="K24" i="24"/>
  <c r="K34" i="24"/>
  <c r="K56" i="24"/>
  <c r="K82" i="24"/>
  <c r="H24" i="25"/>
  <c r="H29" i="25"/>
  <c r="H83" i="25"/>
  <c r="H74" i="25"/>
  <c r="I56" i="24"/>
  <c r="H76" i="25"/>
  <c r="H72" i="25"/>
  <c r="H19" i="25"/>
  <c r="H70" i="25"/>
  <c r="K9" i="24"/>
  <c r="K21" i="24"/>
  <c r="K30" i="24"/>
  <c r="K42" i="24"/>
  <c r="K60" i="24"/>
  <c r="K78" i="24"/>
  <c r="K95" i="24"/>
  <c r="H15" i="25"/>
  <c r="H80" i="25"/>
  <c r="G64" i="25"/>
  <c r="G77" i="25"/>
  <c r="H17" i="25"/>
  <c r="H78" i="25"/>
  <c r="H100" i="24"/>
  <c r="G91" i="25"/>
  <c r="H95" i="24"/>
  <c r="G65" i="25"/>
  <c r="H91" i="24"/>
  <c r="G35" i="25"/>
  <c r="H82" i="24"/>
  <c r="G10" i="25"/>
  <c r="H78" i="24"/>
  <c r="G84" i="25"/>
  <c r="H73" i="24"/>
  <c r="G13" i="25"/>
  <c r="H64" i="24"/>
  <c r="G20" i="25"/>
  <c r="H60" i="24"/>
  <c r="G36" i="25"/>
  <c r="H56" i="24"/>
  <c r="G76" i="25"/>
  <c r="H47" i="24"/>
  <c r="G88" i="25"/>
  <c r="H42" i="24"/>
  <c r="G23" i="25"/>
  <c r="H37" i="24"/>
  <c r="G52" i="25"/>
  <c r="H29" i="24"/>
  <c r="G27" i="25"/>
  <c r="H24" i="24"/>
  <c r="G72" i="25"/>
  <c r="H50" i="25"/>
  <c r="I8" i="24"/>
  <c r="H11" i="25"/>
  <c r="I33" i="24"/>
  <c r="H27" i="25"/>
  <c r="I29" i="24"/>
  <c r="H41" i="25"/>
  <c r="I16" i="24"/>
  <c r="H68" i="25"/>
  <c r="I12" i="24"/>
  <c r="J87" i="25"/>
  <c r="K99" i="24"/>
  <c r="J49" i="25"/>
  <c r="K94" i="24"/>
  <c r="J63" i="25"/>
  <c r="K90" i="24"/>
  <c r="J59" i="25"/>
  <c r="K85" i="24"/>
  <c r="J89" i="25"/>
  <c r="K81" i="24"/>
  <c r="J58" i="25"/>
  <c r="K77" i="24"/>
  <c r="J53" i="25"/>
  <c r="K72" i="24"/>
  <c r="J26" i="25"/>
  <c r="K67" i="24"/>
  <c r="J9" i="25"/>
  <c r="K63" i="24"/>
  <c r="J40" i="25"/>
  <c r="K59" i="24"/>
  <c r="J61" i="25"/>
  <c r="K55" i="24"/>
  <c r="J81" i="25"/>
  <c r="K50" i="24"/>
  <c r="J85" i="25"/>
  <c r="K46" i="24"/>
  <c r="J7" i="25"/>
  <c r="K41" i="24"/>
  <c r="J45" i="25"/>
  <c r="K36" i="24"/>
  <c r="J30" i="25"/>
  <c r="K32" i="24"/>
  <c r="J39" i="25"/>
  <c r="K28" i="24"/>
  <c r="J43" i="25"/>
  <c r="K23" i="24"/>
  <c r="J48" i="25"/>
  <c r="K19" i="24"/>
  <c r="J28" i="25"/>
  <c r="K11" i="24"/>
  <c r="I42" i="24"/>
  <c r="I51" i="24"/>
  <c r="I60" i="24"/>
  <c r="I69" i="24"/>
  <c r="I78" i="24"/>
  <c r="I86" i="24"/>
  <c r="I95" i="24"/>
  <c r="H13" i="25"/>
  <c r="H73" i="25"/>
  <c r="I37" i="24"/>
  <c r="I47" i="24"/>
  <c r="I64" i="24"/>
  <c r="I82" i="24"/>
  <c r="I91" i="24"/>
  <c r="I100" i="24"/>
  <c r="J32" i="25"/>
  <c r="H19" i="24"/>
  <c r="H36" i="24"/>
  <c r="K39" i="24"/>
  <c r="K43" i="24"/>
  <c r="K48" i="24"/>
  <c r="K52" i="24"/>
  <c r="K57" i="24"/>
  <c r="K61" i="24"/>
  <c r="K65" i="24"/>
  <c r="K70" i="24"/>
  <c r="K74" i="24"/>
  <c r="K79" i="24"/>
  <c r="K83" i="24"/>
  <c r="K87" i="24"/>
  <c r="K92" i="24"/>
  <c r="K96" i="24"/>
  <c r="K12" i="24"/>
  <c r="K16" i="24"/>
  <c r="H71" i="25"/>
  <c r="G87" i="25"/>
  <c r="H99" i="24"/>
  <c r="G49" i="25"/>
  <c r="H94" i="24"/>
  <c r="G63" i="25"/>
  <c r="H90" i="24"/>
  <c r="G59" i="25"/>
  <c r="H85" i="24"/>
  <c r="G89" i="25"/>
  <c r="H81" i="24"/>
  <c r="G58" i="25"/>
  <c r="H77" i="24"/>
  <c r="G53" i="25"/>
  <c r="H72" i="24"/>
  <c r="G26" i="25"/>
  <c r="H67" i="24"/>
  <c r="G9" i="25"/>
  <c r="H63" i="24"/>
  <c r="G40" i="25"/>
  <c r="H59" i="24"/>
  <c r="G61" i="25"/>
  <c r="H55" i="24"/>
  <c r="G81" i="25"/>
  <c r="H50" i="24"/>
  <c r="H87" i="25"/>
  <c r="I99" i="24"/>
  <c r="H49" i="25"/>
  <c r="I94" i="24"/>
  <c r="H63" i="25"/>
  <c r="I90" i="24"/>
  <c r="H59" i="25"/>
  <c r="I85" i="24"/>
  <c r="H89" i="25"/>
  <c r="I81" i="24"/>
  <c r="H58" i="25"/>
  <c r="I77" i="24"/>
  <c r="H53" i="25"/>
  <c r="I72" i="24"/>
  <c r="H26" i="25"/>
  <c r="I67" i="24"/>
  <c r="H9" i="25"/>
  <c r="I63" i="24"/>
  <c r="H40" i="25"/>
  <c r="I59" i="24"/>
  <c r="H61" i="25"/>
  <c r="I55" i="24"/>
  <c r="H81" i="25"/>
  <c r="I50" i="24"/>
  <c r="H85" i="25"/>
  <c r="I46" i="24"/>
  <c r="H7" i="25"/>
  <c r="I41" i="24"/>
  <c r="H45" i="25"/>
  <c r="I36" i="24"/>
  <c r="H30" i="25"/>
  <c r="I32" i="24"/>
  <c r="H39" i="25"/>
  <c r="I28" i="24"/>
  <c r="H43" i="25"/>
  <c r="I23" i="24"/>
  <c r="H48" i="25"/>
  <c r="I19" i="24"/>
  <c r="H32" i="25"/>
  <c r="I15" i="24"/>
  <c r="I11" i="24"/>
  <c r="H28" i="25"/>
  <c r="J86" i="25"/>
  <c r="K97" i="24"/>
  <c r="J67" i="25"/>
  <c r="K93" i="24"/>
  <c r="J74" i="25"/>
  <c r="K89" i="24"/>
  <c r="J62" i="25"/>
  <c r="K84" i="24"/>
  <c r="J22" i="25"/>
  <c r="K80" i="24"/>
  <c r="J37" i="25"/>
  <c r="K76" i="24"/>
  <c r="J70" i="25"/>
  <c r="K71" i="24"/>
  <c r="J57" i="25"/>
  <c r="K66" i="24"/>
  <c r="J44" i="25"/>
  <c r="K62" i="24"/>
  <c r="J18" i="25"/>
  <c r="K58" i="24"/>
  <c r="J19" i="25"/>
  <c r="K54" i="24"/>
  <c r="J60" i="25"/>
  <c r="K49" i="24"/>
  <c r="J82" i="25"/>
  <c r="K44" i="24"/>
  <c r="J56" i="25"/>
  <c r="K40" i="24"/>
  <c r="J80" i="25"/>
  <c r="K35" i="24"/>
  <c r="J75" i="25"/>
  <c r="K31" i="24"/>
  <c r="J34" i="25"/>
  <c r="K27" i="24"/>
  <c r="J47" i="25"/>
  <c r="K22" i="24"/>
  <c r="K18" i="24"/>
  <c r="J79" i="25"/>
  <c r="K14" i="24"/>
  <c r="J51" i="25"/>
  <c r="J16" i="25"/>
  <c r="K10" i="24"/>
  <c r="H23" i="24"/>
  <c r="H41" i="24"/>
  <c r="H11" i="24"/>
  <c r="H28" i="24"/>
  <c r="H46" i="24"/>
  <c r="H15" i="24"/>
  <c r="H32" i="24"/>
  <c r="K8" i="24"/>
  <c r="H10" i="24"/>
  <c r="H14" i="24"/>
  <c r="H18" i="24"/>
  <c r="H22" i="24"/>
  <c r="H27" i="24"/>
  <c r="H31" i="24"/>
  <c r="H35" i="24"/>
  <c r="H40" i="24"/>
  <c r="H44" i="24"/>
  <c r="H49" i="24"/>
  <c r="H54" i="24"/>
  <c r="H58" i="24"/>
  <c r="H62" i="24"/>
  <c r="H66" i="24"/>
  <c r="H71" i="24"/>
  <c r="H76" i="24"/>
  <c r="H80" i="24"/>
  <c r="H84" i="24"/>
  <c r="H89" i="24"/>
  <c r="H93" i="24"/>
  <c r="H97" i="24"/>
  <c r="H47" i="25"/>
  <c r="H56" i="25"/>
  <c r="H18" i="25"/>
  <c r="H37" i="25"/>
  <c r="H67" i="25"/>
  <c r="H9" i="24"/>
  <c r="I10" i="24"/>
  <c r="H13" i="24"/>
  <c r="I14" i="24"/>
  <c r="H17" i="24"/>
  <c r="I18" i="24"/>
  <c r="H21" i="24"/>
  <c r="H25" i="24"/>
  <c r="I27" i="24"/>
  <c r="I31" i="24"/>
  <c r="H39" i="24"/>
  <c r="H43" i="24"/>
  <c r="I44" i="24"/>
  <c r="I49" i="24"/>
  <c r="H57" i="24"/>
  <c r="H61" i="24"/>
  <c r="I62" i="24"/>
  <c r="I66" i="24"/>
  <c r="H74" i="24"/>
  <c r="H79" i="24"/>
  <c r="I80" i="24"/>
  <c r="I84" i="24"/>
  <c r="H92" i="24"/>
  <c r="H96" i="24"/>
  <c r="I97" i="24"/>
  <c r="H38" i="25"/>
  <c r="H14" i="25"/>
  <c r="H31" i="25"/>
  <c r="H42" i="25"/>
  <c r="H8" i="24"/>
  <c r="I9" i="24"/>
  <c r="H12" i="24"/>
  <c r="H16" i="24"/>
  <c r="H20" i="24"/>
  <c r="I21" i="24"/>
  <c r="H33" i="24"/>
  <c r="I39" i="24"/>
  <c r="H51" i="24"/>
  <c r="I57" i="24"/>
  <c r="H69" i="24"/>
  <c r="I74" i="24"/>
  <c r="H86" i="24"/>
  <c r="I92" i="24"/>
  <c r="D5" i="5" l="1"/>
  <c r="F50" i="23" l="1"/>
  <c r="C50" i="23" s="1"/>
  <c r="F62" i="23"/>
  <c r="C62" i="23" s="1"/>
  <c r="F71" i="23"/>
  <c r="C71" i="23" s="1"/>
  <c r="F86" i="23"/>
  <c r="C86" i="23" s="1"/>
  <c r="F25" i="23"/>
  <c r="C25" i="23" s="1"/>
  <c r="F30" i="23"/>
  <c r="C30" i="23" s="1"/>
  <c r="F66" i="23"/>
  <c r="C66" i="23" s="1"/>
  <c r="F80" i="23"/>
  <c r="C80" i="23" s="1"/>
  <c r="F55" i="23"/>
  <c r="C55" i="23" s="1"/>
  <c r="F41" i="23"/>
  <c r="C41" i="23" s="1"/>
  <c r="F39" i="23"/>
  <c r="C39" i="23" s="1"/>
  <c r="F58" i="23"/>
  <c r="C58" i="23" s="1"/>
  <c r="F87" i="23"/>
  <c r="C87" i="23" s="1"/>
  <c r="F70" i="23"/>
  <c r="C70" i="23" s="1"/>
  <c r="F38" i="23"/>
  <c r="C38" i="23" s="1"/>
  <c r="F46" i="23"/>
  <c r="C46" i="23" s="1"/>
  <c r="F65" i="23"/>
  <c r="C65" i="23" s="1"/>
  <c r="F21" i="23"/>
  <c r="C21" i="23" s="1"/>
  <c r="F31" i="23"/>
  <c r="C31" i="23" s="1"/>
  <c r="F67" i="23"/>
  <c r="C67" i="23" s="1"/>
  <c r="F61" i="23"/>
  <c r="C61" i="23" s="1"/>
  <c r="F43" i="23"/>
  <c r="C43" i="23" s="1"/>
  <c r="F68" i="23"/>
  <c r="C68" i="23" s="1"/>
  <c r="F89" i="23"/>
  <c r="C89" i="23" s="1"/>
  <c r="F11" i="23"/>
  <c r="C11" i="23" s="1"/>
  <c r="F82" i="23"/>
  <c r="C82" i="23" s="1"/>
  <c r="F26" i="23"/>
  <c r="C26" i="23" s="1"/>
  <c r="F24" i="23"/>
  <c r="C24" i="23" s="1"/>
  <c r="F18" i="23"/>
  <c r="C18" i="23" s="1"/>
  <c r="F72" i="23"/>
  <c r="C72" i="23" s="1"/>
  <c r="F54" i="23"/>
  <c r="C54" i="23" s="1"/>
  <c r="F74" i="23"/>
  <c r="C74" i="23" s="1"/>
  <c r="F44" i="23"/>
  <c r="C44" i="23" s="1"/>
  <c r="F14" i="23"/>
  <c r="C14" i="23" s="1"/>
  <c r="F42" i="23"/>
  <c r="C42" i="23" s="1"/>
  <c r="F84" i="23"/>
  <c r="C84" i="23" s="1"/>
  <c r="F34" i="23"/>
  <c r="C34" i="23" s="1"/>
  <c r="F9" i="23"/>
  <c r="C9" i="23" s="1"/>
  <c r="F36" i="23"/>
  <c r="C36" i="23" s="1"/>
  <c r="F64" i="23"/>
  <c r="C64" i="23" s="1"/>
  <c r="F90" i="23"/>
  <c r="C90" i="23" s="1"/>
  <c r="F60" i="23"/>
  <c r="C60" i="23" s="1"/>
  <c r="F56" i="23"/>
  <c r="C56" i="23" s="1"/>
  <c r="F29" i="23"/>
  <c r="C29" i="23" s="1"/>
  <c r="F52" i="23"/>
  <c r="C52" i="23" s="1"/>
  <c r="F83" i="23"/>
  <c r="C83" i="23" s="1"/>
  <c r="F27" i="23"/>
  <c r="C27" i="23" s="1"/>
  <c r="F76" i="23"/>
  <c r="C76" i="23" s="1"/>
  <c r="F88" i="23"/>
  <c r="C88" i="23" s="1"/>
  <c r="F48" i="23"/>
  <c r="C48" i="23" s="1"/>
  <c r="F6" i="23"/>
  <c r="C6" i="23" s="1"/>
  <c r="F37" i="23"/>
  <c r="C37" i="23" s="1"/>
  <c r="F16" i="23"/>
  <c r="C16" i="23" s="1"/>
  <c r="F35" i="23"/>
  <c r="C35" i="23" s="1"/>
  <c r="F49" i="23"/>
  <c r="C49" i="23" s="1"/>
  <c r="F75" i="23"/>
  <c r="C75" i="23" s="1"/>
  <c r="F17" i="23"/>
  <c r="C17" i="23" s="1"/>
  <c r="F12" i="23"/>
  <c r="C12" i="23" s="1"/>
  <c r="F7" i="23"/>
  <c r="C7" i="23" s="1"/>
  <c r="F45" i="23"/>
  <c r="C45" i="23" s="1"/>
  <c r="F15" i="23"/>
  <c r="C15" i="23" s="1"/>
  <c r="F57" i="23"/>
  <c r="C57" i="23" s="1"/>
  <c r="F28" i="23"/>
  <c r="C28" i="23" s="1"/>
  <c r="F22" i="23"/>
  <c r="C22" i="23" s="1"/>
  <c r="F69" i="23"/>
  <c r="C69" i="23" s="1"/>
  <c r="F63" i="23"/>
  <c r="C63" i="23" s="1"/>
  <c r="F85" i="23"/>
  <c r="C85" i="23" s="1"/>
  <c r="F8" i="23"/>
  <c r="C8" i="23" s="1"/>
  <c r="F32" i="23"/>
  <c r="C32" i="23" s="1"/>
  <c r="F79" i="23"/>
  <c r="C79" i="23" s="1"/>
  <c r="F19" i="23"/>
  <c r="C19" i="23" s="1"/>
  <c r="F59" i="23"/>
  <c r="C59" i="23" s="1"/>
  <c r="F40" i="23"/>
  <c r="C40" i="23" s="1"/>
  <c r="F33" i="23"/>
  <c r="C33" i="23" s="1"/>
  <c r="F53" i="23"/>
  <c r="C53" i="23" s="1"/>
  <c r="F13" i="23"/>
  <c r="C13" i="23" s="1"/>
  <c r="F20" i="23"/>
  <c r="C20" i="23" s="1"/>
  <c r="F47" i="23"/>
  <c r="C47" i="23" s="1"/>
  <c r="F23" i="23"/>
  <c r="C23" i="23" s="1"/>
  <c r="F78" i="23"/>
  <c r="C78" i="23" s="1"/>
  <c r="F10" i="23"/>
  <c r="C10" i="23" s="1"/>
  <c r="F77" i="23"/>
  <c r="C77" i="23" s="1"/>
  <c r="F81" i="23"/>
  <c r="C81" i="23" s="1"/>
  <c r="F73" i="23"/>
  <c r="C73" i="23" s="1"/>
  <c r="F51" i="23"/>
  <c r="C51" i="23" s="1"/>
  <c r="B73" i="23" l="1"/>
  <c r="B27" i="5" s="1"/>
  <c r="I60" i="25"/>
  <c r="F60" i="25" s="1"/>
  <c r="C60" i="25" s="1"/>
  <c r="J49" i="24"/>
  <c r="G49" i="24" s="1"/>
  <c r="D49" i="24" s="1"/>
  <c r="D48" i="5"/>
  <c r="B78" i="23"/>
  <c r="B34" i="5" s="1"/>
  <c r="J72" i="24"/>
  <c r="G72" i="24" s="1"/>
  <c r="D72" i="24" s="1"/>
  <c r="I53" i="25"/>
  <c r="F53" i="25" s="1"/>
  <c r="C53" i="25" s="1"/>
  <c r="D71" i="5"/>
  <c r="B59" i="23"/>
  <c r="B50" i="5" s="1"/>
  <c r="B8" i="23"/>
  <c r="B40" i="5" s="1"/>
  <c r="I42" i="25"/>
  <c r="F42" i="25" s="1"/>
  <c r="C42" i="25" s="1"/>
  <c r="J87" i="24"/>
  <c r="G87" i="24" s="1"/>
  <c r="D87" i="24" s="1"/>
  <c r="D86" i="5"/>
  <c r="B75" i="23"/>
  <c r="B49" i="5" s="1"/>
  <c r="I18" i="25"/>
  <c r="F18" i="25" s="1"/>
  <c r="C18" i="25" s="1"/>
  <c r="J58" i="24"/>
  <c r="G58" i="24" s="1"/>
  <c r="D58" i="24" s="1"/>
  <c r="D57" i="5"/>
  <c r="I28" i="25"/>
  <c r="F28" i="25" s="1"/>
  <c r="C28" i="25" s="1"/>
  <c r="J11" i="24"/>
  <c r="G11" i="24" s="1"/>
  <c r="D11" i="24" s="1"/>
  <c r="D10" i="5"/>
  <c r="B29" i="23"/>
  <c r="B59" i="5" s="1"/>
  <c r="I88" i="25"/>
  <c r="F88" i="25" s="1"/>
  <c r="C88" i="25" s="1"/>
  <c r="J47" i="24"/>
  <c r="G47" i="24" s="1"/>
  <c r="D47" i="24" s="1"/>
  <c r="D46" i="5"/>
  <c r="B64" i="23"/>
  <c r="B91" i="5" s="1"/>
  <c r="I25" i="25"/>
  <c r="F25" i="25" s="1"/>
  <c r="C25" i="25" s="1"/>
  <c r="J9" i="24"/>
  <c r="G9" i="24" s="1"/>
  <c r="D9" i="24" s="1"/>
  <c r="D8" i="5"/>
  <c r="B84" i="23"/>
  <c r="B43" i="5" s="1"/>
  <c r="I10" i="25"/>
  <c r="F10" i="25" s="1"/>
  <c r="C10" i="25" s="1"/>
  <c r="J82" i="24"/>
  <c r="G82" i="24" s="1"/>
  <c r="D82" i="24" s="1"/>
  <c r="D81" i="5"/>
  <c r="B89" i="23"/>
  <c r="B56" i="5" s="1"/>
  <c r="B67" i="23"/>
  <c r="B68" i="5" s="1"/>
  <c r="I91" i="25"/>
  <c r="F91" i="25" s="1"/>
  <c r="C91" i="25" s="1"/>
  <c r="J100" i="24"/>
  <c r="G100" i="24" s="1"/>
  <c r="D100" i="24" s="1"/>
  <c r="C100" i="24" s="1"/>
  <c r="D99" i="5"/>
  <c r="B58" i="23"/>
  <c r="B35" i="5" s="1"/>
  <c r="B51" i="23"/>
  <c r="B48" i="5" s="1"/>
  <c r="B10" i="23"/>
  <c r="B51" i="5" s="1"/>
  <c r="I78" i="25"/>
  <c r="F78" i="25" s="1"/>
  <c r="C78" i="25" s="1"/>
  <c r="J96" i="24"/>
  <c r="G96" i="24" s="1"/>
  <c r="D96" i="24" s="1"/>
  <c r="D95" i="5"/>
  <c r="B32" i="23"/>
  <c r="B61" i="5" s="1"/>
  <c r="B69" i="23"/>
  <c r="B64" i="5" s="1"/>
  <c r="I15" i="25"/>
  <c r="F15" i="25" s="1"/>
  <c r="C15" i="25" s="1"/>
  <c r="J17" i="24"/>
  <c r="G17" i="24" s="1"/>
  <c r="D17" i="24" s="1"/>
  <c r="D16" i="5"/>
  <c r="B17" i="23"/>
  <c r="B86" i="5" s="1"/>
  <c r="J74" i="24"/>
  <c r="G74" i="24" s="1"/>
  <c r="D74" i="24" s="1"/>
  <c r="I54" i="25"/>
  <c r="F54" i="25" s="1"/>
  <c r="C54" i="25" s="1"/>
  <c r="D73" i="5"/>
  <c r="B16" i="23"/>
  <c r="B57" i="5" s="1"/>
  <c r="J27" i="24"/>
  <c r="G27" i="24" s="1"/>
  <c r="D27" i="24" s="1"/>
  <c r="I34" i="25"/>
  <c r="F34" i="25" s="1"/>
  <c r="C34" i="25" s="1"/>
  <c r="D26" i="5"/>
  <c r="B44" i="23"/>
  <c r="B65" i="5" s="1"/>
  <c r="J12" i="24"/>
  <c r="G12" i="24" s="1"/>
  <c r="D12" i="24" s="1"/>
  <c r="I68" i="25"/>
  <c r="F68" i="25" s="1"/>
  <c r="C68" i="25" s="1"/>
  <c r="D11" i="5"/>
  <c r="B11" i="23"/>
  <c r="B81" i="5" s="1"/>
  <c r="I48" i="25"/>
  <c r="F48" i="25" s="1"/>
  <c r="C48" i="25" s="1"/>
  <c r="J19" i="24"/>
  <c r="G19" i="24" s="1"/>
  <c r="D19" i="24" s="1"/>
  <c r="D18" i="5"/>
  <c r="I70" i="25"/>
  <c r="F70" i="25" s="1"/>
  <c r="C70" i="25" s="1"/>
  <c r="J71" i="24"/>
  <c r="G71" i="24" s="1"/>
  <c r="D71" i="24" s="1"/>
  <c r="D70" i="5"/>
  <c r="B87" i="23"/>
  <c r="B99" i="5" s="1"/>
  <c r="B25" i="23"/>
  <c r="B20" i="5" s="1"/>
  <c r="J99" i="24"/>
  <c r="G99" i="24" s="1"/>
  <c r="D99" i="24" s="1"/>
  <c r="I87" i="25"/>
  <c r="F87" i="25" s="1"/>
  <c r="C87" i="25" s="1"/>
  <c r="D98" i="5"/>
  <c r="C98" i="5" s="1"/>
  <c r="B77" i="23"/>
  <c r="B77" i="5" s="1"/>
  <c r="B47" i="23"/>
  <c r="B84" i="5" s="1"/>
  <c r="B79" i="23"/>
  <c r="B95" i="5" s="1"/>
  <c r="J20" i="24"/>
  <c r="G20" i="24" s="1"/>
  <c r="D20" i="24" s="1"/>
  <c r="I73" i="25"/>
  <c r="F73" i="25" s="1"/>
  <c r="C73" i="25" s="1"/>
  <c r="D19" i="5"/>
  <c r="B63" i="23"/>
  <c r="B90" i="5" s="1"/>
  <c r="J59" i="24"/>
  <c r="G59" i="24" s="1"/>
  <c r="D59" i="24" s="1"/>
  <c r="I40" i="25"/>
  <c r="F40" i="25" s="1"/>
  <c r="C40" i="25" s="1"/>
  <c r="D58" i="5"/>
  <c r="B57" i="23"/>
  <c r="B12" i="5" s="1"/>
  <c r="J63" i="24"/>
  <c r="G63" i="24" s="1"/>
  <c r="D63" i="24" s="1"/>
  <c r="I9" i="25"/>
  <c r="F9" i="25" s="1"/>
  <c r="C9" i="25" s="1"/>
  <c r="D62" i="5"/>
  <c r="B12" i="23"/>
  <c r="B16" i="5" s="1"/>
  <c r="I27" i="25"/>
  <c r="F27" i="25" s="1"/>
  <c r="C27" i="25" s="1"/>
  <c r="J29" i="24"/>
  <c r="G29" i="24" s="1"/>
  <c r="D29" i="24" s="1"/>
  <c r="D28" i="5"/>
  <c r="B35" i="23"/>
  <c r="B73" i="5" s="1"/>
  <c r="I8" i="25"/>
  <c r="F8" i="25" s="1"/>
  <c r="C8" i="25" s="1"/>
  <c r="J86" i="24"/>
  <c r="G86" i="24" s="1"/>
  <c r="D86" i="24" s="1"/>
  <c r="D85" i="5"/>
  <c r="B48" i="23"/>
  <c r="B26" i="5" s="1"/>
  <c r="J30" i="24"/>
  <c r="G30" i="24" s="1"/>
  <c r="D30" i="24" s="1"/>
  <c r="I24" i="25"/>
  <c r="F24" i="25" s="1"/>
  <c r="C24" i="25" s="1"/>
  <c r="D29" i="5"/>
  <c r="B83" i="23"/>
  <c r="B30" i="5" s="1"/>
  <c r="I38" i="25"/>
  <c r="F38" i="25" s="1"/>
  <c r="C38" i="25" s="1"/>
  <c r="J34" i="24"/>
  <c r="G34" i="24" s="1"/>
  <c r="D34" i="24" s="1"/>
  <c r="D33" i="5"/>
  <c r="B60" i="23"/>
  <c r="B88" i="5" s="1"/>
  <c r="J76" i="24"/>
  <c r="G76" i="24" s="1"/>
  <c r="D76" i="24" s="1"/>
  <c r="I37" i="25"/>
  <c r="F37" i="25" s="1"/>
  <c r="C37" i="25" s="1"/>
  <c r="D75" i="5"/>
  <c r="B9" i="23"/>
  <c r="B32" i="5" s="1"/>
  <c r="J23" i="24"/>
  <c r="G23" i="24" s="1"/>
  <c r="D23" i="24" s="1"/>
  <c r="I43" i="25"/>
  <c r="F43" i="25" s="1"/>
  <c r="C43" i="25" s="1"/>
  <c r="D22" i="5"/>
  <c r="B14" i="23"/>
  <c r="B72" i="5" s="1"/>
  <c r="I72" i="25"/>
  <c r="F72" i="25" s="1"/>
  <c r="C72" i="25" s="1"/>
  <c r="J24" i="24"/>
  <c r="G24" i="24" s="1"/>
  <c r="D24" i="24" s="1"/>
  <c r="D23" i="5"/>
  <c r="B72" i="23"/>
  <c r="B94" i="5" s="1"/>
  <c r="J32" i="24"/>
  <c r="G32" i="24" s="1"/>
  <c r="D32" i="24" s="1"/>
  <c r="I30" i="25"/>
  <c r="F30" i="25" s="1"/>
  <c r="C30" i="25" s="1"/>
  <c r="D31" i="5"/>
  <c r="B82" i="23"/>
  <c r="B11" i="5" s="1"/>
  <c r="I56" i="25"/>
  <c r="F56" i="25" s="1"/>
  <c r="C56" i="25" s="1"/>
  <c r="J40" i="24"/>
  <c r="G40" i="24" s="1"/>
  <c r="D40" i="24" s="1"/>
  <c r="D39" i="5"/>
  <c r="B43" i="23"/>
  <c r="B18" i="5" s="1"/>
  <c r="I46" i="25"/>
  <c r="F46" i="25" s="1"/>
  <c r="C46" i="25" s="1"/>
  <c r="J43" i="24"/>
  <c r="G43" i="24" s="1"/>
  <c r="D43" i="24" s="1"/>
  <c r="D42" i="5"/>
  <c r="B21" i="23"/>
  <c r="B79" i="5" s="1"/>
  <c r="I23" i="25"/>
  <c r="F23" i="25" s="1"/>
  <c r="C23" i="25" s="1"/>
  <c r="J42" i="24"/>
  <c r="G42" i="24" s="1"/>
  <c r="D42" i="24" s="1"/>
  <c r="D41" i="5"/>
  <c r="B70" i="23"/>
  <c r="B70" i="5" s="1"/>
  <c r="I29" i="25"/>
  <c r="F29" i="25" s="1"/>
  <c r="C29" i="25" s="1"/>
  <c r="J61" i="24"/>
  <c r="G61" i="24" s="1"/>
  <c r="D61" i="24" s="1"/>
  <c r="D60" i="5"/>
  <c r="B41" i="23"/>
  <c r="B76" i="5" s="1"/>
  <c r="I79" i="25"/>
  <c r="F79" i="25" s="1"/>
  <c r="C79" i="25" s="1"/>
  <c r="J18" i="24"/>
  <c r="G18" i="24" s="1"/>
  <c r="D18" i="24" s="1"/>
  <c r="D17" i="5"/>
  <c r="B30" i="23"/>
  <c r="B66" i="5" s="1"/>
  <c r="I83" i="25"/>
  <c r="F83" i="25" s="1"/>
  <c r="C83" i="25" s="1"/>
  <c r="J79" i="24"/>
  <c r="G79" i="24" s="1"/>
  <c r="D79" i="24" s="1"/>
  <c r="D78" i="5"/>
  <c r="B62" i="23"/>
  <c r="B93" i="5" s="1"/>
  <c r="I14" i="25"/>
  <c r="F14" i="25" s="1"/>
  <c r="C14" i="25" s="1"/>
  <c r="J52" i="24"/>
  <c r="G52" i="24" s="1"/>
  <c r="D52" i="24" s="1"/>
  <c r="D51" i="5"/>
  <c r="I20" i="25"/>
  <c r="F20" i="25" s="1"/>
  <c r="C20" i="25" s="1"/>
  <c r="J64" i="24"/>
  <c r="G64" i="24" s="1"/>
  <c r="D64" i="24" s="1"/>
  <c r="D63" i="5"/>
  <c r="B13" i="23"/>
  <c r="B38" i="5" s="1"/>
  <c r="J62" i="24"/>
  <c r="G62" i="24" s="1"/>
  <c r="D62" i="24" s="1"/>
  <c r="I44" i="25"/>
  <c r="F44" i="25" s="1"/>
  <c r="C44" i="25" s="1"/>
  <c r="D61" i="5"/>
  <c r="I77" i="25"/>
  <c r="F77" i="25" s="1"/>
  <c r="C77" i="25" s="1"/>
  <c r="J65" i="24"/>
  <c r="G65" i="24" s="1"/>
  <c r="D65" i="24" s="1"/>
  <c r="D64" i="5"/>
  <c r="B22" i="23"/>
  <c r="B9" i="5" s="1"/>
  <c r="I17" i="25"/>
  <c r="F17" i="25" s="1"/>
  <c r="C17" i="25" s="1"/>
  <c r="J83" i="24"/>
  <c r="G83" i="24" s="1"/>
  <c r="D83" i="24" s="1"/>
  <c r="D82" i="5"/>
  <c r="B45" i="23"/>
  <c r="B13" i="5" s="1"/>
  <c r="B37" i="23"/>
  <c r="B15" i="5" s="1"/>
  <c r="J97" i="24"/>
  <c r="G97" i="24" s="1"/>
  <c r="D97" i="24" s="1"/>
  <c r="I86" i="25"/>
  <c r="F86" i="25" s="1"/>
  <c r="C86" i="25" s="1"/>
  <c r="D96" i="5"/>
  <c r="B76" i="23"/>
  <c r="B55" i="5" s="1"/>
  <c r="I57" i="25"/>
  <c r="F57" i="25" s="1"/>
  <c r="C57" i="25" s="1"/>
  <c r="J66" i="24"/>
  <c r="G66" i="24" s="1"/>
  <c r="D66" i="24" s="1"/>
  <c r="D65" i="5"/>
  <c r="B74" i="23"/>
  <c r="B45" i="5" s="1"/>
  <c r="I31" i="25"/>
  <c r="F31" i="25" s="1"/>
  <c r="C31" i="25" s="1"/>
  <c r="J70" i="24"/>
  <c r="G70" i="24" s="1"/>
  <c r="D70" i="24" s="1"/>
  <c r="D69" i="5"/>
  <c r="B24" i="23"/>
  <c r="B53" i="5" s="1"/>
  <c r="J90" i="24"/>
  <c r="G90" i="24" s="1"/>
  <c r="D90" i="24" s="1"/>
  <c r="I63" i="25"/>
  <c r="F63" i="25" s="1"/>
  <c r="C63" i="25" s="1"/>
  <c r="D89" i="5"/>
  <c r="I52" i="25"/>
  <c r="F52" i="25" s="1"/>
  <c r="C52" i="25" s="1"/>
  <c r="J37" i="24"/>
  <c r="G37" i="24" s="1"/>
  <c r="D37" i="24" s="1"/>
  <c r="D36" i="5"/>
  <c r="B46" i="23"/>
  <c r="B83" i="5" s="1"/>
  <c r="I50" i="25"/>
  <c r="F50" i="25" s="1"/>
  <c r="C50" i="25" s="1"/>
  <c r="J8" i="24"/>
  <c r="G8" i="24" s="1"/>
  <c r="D8" i="24" s="1"/>
  <c r="D7" i="5"/>
  <c r="B80" i="23"/>
  <c r="B80" i="5" s="1"/>
  <c r="I21" i="25"/>
  <c r="F21" i="25" s="1"/>
  <c r="C21" i="25" s="1"/>
  <c r="J21" i="24"/>
  <c r="G21" i="24" s="1"/>
  <c r="D21" i="24" s="1"/>
  <c r="D20" i="5"/>
  <c r="B86" i="23"/>
  <c r="B54" i="5" s="1"/>
  <c r="I64" i="25"/>
  <c r="F64" i="25" s="1"/>
  <c r="C64" i="25" s="1"/>
  <c r="J48" i="24"/>
  <c r="G48" i="24" s="1"/>
  <c r="D48" i="24" s="1"/>
  <c r="D47" i="5"/>
  <c r="I84" i="25"/>
  <c r="F84" i="25" s="1"/>
  <c r="C84" i="25" s="1"/>
  <c r="J78" i="24"/>
  <c r="G78" i="24" s="1"/>
  <c r="D78" i="24" s="1"/>
  <c r="D77" i="5"/>
  <c r="J85" i="24"/>
  <c r="G85" i="24" s="1"/>
  <c r="D85" i="24" s="1"/>
  <c r="I59" i="25"/>
  <c r="F59" i="25" s="1"/>
  <c r="C59" i="25" s="1"/>
  <c r="D84" i="5"/>
  <c r="B20" i="23"/>
  <c r="B63" i="5" s="1"/>
  <c r="I67" i="25"/>
  <c r="F67" i="25" s="1"/>
  <c r="C67" i="25" s="1"/>
  <c r="J93" i="24"/>
  <c r="G93" i="24" s="1"/>
  <c r="D93" i="24" s="1"/>
  <c r="D92" i="5"/>
  <c r="B40" i="23"/>
  <c r="B71" i="5" s="1"/>
  <c r="I35" i="25"/>
  <c r="F35" i="25" s="1"/>
  <c r="C35" i="25" s="1"/>
  <c r="J91" i="24"/>
  <c r="G91" i="24" s="1"/>
  <c r="D91" i="24" s="1"/>
  <c r="D90" i="5"/>
  <c r="I71" i="25"/>
  <c r="F71" i="25" s="1"/>
  <c r="C71" i="25" s="1"/>
  <c r="J13" i="24"/>
  <c r="G13" i="24" s="1"/>
  <c r="D13" i="24" s="1"/>
  <c r="D12" i="5"/>
  <c r="B15" i="23"/>
  <c r="B82" i="5" s="1"/>
  <c r="B88" i="23"/>
  <c r="B96" i="5" s="1"/>
  <c r="J31" i="24"/>
  <c r="G31" i="24" s="1"/>
  <c r="D31" i="24" s="1"/>
  <c r="I75" i="25"/>
  <c r="F75" i="25" s="1"/>
  <c r="C75" i="25" s="1"/>
  <c r="D30" i="5"/>
  <c r="B52" i="23"/>
  <c r="B10" i="5" s="1"/>
  <c r="I74" i="25"/>
  <c r="F74" i="25" s="1"/>
  <c r="C74" i="25" s="1"/>
  <c r="J89" i="24"/>
  <c r="G89" i="24" s="1"/>
  <c r="D89" i="24" s="1"/>
  <c r="D88" i="5"/>
  <c r="B90" i="23"/>
  <c r="B46" i="5" s="1"/>
  <c r="I11" i="25"/>
  <c r="F11" i="25" s="1"/>
  <c r="C11" i="25" s="1"/>
  <c r="J33" i="24"/>
  <c r="G33" i="24" s="1"/>
  <c r="D33" i="24" s="1"/>
  <c r="D32" i="5"/>
  <c r="B34" i="23"/>
  <c r="B8" i="5" s="1"/>
  <c r="I13" i="25"/>
  <c r="F13" i="25" s="1"/>
  <c r="C13" i="25" s="1"/>
  <c r="J73" i="24"/>
  <c r="G73" i="24" s="1"/>
  <c r="D73" i="24" s="1"/>
  <c r="D72" i="5"/>
  <c r="I65" i="25"/>
  <c r="F65" i="25" s="1"/>
  <c r="C65" i="25" s="1"/>
  <c r="J95" i="24"/>
  <c r="G95" i="24" s="1"/>
  <c r="D95" i="24" s="1"/>
  <c r="D94" i="5"/>
  <c r="B18" i="23"/>
  <c r="B69" i="5" s="1"/>
  <c r="B61" i="23"/>
  <c r="B89" i="5" s="1"/>
  <c r="J80" i="24"/>
  <c r="G80" i="24" s="1"/>
  <c r="D80" i="24" s="1"/>
  <c r="I22" i="25"/>
  <c r="F22" i="25" s="1"/>
  <c r="C22" i="25" s="1"/>
  <c r="D79" i="5"/>
  <c r="B65" i="23"/>
  <c r="B36" i="5" s="1"/>
  <c r="J77" i="24"/>
  <c r="G77" i="24" s="1"/>
  <c r="D77" i="24" s="1"/>
  <c r="I58" i="25"/>
  <c r="F58" i="25" s="1"/>
  <c r="C58" i="25" s="1"/>
  <c r="D76" i="5"/>
  <c r="B55" i="23"/>
  <c r="B7" i="5" s="1"/>
  <c r="J67" i="24"/>
  <c r="G67" i="24" s="1"/>
  <c r="D67" i="24" s="1"/>
  <c r="I26" i="25"/>
  <c r="F26" i="25" s="1"/>
  <c r="C26" i="25" s="1"/>
  <c r="D66" i="5"/>
  <c r="J94" i="24"/>
  <c r="G94" i="24" s="1"/>
  <c r="D94" i="24" s="1"/>
  <c r="I49" i="25"/>
  <c r="F49" i="25" s="1"/>
  <c r="C49" i="25" s="1"/>
  <c r="D93" i="5"/>
  <c r="B50" i="23"/>
  <c r="B47" i="5" s="1"/>
  <c r="I32" i="25"/>
  <c r="F32" i="25" s="1"/>
  <c r="C32" i="25" s="1"/>
  <c r="J15" i="24"/>
  <c r="G15" i="24" s="1"/>
  <c r="D15" i="24" s="1"/>
  <c r="D14" i="5"/>
  <c r="I47" i="25"/>
  <c r="F47" i="25" s="1"/>
  <c r="C47" i="25" s="1"/>
  <c r="J22" i="24"/>
  <c r="G22" i="24" s="1"/>
  <c r="D22" i="24" s="1"/>
  <c r="D21" i="5"/>
  <c r="B33" i="23"/>
  <c r="B92" i="5" s="1"/>
  <c r="I33" i="25"/>
  <c r="F33" i="25" s="1"/>
  <c r="C33" i="25" s="1"/>
  <c r="J25" i="24"/>
  <c r="G25" i="24" s="1"/>
  <c r="D25" i="24" s="1"/>
  <c r="D24" i="5"/>
  <c r="J28" i="24"/>
  <c r="G28" i="24" s="1"/>
  <c r="D28" i="24" s="1"/>
  <c r="I39" i="25"/>
  <c r="F39" i="25" s="1"/>
  <c r="C39" i="25" s="1"/>
  <c r="D27" i="5"/>
  <c r="B81" i="23"/>
  <c r="B98" i="5" s="1"/>
  <c r="I80" i="25"/>
  <c r="F80" i="25" s="1"/>
  <c r="C80" i="25" s="1"/>
  <c r="J35" i="24"/>
  <c r="G35" i="24" s="1"/>
  <c r="D35" i="24" s="1"/>
  <c r="D34" i="5"/>
  <c r="B23" i="23"/>
  <c r="B14" i="5" s="1"/>
  <c r="I12" i="25"/>
  <c r="F12" i="25" s="1"/>
  <c r="C12" i="25" s="1"/>
  <c r="J39" i="24"/>
  <c r="G39" i="24" s="1"/>
  <c r="D39" i="24" s="1"/>
  <c r="D38" i="5"/>
  <c r="B53" i="23"/>
  <c r="B21" i="5" s="1"/>
  <c r="I66" i="25"/>
  <c r="F66" i="25" s="1"/>
  <c r="C66" i="25" s="1"/>
  <c r="J51" i="24"/>
  <c r="G51" i="24" s="1"/>
  <c r="D51" i="24" s="1"/>
  <c r="D50" i="5"/>
  <c r="B19" i="23"/>
  <c r="B24" i="5" s="1"/>
  <c r="J41" i="24"/>
  <c r="G41" i="24" s="1"/>
  <c r="D41" i="24" s="1"/>
  <c r="I7" i="25"/>
  <c r="F7" i="25" s="1"/>
  <c r="C7" i="25" s="1"/>
  <c r="D40" i="5"/>
  <c r="B85" i="23"/>
  <c r="B19" i="5" s="1"/>
  <c r="J10" i="24"/>
  <c r="G10" i="24" s="1"/>
  <c r="D10" i="24" s="1"/>
  <c r="I16" i="25"/>
  <c r="F16" i="25" s="1"/>
  <c r="C16" i="25" s="1"/>
  <c r="D9" i="5"/>
  <c r="B28" i="23"/>
  <c r="B58" i="5" s="1"/>
  <c r="J14" i="24"/>
  <c r="G14" i="24" s="1"/>
  <c r="D14" i="24" s="1"/>
  <c r="I51" i="25"/>
  <c r="F51" i="25" s="1"/>
  <c r="C51" i="25" s="1"/>
  <c r="D13" i="5"/>
  <c r="B7" i="23"/>
  <c r="B62" i="5" s="1"/>
  <c r="J50" i="24"/>
  <c r="G50" i="24" s="1"/>
  <c r="D50" i="24" s="1"/>
  <c r="I81" i="25"/>
  <c r="F81" i="25" s="1"/>
  <c r="C81" i="25" s="1"/>
  <c r="D49" i="5"/>
  <c r="B49" i="23"/>
  <c r="B28" i="5" s="1"/>
  <c r="J16" i="24"/>
  <c r="G16" i="24" s="1"/>
  <c r="D16" i="24" s="1"/>
  <c r="I41" i="25"/>
  <c r="F41" i="25" s="1"/>
  <c r="C41" i="25" s="1"/>
  <c r="D15" i="5"/>
  <c r="B6" i="23"/>
  <c r="B85" i="5" s="1"/>
  <c r="I76" i="25"/>
  <c r="F76" i="25" s="1"/>
  <c r="C76" i="25" s="1"/>
  <c r="J56" i="24"/>
  <c r="G56" i="24" s="1"/>
  <c r="D56" i="24" s="1"/>
  <c r="D55" i="5"/>
  <c r="B27" i="23"/>
  <c r="B29" i="5" s="1"/>
  <c r="I36" i="25"/>
  <c r="F36" i="25" s="1"/>
  <c r="C36" i="25" s="1"/>
  <c r="J60" i="24"/>
  <c r="G60" i="24" s="1"/>
  <c r="D60" i="24" s="1"/>
  <c r="D59" i="5"/>
  <c r="B56" i="23"/>
  <c r="B33" i="5" s="1"/>
  <c r="J92" i="24"/>
  <c r="G92" i="24" s="1"/>
  <c r="D92" i="24" s="1"/>
  <c r="I55" i="25"/>
  <c r="F55" i="25" s="1"/>
  <c r="C55" i="25" s="1"/>
  <c r="D91" i="5"/>
  <c r="C91" i="5" s="1"/>
  <c r="B36" i="23"/>
  <c r="B75" i="5" s="1"/>
  <c r="J44" i="24"/>
  <c r="G44" i="24" s="1"/>
  <c r="D44" i="24" s="1"/>
  <c r="C44" i="24" s="1"/>
  <c r="I82" i="25"/>
  <c r="F82" i="25" s="1"/>
  <c r="C82" i="25" s="1"/>
  <c r="D43" i="5"/>
  <c r="C43" i="5" s="1"/>
  <c r="B42" i="23"/>
  <c r="B22" i="5" s="1"/>
  <c r="J46" i="24"/>
  <c r="G46" i="24" s="1"/>
  <c r="D46" i="24" s="1"/>
  <c r="I85" i="25"/>
  <c r="F85" i="25" s="1"/>
  <c r="C85" i="25" s="1"/>
  <c r="D45" i="5"/>
  <c r="B54" i="23"/>
  <c r="B23" i="5" s="1"/>
  <c r="J54" i="24"/>
  <c r="G54" i="24" s="1"/>
  <c r="D54" i="24" s="1"/>
  <c r="I19" i="25"/>
  <c r="F19" i="25" s="1"/>
  <c r="C19" i="25" s="1"/>
  <c r="D53" i="5"/>
  <c r="B26" i="23"/>
  <c r="B31" i="5" s="1"/>
  <c r="J57" i="24"/>
  <c r="G57" i="24" s="1"/>
  <c r="D57" i="24" s="1"/>
  <c r="I90" i="25"/>
  <c r="F90" i="25" s="1"/>
  <c r="C90" i="25" s="1"/>
  <c r="D56" i="5"/>
  <c r="B68" i="23"/>
  <c r="B39" i="5" s="1"/>
  <c r="I69" i="25"/>
  <c r="F69" i="25" s="1"/>
  <c r="C69" i="25" s="1"/>
  <c r="J69" i="24"/>
  <c r="G69" i="24" s="1"/>
  <c r="D69" i="24" s="1"/>
  <c r="D68" i="5"/>
  <c r="B31" i="23"/>
  <c r="B42" i="5" s="1"/>
  <c r="I62" i="25"/>
  <c r="F62" i="25" s="1"/>
  <c r="C62" i="25" s="1"/>
  <c r="J84" i="24"/>
  <c r="G84" i="24" s="1"/>
  <c r="D84" i="24" s="1"/>
  <c r="D83" i="5"/>
  <c r="B38" i="23"/>
  <c r="B41" i="5" s="1"/>
  <c r="J36" i="24"/>
  <c r="G36" i="24" s="1"/>
  <c r="D36" i="24" s="1"/>
  <c r="I45" i="25"/>
  <c r="F45" i="25" s="1"/>
  <c r="C45" i="25" s="1"/>
  <c r="D35" i="5"/>
  <c r="B39" i="23"/>
  <c r="B60" i="5" s="1"/>
  <c r="J81" i="24"/>
  <c r="G81" i="24" s="1"/>
  <c r="D81" i="24" s="1"/>
  <c r="I89" i="25"/>
  <c r="F89" i="25" s="1"/>
  <c r="C89" i="25" s="1"/>
  <c r="D80" i="5"/>
  <c r="B66" i="23"/>
  <c r="B17" i="5" s="1"/>
  <c r="J55" i="24"/>
  <c r="G55" i="24" s="1"/>
  <c r="D55" i="24" s="1"/>
  <c r="I61" i="25"/>
  <c r="F61" i="25" s="1"/>
  <c r="C61" i="25" s="1"/>
  <c r="D54" i="5"/>
  <c r="B71" i="23"/>
  <c r="B78" i="5" s="1"/>
  <c r="C54" i="5" l="1"/>
  <c r="C35" i="5"/>
  <c r="C73" i="24"/>
  <c r="C80" i="5"/>
  <c r="C68" i="5"/>
  <c r="C45" i="5"/>
  <c r="C15" i="5"/>
  <c r="B32" i="25"/>
  <c r="B15" i="24" s="1"/>
  <c r="C94" i="24"/>
  <c r="C48" i="24"/>
  <c r="C37" i="24"/>
  <c r="C83" i="24"/>
  <c r="C65" i="24"/>
  <c r="C19" i="24"/>
  <c r="C83" i="5"/>
  <c r="C56" i="5"/>
  <c r="C59" i="5"/>
  <c r="B71" i="25"/>
  <c r="B13" i="24" s="1"/>
  <c r="C77" i="5"/>
  <c r="C70" i="5"/>
  <c r="C55" i="24"/>
  <c r="C81" i="24"/>
  <c r="C36" i="24"/>
  <c r="B62" i="25"/>
  <c r="B84" i="24" s="1"/>
  <c r="B69" i="25"/>
  <c r="B69" i="24" s="1"/>
  <c r="C57" i="24"/>
  <c r="C54" i="24"/>
  <c r="C46" i="24"/>
  <c r="C92" i="24"/>
  <c r="B36" i="25"/>
  <c r="B60" i="24" s="1"/>
  <c r="B76" i="25"/>
  <c r="B56" i="24" s="1"/>
  <c r="C16" i="24"/>
  <c r="C50" i="24"/>
  <c r="C14" i="24"/>
  <c r="C10" i="24"/>
  <c r="C41" i="24"/>
  <c r="B66" i="25"/>
  <c r="B51" i="24" s="1"/>
  <c r="B12" i="25"/>
  <c r="B39" i="24" s="1"/>
  <c r="B80" i="25"/>
  <c r="B35" i="24" s="1"/>
  <c r="C28" i="24"/>
  <c r="C14" i="5"/>
  <c r="C93" i="5"/>
  <c r="B26" i="25"/>
  <c r="B67" i="24" s="1"/>
  <c r="B58" i="25"/>
  <c r="B77" i="24" s="1"/>
  <c r="B22" i="25"/>
  <c r="B80" i="24" s="1"/>
  <c r="C94" i="5"/>
  <c r="C33" i="24"/>
  <c r="C89" i="24"/>
  <c r="B75" i="25"/>
  <c r="B31" i="24" s="1"/>
  <c r="C12" i="5"/>
  <c r="C91" i="24"/>
  <c r="C93" i="24"/>
  <c r="B59" i="25"/>
  <c r="B85" i="24" s="1"/>
  <c r="B84" i="25"/>
  <c r="B78" i="24" s="1"/>
  <c r="C89" i="5"/>
  <c r="C69" i="5"/>
  <c r="C65" i="5"/>
  <c r="C96" i="5"/>
  <c r="C61" i="5"/>
  <c r="C63" i="5"/>
  <c r="C52" i="24"/>
  <c r="C79" i="24"/>
  <c r="C18" i="24"/>
  <c r="C61" i="24"/>
  <c r="C42" i="24"/>
  <c r="C43" i="24"/>
  <c r="C40" i="24"/>
  <c r="B30" i="25"/>
  <c r="B32" i="24" s="1"/>
  <c r="C24" i="24"/>
  <c r="B43" i="25"/>
  <c r="B23" i="24" s="1"/>
  <c r="B37" i="25"/>
  <c r="B76" i="24" s="1"/>
  <c r="C34" i="24"/>
  <c r="B24" i="25"/>
  <c r="B30" i="24" s="1"/>
  <c r="C86" i="24"/>
  <c r="C29" i="24"/>
  <c r="B9" i="25"/>
  <c r="B63" i="24" s="1"/>
  <c r="B40" i="25"/>
  <c r="B59" i="24" s="1"/>
  <c r="B73" i="25"/>
  <c r="B20" i="24" s="1"/>
  <c r="B70" i="25"/>
  <c r="B71" i="24" s="1"/>
  <c r="C53" i="5"/>
  <c r="B65" i="25"/>
  <c r="B95" i="24" s="1"/>
  <c r="C21" i="24"/>
  <c r="C8" i="24"/>
  <c r="C90" i="24"/>
  <c r="B31" i="25"/>
  <c r="B70" i="24" s="1"/>
  <c r="C97" i="24"/>
  <c r="C24" i="5"/>
  <c r="C21" i="5"/>
  <c r="C15" i="24"/>
  <c r="B49" i="25"/>
  <c r="B94" i="24" s="1"/>
  <c r="C67" i="24"/>
  <c r="C77" i="24"/>
  <c r="C80" i="24"/>
  <c r="C95" i="24"/>
  <c r="B13" i="25"/>
  <c r="B73" i="24" s="1"/>
  <c r="B11" i="25"/>
  <c r="B33" i="24" s="1"/>
  <c r="B74" i="25"/>
  <c r="B89" i="24" s="1"/>
  <c r="C31" i="24"/>
  <c r="C13" i="24"/>
  <c r="B35" i="25"/>
  <c r="B91" i="24" s="1"/>
  <c r="B67" i="25"/>
  <c r="B93" i="24" s="1"/>
  <c r="C85" i="24"/>
  <c r="C47" i="5"/>
  <c r="C20" i="5"/>
  <c r="C7" i="5"/>
  <c r="C36" i="5"/>
  <c r="B63" i="25"/>
  <c r="B90" i="24" s="1"/>
  <c r="C70" i="24"/>
  <c r="C66" i="24"/>
  <c r="B86" i="25"/>
  <c r="B97" i="24" s="1"/>
  <c r="C82" i="5"/>
  <c r="C64" i="5"/>
  <c r="B44" i="25"/>
  <c r="B62" i="24" s="1"/>
  <c r="C64" i="24"/>
  <c r="B14" i="25"/>
  <c r="B52" i="24" s="1"/>
  <c r="B83" i="25"/>
  <c r="B79" i="24" s="1"/>
  <c r="B79" i="25"/>
  <c r="B18" i="24" s="1"/>
  <c r="B29" i="25"/>
  <c r="B61" i="24" s="1"/>
  <c r="B23" i="25"/>
  <c r="B42" i="24" s="1"/>
  <c r="B46" i="25"/>
  <c r="B43" i="24" s="1"/>
  <c r="B56" i="25"/>
  <c r="B40" i="24" s="1"/>
  <c r="C32" i="24"/>
  <c r="B72" i="25"/>
  <c r="B24" i="24" s="1"/>
  <c r="C23" i="24"/>
  <c r="C76" i="24"/>
  <c r="B38" i="25"/>
  <c r="B34" i="24" s="1"/>
  <c r="C30" i="24"/>
  <c r="B8" i="25"/>
  <c r="B86" i="24" s="1"/>
  <c r="B27" i="25"/>
  <c r="B29" i="24" s="1"/>
  <c r="C63" i="24"/>
  <c r="C59" i="24"/>
  <c r="C20" i="24"/>
  <c r="C18" i="5"/>
  <c r="C11" i="5"/>
  <c r="C26" i="5"/>
  <c r="C73" i="5"/>
  <c r="C16" i="5"/>
  <c r="C81" i="5"/>
  <c r="C8" i="5"/>
  <c r="C46" i="5"/>
  <c r="C10" i="5"/>
  <c r="C58" i="24"/>
  <c r="C87" i="24"/>
  <c r="C71" i="5"/>
  <c r="C48" i="5"/>
  <c r="C55" i="5"/>
  <c r="C49" i="5"/>
  <c r="C13" i="5"/>
  <c r="C9" i="5"/>
  <c r="C40" i="5"/>
  <c r="C50" i="5"/>
  <c r="C38" i="5"/>
  <c r="C34" i="5"/>
  <c r="C27" i="5"/>
  <c r="C25" i="24"/>
  <c r="C22" i="24"/>
  <c r="B57" i="25"/>
  <c r="B66" i="24" s="1"/>
  <c r="C62" i="24"/>
  <c r="B20" i="25"/>
  <c r="B64" i="24" s="1"/>
  <c r="B87" i="25"/>
  <c r="B99" i="24" s="1"/>
  <c r="B68" i="25"/>
  <c r="B12" i="24" s="1"/>
  <c r="B78" i="25"/>
  <c r="B96" i="24" s="1"/>
  <c r="C99" i="5"/>
  <c r="C57" i="5"/>
  <c r="C86" i="5"/>
  <c r="B34" i="25"/>
  <c r="B27" i="24" s="1"/>
  <c r="B54" i="25"/>
  <c r="B74" i="24" s="1"/>
  <c r="C17" i="24"/>
  <c r="C95" i="5"/>
  <c r="B91" i="25"/>
  <c r="B100" i="24" s="1"/>
  <c r="C82" i="24"/>
  <c r="C9" i="24"/>
  <c r="C47" i="24"/>
  <c r="C11" i="24"/>
  <c r="B18" i="25"/>
  <c r="B58" i="24" s="1"/>
  <c r="B42" i="25"/>
  <c r="B87" i="24" s="1"/>
  <c r="B53" i="25"/>
  <c r="B72" i="24" s="1"/>
  <c r="C49" i="24"/>
  <c r="B61" i="25"/>
  <c r="B55" i="24" s="1"/>
  <c r="B89" i="25"/>
  <c r="B81" i="24" s="1"/>
  <c r="B45" i="25"/>
  <c r="B36" i="24" s="1"/>
  <c r="C84" i="24"/>
  <c r="C69" i="24"/>
  <c r="B90" i="25"/>
  <c r="B57" i="24" s="1"/>
  <c r="B19" i="25"/>
  <c r="B54" i="24" s="1"/>
  <c r="B85" i="25"/>
  <c r="B46" i="24" s="1"/>
  <c r="B82" i="25"/>
  <c r="B44" i="24" s="1"/>
  <c r="B55" i="25"/>
  <c r="B92" i="24" s="1"/>
  <c r="C60" i="24"/>
  <c r="C56" i="24"/>
  <c r="B41" i="25"/>
  <c r="B16" i="24" s="1"/>
  <c r="B81" i="25"/>
  <c r="B50" i="24" s="1"/>
  <c r="B51" i="25"/>
  <c r="B14" i="24" s="1"/>
  <c r="B16" i="25"/>
  <c r="B10" i="24" s="1"/>
  <c r="B7" i="25"/>
  <c r="B41" i="24" s="1"/>
  <c r="C51" i="24"/>
  <c r="C39" i="24"/>
  <c r="C35" i="24"/>
  <c r="B39" i="25"/>
  <c r="B28" i="24" s="1"/>
  <c r="B33" i="25"/>
  <c r="B25" i="24" s="1"/>
  <c r="B47" i="25"/>
  <c r="B22" i="24" s="1"/>
  <c r="C66" i="5"/>
  <c r="C76" i="5"/>
  <c r="C79" i="5"/>
  <c r="C72" i="5"/>
  <c r="C32" i="5"/>
  <c r="C88" i="5"/>
  <c r="C30" i="5"/>
  <c r="C90" i="5"/>
  <c r="C92" i="5"/>
  <c r="C84" i="5"/>
  <c r="C78" i="24"/>
  <c r="B64" i="25"/>
  <c r="B48" i="24" s="1"/>
  <c r="B21" i="25"/>
  <c r="B21" i="24" s="1"/>
  <c r="B50" i="25"/>
  <c r="B8" i="24" s="1"/>
  <c r="B52" i="25"/>
  <c r="B37" i="24" s="1"/>
  <c r="B17" i="25"/>
  <c r="B83" i="24" s="1"/>
  <c r="B77" i="25"/>
  <c r="B65" i="24" s="1"/>
  <c r="C51" i="5"/>
  <c r="C78" i="5"/>
  <c r="C17" i="5"/>
  <c r="C60" i="5"/>
  <c r="C41" i="5"/>
  <c r="C42" i="5"/>
  <c r="C39" i="5"/>
  <c r="C31" i="5"/>
  <c r="C23" i="5"/>
  <c r="C22" i="5"/>
  <c r="C75" i="5"/>
  <c r="C33" i="5"/>
  <c r="C29" i="5"/>
  <c r="C85" i="5"/>
  <c r="C28" i="5"/>
  <c r="C62" i="5"/>
  <c r="C58" i="5"/>
  <c r="C19" i="5"/>
  <c r="C99" i="24"/>
  <c r="C71" i="24"/>
  <c r="B48" i="25"/>
  <c r="B19" i="24" s="1"/>
  <c r="C12" i="24"/>
  <c r="C27" i="24"/>
  <c r="C74" i="24"/>
  <c r="B15" i="25"/>
  <c r="B17" i="24" s="1"/>
  <c r="C96" i="24"/>
  <c r="B10" i="25"/>
  <c r="B82" i="24" s="1"/>
  <c r="B25" i="25"/>
  <c r="B9" i="24" s="1"/>
  <c r="B88" i="25"/>
  <c r="B47" i="24" s="1"/>
  <c r="B28" i="25"/>
  <c r="B11" i="24" s="1"/>
  <c r="C72" i="24"/>
  <c r="B60" i="25"/>
  <c r="B49" i="24" s="1"/>
</calcChain>
</file>

<file path=xl/sharedStrings.xml><?xml version="1.0" encoding="utf-8"?>
<sst xmlns="http://schemas.openxmlformats.org/spreadsheetml/2006/main" count="425" uniqueCount="117">
  <si>
    <t>Наименование субъекта Российской Федерации</t>
  </si>
  <si>
    <t>Единица измерения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</si>
  <si>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</si>
  <si>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</si>
  <si>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</si>
  <si>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</si>
  <si>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</si>
  <si>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</si>
  <si>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</si>
  <si>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</si>
  <si>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</si>
  <si>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</si>
  <si>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</si>
  <si>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</si>
  <si>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</si>
  <si>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</si>
  <si>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</si>
  <si>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</si>
  <si>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</si>
  <si>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</si>
  <si>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</si>
  <si>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</si>
  <si>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</si>
  <si>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</si>
  <si>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</si>
  <si>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</si>
  <si>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</si>
  <si>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</si>
  <si>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</si>
  <si>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</si>
  <si>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</si>
  <si>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</si>
  <si>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</si>
  <si>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</si>
  <si>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</si>
  <si>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</si>
  <si>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</si>
  <si>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</si>
  <si>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</si>
  <si>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</si>
  <si>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</si>
  <si>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</si>
  <si>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</si>
  <si>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</si>
  <si>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</si>
  <si>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</si>
  <si>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</si>
  <si>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</si>
  <si>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</si>
  <si>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</si>
  <si>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</si>
  <si>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</si>
  <si>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</si>
  <si>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</si>
  <si>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</si>
  <si>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</si>
  <si>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</si>
  <si>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</si>
  <si>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</si>
  <si>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</si>
  <si>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</si>
  <si>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</si>
  <si>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</si>
  <si>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</si>
  <si>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</si>
  <si>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</si>
  <si>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</si>
  <si>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</si>
  <si>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</si>
  <si>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</si>
  <si>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</si>
  <si>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</si>
  <si>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</si>
  <si>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</si>
  <si>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</si>
  <si>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</si>
  <si>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</si>
  <si>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</si>
  <si>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</si>
  <si>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</si>
  <si>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</si>
  <si>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</si>
  <si>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</si>
  <si>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</si>
  <si>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</si>
  <si>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</si>
  <si>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</si>
  <si>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</si>
  <si>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</si>
  <si>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</si>
  <si>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</si>
  <si>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</si>
  <si>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</si>
  <si>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</si>
  <si>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</si>
  <si>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</si>
  <si>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Итого по III этапу</t>
  </si>
  <si>
    <t>III этап. Исполнение бюджета и финансовый контроль</t>
  </si>
  <si>
    <t>11. Финансовый контроль</t>
  </si>
  <si>
    <t>10. Промежуточная отчетность об исполнении бюджета и аналитические данные</t>
  </si>
  <si>
    <t>9. Внесение изменений в закон о бюджете</t>
  </si>
  <si>
    <t>Крымский федеральный округ</t>
  </si>
  <si>
    <t>Республика Крым</t>
  </si>
  <si>
    <t>г.Севастополь</t>
  </si>
  <si>
    <t>Место по округу</t>
  </si>
  <si>
    <t>Рейтинг субъектов Российской Федерации по уровню открытости бюджетных данных в 2015 году (группировка по федеральным округам)</t>
  </si>
  <si>
    <t>I-III этапы</t>
  </si>
  <si>
    <t>Максимальное количество баллов</t>
  </si>
  <si>
    <t>Итого баллов за I этап</t>
  </si>
  <si>
    <t>Итого баллов за II  этап</t>
  </si>
  <si>
    <t>Итого баллов за III этап</t>
  </si>
  <si>
    <t>в том числе по этапам</t>
  </si>
  <si>
    <t>в том числе по разделам III этапа</t>
  </si>
  <si>
    <t>Рейтинг субъектов Российской Федерации по уровню открытости бюджетных данных в 2015 году</t>
  </si>
  <si>
    <t xml:space="preserve">Рейтинг субъектов Российской Федерации по уровню открытости бюджетных данных в 2015 году </t>
  </si>
  <si>
    <t>Итого баллов за I-III этапы</t>
  </si>
  <si>
    <t>12. Инфраструктура для обеспечения открытости бюджетных данных для граждан и общественное участие (III квартал 2015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</si>
</sst>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rgb="FF000000"/>
      <name val="Arial Cyr"/>
    </font>
    <font>
      <b/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34998626667073579"/>
      </bottom>
      <diagonal/>
    </border>
  </borders>
  <cellStyleXfs count="11">
    <xf numFmtId="0" fontId="0" fillId="0" borderId="0"/>
    <xf numFmtId="0" fontId="4" fillId="0" borderId="0"/>
    <xf numFmtId="0" fontId="5" fillId="0" borderId="0"/>
    <xf numFmtId="164" fontId="17" fillId="4" borderId="2">
      <alignment horizontal="right" vertical="top" shrinkToFit="1"/>
    </xf>
    <xf numFmtId="0" fontId="15" fillId="0" borderId="0"/>
    <xf numFmtId="0" fontId="16" fillId="0" borderId="0"/>
    <xf numFmtId="0" fontId="14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/>
    </xf>
    <xf numFmtId="2" fontId="9" fillId="2" borderId="1" xfId="2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2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1">
    <cellStyle name="xl35" xfId="3"/>
    <cellStyle name="Обычный" xfId="0" builtinId="0"/>
    <cellStyle name="Обычный 2" xfId="2"/>
    <cellStyle name="Обычный 2 2" xfId="4"/>
    <cellStyle name="Обычный 2 3" xfId="5"/>
    <cellStyle name="Обычный 3" xfId="1"/>
    <cellStyle name="Обычный 3 2" xfId="6"/>
    <cellStyle name="Финансовый 2" xfId="7"/>
    <cellStyle name="Финансовый 3" xfId="8"/>
    <cellStyle name="Финансовый 3 2" xfId="9"/>
    <cellStyle name="Финансовый 4" xfId="10"/>
  </cellStyles>
  <dxfs count="0"/>
  <tableStyles count="0" defaultTableStyle="TableStyleMedium2" defaultPivotStyle="PivotStyleLight16"/>
  <colors>
    <mruColors>
      <color rgb="FFFFFFCC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6;&#1077;&#1083;%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9)"/>
      <sheetName val=" Оценка (раздел 9)"/>
      <sheetName val=" Методика (раздел 9)"/>
      <sheetName val="Изменения в бюджет"/>
      <sheetName val="9.1"/>
      <sheetName val="9.2"/>
      <sheetName val="9.3"/>
      <sheetName val="9.4"/>
      <sheetName val="9.5"/>
      <sheetName val="9.6"/>
    </sheetNames>
    <sheetDataSet>
      <sheetData sheetId="0"/>
      <sheetData sheetId="1">
        <row r="7">
          <cell r="D7">
            <v>1.5</v>
          </cell>
        </row>
        <row r="8">
          <cell r="D8">
            <v>6</v>
          </cell>
        </row>
        <row r="9">
          <cell r="D9">
            <v>8</v>
          </cell>
        </row>
        <row r="10">
          <cell r="D10">
            <v>3</v>
          </cell>
        </row>
        <row r="11">
          <cell r="D11">
            <v>1</v>
          </cell>
        </row>
        <row r="12">
          <cell r="D12">
            <v>6</v>
          </cell>
        </row>
        <row r="13">
          <cell r="D13">
            <v>4</v>
          </cell>
        </row>
        <row r="14">
          <cell r="D14">
            <v>10</v>
          </cell>
        </row>
        <row r="15">
          <cell r="D15">
            <v>6</v>
          </cell>
        </row>
        <row r="16">
          <cell r="D16">
            <v>8</v>
          </cell>
        </row>
        <row r="17">
          <cell r="D17">
            <v>1</v>
          </cell>
        </row>
        <row r="18">
          <cell r="D18">
            <v>3</v>
          </cell>
        </row>
        <row r="19">
          <cell r="D19">
            <v>0.5</v>
          </cell>
        </row>
        <row r="20">
          <cell r="D20">
            <v>3</v>
          </cell>
        </row>
        <row r="21">
          <cell r="D21">
            <v>3</v>
          </cell>
        </row>
        <row r="22">
          <cell r="D22">
            <v>7</v>
          </cell>
        </row>
        <row r="23">
          <cell r="D23">
            <v>2</v>
          </cell>
        </row>
        <row r="24">
          <cell r="D24">
            <v>10</v>
          </cell>
        </row>
        <row r="26">
          <cell r="D26">
            <v>3</v>
          </cell>
        </row>
        <row r="27">
          <cell r="D27">
            <v>3</v>
          </cell>
        </row>
        <row r="28">
          <cell r="D28">
            <v>8</v>
          </cell>
        </row>
        <row r="29">
          <cell r="D29">
            <v>10</v>
          </cell>
        </row>
        <row r="30">
          <cell r="D30">
            <v>1</v>
          </cell>
        </row>
        <row r="31">
          <cell r="D31">
            <v>8</v>
          </cell>
        </row>
        <row r="32">
          <cell r="D32">
            <v>10</v>
          </cell>
        </row>
        <row r="33">
          <cell r="D33">
            <v>2</v>
          </cell>
        </row>
        <row r="34">
          <cell r="D34">
            <v>4</v>
          </cell>
        </row>
        <row r="35">
          <cell r="D35">
            <v>10</v>
          </cell>
        </row>
        <row r="36">
          <cell r="D36">
            <v>2</v>
          </cell>
        </row>
        <row r="38">
          <cell r="D38">
            <v>8</v>
          </cell>
        </row>
        <row r="39">
          <cell r="D39">
            <v>3.5</v>
          </cell>
        </row>
        <row r="40">
          <cell r="D40">
            <v>10</v>
          </cell>
        </row>
        <row r="41">
          <cell r="D41">
            <v>8</v>
          </cell>
        </row>
        <row r="42">
          <cell r="D42">
            <v>7</v>
          </cell>
        </row>
        <row r="43">
          <cell r="D43">
            <v>1</v>
          </cell>
        </row>
        <row r="45">
          <cell r="D45">
            <v>3</v>
          </cell>
        </row>
        <row r="46">
          <cell r="D46">
            <v>3</v>
          </cell>
        </row>
        <row r="47">
          <cell r="D47">
            <v>6</v>
          </cell>
        </row>
        <row r="48">
          <cell r="D48">
            <v>6</v>
          </cell>
        </row>
        <row r="49">
          <cell r="D49">
            <v>4</v>
          </cell>
        </row>
        <row r="50">
          <cell r="D50">
            <v>4</v>
          </cell>
        </row>
        <row r="51">
          <cell r="D51">
            <v>10</v>
          </cell>
        </row>
        <row r="53">
          <cell r="D53">
            <v>10</v>
          </cell>
        </row>
        <row r="54">
          <cell r="D54">
            <v>0</v>
          </cell>
        </row>
        <row r="55">
          <cell r="D55">
            <v>2</v>
          </cell>
        </row>
        <row r="56">
          <cell r="D56">
            <v>0</v>
          </cell>
        </row>
        <row r="57">
          <cell r="D57">
            <v>9</v>
          </cell>
        </row>
        <row r="58">
          <cell r="D58">
            <v>7</v>
          </cell>
        </row>
        <row r="59">
          <cell r="D59">
            <v>9</v>
          </cell>
        </row>
        <row r="60">
          <cell r="D60">
            <v>3</v>
          </cell>
        </row>
        <row r="61">
          <cell r="D61">
            <v>1</v>
          </cell>
        </row>
        <row r="62">
          <cell r="D62">
            <v>12</v>
          </cell>
        </row>
        <row r="63">
          <cell r="D63">
            <v>10</v>
          </cell>
        </row>
        <row r="64">
          <cell r="D64">
            <v>6</v>
          </cell>
        </row>
        <row r="65">
          <cell r="D65">
            <v>0</v>
          </cell>
        </row>
        <row r="66">
          <cell r="D66">
            <v>5</v>
          </cell>
        </row>
        <row r="68">
          <cell r="D68">
            <v>2</v>
          </cell>
        </row>
        <row r="69">
          <cell r="D69">
            <v>9</v>
          </cell>
        </row>
        <row r="70">
          <cell r="D70">
            <v>2</v>
          </cell>
        </row>
        <row r="71">
          <cell r="D71">
            <v>4</v>
          </cell>
        </row>
        <row r="72">
          <cell r="D72">
            <v>9</v>
          </cell>
        </row>
        <row r="73">
          <cell r="D73">
            <v>0</v>
          </cell>
        </row>
        <row r="75">
          <cell r="D75">
            <v>8.5</v>
          </cell>
        </row>
        <row r="76">
          <cell r="D76">
            <v>5</v>
          </cell>
        </row>
        <row r="77">
          <cell r="D77">
            <v>0</v>
          </cell>
        </row>
        <row r="78">
          <cell r="D78">
            <v>1</v>
          </cell>
        </row>
        <row r="79">
          <cell r="D79">
            <v>10</v>
          </cell>
        </row>
        <row r="80">
          <cell r="D80">
            <v>3</v>
          </cell>
        </row>
        <row r="81">
          <cell r="D81">
            <v>10</v>
          </cell>
        </row>
        <row r="82">
          <cell r="D82">
            <v>10</v>
          </cell>
        </row>
        <row r="83">
          <cell r="D83">
            <v>5</v>
          </cell>
        </row>
        <row r="84">
          <cell r="D84">
            <v>5</v>
          </cell>
        </row>
        <row r="85">
          <cell r="D85">
            <v>11</v>
          </cell>
        </row>
        <row r="86">
          <cell r="D86">
            <v>7</v>
          </cell>
        </row>
        <row r="88">
          <cell r="D88">
            <v>5</v>
          </cell>
        </row>
        <row r="89">
          <cell r="D89">
            <v>5</v>
          </cell>
        </row>
        <row r="90">
          <cell r="D90">
            <v>8</v>
          </cell>
        </row>
        <row r="91">
          <cell r="D91">
            <v>1</v>
          </cell>
        </row>
        <row r="92">
          <cell r="D92">
            <v>6</v>
          </cell>
        </row>
        <row r="93">
          <cell r="D93">
            <v>4</v>
          </cell>
        </row>
        <row r="94">
          <cell r="D94">
            <v>0</v>
          </cell>
        </row>
        <row r="95">
          <cell r="D95">
            <v>1</v>
          </cell>
        </row>
        <row r="96">
          <cell r="D96">
            <v>0</v>
          </cell>
        </row>
        <row r="98">
          <cell r="D98">
            <v>2</v>
          </cell>
        </row>
        <row r="99">
          <cell r="D9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10)"/>
      <sheetName val="Оценка (раздел 10)"/>
      <sheetName val="Методика (раздел 10)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</sheetNames>
    <sheetDataSet>
      <sheetData sheetId="0"/>
      <sheetData sheetId="1">
        <row r="7">
          <cell r="D7">
            <v>12</v>
          </cell>
        </row>
        <row r="8">
          <cell r="D8">
            <v>18</v>
          </cell>
        </row>
        <row r="9">
          <cell r="D9">
            <v>13</v>
          </cell>
        </row>
        <row r="10">
          <cell r="D10">
            <v>13</v>
          </cell>
        </row>
        <row r="11">
          <cell r="D11">
            <v>6</v>
          </cell>
        </row>
        <row r="12">
          <cell r="D12">
            <v>10</v>
          </cell>
        </row>
        <row r="13">
          <cell r="D13">
            <v>14</v>
          </cell>
        </row>
        <row r="14">
          <cell r="D14">
            <v>16</v>
          </cell>
        </row>
        <row r="15">
          <cell r="D15">
            <v>14</v>
          </cell>
        </row>
        <row r="16">
          <cell r="D16">
            <v>20</v>
          </cell>
        </row>
        <row r="17">
          <cell r="D17">
            <v>11</v>
          </cell>
        </row>
        <row r="18">
          <cell r="D18">
            <v>15</v>
          </cell>
        </row>
        <row r="19">
          <cell r="D19">
            <v>5</v>
          </cell>
        </row>
        <row r="20">
          <cell r="D20">
            <v>16</v>
          </cell>
        </row>
        <row r="21">
          <cell r="D21">
            <v>11</v>
          </cell>
        </row>
        <row r="22">
          <cell r="D22">
            <v>8</v>
          </cell>
        </row>
        <row r="23">
          <cell r="D23">
            <v>16</v>
          </cell>
        </row>
        <row r="24">
          <cell r="D24">
            <v>18</v>
          </cell>
        </row>
        <row r="26">
          <cell r="D26">
            <v>13</v>
          </cell>
        </row>
        <row r="27">
          <cell r="D27">
            <v>6</v>
          </cell>
        </row>
        <row r="28">
          <cell r="D28">
            <v>10</v>
          </cell>
        </row>
        <row r="29">
          <cell r="D29">
            <v>13</v>
          </cell>
        </row>
        <row r="30">
          <cell r="D30">
            <v>7</v>
          </cell>
        </row>
        <row r="31">
          <cell r="D31">
            <v>16</v>
          </cell>
        </row>
        <row r="32">
          <cell r="D32">
            <v>21</v>
          </cell>
        </row>
        <row r="33">
          <cell r="D33">
            <v>7</v>
          </cell>
        </row>
        <row r="34">
          <cell r="D34">
            <v>6</v>
          </cell>
        </row>
        <row r="35">
          <cell r="D35">
            <v>6</v>
          </cell>
        </row>
        <row r="36">
          <cell r="D36">
            <v>7</v>
          </cell>
        </row>
        <row r="38">
          <cell r="D38">
            <v>19</v>
          </cell>
        </row>
        <row r="39">
          <cell r="D39">
            <v>4</v>
          </cell>
        </row>
        <row r="40">
          <cell r="D40">
            <v>20</v>
          </cell>
        </row>
        <row r="41">
          <cell r="D41">
            <v>14</v>
          </cell>
        </row>
        <row r="42">
          <cell r="D42">
            <v>10</v>
          </cell>
        </row>
        <row r="43">
          <cell r="D43">
            <v>5</v>
          </cell>
        </row>
        <row r="45">
          <cell r="D45">
            <v>5</v>
          </cell>
        </row>
        <row r="46">
          <cell r="D46">
            <v>0</v>
          </cell>
        </row>
        <row r="47">
          <cell r="D47">
            <v>11</v>
          </cell>
        </row>
        <row r="48">
          <cell r="D48">
            <v>13</v>
          </cell>
        </row>
        <row r="49">
          <cell r="D49">
            <v>5</v>
          </cell>
        </row>
        <row r="50">
          <cell r="D50">
            <v>6.5</v>
          </cell>
        </row>
        <row r="51">
          <cell r="D51">
            <v>18</v>
          </cell>
        </row>
        <row r="53">
          <cell r="D53">
            <v>11</v>
          </cell>
        </row>
        <row r="54">
          <cell r="D54">
            <v>7</v>
          </cell>
        </row>
        <row r="55">
          <cell r="D55">
            <v>8</v>
          </cell>
        </row>
        <row r="56">
          <cell r="D56">
            <v>3</v>
          </cell>
        </row>
        <row r="57">
          <cell r="D57">
            <v>20</v>
          </cell>
        </row>
        <row r="58">
          <cell r="D58">
            <v>8</v>
          </cell>
        </row>
        <row r="59">
          <cell r="D59">
            <v>11</v>
          </cell>
        </row>
        <row r="60">
          <cell r="D60">
            <v>18</v>
          </cell>
        </row>
        <row r="61">
          <cell r="D61">
            <v>18</v>
          </cell>
        </row>
        <row r="62">
          <cell r="D62">
            <v>21</v>
          </cell>
        </row>
        <row r="63">
          <cell r="D63">
            <v>13</v>
          </cell>
        </row>
        <row r="64">
          <cell r="D64">
            <v>6</v>
          </cell>
        </row>
        <row r="65">
          <cell r="D65">
            <v>15</v>
          </cell>
        </row>
        <row r="66">
          <cell r="D66">
            <v>10.5</v>
          </cell>
        </row>
        <row r="68">
          <cell r="D68">
            <v>10</v>
          </cell>
        </row>
        <row r="69">
          <cell r="D69">
            <v>16.5</v>
          </cell>
        </row>
        <row r="70">
          <cell r="D70">
            <v>6</v>
          </cell>
        </row>
        <row r="71">
          <cell r="D71">
            <v>12</v>
          </cell>
        </row>
        <row r="72">
          <cell r="D72">
            <v>21</v>
          </cell>
        </row>
        <row r="73">
          <cell r="D73">
            <v>13</v>
          </cell>
        </row>
        <row r="75">
          <cell r="D75">
            <v>11.5</v>
          </cell>
        </row>
        <row r="76">
          <cell r="D76">
            <v>12</v>
          </cell>
        </row>
        <row r="77">
          <cell r="D77">
            <v>6</v>
          </cell>
        </row>
        <row r="78">
          <cell r="D78">
            <v>8</v>
          </cell>
        </row>
        <row r="79">
          <cell r="D79">
            <v>16</v>
          </cell>
        </row>
        <row r="80">
          <cell r="D80">
            <v>6.5</v>
          </cell>
        </row>
        <row r="81">
          <cell r="D81">
            <v>20</v>
          </cell>
        </row>
        <row r="82">
          <cell r="D82">
            <v>20</v>
          </cell>
        </row>
        <row r="83">
          <cell r="D83">
            <v>14</v>
          </cell>
        </row>
        <row r="84">
          <cell r="D84">
            <v>14</v>
          </cell>
        </row>
        <row r="85">
          <cell r="D85">
            <v>20</v>
          </cell>
        </row>
        <row r="86">
          <cell r="D86">
            <v>18</v>
          </cell>
        </row>
        <row r="88">
          <cell r="D88">
            <v>6</v>
          </cell>
        </row>
        <row r="89">
          <cell r="D89">
            <v>5</v>
          </cell>
        </row>
        <row r="90">
          <cell r="D90">
            <v>5</v>
          </cell>
        </row>
        <row r="91">
          <cell r="D91">
            <v>9</v>
          </cell>
        </row>
        <row r="92">
          <cell r="D92">
            <v>14</v>
          </cell>
        </row>
        <row r="93">
          <cell r="D93">
            <v>4</v>
          </cell>
        </row>
        <row r="94">
          <cell r="D94">
            <v>4</v>
          </cell>
        </row>
        <row r="95">
          <cell r="D95">
            <v>3</v>
          </cell>
        </row>
        <row r="96">
          <cell r="D96">
            <v>4</v>
          </cell>
        </row>
        <row r="98">
          <cell r="D98">
            <v>4</v>
          </cell>
        </row>
        <row r="99">
          <cell r="D99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 (раздел 11)"/>
      <sheetName val=" Оценка (раздел 11)"/>
      <sheetName val="Методика (раздел 11)"/>
      <sheetName val="11.1"/>
      <sheetName val="11.2"/>
      <sheetName val="11.3"/>
      <sheetName val="11.4"/>
    </sheetNames>
    <sheetDataSet>
      <sheetData sheetId="0"/>
      <sheetData sheetId="1">
        <row r="7">
          <cell r="D7">
            <v>2</v>
          </cell>
        </row>
        <row r="8">
          <cell r="D8">
            <v>1</v>
          </cell>
        </row>
        <row r="9">
          <cell r="D9">
            <v>8</v>
          </cell>
        </row>
        <row r="10">
          <cell r="D10">
            <v>3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3</v>
          </cell>
        </row>
        <row r="15">
          <cell r="D15">
            <v>4</v>
          </cell>
        </row>
        <row r="16">
          <cell r="D16">
            <v>8</v>
          </cell>
        </row>
        <row r="17">
          <cell r="D17">
            <v>1</v>
          </cell>
        </row>
        <row r="18">
          <cell r="D18">
            <v>3</v>
          </cell>
        </row>
        <row r="19">
          <cell r="D19">
            <v>1</v>
          </cell>
        </row>
        <row r="20">
          <cell r="D20">
            <v>6</v>
          </cell>
        </row>
        <row r="21">
          <cell r="D21">
            <v>1</v>
          </cell>
        </row>
        <row r="22">
          <cell r="D22">
            <v>3</v>
          </cell>
        </row>
        <row r="23">
          <cell r="D23">
            <v>1</v>
          </cell>
        </row>
        <row r="24">
          <cell r="D24">
            <v>2</v>
          </cell>
        </row>
        <row r="26">
          <cell r="D26">
            <v>1</v>
          </cell>
        </row>
        <row r="27">
          <cell r="D27">
            <v>1</v>
          </cell>
        </row>
        <row r="28">
          <cell r="D28">
            <v>1</v>
          </cell>
        </row>
        <row r="29">
          <cell r="D29">
            <v>5</v>
          </cell>
        </row>
        <row r="30">
          <cell r="D30">
            <v>0</v>
          </cell>
        </row>
        <row r="31">
          <cell r="D31">
            <v>2</v>
          </cell>
        </row>
        <row r="32">
          <cell r="D32">
            <v>9</v>
          </cell>
        </row>
        <row r="33">
          <cell r="D33">
            <v>4</v>
          </cell>
        </row>
        <row r="34">
          <cell r="D34">
            <v>0</v>
          </cell>
        </row>
        <row r="35">
          <cell r="D35">
            <v>1</v>
          </cell>
        </row>
        <row r="36">
          <cell r="D36">
            <v>3</v>
          </cell>
        </row>
        <row r="38">
          <cell r="D38">
            <v>10</v>
          </cell>
        </row>
        <row r="39">
          <cell r="D39">
            <v>5</v>
          </cell>
        </row>
        <row r="40">
          <cell r="D40">
            <v>12</v>
          </cell>
        </row>
        <row r="41">
          <cell r="D41">
            <v>2</v>
          </cell>
        </row>
        <row r="42">
          <cell r="D42">
            <v>5</v>
          </cell>
        </row>
        <row r="43">
          <cell r="D43">
            <v>2</v>
          </cell>
        </row>
        <row r="45">
          <cell r="D45">
            <v>1.5</v>
          </cell>
        </row>
        <row r="46">
          <cell r="D46">
            <v>0</v>
          </cell>
        </row>
        <row r="47">
          <cell r="D47">
            <v>1</v>
          </cell>
        </row>
        <row r="48">
          <cell r="D48">
            <v>1</v>
          </cell>
        </row>
        <row r="49">
          <cell r="D49">
            <v>2</v>
          </cell>
        </row>
        <row r="50">
          <cell r="D50">
            <v>1</v>
          </cell>
        </row>
        <row r="51">
          <cell r="D51">
            <v>12</v>
          </cell>
        </row>
        <row r="53">
          <cell r="D53">
            <v>4</v>
          </cell>
        </row>
        <row r="54">
          <cell r="D54">
            <v>0</v>
          </cell>
        </row>
        <row r="55">
          <cell r="D55">
            <v>1</v>
          </cell>
        </row>
        <row r="56">
          <cell r="D56">
            <v>0</v>
          </cell>
        </row>
        <row r="57">
          <cell r="D57">
            <v>8</v>
          </cell>
        </row>
        <row r="58">
          <cell r="D58">
            <v>7</v>
          </cell>
        </row>
        <row r="59">
          <cell r="D59">
            <v>2</v>
          </cell>
        </row>
        <row r="60">
          <cell r="D60">
            <v>3</v>
          </cell>
        </row>
        <row r="61">
          <cell r="D61">
            <v>5</v>
          </cell>
        </row>
        <row r="62">
          <cell r="D62">
            <v>12</v>
          </cell>
        </row>
        <row r="63">
          <cell r="D63">
            <v>8</v>
          </cell>
        </row>
        <row r="64">
          <cell r="D64">
            <v>0</v>
          </cell>
        </row>
        <row r="65">
          <cell r="D65">
            <v>2</v>
          </cell>
        </row>
        <row r="66">
          <cell r="D66">
            <v>8</v>
          </cell>
        </row>
        <row r="68">
          <cell r="D68">
            <v>1</v>
          </cell>
        </row>
        <row r="69">
          <cell r="D69">
            <v>8</v>
          </cell>
        </row>
        <row r="70">
          <cell r="D70">
            <v>4</v>
          </cell>
        </row>
        <row r="71">
          <cell r="D71">
            <v>4</v>
          </cell>
        </row>
        <row r="72">
          <cell r="D72">
            <v>8</v>
          </cell>
        </row>
        <row r="73">
          <cell r="D73">
            <v>8</v>
          </cell>
        </row>
        <row r="75">
          <cell r="D75">
            <v>1</v>
          </cell>
        </row>
        <row r="76">
          <cell r="D76">
            <v>5</v>
          </cell>
        </row>
        <row r="77">
          <cell r="D77">
            <v>4</v>
          </cell>
        </row>
        <row r="78">
          <cell r="D78">
            <v>3</v>
          </cell>
        </row>
        <row r="79">
          <cell r="D79">
            <v>4</v>
          </cell>
        </row>
        <row r="80">
          <cell r="D80">
            <v>0</v>
          </cell>
        </row>
        <row r="81">
          <cell r="D81">
            <v>8</v>
          </cell>
        </row>
        <row r="82">
          <cell r="D82">
            <v>5</v>
          </cell>
        </row>
        <row r="83">
          <cell r="D83">
            <v>0</v>
          </cell>
        </row>
        <row r="84">
          <cell r="D84">
            <v>2</v>
          </cell>
        </row>
        <row r="85">
          <cell r="D85">
            <v>12</v>
          </cell>
        </row>
        <row r="86">
          <cell r="D86">
            <v>10</v>
          </cell>
        </row>
        <row r="88">
          <cell r="D88">
            <v>3</v>
          </cell>
        </row>
        <row r="89">
          <cell r="D89">
            <v>4</v>
          </cell>
        </row>
        <row r="90">
          <cell r="D90">
            <v>0</v>
          </cell>
        </row>
        <row r="91">
          <cell r="D91">
            <v>4</v>
          </cell>
        </row>
        <row r="92">
          <cell r="D92">
            <v>4</v>
          </cell>
        </row>
        <row r="93">
          <cell r="D93">
            <v>4</v>
          </cell>
        </row>
        <row r="94">
          <cell r="D94">
            <v>6</v>
          </cell>
        </row>
        <row r="95">
          <cell r="D95">
            <v>6</v>
          </cell>
        </row>
        <row r="96">
          <cell r="D96">
            <v>1</v>
          </cell>
        </row>
        <row r="98">
          <cell r="D98">
            <v>1</v>
          </cell>
        </row>
        <row r="99">
          <cell r="D99">
            <v>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Рейтинг (раздел 12)"/>
      <sheetName val="Рейтинг (раздел 12)"/>
      <sheetName val=" Оценка (раздел 12)"/>
      <sheetName val="Методика  (раздел 12)"/>
      <sheetName val="12.1"/>
      <sheetName val="12.2"/>
      <sheetName val="12.3"/>
      <sheetName val="12.4"/>
      <sheetName val="12.5"/>
      <sheetName val="12.6"/>
      <sheetName val="12.7"/>
      <sheetName val="12.8"/>
    </sheetNames>
    <sheetDataSet>
      <sheetData sheetId="0" refreshError="1"/>
      <sheetData sheetId="1" refreshError="1"/>
      <sheetData sheetId="2">
        <row r="7">
          <cell r="D7">
            <v>3</v>
          </cell>
        </row>
        <row r="8">
          <cell r="D8">
            <v>0</v>
          </cell>
        </row>
        <row r="9">
          <cell r="D9">
            <v>3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0</v>
          </cell>
        </row>
        <row r="16">
          <cell r="D16">
            <v>8</v>
          </cell>
        </row>
        <row r="17">
          <cell r="D17">
            <v>0</v>
          </cell>
        </row>
        <row r="18">
          <cell r="D18">
            <v>1</v>
          </cell>
        </row>
        <row r="19">
          <cell r="D19">
            <v>1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5</v>
          </cell>
        </row>
        <row r="23">
          <cell r="D23">
            <v>0</v>
          </cell>
        </row>
        <row r="24">
          <cell r="D24">
            <v>5</v>
          </cell>
        </row>
        <row r="26">
          <cell r="D26">
            <v>3</v>
          </cell>
        </row>
        <row r="27">
          <cell r="D27">
            <v>1.5</v>
          </cell>
        </row>
        <row r="28">
          <cell r="D28">
            <v>1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3</v>
          </cell>
        </row>
        <row r="32">
          <cell r="D32">
            <v>12</v>
          </cell>
        </row>
        <row r="33">
          <cell r="D33">
            <v>4.5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1.5</v>
          </cell>
        </row>
        <row r="38">
          <cell r="D38">
            <v>6</v>
          </cell>
        </row>
        <row r="39">
          <cell r="D39">
            <v>0</v>
          </cell>
        </row>
        <row r="40">
          <cell r="D40">
            <v>11</v>
          </cell>
        </row>
        <row r="41">
          <cell r="D41">
            <v>0</v>
          </cell>
        </row>
        <row r="42">
          <cell r="D42">
            <v>5</v>
          </cell>
        </row>
        <row r="43">
          <cell r="D43">
            <v>0</v>
          </cell>
        </row>
        <row r="45">
          <cell r="D45">
            <v>2</v>
          </cell>
        </row>
        <row r="46">
          <cell r="D46">
            <v>1</v>
          </cell>
        </row>
        <row r="47">
          <cell r="D47">
            <v>2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5</v>
          </cell>
        </row>
        <row r="51">
          <cell r="D51">
            <v>12</v>
          </cell>
        </row>
        <row r="53">
          <cell r="D53">
            <v>5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1.5</v>
          </cell>
        </row>
        <row r="57">
          <cell r="D57">
            <v>3</v>
          </cell>
        </row>
        <row r="58">
          <cell r="D58">
            <v>6</v>
          </cell>
        </row>
        <row r="59">
          <cell r="D59">
            <v>6</v>
          </cell>
        </row>
        <row r="60">
          <cell r="D60">
            <v>0</v>
          </cell>
        </row>
        <row r="61">
          <cell r="D61">
            <v>2</v>
          </cell>
        </row>
        <row r="62">
          <cell r="D62">
            <v>10</v>
          </cell>
        </row>
        <row r="63">
          <cell r="D63">
            <v>3</v>
          </cell>
        </row>
        <row r="64">
          <cell r="D64">
            <v>0</v>
          </cell>
        </row>
        <row r="65">
          <cell r="D65">
            <v>5</v>
          </cell>
        </row>
        <row r="66">
          <cell r="D66">
            <v>4</v>
          </cell>
        </row>
        <row r="68">
          <cell r="D68">
            <v>0</v>
          </cell>
        </row>
        <row r="69">
          <cell r="D69">
            <v>2</v>
          </cell>
        </row>
        <row r="70">
          <cell r="D70">
            <v>0</v>
          </cell>
        </row>
        <row r="71">
          <cell r="D71">
            <v>4</v>
          </cell>
        </row>
        <row r="72">
          <cell r="D72">
            <v>4</v>
          </cell>
        </row>
        <row r="73">
          <cell r="D73">
            <v>4</v>
          </cell>
        </row>
        <row r="75">
          <cell r="D75">
            <v>4</v>
          </cell>
        </row>
        <row r="76">
          <cell r="D76">
            <v>2</v>
          </cell>
        </row>
        <row r="77">
          <cell r="D77">
            <v>0.5</v>
          </cell>
        </row>
        <row r="78">
          <cell r="D78">
            <v>0</v>
          </cell>
        </row>
        <row r="79">
          <cell r="D79">
            <v>4</v>
          </cell>
        </row>
        <row r="80">
          <cell r="D80">
            <v>0</v>
          </cell>
        </row>
        <row r="81">
          <cell r="D81">
            <v>7</v>
          </cell>
        </row>
        <row r="82">
          <cell r="D82">
            <v>6</v>
          </cell>
        </row>
        <row r="83">
          <cell r="D83">
            <v>2</v>
          </cell>
        </row>
        <row r="84">
          <cell r="D84">
            <v>0</v>
          </cell>
        </row>
        <row r="85">
          <cell r="D85">
            <v>14</v>
          </cell>
        </row>
        <row r="86">
          <cell r="D86">
            <v>2</v>
          </cell>
        </row>
        <row r="88">
          <cell r="D88">
            <v>2</v>
          </cell>
        </row>
        <row r="89">
          <cell r="D89">
            <v>2</v>
          </cell>
        </row>
        <row r="90">
          <cell r="D90">
            <v>2</v>
          </cell>
        </row>
        <row r="91">
          <cell r="D91">
            <v>1</v>
          </cell>
        </row>
        <row r="92">
          <cell r="D92">
            <v>2</v>
          </cell>
        </row>
        <row r="93">
          <cell r="D93">
            <v>4</v>
          </cell>
        </row>
        <row r="94">
          <cell r="D94">
            <v>2</v>
          </cell>
        </row>
        <row r="95">
          <cell r="D95">
            <v>0</v>
          </cell>
        </row>
        <row r="96">
          <cell r="D96">
            <v>0</v>
          </cell>
        </row>
        <row r="98">
          <cell r="D98">
            <v>2</v>
          </cell>
        </row>
        <row r="99">
          <cell r="D9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zoomScaleNormal="100" workbookViewId="0">
      <selection activeCell="G7" sqref="G7"/>
    </sheetView>
  </sheetViews>
  <sheetFormatPr defaultRowHeight="15" x14ac:dyDescent="0.25"/>
  <cols>
    <col min="1" max="1" width="33.42578125" style="20" customWidth="1"/>
    <col min="2" max="2" width="12.7109375" style="20" customWidth="1"/>
    <col min="3" max="3" width="12.7109375" style="22" customWidth="1"/>
    <col min="4" max="7" width="12.7109375" style="20" customWidth="1"/>
    <col min="8" max="8" width="15.7109375" style="20" customWidth="1"/>
    <col min="9" max="9" width="12.7109375" style="20" customWidth="1"/>
    <col min="10" max="10" width="18.5703125" style="20" customWidth="1"/>
    <col min="11" max="16384" width="9.140625" style="20"/>
  </cols>
  <sheetData>
    <row r="1" spans="1:10" ht="22.5" customHeight="1" x14ac:dyDescent="0.25">
      <c r="A1" s="36" t="s">
        <v>114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.75" customHeight="1" x14ac:dyDescent="0.25">
      <c r="A2" s="37" t="s">
        <v>106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.75" customHeight="1" x14ac:dyDescent="0.25">
      <c r="A3" s="34" t="s">
        <v>0</v>
      </c>
      <c r="B3" s="34" t="s">
        <v>94</v>
      </c>
      <c r="C3" s="34" t="s">
        <v>115</v>
      </c>
      <c r="D3" s="34" t="s">
        <v>111</v>
      </c>
      <c r="E3" s="35"/>
      <c r="F3" s="35"/>
      <c r="G3" s="35"/>
      <c r="H3" s="35"/>
      <c r="I3" s="35"/>
      <c r="J3" s="35"/>
    </row>
    <row r="4" spans="1:10" ht="20.25" customHeight="1" x14ac:dyDescent="0.25">
      <c r="A4" s="34"/>
      <c r="B4" s="34"/>
      <c r="C4" s="34"/>
      <c r="D4" s="34" t="s">
        <v>108</v>
      </c>
      <c r="E4" s="34" t="s">
        <v>109</v>
      </c>
      <c r="F4" s="34" t="s">
        <v>110</v>
      </c>
      <c r="G4" s="34" t="s">
        <v>112</v>
      </c>
      <c r="H4" s="34"/>
      <c r="I4" s="35"/>
      <c r="J4" s="35"/>
    </row>
    <row r="5" spans="1:10" ht="77.25" customHeight="1" x14ac:dyDescent="0.25">
      <c r="A5" s="38"/>
      <c r="B5" s="38"/>
      <c r="C5" s="38"/>
      <c r="D5" s="35"/>
      <c r="E5" s="35"/>
      <c r="F5" s="35"/>
      <c r="G5" s="32" t="s">
        <v>100</v>
      </c>
      <c r="H5" s="32" t="s">
        <v>99</v>
      </c>
      <c r="I5" s="32" t="s">
        <v>98</v>
      </c>
      <c r="J5" s="32" t="s">
        <v>116</v>
      </c>
    </row>
    <row r="6" spans="1:10" ht="15.95" customHeight="1" x14ac:dyDescent="0.25">
      <c r="A6" s="3" t="s">
        <v>107</v>
      </c>
      <c r="B6" s="27"/>
      <c r="C6" s="27">
        <f t="shared" ref="C6:C37" si="0">SUM(D6:F6)</f>
        <v>159</v>
      </c>
      <c r="D6" s="3">
        <v>47</v>
      </c>
      <c r="E6" s="3">
        <v>48</v>
      </c>
      <c r="F6" s="29">
        <f>G6+H6+I6+J6</f>
        <v>64</v>
      </c>
      <c r="G6" s="29">
        <v>12</v>
      </c>
      <c r="H6" s="29">
        <v>22</v>
      </c>
      <c r="I6" s="29">
        <v>12</v>
      </c>
      <c r="J6" s="29">
        <v>18</v>
      </c>
    </row>
    <row r="7" spans="1:10" ht="15.95" customHeight="1" x14ac:dyDescent="0.25">
      <c r="A7" s="6" t="s">
        <v>36</v>
      </c>
      <c r="B7" s="32" t="str">
        <f>RANK(C7,$C$7:$C$91)&amp;IF(COUNTIF($C$7:$C$91,C7)&gt;1,"-"&amp;RANK(C7,$C$7:$C$91)+COUNTIF($C$7:$C$91,C7)-1,"")</f>
        <v>1</v>
      </c>
      <c r="C7" s="19">
        <f t="shared" si="0"/>
        <v>139</v>
      </c>
      <c r="D7" s="23">
        <v>39</v>
      </c>
      <c r="E7" s="17">
        <v>47</v>
      </c>
      <c r="F7" s="14">
        <f t="shared" ref="F7:F38" si="1">SUM(G7:J7)</f>
        <v>53</v>
      </c>
      <c r="G7" s="17">
        <f>'III этап итоги'!E40</f>
        <v>10</v>
      </c>
      <c r="H7" s="17">
        <f>'III этап итоги'!F40</f>
        <v>20</v>
      </c>
      <c r="I7" s="9">
        <f>'III этап итоги'!G40</f>
        <v>12</v>
      </c>
      <c r="J7" s="9">
        <f>'III этап итоги'!H40</f>
        <v>11</v>
      </c>
    </row>
    <row r="8" spans="1:10" ht="15.95" customHeight="1" x14ac:dyDescent="0.25">
      <c r="A8" s="5" t="s">
        <v>80</v>
      </c>
      <c r="B8" s="32" t="str">
        <f t="shared" ref="B8:B71" si="2">RANK(C8,$C$7:$C$91)&amp;IF(COUNTIF($C$7:$C$91,C8)&gt;1,"-"&amp;RANK(C8,$C$7:$C$91)+COUNTIF($C$7:$C$91,C8)-1,"")</f>
        <v>2</v>
      </c>
      <c r="C8" s="19">
        <f t="shared" si="0"/>
        <v>138.5</v>
      </c>
      <c r="D8" s="23">
        <v>33.5</v>
      </c>
      <c r="E8" s="16">
        <v>48</v>
      </c>
      <c r="F8" s="14">
        <f t="shared" si="1"/>
        <v>57</v>
      </c>
      <c r="G8" s="17">
        <f>'III этап итоги'!E85</f>
        <v>11</v>
      </c>
      <c r="H8" s="17">
        <f>'III этап итоги'!F85</f>
        <v>20</v>
      </c>
      <c r="I8" s="9">
        <f>'III этап итоги'!G85</f>
        <v>12</v>
      </c>
      <c r="J8" s="9">
        <f>'III этап итоги'!H85</f>
        <v>14</v>
      </c>
    </row>
    <row r="9" spans="1:10" ht="15.95" customHeight="1" x14ac:dyDescent="0.25">
      <c r="A9" s="5" t="s">
        <v>57</v>
      </c>
      <c r="B9" s="32" t="str">
        <f t="shared" si="2"/>
        <v>3</v>
      </c>
      <c r="C9" s="19">
        <f t="shared" si="0"/>
        <v>134</v>
      </c>
      <c r="D9" s="23">
        <v>32</v>
      </c>
      <c r="E9" s="16">
        <v>47</v>
      </c>
      <c r="F9" s="14">
        <f t="shared" si="1"/>
        <v>55</v>
      </c>
      <c r="G9" s="17">
        <f>'III этап итоги'!E62</f>
        <v>12</v>
      </c>
      <c r="H9" s="17">
        <f>'III этап итоги'!F62</f>
        <v>21</v>
      </c>
      <c r="I9" s="9">
        <f>'III этап итоги'!G62</f>
        <v>12</v>
      </c>
      <c r="J9" s="9">
        <f>'III этап итоги'!H62</f>
        <v>10</v>
      </c>
    </row>
    <row r="10" spans="1:10" ht="15.95" customHeight="1" x14ac:dyDescent="0.25">
      <c r="A10" s="6" t="s">
        <v>76</v>
      </c>
      <c r="B10" s="32" t="str">
        <f t="shared" si="2"/>
        <v>4</v>
      </c>
      <c r="C10" s="19">
        <f t="shared" si="0"/>
        <v>127</v>
      </c>
      <c r="D10" s="23">
        <v>35</v>
      </c>
      <c r="E10" s="17">
        <v>47</v>
      </c>
      <c r="F10" s="14">
        <f t="shared" si="1"/>
        <v>45</v>
      </c>
      <c r="G10" s="17">
        <f>'III этап итоги'!E81</f>
        <v>10</v>
      </c>
      <c r="H10" s="17">
        <f>'III этап итоги'!F81</f>
        <v>20</v>
      </c>
      <c r="I10" s="9">
        <f>'III этап итоги'!G81</f>
        <v>8</v>
      </c>
      <c r="J10" s="9">
        <f>'III этап итоги'!H81</f>
        <v>7</v>
      </c>
    </row>
    <row r="11" spans="1:10" ht="15.95" customHeight="1" x14ac:dyDescent="0.25">
      <c r="A11" s="5" t="s">
        <v>28</v>
      </c>
      <c r="B11" s="32" t="str">
        <f t="shared" si="2"/>
        <v>5</v>
      </c>
      <c r="C11" s="19">
        <f t="shared" si="0"/>
        <v>122</v>
      </c>
      <c r="D11" s="23">
        <v>28</v>
      </c>
      <c r="E11" s="16">
        <v>42</v>
      </c>
      <c r="F11" s="14">
        <f t="shared" si="1"/>
        <v>52</v>
      </c>
      <c r="G11" s="17">
        <f>'III этап итоги'!E32</f>
        <v>10</v>
      </c>
      <c r="H11" s="17">
        <f>'III этап итоги'!F32</f>
        <v>21</v>
      </c>
      <c r="I11" s="9">
        <f>'III этап итоги'!G32</f>
        <v>9</v>
      </c>
      <c r="J11" s="9">
        <f>'III этап итоги'!H32</f>
        <v>12</v>
      </c>
    </row>
    <row r="12" spans="1:10" ht="15.95" customHeight="1" x14ac:dyDescent="0.25">
      <c r="A12" s="6" t="s">
        <v>34</v>
      </c>
      <c r="B12" s="32" t="str">
        <f t="shared" si="2"/>
        <v>6</v>
      </c>
      <c r="C12" s="19">
        <f t="shared" si="0"/>
        <v>120</v>
      </c>
      <c r="D12" s="23">
        <v>33</v>
      </c>
      <c r="E12" s="17">
        <v>44</v>
      </c>
      <c r="F12" s="14">
        <f t="shared" si="1"/>
        <v>43</v>
      </c>
      <c r="G12" s="17">
        <f>'III этап итоги'!E38</f>
        <v>8</v>
      </c>
      <c r="H12" s="17">
        <f>'III этап итоги'!F38</f>
        <v>19</v>
      </c>
      <c r="I12" s="9">
        <f>'III этап итоги'!G38</f>
        <v>10</v>
      </c>
      <c r="J12" s="9">
        <f>'III этап итоги'!H38</f>
        <v>6</v>
      </c>
    </row>
    <row r="13" spans="1:10" ht="15.95" customHeight="1" x14ac:dyDescent="0.25">
      <c r="A13" s="6" t="s">
        <v>67</v>
      </c>
      <c r="B13" s="32" t="str">
        <f t="shared" si="2"/>
        <v>7</v>
      </c>
      <c r="C13" s="19">
        <f t="shared" si="0"/>
        <v>119.5</v>
      </c>
      <c r="D13" s="23">
        <v>36</v>
      </c>
      <c r="E13" s="17">
        <v>41.5</v>
      </c>
      <c r="F13" s="14">
        <f t="shared" si="1"/>
        <v>42</v>
      </c>
      <c r="G13" s="17">
        <f>'III этап итоги'!E72</f>
        <v>9</v>
      </c>
      <c r="H13" s="17">
        <f>'III этап итоги'!F72</f>
        <v>21</v>
      </c>
      <c r="I13" s="9">
        <f>'III этап итоги'!G72</f>
        <v>8</v>
      </c>
      <c r="J13" s="9">
        <f>'III этап итоги'!H72</f>
        <v>4</v>
      </c>
    </row>
    <row r="14" spans="1:10" ht="15.95" customHeight="1" x14ac:dyDescent="0.25">
      <c r="A14" s="6" t="s">
        <v>46</v>
      </c>
      <c r="B14" s="32" t="str">
        <f t="shared" si="2"/>
        <v>8</v>
      </c>
      <c r="C14" s="19">
        <f t="shared" si="0"/>
        <v>115</v>
      </c>
      <c r="D14" s="23">
        <v>20</v>
      </c>
      <c r="E14" s="17">
        <v>43</v>
      </c>
      <c r="F14" s="14">
        <f t="shared" si="1"/>
        <v>52</v>
      </c>
      <c r="G14" s="17">
        <f>'III этап итоги'!E51</f>
        <v>10</v>
      </c>
      <c r="H14" s="17">
        <f>'III этап итоги'!F51</f>
        <v>18</v>
      </c>
      <c r="I14" s="9">
        <f>'III этап итоги'!G51</f>
        <v>12</v>
      </c>
      <c r="J14" s="9">
        <f>'III этап итоги'!H51</f>
        <v>12</v>
      </c>
    </row>
    <row r="15" spans="1:10" ht="15.95" customHeight="1" x14ac:dyDescent="0.25">
      <c r="A15" s="6" t="s">
        <v>12</v>
      </c>
      <c r="B15" s="32" t="str">
        <f t="shared" si="2"/>
        <v>9</v>
      </c>
      <c r="C15" s="19">
        <f t="shared" si="0"/>
        <v>113</v>
      </c>
      <c r="D15" s="23">
        <v>27</v>
      </c>
      <c r="E15" s="17">
        <v>42</v>
      </c>
      <c r="F15" s="14">
        <f t="shared" si="1"/>
        <v>44</v>
      </c>
      <c r="G15" s="17">
        <f>'III этап итоги'!E16</f>
        <v>8</v>
      </c>
      <c r="H15" s="17">
        <f>'III этап итоги'!F16</f>
        <v>20</v>
      </c>
      <c r="I15" s="9">
        <f>'III этап итоги'!G16</f>
        <v>8</v>
      </c>
      <c r="J15" s="9">
        <f>'III этап итоги'!H16</f>
        <v>8</v>
      </c>
    </row>
    <row r="16" spans="1:10" ht="15.95" customHeight="1" x14ac:dyDescent="0.25">
      <c r="A16" s="6" t="s">
        <v>5</v>
      </c>
      <c r="B16" s="32" t="str">
        <f t="shared" si="2"/>
        <v>10</v>
      </c>
      <c r="C16" s="19">
        <f t="shared" si="0"/>
        <v>109</v>
      </c>
      <c r="D16" s="23">
        <v>33</v>
      </c>
      <c r="E16" s="17">
        <v>44</v>
      </c>
      <c r="F16" s="14">
        <f t="shared" si="1"/>
        <v>32</v>
      </c>
      <c r="G16" s="17">
        <f>'III этап итоги'!E9</f>
        <v>8</v>
      </c>
      <c r="H16" s="17">
        <f>'III этап итоги'!F9</f>
        <v>13</v>
      </c>
      <c r="I16" s="9">
        <f>'III этап итоги'!G9</f>
        <v>8</v>
      </c>
      <c r="J16" s="9">
        <f>'III этап итоги'!H9</f>
        <v>3</v>
      </c>
    </row>
    <row r="17" spans="1:10" ht="15.95" customHeight="1" x14ac:dyDescent="0.25">
      <c r="A17" s="6" t="s">
        <v>77</v>
      </c>
      <c r="B17" s="32" t="str">
        <f t="shared" si="2"/>
        <v>11</v>
      </c>
      <c r="C17" s="19">
        <f t="shared" si="0"/>
        <v>105</v>
      </c>
      <c r="D17" s="23">
        <v>26</v>
      </c>
      <c r="E17" s="17">
        <v>38</v>
      </c>
      <c r="F17" s="14">
        <f t="shared" si="1"/>
        <v>41</v>
      </c>
      <c r="G17" s="17">
        <f>'III этап итоги'!E82</f>
        <v>10</v>
      </c>
      <c r="H17" s="17">
        <f>'III этап итоги'!F82</f>
        <v>20</v>
      </c>
      <c r="I17" s="9">
        <f>'III этап итоги'!G82</f>
        <v>5</v>
      </c>
      <c r="J17" s="9">
        <f>'III этап итоги'!H82</f>
        <v>6</v>
      </c>
    </row>
    <row r="18" spans="1:10" ht="15.95" customHeight="1" x14ac:dyDescent="0.25">
      <c r="A18" s="6" t="s">
        <v>52</v>
      </c>
      <c r="B18" s="32" t="str">
        <f t="shared" si="2"/>
        <v>12</v>
      </c>
      <c r="C18" s="19">
        <f t="shared" si="0"/>
        <v>99</v>
      </c>
      <c r="D18" s="23">
        <v>25</v>
      </c>
      <c r="E18" s="17">
        <v>34</v>
      </c>
      <c r="F18" s="14">
        <f t="shared" si="1"/>
        <v>40</v>
      </c>
      <c r="G18" s="17">
        <f>'III этап итоги'!E57</f>
        <v>9</v>
      </c>
      <c r="H18" s="17">
        <f>'III этап итоги'!F57</f>
        <v>20</v>
      </c>
      <c r="I18" s="9">
        <f>'III этап итоги'!G57</f>
        <v>8</v>
      </c>
      <c r="J18" s="9">
        <f>'III этап итоги'!H57</f>
        <v>3</v>
      </c>
    </row>
    <row r="19" spans="1:10" ht="15.95" customHeight="1" x14ac:dyDescent="0.25">
      <c r="A19" s="6" t="s">
        <v>48</v>
      </c>
      <c r="B19" s="32" t="str">
        <f t="shared" si="2"/>
        <v>13</v>
      </c>
      <c r="C19" s="19">
        <f t="shared" si="0"/>
        <v>95.5</v>
      </c>
      <c r="D19" s="23">
        <v>28.5</v>
      </c>
      <c r="E19" s="17">
        <v>37</v>
      </c>
      <c r="F19" s="14">
        <f t="shared" si="1"/>
        <v>30</v>
      </c>
      <c r="G19" s="17">
        <f>'III этап итоги'!E53</f>
        <v>10</v>
      </c>
      <c r="H19" s="17">
        <f>'III этап итоги'!F53</f>
        <v>11</v>
      </c>
      <c r="I19" s="9">
        <f>'III этап итоги'!G53</f>
        <v>4</v>
      </c>
      <c r="J19" s="9">
        <f>'III этап итоги'!H53</f>
        <v>5</v>
      </c>
    </row>
    <row r="20" spans="1:10" ht="15.95" customHeight="1" x14ac:dyDescent="0.25">
      <c r="A20" s="5" t="s">
        <v>58</v>
      </c>
      <c r="B20" s="32" t="str">
        <f t="shared" si="2"/>
        <v>14</v>
      </c>
      <c r="C20" s="19">
        <f t="shared" si="0"/>
        <v>90</v>
      </c>
      <c r="D20" s="23">
        <v>20</v>
      </c>
      <c r="E20" s="16">
        <v>36</v>
      </c>
      <c r="F20" s="14">
        <f t="shared" si="1"/>
        <v>34</v>
      </c>
      <c r="G20" s="17">
        <f>'III этап итоги'!E63</f>
        <v>10</v>
      </c>
      <c r="H20" s="17">
        <f>'III этап итоги'!F63</f>
        <v>13</v>
      </c>
      <c r="I20" s="9">
        <f>'III этап итоги'!G63</f>
        <v>8</v>
      </c>
      <c r="J20" s="9">
        <f>'III этап итоги'!H63</f>
        <v>3</v>
      </c>
    </row>
    <row r="21" spans="1:10" ht="15.95" customHeight="1" x14ac:dyDescent="0.25">
      <c r="A21" s="6" t="s">
        <v>16</v>
      </c>
      <c r="B21" s="32" t="str">
        <f t="shared" si="2"/>
        <v>15</v>
      </c>
      <c r="C21" s="19">
        <f t="shared" si="0"/>
        <v>89.5</v>
      </c>
      <c r="D21" s="23">
        <v>25</v>
      </c>
      <c r="E21" s="17">
        <v>35.5</v>
      </c>
      <c r="F21" s="14">
        <f t="shared" si="1"/>
        <v>29</v>
      </c>
      <c r="G21" s="17">
        <f>'III этап итоги'!E20</f>
        <v>3</v>
      </c>
      <c r="H21" s="17">
        <f>'III этап итоги'!F20</f>
        <v>16</v>
      </c>
      <c r="I21" s="9">
        <f>'III этап итоги'!G20</f>
        <v>6</v>
      </c>
      <c r="J21" s="9">
        <f>'III этап итоги'!H20</f>
        <v>4</v>
      </c>
    </row>
    <row r="22" spans="1:10" ht="15.95" customHeight="1" x14ac:dyDescent="0.25">
      <c r="A22" s="6" t="s">
        <v>74</v>
      </c>
      <c r="B22" s="32" t="str">
        <f t="shared" si="2"/>
        <v>16</v>
      </c>
      <c r="C22" s="19">
        <f t="shared" si="0"/>
        <v>88.5</v>
      </c>
      <c r="D22" s="23">
        <v>25</v>
      </c>
      <c r="E22" s="17">
        <v>29.5</v>
      </c>
      <c r="F22" s="14">
        <f t="shared" si="1"/>
        <v>34</v>
      </c>
      <c r="G22" s="17">
        <f>'III этап итоги'!E79</f>
        <v>10</v>
      </c>
      <c r="H22" s="17">
        <f>'III этап итоги'!F79</f>
        <v>16</v>
      </c>
      <c r="I22" s="9">
        <f>'III этап итоги'!G79</f>
        <v>4</v>
      </c>
      <c r="J22" s="9">
        <f>'III этап итоги'!H79</f>
        <v>4</v>
      </c>
    </row>
    <row r="23" spans="1:10" s="1" customFormat="1" ht="15.95" customHeight="1" x14ac:dyDescent="0.25">
      <c r="A23" s="6" t="s">
        <v>37</v>
      </c>
      <c r="B23" s="32" t="str">
        <f t="shared" si="2"/>
        <v>17</v>
      </c>
      <c r="C23" s="19">
        <f t="shared" si="0"/>
        <v>84</v>
      </c>
      <c r="D23" s="23">
        <v>22</v>
      </c>
      <c r="E23" s="17">
        <v>38</v>
      </c>
      <c r="F23" s="14">
        <f t="shared" si="1"/>
        <v>24</v>
      </c>
      <c r="G23" s="17">
        <f>'III этап итоги'!E41</f>
        <v>8</v>
      </c>
      <c r="H23" s="17">
        <f>'III этап итоги'!F41</f>
        <v>14</v>
      </c>
      <c r="I23" s="9">
        <f>'III этап итоги'!G41</f>
        <v>2</v>
      </c>
      <c r="J23" s="9">
        <f>'III этап итоги'!H41</f>
        <v>0</v>
      </c>
    </row>
    <row r="24" spans="1:10" ht="15.95" customHeight="1" x14ac:dyDescent="0.25">
      <c r="A24" s="6" t="s">
        <v>25</v>
      </c>
      <c r="B24" s="32" t="str">
        <f t="shared" si="2"/>
        <v>18</v>
      </c>
      <c r="C24" s="19">
        <f t="shared" si="0"/>
        <v>83</v>
      </c>
      <c r="D24" s="23">
        <v>21</v>
      </c>
      <c r="E24" s="17">
        <v>34</v>
      </c>
      <c r="F24" s="14">
        <f t="shared" si="1"/>
        <v>28</v>
      </c>
      <c r="G24" s="17">
        <f>'III этап итоги'!E29</f>
        <v>10</v>
      </c>
      <c r="H24" s="17">
        <f>'III этап итоги'!F29</f>
        <v>13</v>
      </c>
      <c r="I24" s="9">
        <f>'III этап итоги'!G29</f>
        <v>5</v>
      </c>
      <c r="J24" s="9">
        <f>'III этап итоги'!H29</f>
        <v>0</v>
      </c>
    </row>
    <row r="25" spans="1:10" ht="15.95" customHeight="1" x14ac:dyDescent="0.25">
      <c r="A25" s="6" t="s">
        <v>4</v>
      </c>
      <c r="B25" s="32" t="str">
        <f t="shared" si="2"/>
        <v>19</v>
      </c>
      <c r="C25" s="19">
        <f t="shared" si="0"/>
        <v>79</v>
      </c>
      <c r="D25" s="23">
        <v>21</v>
      </c>
      <c r="E25" s="17">
        <v>33</v>
      </c>
      <c r="F25" s="14">
        <f t="shared" si="1"/>
        <v>25</v>
      </c>
      <c r="G25" s="17">
        <f>'III этап итоги'!E8</f>
        <v>6</v>
      </c>
      <c r="H25" s="17">
        <f>'III этап итоги'!F8</f>
        <v>18</v>
      </c>
      <c r="I25" s="9">
        <f>'III этап итоги'!G8</f>
        <v>1</v>
      </c>
      <c r="J25" s="9">
        <f>'III этап итоги'!H8</f>
        <v>0</v>
      </c>
    </row>
    <row r="26" spans="1:10" ht="15.95" customHeight="1" x14ac:dyDescent="0.25">
      <c r="A26" s="6" t="s">
        <v>61</v>
      </c>
      <c r="B26" s="32" t="str">
        <f t="shared" si="2"/>
        <v>20</v>
      </c>
      <c r="C26" s="19">
        <f t="shared" si="0"/>
        <v>77.5</v>
      </c>
      <c r="D26" s="23">
        <v>27</v>
      </c>
      <c r="E26" s="17">
        <v>23</v>
      </c>
      <c r="F26" s="14">
        <f t="shared" si="1"/>
        <v>27.5</v>
      </c>
      <c r="G26" s="17">
        <f>'III этап итоги'!E66</f>
        <v>5</v>
      </c>
      <c r="H26" s="17">
        <f>'III этап итоги'!F66</f>
        <v>10.5</v>
      </c>
      <c r="I26" s="9">
        <f>'III этап итоги'!G66</f>
        <v>8</v>
      </c>
      <c r="J26" s="9">
        <f>'III этап итоги'!H66</f>
        <v>4</v>
      </c>
    </row>
    <row r="27" spans="1:10" ht="15.95" customHeight="1" x14ac:dyDescent="0.25">
      <c r="A27" s="6" t="s">
        <v>24</v>
      </c>
      <c r="B27" s="32" t="str">
        <f t="shared" si="2"/>
        <v>21</v>
      </c>
      <c r="C27" s="19">
        <f t="shared" si="0"/>
        <v>77</v>
      </c>
      <c r="D27" s="23">
        <v>20</v>
      </c>
      <c r="E27" s="17">
        <v>37</v>
      </c>
      <c r="F27" s="14">
        <f t="shared" si="1"/>
        <v>20</v>
      </c>
      <c r="G27" s="17">
        <f>'III этап итоги'!E28</f>
        <v>8</v>
      </c>
      <c r="H27" s="17">
        <f>'III этап итоги'!F28</f>
        <v>10</v>
      </c>
      <c r="I27" s="9">
        <f>'III этап итоги'!G28</f>
        <v>1</v>
      </c>
      <c r="J27" s="9">
        <f>'III этап итоги'!H28</f>
        <v>1</v>
      </c>
    </row>
    <row r="28" spans="1:10" s="1" customFormat="1" ht="15.95" customHeight="1" x14ac:dyDescent="0.25">
      <c r="A28" s="6" t="s">
        <v>6</v>
      </c>
      <c r="B28" s="32" t="str">
        <f t="shared" si="2"/>
        <v>22</v>
      </c>
      <c r="C28" s="19">
        <f t="shared" si="0"/>
        <v>75.5</v>
      </c>
      <c r="D28" s="23">
        <v>21</v>
      </c>
      <c r="E28" s="17">
        <v>35.5</v>
      </c>
      <c r="F28" s="14">
        <f t="shared" si="1"/>
        <v>19</v>
      </c>
      <c r="G28" s="17">
        <f>'III этап итоги'!E10</f>
        <v>3</v>
      </c>
      <c r="H28" s="17">
        <f>'III этап итоги'!F10</f>
        <v>13</v>
      </c>
      <c r="I28" s="9">
        <f>'III этап итоги'!G10</f>
        <v>3</v>
      </c>
      <c r="J28" s="9">
        <f>'III этап итоги'!H10</f>
        <v>0</v>
      </c>
    </row>
    <row r="29" spans="1:10" ht="15.95" customHeight="1" x14ac:dyDescent="0.25">
      <c r="A29" s="5" t="s">
        <v>55</v>
      </c>
      <c r="B29" s="32" t="str">
        <f t="shared" si="2"/>
        <v>23</v>
      </c>
      <c r="C29" s="19">
        <f t="shared" si="0"/>
        <v>75</v>
      </c>
      <c r="D29" s="23">
        <v>26</v>
      </c>
      <c r="E29" s="16">
        <v>25</v>
      </c>
      <c r="F29" s="14">
        <f t="shared" si="1"/>
        <v>24</v>
      </c>
      <c r="G29" s="17">
        <f>'III этап итоги'!E60</f>
        <v>3</v>
      </c>
      <c r="H29" s="17">
        <f>'III этап итоги'!F60</f>
        <v>18</v>
      </c>
      <c r="I29" s="9">
        <f>'III этап итоги'!G60</f>
        <v>3</v>
      </c>
      <c r="J29" s="9">
        <f>'III этап итоги'!H60</f>
        <v>0</v>
      </c>
    </row>
    <row r="30" spans="1:10" ht="15.95" customHeight="1" x14ac:dyDescent="0.25">
      <c r="A30" s="6" t="s">
        <v>27</v>
      </c>
      <c r="B30" s="32" t="str">
        <f t="shared" si="2"/>
        <v>24</v>
      </c>
      <c r="C30" s="19">
        <f t="shared" si="0"/>
        <v>74</v>
      </c>
      <c r="D30" s="23">
        <v>15</v>
      </c>
      <c r="E30" s="17">
        <v>30</v>
      </c>
      <c r="F30" s="14">
        <f t="shared" si="1"/>
        <v>29</v>
      </c>
      <c r="G30" s="17">
        <f>'III этап итоги'!E31</f>
        <v>8</v>
      </c>
      <c r="H30" s="17">
        <f>'III этап итоги'!F31</f>
        <v>16</v>
      </c>
      <c r="I30" s="9">
        <f>'III этап итоги'!G31</f>
        <v>2</v>
      </c>
      <c r="J30" s="9">
        <f>'III этап итоги'!H31</f>
        <v>3</v>
      </c>
    </row>
    <row r="31" spans="1:10" ht="15.95" customHeight="1" x14ac:dyDescent="0.25">
      <c r="A31" s="6" t="s">
        <v>64</v>
      </c>
      <c r="B31" s="32" t="str">
        <f t="shared" si="2"/>
        <v>25</v>
      </c>
      <c r="C31" s="19">
        <f t="shared" si="0"/>
        <v>72.5</v>
      </c>
      <c r="D31" s="23">
        <v>15</v>
      </c>
      <c r="E31" s="17">
        <v>22</v>
      </c>
      <c r="F31" s="14">
        <f t="shared" si="1"/>
        <v>35.5</v>
      </c>
      <c r="G31" s="17">
        <f>'III этап итоги'!E69</f>
        <v>9</v>
      </c>
      <c r="H31" s="17">
        <f>'III этап итоги'!F69</f>
        <v>16.5</v>
      </c>
      <c r="I31" s="9">
        <f>'III этап итоги'!G69</f>
        <v>8</v>
      </c>
      <c r="J31" s="9">
        <f>'III этап итоги'!H69</f>
        <v>2</v>
      </c>
    </row>
    <row r="32" spans="1:10" ht="15.95" customHeight="1" x14ac:dyDescent="0.25">
      <c r="A32" s="6" t="s">
        <v>10</v>
      </c>
      <c r="B32" s="32" t="str">
        <f t="shared" si="2"/>
        <v>26-27</v>
      </c>
      <c r="C32" s="19">
        <f t="shared" si="0"/>
        <v>70.5</v>
      </c>
      <c r="D32" s="23">
        <v>19.5</v>
      </c>
      <c r="E32" s="17">
        <v>20</v>
      </c>
      <c r="F32" s="14">
        <f t="shared" si="1"/>
        <v>31</v>
      </c>
      <c r="G32" s="17">
        <f>'III этап итоги'!E14</f>
        <v>10</v>
      </c>
      <c r="H32" s="17">
        <f>'III этап итоги'!F14</f>
        <v>16</v>
      </c>
      <c r="I32" s="9">
        <f>'III этап итоги'!G14</f>
        <v>3</v>
      </c>
      <c r="J32" s="9">
        <f>'III этап итоги'!H14</f>
        <v>2</v>
      </c>
    </row>
    <row r="33" spans="1:10" s="1" customFormat="1" ht="15.95" customHeight="1" x14ac:dyDescent="0.25">
      <c r="A33" s="6" t="s">
        <v>20</v>
      </c>
      <c r="B33" s="32" t="str">
        <f t="shared" si="2"/>
        <v>26-27</v>
      </c>
      <c r="C33" s="19">
        <f t="shared" si="0"/>
        <v>70.5</v>
      </c>
      <c r="D33" s="23">
        <v>16.5</v>
      </c>
      <c r="E33" s="17">
        <v>19</v>
      </c>
      <c r="F33" s="14">
        <f t="shared" si="1"/>
        <v>35</v>
      </c>
      <c r="G33" s="17">
        <f>'III этап итоги'!E24</f>
        <v>10</v>
      </c>
      <c r="H33" s="17">
        <f>'III этап итоги'!F24</f>
        <v>18</v>
      </c>
      <c r="I33" s="9">
        <f>'III этап итоги'!G24</f>
        <v>2</v>
      </c>
      <c r="J33" s="9">
        <f>'III этап итоги'!H24</f>
        <v>5</v>
      </c>
    </row>
    <row r="34" spans="1:10" s="1" customFormat="1" ht="15.95" customHeight="1" x14ac:dyDescent="0.25">
      <c r="A34" s="6" t="s">
        <v>22</v>
      </c>
      <c r="B34" s="32" t="str">
        <f t="shared" si="2"/>
        <v>28</v>
      </c>
      <c r="C34" s="19">
        <f t="shared" si="0"/>
        <v>69</v>
      </c>
      <c r="D34" s="23">
        <v>23</v>
      </c>
      <c r="E34" s="17">
        <v>26</v>
      </c>
      <c r="F34" s="14">
        <f t="shared" si="1"/>
        <v>20</v>
      </c>
      <c r="G34" s="17">
        <f>'III этап итоги'!E26</f>
        <v>3</v>
      </c>
      <c r="H34" s="17">
        <f>'III этап итоги'!F26</f>
        <v>13</v>
      </c>
      <c r="I34" s="9">
        <f>'III этап итоги'!G26</f>
        <v>1</v>
      </c>
      <c r="J34" s="9">
        <f>'III этап итоги'!H26</f>
        <v>3</v>
      </c>
    </row>
    <row r="35" spans="1:10" s="1" customFormat="1" ht="15.95" customHeight="1" x14ac:dyDescent="0.25">
      <c r="A35" s="6" t="s">
        <v>85</v>
      </c>
      <c r="B35" s="32" t="str">
        <f t="shared" si="2"/>
        <v>29</v>
      </c>
      <c r="C35" s="19">
        <f t="shared" si="0"/>
        <v>66</v>
      </c>
      <c r="D35" s="23">
        <v>15</v>
      </c>
      <c r="E35" s="17">
        <v>36</v>
      </c>
      <c r="F35" s="14">
        <f t="shared" si="1"/>
        <v>15</v>
      </c>
      <c r="G35" s="17">
        <f>'III этап итоги'!E90</f>
        <v>8</v>
      </c>
      <c r="H35" s="17">
        <f>'III этап итоги'!F90</f>
        <v>5</v>
      </c>
      <c r="I35" s="9">
        <f>'III этап итоги'!G90</f>
        <v>0</v>
      </c>
      <c r="J35" s="9">
        <f>'III этап итоги'!H90</f>
        <v>2</v>
      </c>
    </row>
    <row r="36" spans="1:10" s="1" customFormat="1" ht="15.95" customHeight="1" x14ac:dyDescent="0.25">
      <c r="A36" s="5" t="s">
        <v>54</v>
      </c>
      <c r="B36" s="32" t="str">
        <f t="shared" si="2"/>
        <v>30</v>
      </c>
      <c r="C36" s="19">
        <f t="shared" si="0"/>
        <v>65.5</v>
      </c>
      <c r="D36" s="23">
        <v>17</v>
      </c>
      <c r="E36" s="16">
        <v>20.5</v>
      </c>
      <c r="F36" s="14">
        <f t="shared" si="1"/>
        <v>28</v>
      </c>
      <c r="G36" s="17">
        <f>'III этап итоги'!E59</f>
        <v>9</v>
      </c>
      <c r="H36" s="17">
        <f>'III этап итоги'!F59</f>
        <v>11</v>
      </c>
      <c r="I36" s="9">
        <f>'III этап итоги'!G59</f>
        <v>2</v>
      </c>
      <c r="J36" s="9">
        <f>'III этап итоги'!H59</f>
        <v>6</v>
      </c>
    </row>
    <row r="37" spans="1:10" ht="15.95" customHeight="1" x14ac:dyDescent="0.25">
      <c r="A37" s="6" t="s">
        <v>70</v>
      </c>
      <c r="B37" s="32" t="str">
        <f t="shared" si="2"/>
        <v>31</v>
      </c>
      <c r="C37" s="19">
        <f t="shared" si="0"/>
        <v>64</v>
      </c>
      <c r="D37" s="23">
        <v>10</v>
      </c>
      <c r="E37" s="17">
        <v>29</v>
      </c>
      <c r="F37" s="14">
        <f t="shared" si="1"/>
        <v>25</v>
      </c>
      <c r="G37" s="17">
        <f>'III этап итоги'!E75</f>
        <v>8.5</v>
      </c>
      <c r="H37" s="17">
        <f>'III этап итоги'!F75</f>
        <v>11.5</v>
      </c>
      <c r="I37" s="9">
        <f>'III этап итоги'!G75</f>
        <v>1</v>
      </c>
      <c r="J37" s="9">
        <f>'III этап итоги'!H75</f>
        <v>4</v>
      </c>
    </row>
    <row r="38" spans="1:10" ht="15.95" customHeight="1" x14ac:dyDescent="0.25">
      <c r="A38" s="5" t="s">
        <v>29</v>
      </c>
      <c r="B38" s="32" t="str">
        <f t="shared" si="2"/>
        <v>32</v>
      </c>
      <c r="C38" s="19">
        <f t="shared" ref="C38:C69" si="3">SUM(D38:F38)</f>
        <v>63.5</v>
      </c>
      <c r="D38" s="23">
        <v>26</v>
      </c>
      <c r="E38" s="16">
        <v>20</v>
      </c>
      <c r="F38" s="14">
        <f t="shared" si="1"/>
        <v>17.5</v>
      </c>
      <c r="G38" s="17">
        <f>'III этап итоги'!E33</f>
        <v>2</v>
      </c>
      <c r="H38" s="17">
        <f>'III этап итоги'!F33</f>
        <v>7</v>
      </c>
      <c r="I38" s="9">
        <f>'III этап итоги'!G33</f>
        <v>4</v>
      </c>
      <c r="J38" s="9">
        <f>'III этап итоги'!H33</f>
        <v>4.5</v>
      </c>
    </row>
    <row r="39" spans="1:10" ht="15.95" customHeight="1" x14ac:dyDescent="0.25">
      <c r="A39" s="5" t="s">
        <v>23</v>
      </c>
      <c r="B39" s="32" t="str">
        <f t="shared" si="2"/>
        <v>33</v>
      </c>
      <c r="C39" s="19">
        <f t="shared" si="3"/>
        <v>61</v>
      </c>
      <c r="D39" s="23">
        <v>24.5</v>
      </c>
      <c r="E39" s="16">
        <v>25</v>
      </c>
      <c r="F39" s="14">
        <f t="shared" ref="F39:F70" si="4">SUM(G39:J39)</f>
        <v>11.5</v>
      </c>
      <c r="G39" s="17">
        <f>'III этап итоги'!E27</f>
        <v>3</v>
      </c>
      <c r="H39" s="17">
        <f>'III этап итоги'!F27</f>
        <v>6</v>
      </c>
      <c r="I39" s="9">
        <f>'III этап итоги'!G27</f>
        <v>1</v>
      </c>
      <c r="J39" s="9">
        <f>'III этап итоги'!H27</f>
        <v>1.5</v>
      </c>
    </row>
    <row r="40" spans="1:10" ht="15.95" customHeight="1" x14ac:dyDescent="0.25">
      <c r="A40" s="6" t="s">
        <v>53</v>
      </c>
      <c r="B40" s="32" t="str">
        <f t="shared" si="2"/>
        <v>34</v>
      </c>
      <c r="C40" s="19">
        <f t="shared" si="3"/>
        <v>60</v>
      </c>
      <c r="D40" s="23">
        <v>20</v>
      </c>
      <c r="E40" s="17">
        <v>12</v>
      </c>
      <c r="F40" s="14">
        <f t="shared" si="4"/>
        <v>28</v>
      </c>
      <c r="G40" s="17">
        <f>'III этап итоги'!E58</f>
        <v>7</v>
      </c>
      <c r="H40" s="17">
        <f>'III этап итоги'!F58</f>
        <v>8</v>
      </c>
      <c r="I40" s="9">
        <f>'III этап итоги'!G58</f>
        <v>7</v>
      </c>
      <c r="J40" s="9">
        <f>'III этап итоги'!H58</f>
        <v>6</v>
      </c>
    </row>
    <row r="41" spans="1:10" ht="15.95" customHeight="1" x14ac:dyDescent="0.25">
      <c r="A41" s="6" t="s">
        <v>11</v>
      </c>
      <c r="B41" s="32" t="str">
        <f t="shared" si="2"/>
        <v>35-36</v>
      </c>
      <c r="C41" s="19">
        <f t="shared" si="3"/>
        <v>59</v>
      </c>
      <c r="D41" s="23">
        <v>17</v>
      </c>
      <c r="E41" s="17">
        <v>18</v>
      </c>
      <c r="F41" s="14">
        <f t="shared" si="4"/>
        <v>24</v>
      </c>
      <c r="G41" s="17">
        <f>'III этап итоги'!E15</f>
        <v>6</v>
      </c>
      <c r="H41" s="17">
        <f>'III этап итоги'!F15</f>
        <v>14</v>
      </c>
      <c r="I41" s="9">
        <f>'III этап итоги'!G15</f>
        <v>4</v>
      </c>
      <c r="J41" s="9">
        <f>'III этап итоги'!H15</f>
        <v>0</v>
      </c>
    </row>
    <row r="42" spans="1:10" ht="15.95" customHeight="1" x14ac:dyDescent="0.25">
      <c r="A42" s="6" t="s">
        <v>81</v>
      </c>
      <c r="B42" s="32" t="str">
        <f t="shared" si="2"/>
        <v>35-36</v>
      </c>
      <c r="C42" s="19">
        <f t="shared" si="3"/>
        <v>59</v>
      </c>
      <c r="D42" s="23">
        <v>14</v>
      </c>
      <c r="E42" s="17">
        <v>8</v>
      </c>
      <c r="F42" s="14">
        <f t="shared" si="4"/>
        <v>37</v>
      </c>
      <c r="G42" s="17">
        <f>'III этап итоги'!E86</f>
        <v>7</v>
      </c>
      <c r="H42" s="17">
        <f>'III этап итоги'!F86</f>
        <v>18</v>
      </c>
      <c r="I42" s="9">
        <f>'III этап итоги'!G86</f>
        <v>10</v>
      </c>
      <c r="J42" s="9">
        <f>'III этап итоги'!H86</f>
        <v>2</v>
      </c>
    </row>
    <row r="43" spans="1:10" ht="15.95" customHeight="1" x14ac:dyDescent="0.25">
      <c r="A43" s="5" t="s">
        <v>18</v>
      </c>
      <c r="B43" s="32" t="str">
        <f t="shared" si="2"/>
        <v>37</v>
      </c>
      <c r="C43" s="19">
        <f t="shared" si="3"/>
        <v>58</v>
      </c>
      <c r="D43" s="23">
        <v>17</v>
      </c>
      <c r="E43" s="16">
        <v>18</v>
      </c>
      <c r="F43" s="14">
        <f t="shared" si="4"/>
        <v>23</v>
      </c>
      <c r="G43" s="17">
        <f>'III этап итоги'!E22</f>
        <v>7</v>
      </c>
      <c r="H43" s="17">
        <f>'III этап итоги'!F22</f>
        <v>8</v>
      </c>
      <c r="I43" s="9">
        <f>'III этап итоги'!G22</f>
        <v>3</v>
      </c>
      <c r="J43" s="9">
        <f>'III этап итоги'!H22</f>
        <v>5</v>
      </c>
    </row>
    <row r="44" spans="1:10" ht="15.95" customHeight="1" x14ac:dyDescent="0.25">
      <c r="A44" s="5" t="s">
        <v>56</v>
      </c>
      <c r="B44" s="32" t="str">
        <f t="shared" si="2"/>
        <v>38</v>
      </c>
      <c r="C44" s="19">
        <f t="shared" si="3"/>
        <v>57</v>
      </c>
      <c r="D44" s="23">
        <v>11</v>
      </c>
      <c r="E44" s="16">
        <v>20</v>
      </c>
      <c r="F44" s="14">
        <f t="shared" si="4"/>
        <v>26</v>
      </c>
      <c r="G44" s="17">
        <f>'III этап итоги'!E61</f>
        <v>1</v>
      </c>
      <c r="H44" s="17">
        <f>'III этап итоги'!F61</f>
        <v>18</v>
      </c>
      <c r="I44" s="9">
        <f>'III этап итоги'!G61</f>
        <v>5</v>
      </c>
      <c r="J44" s="9">
        <f>'III этап итоги'!H61</f>
        <v>2</v>
      </c>
    </row>
    <row r="45" spans="1:10" ht="15.95" customHeight="1" x14ac:dyDescent="0.25">
      <c r="A45" s="5" t="s">
        <v>31</v>
      </c>
      <c r="B45" s="32" t="str">
        <f t="shared" si="2"/>
        <v>39</v>
      </c>
      <c r="C45" s="19">
        <f t="shared" si="3"/>
        <v>56</v>
      </c>
      <c r="D45" s="23">
        <v>24</v>
      </c>
      <c r="E45" s="16">
        <v>15</v>
      </c>
      <c r="F45" s="14">
        <f t="shared" si="4"/>
        <v>17</v>
      </c>
      <c r="G45" s="17">
        <f>'III этап итоги'!E35</f>
        <v>10</v>
      </c>
      <c r="H45" s="17">
        <f>'III этап итоги'!F35</f>
        <v>6</v>
      </c>
      <c r="I45" s="9">
        <f>'III этап итоги'!G35</f>
        <v>1</v>
      </c>
      <c r="J45" s="9">
        <f>'III этап итоги'!H35</f>
        <v>0</v>
      </c>
    </row>
    <row r="46" spans="1:10" ht="15.95" customHeight="1" x14ac:dyDescent="0.25">
      <c r="A46" s="6" t="s">
        <v>38</v>
      </c>
      <c r="B46" s="32" t="str">
        <f t="shared" si="2"/>
        <v>40</v>
      </c>
      <c r="C46" s="19">
        <f t="shared" si="3"/>
        <v>55</v>
      </c>
      <c r="D46" s="23">
        <v>13.5</v>
      </c>
      <c r="E46" s="17">
        <v>14.5</v>
      </c>
      <c r="F46" s="14">
        <f t="shared" si="4"/>
        <v>27</v>
      </c>
      <c r="G46" s="17">
        <f>'III этап итоги'!E42</f>
        <v>7</v>
      </c>
      <c r="H46" s="17">
        <f>'III этап итоги'!F42</f>
        <v>10</v>
      </c>
      <c r="I46" s="9">
        <f>'III этап итоги'!G42</f>
        <v>5</v>
      </c>
      <c r="J46" s="9">
        <f>'III этап итоги'!H42</f>
        <v>5</v>
      </c>
    </row>
    <row r="47" spans="1:10" ht="15.95" customHeight="1" x14ac:dyDescent="0.25">
      <c r="A47" s="6" t="s">
        <v>17</v>
      </c>
      <c r="B47" s="32" t="str">
        <f t="shared" si="2"/>
        <v>41</v>
      </c>
      <c r="C47" s="19">
        <f t="shared" si="3"/>
        <v>54</v>
      </c>
      <c r="D47" s="23">
        <v>18</v>
      </c>
      <c r="E47" s="17">
        <v>17</v>
      </c>
      <c r="F47" s="14">
        <f t="shared" si="4"/>
        <v>19</v>
      </c>
      <c r="G47" s="17">
        <f>'III этап итоги'!E21</f>
        <v>3</v>
      </c>
      <c r="H47" s="17">
        <f>'III этап итоги'!F21</f>
        <v>11</v>
      </c>
      <c r="I47" s="9">
        <f>'III этап итоги'!G21</f>
        <v>1</v>
      </c>
      <c r="J47" s="9">
        <f>'III этап итоги'!H21</f>
        <v>4</v>
      </c>
    </row>
    <row r="48" spans="1:10" ht="15.95" customHeight="1" x14ac:dyDescent="0.25">
      <c r="A48" s="6" t="s">
        <v>14</v>
      </c>
      <c r="B48" s="32" t="str">
        <f t="shared" si="2"/>
        <v>42-43</v>
      </c>
      <c r="C48" s="19">
        <f t="shared" si="3"/>
        <v>52.5</v>
      </c>
      <c r="D48" s="23">
        <v>15</v>
      </c>
      <c r="E48" s="17">
        <v>15.5</v>
      </c>
      <c r="F48" s="14">
        <f t="shared" si="4"/>
        <v>22</v>
      </c>
      <c r="G48" s="17">
        <f>'III этап итоги'!E18</f>
        <v>3</v>
      </c>
      <c r="H48" s="17">
        <f>'III этап итоги'!F18</f>
        <v>15</v>
      </c>
      <c r="I48" s="9">
        <f>'III этап итоги'!G18</f>
        <v>3</v>
      </c>
      <c r="J48" s="9">
        <f>'III этап итоги'!H18</f>
        <v>1</v>
      </c>
    </row>
    <row r="49" spans="1:10" ht="15.95" customHeight="1" x14ac:dyDescent="0.25">
      <c r="A49" s="6" t="s">
        <v>88</v>
      </c>
      <c r="B49" s="32" t="str">
        <f t="shared" si="2"/>
        <v>42-43</v>
      </c>
      <c r="C49" s="19">
        <f t="shared" si="3"/>
        <v>52.5</v>
      </c>
      <c r="D49" s="23">
        <v>17.5</v>
      </c>
      <c r="E49" s="17">
        <v>19</v>
      </c>
      <c r="F49" s="14">
        <f t="shared" si="4"/>
        <v>16</v>
      </c>
      <c r="G49" s="17">
        <f>'III этап итоги'!E93</f>
        <v>4</v>
      </c>
      <c r="H49" s="17">
        <f>'III этап итоги'!F93</f>
        <v>4</v>
      </c>
      <c r="I49" s="9">
        <f>'III этап итоги'!G93</f>
        <v>4</v>
      </c>
      <c r="J49" s="9">
        <f>'III этап итоги'!H93</f>
        <v>4</v>
      </c>
    </row>
    <row r="50" spans="1:10" ht="15.95" customHeight="1" x14ac:dyDescent="0.25">
      <c r="A50" s="6" t="s">
        <v>3</v>
      </c>
      <c r="B50" s="32" t="str">
        <f t="shared" si="2"/>
        <v>44-46</v>
      </c>
      <c r="C50" s="19">
        <f t="shared" si="3"/>
        <v>51</v>
      </c>
      <c r="D50" s="23">
        <v>12</v>
      </c>
      <c r="E50" s="17">
        <v>20.5</v>
      </c>
      <c r="F50" s="14">
        <f t="shared" si="4"/>
        <v>18.5</v>
      </c>
      <c r="G50" s="17">
        <f>'III этап итоги'!E7</f>
        <v>1.5</v>
      </c>
      <c r="H50" s="17">
        <f>'III этап итоги'!F7</f>
        <v>12</v>
      </c>
      <c r="I50" s="9">
        <f>'III этап итоги'!G7</f>
        <v>2</v>
      </c>
      <c r="J50" s="9">
        <f>'III этап итоги'!H7</f>
        <v>3</v>
      </c>
    </row>
    <row r="51" spans="1:10" ht="15.95" customHeight="1" x14ac:dyDescent="0.25">
      <c r="A51" s="6" t="s">
        <v>9</v>
      </c>
      <c r="B51" s="32" t="str">
        <f t="shared" si="2"/>
        <v>44-46</v>
      </c>
      <c r="C51" s="19">
        <f t="shared" si="3"/>
        <v>51</v>
      </c>
      <c r="D51" s="23">
        <v>12</v>
      </c>
      <c r="E51" s="17">
        <v>18</v>
      </c>
      <c r="F51" s="14">
        <f t="shared" si="4"/>
        <v>21</v>
      </c>
      <c r="G51" s="17">
        <f>'III этап итоги'!E13</f>
        <v>4</v>
      </c>
      <c r="H51" s="17">
        <f>'III этап итоги'!F13</f>
        <v>14</v>
      </c>
      <c r="I51" s="9">
        <f>'III этап итоги'!G13</f>
        <v>1</v>
      </c>
      <c r="J51" s="9">
        <f>'III этап итоги'!H13</f>
        <v>2</v>
      </c>
    </row>
    <row r="52" spans="1:10" ht="15.95" customHeight="1" x14ac:dyDescent="0.25">
      <c r="A52" s="6" t="s">
        <v>32</v>
      </c>
      <c r="B52" s="32" t="str">
        <f t="shared" si="2"/>
        <v>44-46</v>
      </c>
      <c r="C52" s="19">
        <f t="shared" si="3"/>
        <v>51</v>
      </c>
      <c r="D52" s="23">
        <v>13</v>
      </c>
      <c r="E52" s="17">
        <v>24.5</v>
      </c>
      <c r="F52" s="14">
        <f t="shared" si="4"/>
        <v>13.5</v>
      </c>
      <c r="G52" s="17">
        <f>'III этап итоги'!E36</f>
        <v>2</v>
      </c>
      <c r="H52" s="17">
        <f>'III этап итоги'!F36</f>
        <v>7</v>
      </c>
      <c r="I52" s="9">
        <f>'III этап итоги'!G36</f>
        <v>3</v>
      </c>
      <c r="J52" s="9">
        <f>'III этап итоги'!H36</f>
        <v>1.5</v>
      </c>
    </row>
    <row r="53" spans="1:10" ht="15.95" customHeight="1" x14ac:dyDescent="0.25">
      <c r="A53" s="6" t="s">
        <v>66</v>
      </c>
      <c r="B53" s="32" t="str">
        <f t="shared" si="2"/>
        <v>47</v>
      </c>
      <c r="C53" s="19">
        <f t="shared" si="3"/>
        <v>50</v>
      </c>
      <c r="D53" s="23">
        <v>11</v>
      </c>
      <c r="E53" s="17">
        <v>15</v>
      </c>
      <c r="F53" s="14">
        <f t="shared" si="4"/>
        <v>24</v>
      </c>
      <c r="G53" s="17">
        <f>'III этап итоги'!E71</f>
        <v>4</v>
      </c>
      <c r="H53" s="17">
        <f>'III этап итоги'!F71</f>
        <v>12</v>
      </c>
      <c r="I53" s="9">
        <f>'III этап итоги'!G71</f>
        <v>4</v>
      </c>
      <c r="J53" s="9">
        <f>'III этап итоги'!H71</f>
        <v>4</v>
      </c>
    </row>
    <row r="54" spans="1:10" ht="15.95" customHeight="1" x14ac:dyDescent="0.25">
      <c r="A54" s="6" t="s">
        <v>68</v>
      </c>
      <c r="B54" s="32" t="str">
        <f t="shared" si="2"/>
        <v>48</v>
      </c>
      <c r="C54" s="19">
        <f t="shared" si="3"/>
        <v>47</v>
      </c>
      <c r="D54" s="23">
        <v>17</v>
      </c>
      <c r="E54" s="17">
        <v>5</v>
      </c>
      <c r="F54" s="14">
        <f t="shared" si="4"/>
        <v>25</v>
      </c>
      <c r="G54" s="17">
        <f>'III этап итоги'!E73</f>
        <v>0</v>
      </c>
      <c r="H54" s="17">
        <f>'III этап итоги'!F73</f>
        <v>13</v>
      </c>
      <c r="I54" s="9">
        <f>'III этап итоги'!G73</f>
        <v>8</v>
      </c>
      <c r="J54" s="9">
        <f>'III этап итоги'!H73</f>
        <v>4</v>
      </c>
    </row>
    <row r="55" spans="1:10" ht="15.95" customHeight="1" x14ac:dyDescent="0.25">
      <c r="A55" s="6" t="s">
        <v>86</v>
      </c>
      <c r="B55" s="32" t="str">
        <f t="shared" si="2"/>
        <v>49</v>
      </c>
      <c r="C55" s="19">
        <f t="shared" si="3"/>
        <v>46</v>
      </c>
      <c r="D55" s="23">
        <v>15</v>
      </c>
      <c r="E55" s="17">
        <v>16</v>
      </c>
      <c r="F55" s="14">
        <f t="shared" si="4"/>
        <v>15</v>
      </c>
      <c r="G55" s="17">
        <f>'III этап итоги'!E91</f>
        <v>1</v>
      </c>
      <c r="H55" s="17">
        <f>'III этап итоги'!F91</f>
        <v>9</v>
      </c>
      <c r="I55" s="9">
        <f>'III этап итоги'!G91</f>
        <v>4</v>
      </c>
      <c r="J55" s="9">
        <f>'III этап итоги'!H91</f>
        <v>1</v>
      </c>
    </row>
    <row r="56" spans="1:10" ht="15.95" customHeight="1" x14ac:dyDescent="0.25">
      <c r="A56" s="6" t="s">
        <v>35</v>
      </c>
      <c r="B56" s="32" t="str">
        <f t="shared" si="2"/>
        <v>50-52</v>
      </c>
      <c r="C56" s="19">
        <f t="shared" si="3"/>
        <v>45</v>
      </c>
      <c r="D56" s="23">
        <v>24.5</v>
      </c>
      <c r="E56" s="17">
        <v>8</v>
      </c>
      <c r="F56" s="14">
        <f t="shared" si="4"/>
        <v>12.5</v>
      </c>
      <c r="G56" s="17">
        <f>'III этап итоги'!E39</f>
        <v>3.5</v>
      </c>
      <c r="H56" s="17">
        <f>'III этап итоги'!F39</f>
        <v>4</v>
      </c>
      <c r="I56" s="9">
        <f>'III этап итоги'!G39</f>
        <v>5</v>
      </c>
      <c r="J56" s="9">
        <f>'III этап итоги'!H39</f>
        <v>0</v>
      </c>
    </row>
    <row r="57" spans="1:10" ht="15.95" customHeight="1" x14ac:dyDescent="0.25">
      <c r="A57" s="5" t="s">
        <v>60</v>
      </c>
      <c r="B57" s="32" t="str">
        <f t="shared" si="2"/>
        <v>50-52</v>
      </c>
      <c r="C57" s="19">
        <f t="shared" si="3"/>
        <v>45</v>
      </c>
      <c r="D57" s="23">
        <v>20</v>
      </c>
      <c r="E57" s="16">
        <v>3</v>
      </c>
      <c r="F57" s="14">
        <f t="shared" si="4"/>
        <v>22</v>
      </c>
      <c r="G57" s="17">
        <f>'III этап итоги'!E65</f>
        <v>0</v>
      </c>
      <c r="H57" s="17">
        <f>'III этап итоги'!F65</f>
        <v>15</v>
      </c>
      <c r="I57" s="9">
        <f>'III этап итоги'!G65</f>
        <v>2</v>
      </c>
      <c r="J57" s="9">
        <f>'III этап итоги'!H65</f>
        <v>5</v>
      </c>
    </row>
    <row r="58" spans="1:10" ht="15.95" customHeight="1" x14ac:dyDescent="0.25">
      <c r="A58" s="6" t="s">
        <v>71</v>
      </c>
      <c r="B58" s="32" t="str">
        <f t="shared" si="2"/>
        <v>50-52</v>
      </c>
      <c r="C58" s="19">
        <f t="shared" si="3"/>
        <v>45</v>
      </c>
      <c r="D58" s="23">
        <v>13.5</v>
      </c>
      <c r="E58" s="17">
        <v>7.5</v>
      </c>
      <c r="F58" s="14">
        <f t="shared" si="4"/>
        <v>24</v>
      </c>
      <c r="G58" s="17">
        <f>'III этап итоги'!E76</f>
        <v>5</v>
      </c>
      <c r="H58" s="17">
        <f>'III этап итоги'!F76</f>
        <v>12</v>
      </c>
      <c r="I58" s="9">
        <f>'III этап итоги'!G76</f>
        <v>5</v>
      </c>
      <c r="J58" s="9">
        <f>'III этап итоги'!H76</f>
        <v>2</v>
      </c>
    </row>
    <row r="59" spans="1:10" ht="15.95" customHeight="1" x14ac:dyDescent="0.25">
      <c r="A59" s="6" t="s">
        <v>79</v>
      </c>
      <c r="B59" s="32" t="str">
        <f t="shared" si="2"/>
        <v>53</v>
      </c>
      <c r="C59" s="19">
        <f t="shared" si="3"/>
        <v>44</v>
      </c>
      <c r="D59" s="23">
        <v>12</v>
      </c>
      <c r="E59" s="17">
        <v>11</v>
      </c>
      <c r="F59" s="14">
        <f t="shared" si="4"/>
        <v>21</v>
      </c>
      <c r="G59" s="17">
        <f>'III этап итоги'!E84</f>
        <v>5</v>
      </c>
      <c r="H59" s="17">
        <f>'III этап итоги'!F84</f>
        <v>14</v>
      </c>
      <c r="I59" s="9">
        <f>'III этап итоги'!G84</f>
        <v>2</v>
      </c>
      <c r="J59" s="9">
        <f>'III этап итоги'!H84</f>
        <v>0</v>
      </c>
    </row>
    <row r="60" spans="1:10" s="1" customFormat="1" ht="15.95" customHeight="1" x14ac:dyDescent="0.25">
      <c r="A60" s="6" t="s">
        <v>44</v>
      </c>
      <c r="B60" s="32" t="str">
        <f t="shared" si="2"/>
        <v>54-57</v>
      </c>
      <c r="C60" s="19">
        <f t="shared" si="3"/>
        <v>42</v>
      </c>
      <c r="D60" s="23">
        <v>10</v>
      </c>
      <c r="E60" s="17">
        <v>12</v>
      </c>
      <c r="F60" s="14">
        <f t="shared" si="4"/>
        <v>20</v>
      </c>
      <c r="G60" s="17">
        <f>'III этап итоги'!E48</f>
        <v>6</v>
      </c>
      <c r="H60" s="17">
        <f>'III этап итоги'!F48</f>
        <v>13</v>
      </c>
      <c r="I60" s="9">
        <f>'III этап итоги'!G48</f>
        <v>1</v>
      </c>
      <c r="J60" s="9">
        <f>'III этап итоги'!H48</f>
        <v>0</v>
      </c>
    </row>
    <row r="61" spans="1:10" s="1" customFormat="1" ht="15.95" customHeight="1" x14ac:dyDescent="0.25">
      <c r="A61" s="6" t="s">
        <v>49</v>
      </c>
      <c r="B61" s="32" t="str">
        <f t="shared" si="2"/>
        <v>54-57</v>
      </c>
      <c r="C61" s="19">
        <f t="shared" si="3"/>
        <v>42</v>
      </c>
      <c r="D61" s="23">
        <v>21</v>
      </c>
      <c r="E61" s="17">
        <v>14</v>
      </c>
      <c r="F61" s="14">
        <f t="shared" si="4"/>
        <v>7</v>
      </c>
      <c r="G61" s="17">
        <f>'III этап итоги'!E54</f>
        <v>0</v>
      </c>
      <c r="H61" s="17">
        <f>'III этап итоги'!F54</f>
        <v>7</v>
      </c>
      <c r="I61" s="9">
        <f>'III этап итоги'!G54</f>
        <v>0</v>
      </c>
      <c r="J61" s="9">
        <f>'III этап итоги'!H54</f>
        <v>0</v>
      </c>
    </row>
    <row r="62" spans="1:10" s="1" customFormat="1" ht="15.95" customHeight="1" x14ac:dyDescent="0.25">
      <c r="A62" s="6" t="s">
        <v>78</v>
      </c>
      <c r="B62" s="32" t="str">
        <f t="shared" si="2"/>
        <v>54-57</v>
      </c>
      <c r="C62" s="19">
        <f t="shared" si="3"/>
        <v>42</v>
      </c>
      <c r="D62" s="23">
        <v>8</v>
      </c>
      <c r="E62" s="17">
        <v>13</v>
      </c>
      <c r="F62" s="14">
        <f t="shared" si="4"/>
        <v>21</v>
      </c>
      <c r="G62" s="17">
        <f>'III этап итоги'!E83</f>
        <v>5</v>
      </c>
      <c r="H62" s="17">
        <f>'III этап итоги'!F83</f>
        <v>14</v>
      </c>
      <c r="I62" s="9">
        <f>'III этап итоги'!G83</f>
        <v>0</v>
      </c>
      <c r="J62" s="9">
        <f>'III этап итоги'!H83</f>
        <v>2</v>
      </c>
    </row>
    <row r="63" spans="1:10" s="1" customFormat="1" ht="15.95" customHeight="1" x14ac:dyDescent="0.25">
      <c r="A63" s="6" t="s">
        <v>84</v>
      </c>
      <c r="B63" s="32" t="str">
        <f t="shared" si="2"/>
        <v>54-57</v>
      </c>
      <c r="C63" s="19">
        <f t="shared" si="3"/>
        <v>42</v>
      </c>
      <c r="D63" s="23">
        <v>19</v>
      </c>
      <c r="E63" s="17">
        <v>7</v>
      </c>
      <c r="F63" s="14">
        <f t="shared" si="4"/>
        <v>16</v>
      </c>
      <c r="G63" s="17">
        <f>'III этап итоги'!E89</f>
        <v>5</v>
      </c>
      <c r="H63" s="17">
        <f>'III этап итоги'!F89</f>
        <v>5</v>
      </c>
      <c r="I63" s="9">
        <f>'III этап итоги'!G89</f>
        <v>4</v>
      </c>
      <c r="J63" s="9">
        <f>'III этап итоги'!H89</f>
        <v>2</v>
      </c>
    </row>
    <row r="64" spans="1:10" s="1" customFormat="1" ht="15.95" customHeight="1" x14ac:dyDescent="0.25">
      <c r="A64" s="6" t="s">
        <v>43</v>
      </c>
      <c r="B64" s="32" t="str">
        <f t="shared" si="2"/>
        <v>58</v>
      </c>
      <c r="C64" s="19">
        <f t="shared" si="3"/>
        <v>40</v>
      </c>
      <c r="D64" s="23">
        <v>5</v>
      </c>
      <c r="E64" s="17">
        <v>15</v>
      </c>
      <c r="F64" s="14">
        <f t="shared" si="4"/>
        <v>20</v>
      </c>
      <c r="G64" s="17">
        <f>'III этап итоги'!E47</f>
        <v>6</v>
      </c>
      <c r="H64" s="17">
        <f>'III этап итоги'!F47</f>
        <v>11</v>
      </c>
      <c r="I64" s="9">
        <f>'III этап итоги'!G47</f>
        <v>1</v>
      </c>
      <c r="J64" s="9">
        <f>'III этап итоги'!H47</f>
        <v>2</v>
      </c>
    </row>
    <row r="65" spans="1:10" s="1" customFormat="1" ht="15.95" customHeight="1" x14ac:dyDescent="0.25">
      <c r="A65" s="6" t="s">
        <v>89</v>
      </c>
      <c r="B65" s="32" t="str">
        <f t="shared" si="2"/>
        <v>59</v>
      </c>
      <c r="C65" s="19">
        <f t="shared" si="3"/>
        <v>39</v>
      </c>
      <c r="D65" s="23">
        <v>16</v>
      </c>
      <c r="E65" s="17">
        <v>11</v>
      </c>
      <c r="F65" s="14">
        <f t="shared" si="4"/>
        <v>12</v>
      </c>
      <c r="G65" s="17">
        <f>'III этап итоги'!E94</f>
        <v>0</v>
      </c>
      <c r="H65" s="17">
        <f>'III этап итоги'!F94</f>
        <v>4</v>
      </c>
      <c r="I65" s="9">
        <f>'III этап итоги'!G94</f>
        <v>6</v>
      </c>
      <c r="J65" s="9">
        <f>'III этап итоги'!H94</f>
        <v>2</v>
      </c>
    </row>
    <row r="66" spans="1:10" s="1" customFormat="1" ht="15.95" customHeight="1" x14ac:dyDescent="0.25">
      <c r="A66" s="6" t="s">
        <v>45</v>
      </c>
      <c r="B66" s="32" t="str">
        <f t="shared" si="2"/>
        <v>60-61</v>
      </c>
      <c r="C66" s="19">
        <f t="shared" si="3"/>
        <v>38.5</v>
      </c>
      <c r="D66" s="23">
        <v>8</v>
      </c>
      <c r="E66" s="17">
        <v>14</v>
      </c>
      <c r="F66" s="14">
        <f t="shared" si="4"/>
        <v>16.5</v>
      </c>
      <c r="G66" s="17">
        <f>'III этап итоги'!E50</f>
        <v>4</v>
      </c>
      <c r="H66" s="17">
        <f>'III этап итоги'!F50</f>
        <v>6.5</v>
      </c>
      <c r="I66" s="9">
        <f>'III этап итоги'!G50</f>
        <v>1</v>
      </c>
      <c r="J66" s="9">
        <f>'III этап итоги'!H50</f>
        <v>5</v>
      </c>
    </row>
    <row r="67" spans="1:10" ht="15.95" customHeight="1" x14ac:dyDescent="0.25">
      <c r="A67" s="6" t="s">
        <v>87</v>
      </c>
      <c r="B67" s="32" t="str">
        <f t="shared" si="2"/>
        <v>60-61</v>
      </c>
      <c r="C67" s="19">
        <f t="shared" si="3"/>
        <v>38.5</v>
      </c>
      <c r="D67" s="23">
        <v>7</v>
      </c>
      <c r="E67" s="17">
        <v>5.5</v>
      </c>
      <c r="F67" s="14">
        <f t="shared" si="4"/>
        <v>26</v>
      </c>
      <c r="G67" s="17">
        <f>'III этап итоги'!E92</f>
        <v>6</v>
      </c>
      <c r="H67" s="17">
        <f>'III этап итоги'!F92</f>
        <v>14</v>
      </c>
      <c r="I67" s="9">
        <f>'III этап итоги'!G92</f>
        <v>4</v>
      </c>
      <c r="J67" s="9">
        <f>'III этап итоги'!H92</f>
        <v>2</v>
      </c>
    </row>
    <row r="68" spans="1:10" ht="15.95" customHeight="1" x14ac:dyDescent="0.25">
      <c r="A68" s="6" t="s">
        <v>7</v>
      </c>
      <c r="B68" s="32" t="str">
        <f t="shared" si="2"/>
        <v>62-63</v>
      </c>
      <c r="C68" s="19">
        <f t="shared" si="3"/>
        <v>38</v>
      </c>
      <c r="D68" s="23">
        <v>18</v>
      </c>
      <c r="E68" s="17">
        <v>12</v>
      </c>
      <c r="F68" s="14">
        <f t="shared" si="4"/>
        <v>8</v>
      </c>
      <c r="G68" s="17">
        <f>'III этап итоги'!E11</f>
        <v>1</v>
      </c>
      <c r="H68" s="17">
        <f>'III этап итоги'!F11</f>
        <v>6</v>
      </c>
      <c r="I68" s="9">
        <f>'III этап итоги'!G11</f>
        <v>1</v>
      </c>
      <c r="J68" s="9">
        <f>'III этап итоги'!H11</f>
        <v>0</v>
      </c>
    </row>
    <row r="69" spans="1:10" ht="15.95" customHeight="1" x14ac:dyDescent="0.25">
      <c r="A69" s="6" t="s">
        <v>63</v>
      </c>
      <c r="B69" s="32" t="str">
        <f t="shared" si="2"/>
        <v>62-63</v>
      </c>
      <c r="C69" s="19">
        <f t="shared" si="3"/>
        <v>38</v>
      </c>
      <c r="D69" s="23">
        <v>12</v>
      </c>
      <c r="E69" s="17">
        <v>13</v>
      </c>
      <c r="F69" s="14">
        <f t="shared" si="4"/>
        <v>13</v>
      </c>
      <c r="G69" s="17">
        <f>'III этап итоги'!E68</f>
        <v>2</v>
      </c>
      <c r="H69" s="17">
        <f>'III этап итоги'!F68</f>
        <v>10</v>
      </c>
      <c r="I69" s="9">
        <f>'III этап итоги'!G68</f>
        <v>1</v>
      </c>
      <c r="J69" s="9">
        <f>'III этап итоги'!H68</f>
        <v>0</v>
      </c>
    </row>
    <row r="70" spans="1:10" ht="15.95" customHeight="1" x14ac:dyDescent="0.25">
      <c r="A70" s="6" t="s">
        <v>65</v>
      </c>
      <c r="B70" s="32" t="str">
        <f t="shared" si="2"/>
        <v>64</v>
      </c>
      <c r="C70" s="19">
        <f t="shared" ref="C70:C101" si="5">SUM(D70:F70)</f>
        <v>37</v>
      </c>
      <c r="D70" s="23">
        <v>14</v>
      </c>
      <c r="E70" s="17">
        <v>11</v>
      </c>
      <c r="F70" s="14">
        <f t="shared" si="4"/>
        <v>12</v>
      </c>
      <c r="G70" s="17">
        <f>'III этап итоги'!E70</f>
        <v>2</v>
      </c>
      <c r="H70" s="17">
        <f>'III этап итоги'!F70</f>
        <v>6</v>
      </c>
      <c r="I70" s="9">
        <f>'III этап итоги'!G70</f>
        <v>4</v>
      </c>
      <c r="J70" s="9">
        <f>'III этап итоги'!H70</f>
        <v>0</v>
      </c>
    </row>
    <row r="71" spans="1:10" ht="15.95" customHeight="1" x14ac:dyDescent="0.25">
      <c r="A71" s="6" t="s">
        <v>8</v>
      </c>
      <c r="B71" s="32" t="str">
        <f t="shared" si="2"/>
        <v>65</v>
      </c>
      <c r="C71" s="19">
        <f t="shared" si="5"/>
        <v>36</v>
      </c>
      <c r="D71" s="23">
        <v>11</v>
      </c>
      <c r="E71" s="17">
        <v>8</v>
      </c>
      <c r="F71" s="14">
        <f t="shared" ref="F71:F102" si="6">SUM(G71:J71)</f>
        <v>17</v>
      </c>
      <c r="G71" s="17">
        <f>'III этап итоги'!E12</f>
        <v>6</v>
      </c>
      <c r="H71" s="17">
        <f>'III этап итоги'!F12</f>
        <v>10</v>
      </c>
      <c r="I71" s="9">
        <f>'III этап итоги'!G12</f>
        <v>1</v>
      </c>
      <c r="J71" s="9">
        <f>'III этап итоги'!H12</f>
        <v>0</v>
      </c>
    </row>
    <row r="72" spans="1:10" ht="15.95" customHeight="1" x14ac:dyDescent="0.25">
      <c r="A72" s="6" t="s">
        <v>19</v>
      </c>
      <c r="B72" s="32" t="str">
        <f t="shared" ref="B72:B91" si="7">RANK(C72,$C$7:$C$91)&amp;IF(COUNTIF($C$7:$C$91,C72)&gt;1,"-"&amp;RANK(C72,$C$7:$C$91)+COUNTIF($C$7:$C$91,C72)-1,"")</f>
        <v>66</v>
      </c>
      <c r="C72" s="19">
        <f t="shared" si="5"/>
        <v>34</v>
      </c>
      <c r="D72" s="23">
        <v>10</v>
      </c>
      <c r="E72" s="17">
        <v>5</v>
      </c>
      <c r="F72" s="14">
        <f t="shared" si="6"/>
        <v>19</v>
      </c>
      <c r="G72" s="17">
        <f>'III этап итоги'!E23</f>
        <v>2</v>
      </c>
      <c r="H72" s="17">
        <f>'III этап итоги'!F23</f>
        <v>16</v>
      </c>
      <c r="I72" s="9">
        <f>'III этап итоги'!G23</f>
        <v>1</v>
      </c>
      <c r="J72" s="9">
        <f>'III этап итоги'!H23</f>
        <v>0</v>
      </c>
    </row>
    <row r="73" spans="1:10" ht="15.95" customHeight="1" x14ac:dyDescent="0.25">
      <c r="A73" s="6" t="s">
        <v>15</v>
      </c>
      <c r="B73" s="32" t="str">
        <f t="shared" si="7"/>
        <v>67-68</v>
      </c>
      <c r="C73" s="19">
        <f t="shared" si="5"/>
        <v>33.5</v>
      </c>
      <c r="D73" s="23">
        <v>13</v>
      </c>
      <c r="E73" s="17">
        <v>13</v>
      </c>
      <c r="F73" s="14">
        <f t="shared" si="6"/>
        <v>7.5</v>
      </c>
      <c r="G73" s="17">
        <f>'III этап итоги'!E19</f>
        <v>0.5</v>
      </c>
      <c r="H73" s="17">
        <f>'III этап итоги'!F19</f>
        <v>5</v>
      </c>
      <c r="I73" s="9">
        <f>'III этап итоги'!G19</f>
        <v>1</v>
      </c>
      <c r="J73" s="9">
        <f>'III этап итоги'!H19</f>
        <v>1</v>
      </c>
    </row>
    <row r="74" spans="1:10" ht="15.95" customHeight="1" x14ac:dyDescent="0.25">
      <c r="A74" s="6" t="s">
        <v>83</v>
      </c>
      <c r="B74" s="32" t="str">
        <f t="shared" si="7"/>
        <v>67-68</v>
      </c>
      <c r="C74" s="19">
        <f t="shared" si="5"/>
        <v>33.5</v>
      </c>
      <c r="D74" s="23">
        <v>10</v>
      </c>
      <c r="E74" s="17">
        <v>7.5</v>
      </c>
      <c r="F74" s="14">
        <f t="shared" si="6"/>
        <v>16</v>
      </c>
      <c r="G74" s="17">
        <f>'III этап итоги'!E88</f>
        <v>5</v>
      </c>
      <c r="H74" s="17">
        <f>'III этап итоги'!F88</f>
        <v>6</v>
      </c>
      <c r="I74" s="9">
        <f>'III этап итоги'!G88</f>
        <v>3</v>
      </c>
      <c r="J74" s="9">
        <f>'III этап итоги'!H88</f>
        <v>2</v>
      </c>
    </row>
    <row r="75" spans="1:10" ht="15.95" customHeight="1" x14ac:dyDescent="0.25">
      <c r="A75" s="6" t="s">
        <v>26</v>
      </c>
      <c r="B75" s="32" t="str">
        <f t="shared" si="7"/>
        <v>69</v>
      </c>
      <c r="C75" s="19">
        <f t="shared" si="5"/>
        <v>31</v>
      </c>
      <c r="D75" s="23">
        <v>15</v>
      </c>
      <c r="E75" s="17">
        <v>8</v>
      </c>
      <c r="F75" s="14">
        <f t="shared" si="6"/>
        <v>8</v>
      </c>
      <c r="G75" s="17">
        <f>'III этап итоги'!E30</f>
        <v>1</v>
      </c>
      <c r="H75" s="17">
        <f>'III этап итоги'!F30</f>
        <v>7</v>
      </c>
      <c r="I75" s="9">
        <f>'III этап итоги'!G30</f>
        <v>0</v>
      </c>
      <c r="J75" s="9">
        <f>'III этап итоги'!H30</f>
        <v>0</v>
      </c>
    </row>
    <row r="76" spans="1:10" ht="15.95" customHeight="1" x14ac:dyDescent="0.25">
      <c r="A76" s="6" t="s">
        <v>50</v>
      </c>
      <c r="B76" s="32" t="str">
        <f t="shared" si="7"/>
        <v>70-71</v>
      </c>
      <c r="C76" s="19">
        <f t="shared" si="5"/>
        <v>29</v>
      </c>
      <c r="D76" s="23">
        <v>11</v>
      </c>
      <c r="E76" s="17">
        <v>7</v>
      </c>
      <c r="F76" s="14">
        <f t="shared" si="6"/>
        <v>11</v>
      </c>
      <c r="G76" s="17">
        <f>'III этап итоги'!E55</f>
        <v>2</v>
      </c>
      <c r="H76" s="17">
        <f>'III этап итоги'!F55</f>
        <v>8</v>
      </c>
      <c r="I76" s="9">
        <f>'III этап итоги'!G55</f>
        <v>1</v>
      </c>
      <c r="J76" s="9">
        <f>'III этап итоги'!H55</f>
        <v>0</v>
      </c>
    </row>
    <row r="77" spans="1:10" ht="15.95" customHeight="1" x14ac:dyDescent="0.25">
      <c r="A77" s="5" t="s">
        <v>59</v>
      </c>
      <c r="B77" s="32" t="str">
        <f t="shared" si="7"/>
        <v>70-71</v>
      </c>
      <c r="C77" s="19">
        <f t="shared" si="5"/>
        <v>29</v>
      </c>
      <c r="D77" s="23">
        <v>8</v>
      </c>
      <c r="E77" s="16">
        <v>9</v>
      </c>
      <c r="F77" s="14">
        <f t="shared" si="6"/>
        <v>12</v>
      </c>
      <c r="G77" s="17">
        <f>'III этап итоги'!E64</f>
        <v>6</v>
      </c>
      <c r="H77" s="17">
        <f>'III этап итоги'!F64</f>
        <v>6</v>
      </c>
      <c r="I77" s="9">
        <f>'III этап итоги'!G64</f>
        <v>0</v>
      </c>
      <c r="J77" s="9">
        <f>'III этап итоги'!H64</f>
        <v>0</v>
      </c>
    </row>
    <row r="78" spans="1:10" ht="15.95" customHeight="1" x14ac:dyDescent="0.25">
      <c r="A78" s="6" t="s">
        <v>90</v>
      </c>
      <c r="B78" s="32" t="str">
        <f t="shared" si="7"/>
        <v>72</v>
      </c>
      <c r="C78" s="19">
        <f t="shared" si="5"/>
        <v>27.5</v>
      </c>
      <c r="D78" s="23">
        <v>11</v>
      </c>
      <c r="E78" s="17">
        <v>6.5</v>
      </c>
      <c r="F78" s="14">
        <f t="shared" si="6"/>
        <v>10</v>
      </c>
      <c r="G78" s="17">
        <f>'III этап итоги'!E95</f>
        <v>1</v>
      </c>
      <c r="H78" s="17">
        <f>'III этап итоги'!F95</f>
        <v>3</v>
      </c>
      <c r="I78" s="9">
        <f>'III этап итоги'!G95</f>
        <v>6</v>
      </c>
      <c r="J78" s="9">
        <f>'III этап итоги'!H95</f>
        <v>0</v>
      </c>
    </row>
    <row r="79" spans="1:10" ht="15.95" customHeight="1" x14ac:dyDescent="0.25">
      <c r="A79" s="6" t="s">
        <v>13</v>
      </c>
      <c r="B79" s="32" t="str">
        <f t="shared" si="7"/>
        <v>73</v>
      </c>
      <c r="C79" s="19">
        <f t="shared" si="5"/>
        <v>27</v>
      </c>
      <c r="D79" s="23">
        <v>9</v>
      </c>
      <c r="E79" s="17">
        <v>5</v>
      </c>
      <c r="F79" s="14">
        <f t="shared" si="6"/>
        <v>13</v>
      </c>
      <c r="G79" s="17">
        <f>'III этап итоги'!E17</f>
        <v>1</v>
      </c>
      <c r="H79" s="17">
        <f>'III этап итоги'!F17</f>
        <v>11</v>
      </c>
      <c r="I79" s="9">
        <f>'III этап итоги'!G17</f>
        <v>1</v>
      </c>
      <c r="J79" s="9">
        <f>'III этап итоги'!H17</f>
        <v>0</v>
      </c>
    </row>
    <row r="80" spans="1:10" ht="15.95" customHeight="1" x14ac:dyDescent="0.25">
      <c r="A80" s="5" t="s">
        <v>30</v>
      </c>
      <c r="B80" s="32" t="str">
        <f t="shared" si="7"/>
        <v>74-75</v>
      </c>
      <c r="C80" s="19">
        <f t="shared" si="5"/>
        <v>26</v>
      </c>
      <c r="D80" s="23">
        <v>13</v>
      </c>
      <c r="E80" s="16">
        <v>3</v>
      </c>
      <c r="F80" s="14">
        <f t="shared" si="6"/>
        <v>10</v>
      </c>
      <c r="G80" s="17">
        <f>'III этап итоги'!E34</f>
        <v>4</v>
      </c>
      <c r="H80" s="17">
        <f>'III этап итоги'!F34</f>
        <v>6</v>
      </c>
      <c r="I80" s="9">
        <f>'III этап итоги'!G34</f>
        <v>0</v>
      </c>
      <c r="J80" s="9">
        <f>'III этап итоги'!H34</f>
        <v>0</v>
      </c>
    </row>
    <row r="81" spans="1:10" ht="15.95" customHeight="1" x14ac:dyDescent="0.25">
      <c r="A81" s="6" t="s">
        <v>93</v>
      </c>
      <c r="B81" s="32" t="str">
        <f t="shared" si="7"/>
        <v>74-75</v>
      </c>
      <c r="C81" s="19">
        <f t="shared" si="5"/>
        <v>26</v>
      </c>
      <c r="D81" s="23">
        <v>11</v>
      </c>
      <c r="E81" s="17">
        <v>4</v>
      </c>
      <c r="F81" s="14">
        <f t="shared" si="6"/>
        <v>11</v>
      </c>
      <c r="G81" s="17">
        <f>'III этап итоги'!E49</f>
        <v>4</v>
      </c>
      <c r="H81" s="17">
        <f>'III этап итоги'!F49</f>
        <v>5</v>
      </c>
      <c r="I81" s="9">
        <f>'III этап итоги'!G49</f>
        <v>2</v>
      </c>
      <c r="J81" s="9">
        <f>'III этап итоги'!H49</f>
        <v>0</v>
      </c>
    </row>
    <row r="82" spans="1:10" ht="15.95" customHeight="1" x14ac:dyDescent="0.25">
      <c r="A82" s="6" t="s">
        <v>39</v>
      </c>
      <c r="B82" s="32" t="str">
        <f t="shared" si="7"/>
        <v>76-77</v>
      </c>
      <c r="C82" s="19">
        <f t="shared" si="5"/>
        <v>25.5</v>
      </c>
      <c r="D82" s="23">
        <v>10.5</v>
      </c>
      <c r="E82" s="17">
        <v>7</v>
      </c>
      <c r="F82" s="14">
        <f t="shared" si="6"/>
        <v>8</v>
      </c>
      <c r="G82" s="17">
        <f>'III этап итоги'!E43</f>
        <v>1</v>
      </c>
      <c r="H82" s="17">
        <f>'III этап итоги'!F43</f>
        <v>5</v>
      </c>
      <c r="I82" s="9">
        <f>'III этап итоги'!G43</f>
        <v>2</v>
      </c>
      <c r="J82" s="9">
        <f>'III этап итоги'!H43</f>
        <v>0</v>
      </c>
    </row>
    <row r="83" spans="1:10" ht="15.95" customHeight="1" x14ac:dyDescent="0.25">
      <c r="A83" s="6" t="s">
        <v>73</v>
      </c>
      <c r="B83" s="32" t="str">
        <f t="shared" si="7"/>
        <v>76-77</v>
      </c>
      <c r="C83" s="19">
        <f t="shared" si="5"/>
        <v>25.5</v>
      </c>
      <c r="D83" s="23">
        <v>9</v>
      </c>
      <c r="E83" s="17">
        <v>4.5</v>
      </c>
      <c r="F83" s="14">
        <f t="shared" si="6"/>
        <v>12</v>
      </c>
      <c r="G83" s="17">
        <f>'III этап итоги'!E78</f>
        <v>1</v>
      </c>
      <c r="H83" s="17">
        <f>'III этап итоги'!F78</f>
        <v>8</v>
      </c>
      <c r="I83" s="9">
        <f>'III этап итоги'!G78</f>
        <v>3</v>
      </c>
      <c r="J83" s="9">
        <f>'III этап итоги'!H78</f>
        <v>0</v>
      </c>
    </row>
    <row r="84" spans="1:10" ht="15.95" customHeight="1" x14ac:dyDescent="0.25">
      <c r="A84" s="6" t="s">
        <v>72</v>
      </c>
      <c r="B84" s="32" t="str">
        <f t="shared" si="7"/>
        <v>78</v>
      </c>
      <c r="C84" s="19">
        <f t="shared" si="5"/>
        <v>24</v>
      </c>
      <c r="D84" s="23">
        <v>10</v>
      </c>
      <c r="E84" s="17">
        <v>3.5</v>
      </c>
      <c r="F84" s="14">
        <f t="shared" si="6"/>
        <v>10.5</v>
      </c>
      <c r="G84" s="17">
        <f>'III этап итоги'!E77</f>
        <v>0</v>
      </c>
      <c r="H84" s="17">
        <f>'III этап итоги'!F77</f>
        <v>6</v>
      </c>
      <c r="I84" s="9">
        <f>'III этап итоги'!G77</f>
        <v>4</v>
      </c>
      <c r="J84" s="9">
        <f>'III этап итоги'!H77</f>
        <v>0.5</v>
      </c>
    </row>
    <row r="85" spans="1:10" ht="15.95" customHeight="1" x14ac:dyDescent="0.25">
      <c r="A85" s="6" t="s">
        <v>41</v>
      </c>
      <c r="B85" s="32" t="str">
        <f t="shared" si="7"/>
        <v>79</v>
      </c>
      <c r="C85" s="19">
        <f t="shared" si="5"/>
        <v>21.5</v>
      </c>
      <c r="D85" s="23">
        <v>7</v>
      </c>
      <c r="E85" s="17">
        <v>3</v>
      </c>
      <c r="F85" s="14">
        <f t="shared" si="6"/>
        <v>11.5</v>
      </c>
      <c r="G85" s="17">
        <f>'III этап итоги'!E45</f>
        <v>3</v>
      </c>
      <c r="H85" s="17">
        <f>'III этап итоги'!F45</f>
        <v>5</v>
      </c>
      <c r="I85" s="9">
        <f>'III этап итоги'!G45</f>
        <v>1.5</v>
      </c>
      <c r="J85" s="9">
        <f>'III этап итоги'!H45</f>
        <v>2</v>
      </c>
    </row>
    <row r="86" spans="1:10" s="1" customFormat="1" ht="15.95" customHeight="1" x14ac:dyDescent="0.25">
      <c r="A86" s="6" t="s">
        <v>91</v>
      </c>
      <c r="B86" s="32" t="str">
        <f t="shared" si="7"/>
        <v>80</v>
      </c>
      <c r="C86" s="19">
        <f t="shared" si="5"/>
        <v>20.5</v>
      </c>
      <c r="D86" s="23">
        <v>13</v>
      </c>
      <c r="E86" s="17">
        <v>2.5</v>
      </c>
      <c r="F86" s="14">
        <f t="shared" si="6"/>
        <v>5</v>
      </c>
      <c r="G86" s="17">
        <f>'III этап итоги'!E96</f>
        <v>0</v>
      </c>
      <c r="H86" s="17">
        <f>'III этап итоги'!F96</f>
        <v>4</v>
      </c>
      <c r="I86" s="9">
        <f>'III этап итоги'!G96</f>
        <v>1</v>
      </c>
      <c r="J86" s="9">
        <f>'III этап итоги'!H96</f>
        <v>0</v>
      </c>
    </row>
    <row r="87" spans="1:10" ht="15.95" customHeight="1" x14ac:dyDescent="0.25">
      <c r="A87" s="6" t="s">
        <v>102</v>
      </c>
      <c r="B87" s="32" t="str">
        <f t="shared" si="7"/>
        <v>81</v>
      </c>
      <c r="C87" s="19">
        <f t="shared" si="5"/>
        <v>20</v>
      </c>
      <c r="D87" s="23">
        <v>8.5</v>
      </c>
      <c r="E87" s="17">
        <v>2.5</v>
      </c>
      <c r="F87" s="14">
        <f t="shared" si="6"/>
        <v>9</v>
      </c>
      <c r="G87" s="17">
        <f>'III этап итоги'!E98</f>
        <v>2</v>
      </c>
      <c r="H87" s="17">
        <f>'III этап итоги'!F98</f>
        <v>4</v>
      </c>
      <c r="I87" s="9">
        <f>'III этап итоги'!G98</f>
        <v>1</v>
      </c>
      <c r="J87" s="9">
        <f>'III этап итоги'!H98</f>
        <v>2</v>
      </c>
    </row>
    <row r="88" spans="1:10" ht="15.95" customHeight="1" x14ac:dyDescent="0.25">
      <c r="A88" s="6" t="s">
        <v>42</v>
      </c>
      <c r="B88" s="32" t="str">
        <f t="shared" si="7"/>
        <v>82</v>
      </c>
      <c r="C88" s="19">
        <f t="shared" si="5"/>
        <v>14</v>
      </c>
      <c r="D88" s="23">
        <v>7.5</v>
      </c>
      <c r="E88" s="17">
        <v>2.5</v>
      </c>
      <c r="F88" s="14">
        <f t="shared" si="6"/>
        <v>4</v>
      </c>
      <c r="G88" s="17">
        <f>'III этап итоги'!E46</f>
        <v>3</v>
      </c>
      <c r="H88" s="17">
        <f>'III этап итоги'!F46</f>
        <v>0</v>
      </c>
      <c r="I88" s="9">
        <f>'III этап итоги'!G46</f>
        <v>0</v>
      </c>
      <c r="J88" s="9">
        <f>'III этап итоги'!H46</f>
        <v>1</v>
      </c>
    </row>
    <row r="89" spans="1:10" ht="15.95" customHeight="1" x14ac:dyDescent="0.25">
      <c r="A89" s="6" t="s">
        <v>75</v>
      </c>
      <c r="B89" s="32" t="str">
        <f t="shared" si="7"/>
        <v>83</v>
      </c>
      <c r="C89" s="19">
        <f t="shared" si="5"/>
        <v>13.5</v>
      </c>
      <c r="D89" s="23">
        <v>3</v>
      </c>
      <c r="E89" s="17">
        <v>1</v>
      </c>
      <c r="F89" s="14">
        <f t="shared" si="6"/>
        <v>9.5</v>
      </c>
      <c r="G89" s="17">
        <f>'III этап итоги'!E80</f>
        <v>3</v>
      </c>
      <c r="H89" s="17">
        <f>'III этап итоги'!F80</f>
        <v>6.5</v>
      </c>
      <c r="I89" s="9">
        <f>'III этап итоги'!G80</f>
        <v>0</v>
      </c>
      <c r="J89" s="9">
        <f>'III этап итоги'!H80</f>
        <v>0</v>
      </c>
    </row>
    <row r="90" spans="1:10" ht="15.95" customHeight="1" x14ac:dyDescent="0.25">
      <c r="A90" s="6" t="s">
        <v>51</v>
      </c>
      <c r="B90" s="32" t="str">
        <f t="shared" si="7"/>
        <v>84</v>
      </c>
      <c r="C90" s="19">
        <f t="shared" si="5"/>
        <v>12.5</v>
      </c>
      <c r="D90" s="23">
        <v>7</v>
      </c>
      <c r="E90" s="17">
        <v>1</v>
      </c>
      <c r="F90" s="14">
        <f t="shared" si="6"/>
        <v>4.5</v>
      </c>
      <c r="G90" s="17">
        <f>'III этап итоги'!E56</f>
        <v>0</v>
      </c>
      <c r="H90" s="17">
        <f>'III этап итоги'!F56</f>
        <v>3</v>
      </c>
      <c r="I90" s="9">
        <f>'III этап итоги'!G56</f>
        <v>0</v>
      </c>
      <c r="J90" s="9">
        <f>'III этап итоги'!H56</f>
        <v>1.5</v>
      </c>
    </row>
    <row r="91" spans="1:10" ht="15.95" customHeight="1" x14ac:dyDescent="0.25">
      <c r="A91" s="6" t="s">
        <v>103</v>
      </c>
      <c r="B91" s="32" t="str">
        <f t="shared" si="7"/>
        <v>85</v>
      </c>
      <c r="C91" s="19">
        <f t="shared" si="5"/>
        <v>9.5</v>
      </c>
      <c r="D91" s="23">
        <v>3</v>
      </c>
      <c r="E91" s="17">
        <v>0.5</v>
      </c>
      <c r="F91" s="14">
        <f t="shared" si="6"/>
        <v>6</v>
      </c>
      <c r="G91" s="17">
        <f>'III этап итоги'!E99</f>
        <v>0</v>
      </c>
      <c r="H91" s="17">
        <f>'III этап итоги'!F99</f>
        <v>6</v>
      </c>
      <c r="I91" s="9">
        <f>'III этап итоги'!G99</f>
        <v>0</v>
      </c>
      <c r="J91" s="9">
        <f>'III этап итоги'!H99</f>
        <v>0</v>
      </c>
    </row>
    <row r="92" spans="1:10" x14ac:dyDescent="0.25">
      <c r="E92" s="30"/>
      <c r="F92" s="30"/>
    </row>
    <row r="93" spans="1:10" x14ac:dyDescent="0.25">
      <c r="D93" s="33"/>
      <c r="E93" s="33"/>
      <c r="F93" s="33"/>
    </row>
  </sheetData>
  <sortState ref="A8:J100">
    <sortCondition descending="1" ref="C6:C100"/>
  </sortState>
  <mergeCells count="10">
    <mergeCell ref="G4:J4"/>
    <mergeCell ref="A1:J1"/>
    <mergeCell ref="A2:J2"/>
    <mergeCell ref="A3:A5"/>
    <mergeCell ref="B3:B5"/>
    <mergeCell ref="C3:C5"/>
    <mergeCell ref="D3:J3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scale="78" fitToHeight="3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Normal="100" workbookViewId="0">
      <selection activeCell="D13" sqref="D13"/>
    </sheetView>
  </sheetViews>
  <sheetFormatPr defaultRowHeight="15" x14ac:dyDescent="0.25"/>
  <cols>
    <col min="1" max="1" width="33.42578125" style="20" customWidth="1"/>
    <col min="2" max="3" width="12.7109375" style="20" customWidth="1"/>
    <col min="4" max="4" width="12.7109375" style="22" customWidth="1"/>
    <col min="5" max="8" width="12.7109375" style="20" customWidth="1"/>
    <col min="9" max="9" width="15.7109375" style="20" customWidth="1"/>
    <col min="10" max="10" width="12.7109375" style="20" customWidth="1"/>
    <col min="11" max="11" width="17.7109375" style="20" customWidth="1"/>
    <col min="12" max="16384" width="9.140625" style="20"/>
  </cols>
  <sheetData>
    <row r="1" spans="1:11" ht="22.5" customHeight="1" x14ac:dyDescent="0.25">
      <c r="A1" s="36" t="s">
        <v>105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1.75" customHeight="1" x14ac:dyDescent="0.25">
      <c r="A2" s="37" t="s">
        <v>106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 customHeight="1" x14ac:dyDescent="0.25">
      <c r="A3" s="34" t="s">
        <v>0</v>
      </c>
      <c r="B3" s="34" t="s">
        <v>94</v>
      </c>
      <c r="C3" s="34" t="s">
        <v>95</v>
      </c>
      <c r="D3" s="34" t="s">
        <v>115</v>
      </c>
      <c r="E3" s="34" t="s">
        <v>111</v>
      </c>
      <c r="F3" s="35"/>
      <c r="G3" s="35"/>
      <c r="H3" s="35"/>
      <c r="I3" s="35"/>
      <c r="J3" s="35"/>
      <c r="K3" s="35"/>
    </row>
    <row r="4" spans="1:11" ht="20.25" customHeight="1" x14ac:dyDescent="0.25">
      <c r="A4" s="34"/>
      <c r="B4" s="34"/>
      <c r="C4" s="34"/>
      <c r="D4" s="34"/>
      <c r="E4" s="34" t="s">
        <v>108</v>
      </c>
      <c r="F4" s="34" t="s">
        <v>109</v>
      </c>
      <c r="G4" s="34" t="s">
        <v>110</v>
      </c>
      <c r="H4" s="34" t="s">
        <v>112</v>
      </c>
      <c r="I4" s="34"/>
      <c r="J4" s="35"/>
      <c r="K4" s="35"/>
    </row>
    <row r="5" spans="1:11" ht="77.25" customHeight="1" x14ac:dyDescent="0.25">
      <c r="A5" s="38"/>
      <c r="B5" s="38"/>
      <c r="C5" s="38"/>
      <c r="D5" s="38"/>
      <c r="E5" s="35"/>
      <c r="F5" s="35"/>
      <c r="G5" s="35"/>
      <c r="H5" s="32" t="s">
        <v>100</v>
      </c>
      <c r="I5" s="32" t="s">
        <v>99</v>
      </c>
      <c r="J5" s="32" t="s">
        <v>98</v>
      </c>
      <c r="K5" s="32" t="s">
        <v>116</v>
      </c>
    </row>
    <row r="6" spans="1:11" ht="15.95" customHeight="1" x14ac:dyDescent="0.25">
      <c r="A6" s="3" t="s">
        <v>107</v>
      </c>
      <c r="B6" s="27"/>
      <c r="C6" s="22"/>
      <c r="D6" s="27">
        <f>SUM(E6:G6)</f>
        <v>159</v>
      </c>
      <c r="E6" s="3">
        <v>47</v>
      </c>
      <c r="F6" s="3">
        <v>48</v>
      </c>
      <c r="G6" s="29">
        <f>H6+I6+J6+K6</f>
        <v>64</v>
      </c>
      <c r="H6" s="29">
        <v>12</v>
      </c>
      <c r="I6" s="29">
        <v>22</v>
      </c>
      <c r="J6" s="29">
        <v>12</v>
      </c>
      <c r="K6" s="29">
        <v>18</v>
      </c>
    </row>
    <row r="7" spans="1:11" ht="15.95" customHeight="1" x14ac:dyDescent="0.25">
      <c r="A7" s="7" t="s">
        <v>2</v>
      </c>
      <c r="B7" s="7"/>
      <c r="C7" s="7"/>
      <c r="D7" s="7"/>
      <c r="E7" s="11"/>
      <c r="F7" s="11"/>
      <c r="G7" s="8"/>
      <c r="H7" s="8"/>
      <c r="I7" s="8"/>
      <c r="J7" s="8"/>
      <c r="K7" s="8"/>
    </row>
    <row r="8" spans="1:11" ht="15.95" customHeight="1" x14ac:dyDescent="0.25">
      <c r="A8" s="6" t="s">
        <v>3</v>
      </c>
      <c r="B8" s="32" t="str">
        <f>VLOOKUP(A8,'I-III этапы рейтинг'!$A$3:$B$91,2,FALSE)</f>
        <v>44-46</v>
      </c>
      <c r="C8" s="32" t="str">
        <f>RANK(D8,$D$8:$D$25)&amp;IF(COUNTIF($D$8:$D$25,D8)&gt;1,"-"&amp;RANK(D8,$D$8:$D$25)+COUNTIF($D$8:$D$25,D8)-1,"")</f>
        <v>12-13</v>
      </c>
      <c r="D8" s="19">
        <f t="shared" ref="D8:D25" si="0">SUM(E8:G8)</f>
        <v>51</v>
      </c>
      <c r="E8" s="23">
        <v>12</v>
      </c>
      <c r="F8" s="17">
        <v>20.5</v>
      </c>
      <c r="G8" s="14">
        <f>SUM(H8:K8)</f>
        <v>18.5</v>
      </c>
      <c r="H8" s="17">
        <f>'III этап итоги'!E7</f>
        <v>1.5</v>
      </c>
      <c r="I8" s="17">
        <f>'III этап итоги'!F7</f>
        <v>12</v>
      </c>
      <c r="J8" s="9">
        <f>'III этап итоги'!G7</f>
        <v>2</v>
      </c>
      <c r="K8" s="9">
        <f>'III этап итоги'!H7</f>
        <v>3</v>
      </c>
    </row>
    <row r="9" spans="1:11" ht="15.95" customHeight="1" x14ac:dyDescent="0.25">
      <c r="A9" s="6" t="s">
        <v>4</v>
      </c>
      <c r="B9" s="32" t="str">
        <f>VLOOKUP(A9,'I-III этапы рейтинг'!$A$3:$B$91,2,FALSE)</f>
        <v>19</v>
      </c>
      <c r="C9" s="32" t="str">
        <f t="shared" ref="C9:C25" si="1">RANK(D9,$D$8:$D$25)&amp;IF(COUNTIF($D$8:$D$25,D9)&gt;1,"-"&amp;RANK(D9,$D$8:$D$25)+COUNTIF($D$8:$D$25,D9)-1,"")</f>
        <v>4</v>
      </c>
      <c r="D9" s="19">
        <f t="shared" si="0"/>
        <v>79</v>
      </c>
      <c r="E9" s="23">
        <v>21</v>
      </c>
      <c r="F9" s="17">
        <v>33</v>
      </c>
      <c r="G9" s="14">
        <f t="shared" ref="G9:G72" si="2">SUM(H9:K9)</f>
        <v>25</v>
      </c>
      <c r="H9" s="17">
        <f>'III этап итоги'!E8</f>
        <v>6</v>
      </c>
      <c r="I9" s="17">
        <f>'III этап итоги'!F8</f>
        <v>18</v>
      </c>
      <c r="J9" s="9">
        <f>'III этап итоги'!G8</f>
        <v>1</v>
      </c>
      <c r="K9" s="9">
        <f>'III этап итоги'!H8</f>
        <v>0</v>
      </c>
    </row>
    <row r="10" spans="1:11" ht="15.95" customHeight="1" x14ac:dyDescent="0.25">
      <c r="A10" s="6" t="s">
        <v>5</v>
      </c>
      <c r="B10" s="32" t="str">
        <f>VLOOKUP(A10,'I-III этапы рейтинг'!$A$3:$B$91,2,FALSE)</f>
        <v>10</v>
      </c>
      <c r="C10" s="32" t="str">
        <f t="shared" si="1"/>
        <v>2</v>
      </c>
      <c r="D10" s="19">
        <f t="shared" si="0"/>
        <v>109</v>
      </c>
      <c r="E10" s="23">
        <v>33</v>
      </c>
      <c r="F10" s="17">
        <v>44</v>
      </c>
      <c r="G10" s="14">
        <f t="shared" si="2"/>
        <v>32</v>
      </c>
      <c r="H10" s="17">
        <f>'III этап итоги'!E9</f>
        <v>8</v>
      </c>
      <c r="I10" s="17">
        <f>'III этап итоги'!F9</f>
        <v>13</v>
      </c>
      <c r="J10" s="9">
        <f>'III этап итоги'!G9</f>
        <v>8</v>
      </c>
      <c r="K10" s="9">
        <f>'III этап итоги'!H9</f>
        <v>3</v>
      </c>
    </row>
    <row r="11" spans="1:11" ht="15.95" customHeight="1" x14ac:dyDescent="0.25">
      <c r="A11" s="6" t="s">
        <v>6</v>
      </c>
      <c r="B11" s="32" t="str">
        <f>VLOOKUP(A11,'I-III этапы рейтинг'!$A$3:$B$91,2,FALSE)</f>
        <v>22</v>
      </c>
      <c r="C11" s="32" t="str">
        <f t="shared" si="1"/>
        <v>5</v>
      </c>
      <c r="D11" s="19">
        <f t="shared" si="0"/>
        <v>75.5</v>
      </c>
      <c r="E11" s="23">
        <v>21</v>
      </c>
      <c r="F11" s="17">
        <v>35.5</v>
      </c>
      <c r="G11" s="14">
        <f t="shared" si="2"/>
        <v>19</v>
      </c>
      <c r="H11" s="17">
        <f>'III этап итоги'!E10</f>
        <v>3</v>
      </c>
      <c r="I11" s="17">
        <f>'III этап итоги'!F10</f>
        <v>13</v>
      </c>
      <c r="J11" s="9">
        <f>'III этап итоги'!G10</f>
        <v>3</v>
      </c>
      <c r="K11" s="9">
        <f>'III этап итоги'!H10</f>
        <v>0</v>
      </c>
    </row>
    <row r="12" spans="1:11" ht="15.95" customHeight="1" x14ac:dyDescent="0.25">
      <c r="A12" s="6" t="s">
        <v>7</v>
      </c>
      <c r="B12" s="32" t="str">
        <f>VLOOKUP(A12,'I-III этапы рейтинг'!$A$3:$B$91,2,FALSE)</f>
        <v>62-63</v>
      </c>
      <c r="C12" s="32" t="str">
        <f t="shared" si="1"/>
        <v>14</v>
      </c>
      <c r="D12" s="19">
        <f t="shared" si="0"/>
        <v>38</v>
      </c>
      <c r="E12" s="23">
        <v>18</v>
      </c>
      <c r="F12" s="17">
        <v>12</v>
      </c>
      <c r="G12" s="14">
        <f t="shared" si="2"/>
        <v>8</v>
      </c>
      <c r="H12" s="17">
        <f>'III этап итоги'!E11</f>
        <v>1</v>
      </c>
      <c r="I12" s="17">
        <f>'III этап итоги'!F11</f>
        <v>6</v>
      </c>
      <c r="J12" s="9">
        <f>'III этап итоги'!G11</f>
        <v>1</v>
      </c>
      <c r="K12" s="9">
        <f>'III этап итоги'!H11</f>
        <v>0</v>
      </c>
    </row>
    <row r="13" spans="1:11" ht="15.95" customHeight="1" x14ac:dyDescent="0.25">
      <c r="A13" s="6" t="s">
        <v>8</v>
      </c>
      <c r="B13" s="32" t="str">
        <f>VLOOKUP(A13,'I-III этапы рейтинг'!$A$3:$B$91,2,FALSE)</f>
        <v>65</v>
      </c>
      <c r="C13" s="32" t="str">
        <f t="shared" si="1"/>
        <v>15</v>
      </c>
      <c r="D13" s="19">
        <f t="shared" si="0"/>
        <v>36</v>
      </c>
      <c r="E13" s="23">
        <v>11</v>
      </c>
      <c r="F13" s="17">
        <v>8</v>
      </c>
      <c r="G13" s="14">
        <f t="shared" si="2"/>
        <v>17</v>
      </c>
      <c r="H13" s="17">
        <f>'III этап итоги'!E12</f>
        <v>6</v>
      </c>
      <c r="I13" s="17">
        <f>'III этап итоги'!F12</f>
        <v>10</v>
      </c>
      <c r="J13" s="9">
        <f>'III этап итоги'!G12</f>
        <v>1</v>
      </c>
      <c r="K13" s="9">
        <f>'III этап итоги'!H12</f>
        <v>0</v>
      </c>
    </row>
    <row r="14" spans="1:11" ht="15.95" customHeight="1" x14ac:dyDescent="0.25">
      <c r="A14" s="6" t="s">
        <v>9</v>
      </c>
      <c r="B14" s="32" t="str">
        <f>VLOOKUP(A14,'I-III этапы рейтинг'!$A$3:$B$91,2,FALSE)</f>
        <v>44-46</v>
      </c>
      <c r="C14" s="32" t="str">
        <f t="shared" si="1"/>
        <v>12-13</v>
      </c>
      <c r="D14" s="19">
        <f t="shared" si="0"/>
        <v>51</v>
      </c>
      <c r="E14" s="23">
        <v>12</v>
      </c>
      <c r="F14" s="17">
        <v>18</v>
      </c>
      <c r="G14" s="14">
        <f t="shared" si="2"/>
        <v>21</v>
      </c>
      <c r="H14" s="17">
        <f>'III этап итоги'!E13</f>
        <v>4</v>
      </c>
      <c r="I14" s="17">
        <f>'III этап итоги'!F13</f>
        <v>14</v>
      </c>
      <c r="J14" s="9">
        <f>'III этап итоги'!G13</f>
        <v>1</v>
      </c>
      <c r="K14" s="9">
        <f>'III этап итоги'!H13</f>
        <v>2</v>
      </c>
    </row>
    <row r="15" spans="1:11" ht="15.95" customHeight="1" x14ac:dyDescent="0.25">
      <c r="A15" s="6" t="s">
        <v>10</v>
      </c>
      <c r="B15" s="32" t="str">
        <f>VLOOKUP(A15,'I-III этапы рейтинг'!$A$3:$B$91,2,FALSE)</f>
        <v>26-27</v>
      </c>
      <c r="C15" s="32" t="str">
        <f t="shared" si="1"/>
        <v>6-7</v>
      </c>
      <c r="D15" s="19">
        <f t="shared" si="0"/>
        <v>70.5</v>
      </c>
      <c r="E15" s="23">
        <v>19.5</v>
      </c>
      <c r="F15" s="17">
        <v>20</v>
      </c>
      <c r="G15" s="14">
        <f t="shared" si="2"/>
        <v>31</v>
      </c>
      <c r="H15" s="17">
        <f>'III этап итоги'!E14</f>
        <v>10</v>
      </c>
      <c r="I15" s="17">
        <f>'III этап итоги'!F14</f>
        <v>16</v>
      </c>
      <c r="J15" s="9">
        <f>'III этап итоги'!G14</f>
        <v>3</v>
      </c>
      <c r="K15" s="9">
        <f>'III этап итоги'!H14</f>
        <v>2</v>
      </c>
    </row>
    <row r="16" spans="1:11" ht="15.95" customHeight="1" x14ac:dyDescent="0.25">
      <c r="A16" s="6" t="s">
        <v>11</v>
      </c>
      <c r="B16" s="32" t="str">
        <f>VLOOKUP(A16,'I-III этапы рейтинг'!$A$3:$B$91,2,FALSE)</f>
        <v>35-36</v>
      </c>
      <c r="C16" s="32" t="str">
        <f t="shared" si="1"/>
        <v>8</v>
      </c>
      <c r="D16" s="19">
        <f t="shared" si="0"/>
        <v>59</v>
      </c>
      <c r="E16" s="23">
        <v>17</v>
      </c>
      <c r="F16" s="17">
        <v>18</v>
      </c>
      <c r="G16" s="14">
        <f t="shared" si="2"/>
        <v>24</v>
      </c>
      <c r="H16" s="17">
        <f>'III этап итоги'!E15</f>
        <v>6</v>
      </c>
      <c r="I16" s="17">
        <f>'III этап итоги'!F15</f>
        <v>14</v>
      </c>
      <c r="J16" s="9">
        <f>'III этап итоги'!G15</f>
        <v>4</v>
      </c>
      <c r="K16" s="9">
        <f>'III этап итоги'!H15</f>
        <v>0</v>
      </c>
    </row>
    <row r="17" spans="1:11" ht="15.95" customHeight="1" x14ac:dyDescent="0.25">
      <c r="A17" s="6" t="s">
        <v>12</v>
      </c>
      <c r="B17" s="32" t="str">
        <f>VLOOKUP(A17,'I-III этапы рейтинг'!$A$3:$B$91,2,FALSE)</f>
        <v>9</v>
      </c>
      <c r="C17" s="32" t="str">
        <f t="shared" si="1"/>
        <v>1</v>
      </c>
      <c r="D17" s="19">
        <f t="shared" si="0"/>
        <v>113</v>
      </c>
      <c r="E17" s="23">
        <v>27</v>
      </c>
      <c r="F17" s="17">
        <v>42</v>
      </c>
      <c r="G17" s="14">
        <f t="shared" si="2"/>
        <v>44</v>
      </c>
      <c r="H17" s="17">
        <f>'III этап итоги'!E16</f>
        <v>8</v>
      </c>
      <c r="I17" s="17">
        <f>'III этап итоги'!F16</f>
        <v>20</v>
      </c>
      <c r="J17" s="9">
        <f>'III этап итоги'!G16</f>
        <v>8</v>
      </c>
      <c r="K17" s="9">
        <f>'III этап итоги'!H16</f>
        <v>8</v>
      </c>
    </row>
    <row r="18" spans="1:11" ht="15.95" customHeight="1" x14ac:dyDescent="0.25">
      <c r="A18" s="6" t="s">
        <v>13</v>
      </c>
      <c r="B18" s="32" t="str">
        <f>VLOOKUP(A18,'I-III этапы рейтинг'!$A$3:$B$91,2,FALSE)</f>
        <v>73</v>
      </c>
      <c r="C18" s="32" t="str">
        <f t="shared" si="1"/>
        <v>18</v>
      </c>
      <c r="D18" s="19">
        <f t="shared" si="0"/>
        <v>27</v>
      </c>
      <c r="E18" s="23">
        <v>9</v>
      </c>
      <c r="F18" s="17">
        <v>5</v>
      </c>
      <c r="G18" s="14">
        <f t="shared" si="2"/>
        <v>13</v>
      </c>
      <c r="H18" s="17">
        <f>'III этап итоги'!E17</f>
        <v>1</v>
      </c>
      <c r="I18" s="17">
        <f>'III этап итоги'!F17</f>
        <v>11</v>
      </c>
      <c r="J18" s="9">
        <f>'III этап итоги'!G17</f>
        <v>1</v>
      </c>
      <c r="K18" s="9">
        <f>'III этап итоги'!H17</f>
        <v>0</v>
      </c>
    </row>
    <row r="19" spans="1:11" ht="15.95" customHeight="1" x14ac:dyDescent="0.25">
      <c r="A19" s="6" t="s">
        <v>14</v>
      </c>
      <c r="B19" s="32" t="str">
        <f>VLOOKUP(A19,'I-III этапы рейтинг'!$A$3:$B$91,2,FALSE)</f>
        <v>42-43</v>
      </c>
      <c r="C19" s="32" t="str">
        <f t="shared" si="1"/>
        <v>11</v>
      </c>
      <c r="D19" s="19">
        <f t="shared" si="0"/>
        <v>52.5</v>
      </c>
      <c r="E19" s="23">
        <v>15</v>
      </c>
      <c r="F19" s="17">
        <v>15.5</v>
      </c>
      <c r="G19" s="14">
        <f t="shared" si="2"/>
        <v>22</v>
      </c>
      <c r="H19" s="17">
        <f>'III этап итоги'!E18</f>
        <v>3</v>
      </c>
      <c r="I19" s="17">
        <f>'III этап итоги'!F18</f>
        <v>15</v>
      </c>
      <c r="J19" s="9">
        <f>'III этап итоги'!G18</f>
        <v>3</v>
      </c>
      <c r="K19" s="9">
        <f>'III этап итоги'!H18</f>
        <v>1</v>
      </c>
    </row>
    <row r="20" spans="1:11" ht="15.95" customHeight="1" x14ac:dyDescent="0.25">
      <c r="A20" s="6" t="s">
        <v>15</v>
      </c>
      <c r="B20" s="32" t="str">
        <f>VLOOKUP(A20,'I-III этапы рейтинг'!$A$3:$B$91,2,FALSE)</f>
        <v>67-68</v>
      </c>
      <c r="C20" s="32" t="str">
        <f t="shared" si="1"/>
        <v>17</v>
      </c>
      <c r="D20" s="19">
        <f t="shared" si="0"/>
        <v>33.5</v>
      </c>
      <c r="E20" s="23">
        <v>13</v>
      </c>
      <c r="F20" s="17">
        <v>13</v>
      </c>
      <c r="G20" s="14">
        <f t="shared" si="2"/>
        <v>7.5</v>
      </c>
      <c r="H20" s="17">
        <f>'III этап итоги'!E19</f>
        <v>0.5</v>
      </c>
      <c r="I20" s="17">
        <f>'III этап итоги'!F19</f>
        <v>5</v>
      </c>
      <c r="J20" s="9">
        <f>'III этап итоги'!G19</f>
        <v>1</v>
      </c>
      <c r="K20" s="9">
        <f>'III этап итоги'!H19</f>
        <v>1</v>
      </c>
    </row>
    <row r="21" spans="1:11" ht="15.95" customHeight="1" x14ac:dyDescent="0.25">
      <c r="A21" s="6" t="s">
        <v>16</v>
      </c>
      <c r="B21" s="32" t="str">
        <f>VLOOKUP(A21,'I-III этапы рейтинг'!$A$3:$B$91,2,FALSE)</f>
        <v>15</v>
      </c>
      <c r="C21" s="32" t="str">
        <f t="shared" si="1"/>
        <v>3</v>
      </c>
      <c r="D21" s="19">
        <f t="shared" si="0"/>
        <v>89.5</v>
      </c>
      <c r="E21" s="23">
        <v>25</v>
      </c>
      <c r="F21" s="17">
        <v>35.5</v>
      </c>
      <c r="G21" s="14">
        <f t="shared" si="2"/>
        <v>29</v>
      </c>
      <c r="H21" s="17">
        <f>'III этап итоги'!E20</f>
        <v>3</v>
      </c>
      <c r="I21" s="17">
        <f>'III этап итоги'!F20</f>
        <v>16</v>
      </c>
      <c r="J21" s="9">
        <f>'III этап итоги'!G20</f>
        <v>6</v>
      </c>
      <c r="K21" s="9">
        <f>'III этап итоги'!H20</f>
        <v>4</v>
      </c>
    </row>
    <row r="22" spans="1:11" ht="15.95" customHeight="1" x14ac:dyDescent="0.25">
      <c r="A22" s="6" t="s">
        <v>17</v>
      </c>
      <c r="B22" s="32" t="str">
        <f>VLOOKUP(A22,'I-III этапы рейтинг'!$A$3:$B$91,2,FALSE)</f>
        <v>41</v>
      </c>
      <c r="C22" s="32" t="str">
        <f t="shared" si="1"/>
        <v>10</v>
      </c>
      <c r="D22" s="19">
        <f t="shared" si="0"/>
        <v>54</v>
      </c>
      <c r="E22" s="23">
        <v>18</v>
      </c>
      <c r="F22" s="17">
        <v>17</v>
      </c>
      <c r="G22" s="14">
        <f t="shared" si="2"/>
        <v>19</v>
      </c>
      <c r="H22" s="17">
        <f>'III этап итоги'!E21</f>
        <v>3</v>
      </c>
      <c r="I22" s="17">
        <f>'III этап итоги'!F21</f>
        <v>11</v>
      </c>
      <c r="J22" s="9">
        <f>'III этап итоги'!G21</f>
        <v>1</v>
      </c>
      <c r="K22" s="9">
        <f>'III этап итоги'!H21</f>
        <v>4</v>
      </c>
    </row>
    <row r="23" spans="1:11" s="1" customFormat="1" ht="15.95" customHeight="1" x14ac:dyDescent="0.25">
      <c r="A23" s="5" t="s">
        <v>18</v>
      </c>
      <c r="B23" s="32" t="str">
        <f>VLOOKUP(A23,'I-III этапы рейтинг'!$A$3:$B$91,2,FALSE)</f>
        <v>37</v>
      </c>
      <c r="C23" s="32" t="str">
        <f t="shared" si="1"/>
        <v>9</v>
      </c>
      <c r="D23" s="19">
        <f t="shared" si="0"/>
        <v>58</v>
      </c>
      <c r="E23" s="23">
        <v>17</v>
      </c>
      <c r="F23" s="16">
        <v>18</v>
      </c>
      <c r="G23" s="14">
        <f t="shared" si="2"/>
        <v>23</v>
      </c>
      <c r="H23" s="17">
        <f>'III этап итоги'!E22</f>
        <v>7</v>
      </c>
      <c r="I23" s="17">
        <f>'III этап итоги'!F22</f>
        <v>8</v>
      </c>
      <c r="J23" s="9">
        <f>'III этап итоги'!G22</f>
        <v>3</v>
      </c>
      <c r="K23" s="9">
        <f>'III этап итоги'!H22</f>
        <v>5</v>
      </c>
    </row>
    <row r="24" spans="1:11" ht="15.95" customHeight="1" x14ac:dyDescent="0.25">
      <c r="A24" s="6" t="s">
        <v>19</v>
      </c>
      <c r="B24" s="32" t="str">
        <f>VLOOKUP(A24,'I-III этапы рейтинг'!$A$3:$B$91,2,FALSE)</f>
        <v>66</v>
      </c>
      <c r="C24" s="32" t="str">
        <f t="shared" si="1"/>
        <v>16</v>
      </c>
      <c r="D24" s="19">
        <f t="shared" si="0"/>
        <v>34</v>
      </c>
      <c r="E24" s="23">
        <v>10</v>
      </c>
      <c r="F24" s="17">
        <v>5</v>
      </c>
      <c r="G24" s="14">
        <f t="shared" si="2"/>
        <v>19</v>
      </c>
      <c r="H24" s="17">
        <f>'III этап итоги'!E23</f>
        <v>2</v>
      </c>
      <c r="I24" s="17">
        <f>'III этап итоги'!F23</f>
        <v>16</v>
      </c>
      <c r="J24" s="9">
        <f>'III этап итоги'!G23</f>
        <v>1</v>
      </c>
      <c r="K24" s="9">
        <f>'III этап итоги'!H23</f>
        <v>0</v>
      </c>
    </row>
    <row r="25" spans="1:11" ht="15.95" customHeight="1" x14ac:dyDescent="0.25">
      <c r="A25" s="6" t="s">
        <v>20</v>
      </c>
      <c r="B25" s="32" t="str">
        <f>VLOOKUP(A25,'I-III этапы рейтинг'!$A$3:$B$91,2,FALSE)</f>
        <v>26-27</v>
      </c>
      <c r="C25" s="32" t="str">
        <f t="shared" si="1"/>
        <v>6-7</v>
      </c>
      <c r="D25" s="19">
        <f t="shared" si="0"/>
        <v>70.5</v>
      </c>
      <c r="E25" s="23">
        <v>16.5</v>
      </c>
      <c r="F25" s="17">
        <v>19</v>
      </c>
      <c r="G25" s="14">
        <f t="shared" si="2"/>
        <v>35</v>
      </c>
      <c r="H25" s="17">
        <f>'III этап итоги'!E24</f>
        <v>10</v>
      </c>
      <c r="I25" s="17">
        <f>'III этап итоги'!F24</f>
        <v>18</v>
      </c>
      <c r="J25" s="9">
        <f>'III этап итоги'!G24</f>
        <v>2</v>
      </c>
      <c r="K25" s="9">
        <f>'III этап итоги'!H24</f>
        <v>5</v>
      </c>
    </row>
    <row r="26" spans="1:11" ht="15.95" customHeight="1" x14ac:dyDescent="0.25">
      <c r="A26" s="7" t="s">
        <v>21</v>
      </c>
      <c r="B26" s="31"/>
      <c r="C26" s="7"/>
      <c r="D26" s="21"/>
      <c r="E26" s="24"/>
      <c r="F26" s="18"/>
      <c r="G26" s="15"/>
      <c r="H26" s="18"/>
      <c r="I26" s="18"/>
      <c r="J26" s="10"/>
      <c r="K26" s="10"/>
    </row>
    <row r="27" spans="1:11" ht="15.95" customHeight="1" x14ac:dyDescent="0.25">
      <c r="A27" s="6" t="s">
        <v>22</v>
      </c>
      <c r="B27" s="32" t="str">
        <f>VLOOKUP(A27,'I-III этапы рейтинг'!$A$3:$B$91,2,FALSE)</f>
        <v>28</v>
      </c>
      <c r="C27" s="32" t="str">
        <f>RANK(D27,$D$27:$D$37)&amp;IF(COUNTIF($D$27:$D$37,D27)&gt;1,"-"&amp;RANK(D27,$D$27:$D$37)+COUNTIF($D$27:$D$37,D27)-1,"")</f>
        <v>5</v>
      </c>
      <c r="D27" s="19">
        <f t="shared" ref="D27:D37" si="3">SUM(E27:G27)</f>
        <v>69</v>
      </c>
      <c r="E27" s="23">
        <v>23</v>
      </c>
      <c r="F27" s="17">
        <v>26</v>
      </c>
      <c r="G27" s="14">
        <f t="shared" si="2"/>
        <v>20</v>
      </c>
      <c r="H27" s="17">
        <f>'III этап итоги'!E26</f>
        <v>3</v>
      </c>
      <c r="I27" s="17">
        <f>'III этап итоги'!F26</f>
        <v>13</v>
      </c>
      <c r="J27" s="9">
        <f>'III этап итоги'!G26</f>
        <v>1</v>
      </c>
      <c r="K27" s="9">
        <f>'III этап итоги'!H26</f>
        <v>3</v>
      </c>
    </row>
    <row r="28" spans="1:11" s="1" customFormat="1" ht="15.95" customHeight="1" x14ac:dyDescent="0.25">
      <c r="A28" s="5" t="s">
        <v>23</v>
      </c>
      <c r="B28" s="32" t="str">
        <f>VLOOKUP(A28,'I-III этапы рейтинг'!$A$3:$B$91,2,FALSE)</f>
        <v>33</v>
      </c>
      <c r="C28" s="32" t="str">
        <f t="shared" ref="C28:C37" si="4">RANK(D28,$D$27:$D$37)&amp;IF(COUNTIF($D$27:$D$37,D28)&gt;1,"-"&amp;RANK(D28,$D$27:$D$37)+COUNTIF($D$27:$D$37,D28)-1,"")</f>
        <v>7</v>
      </c>
      <c r="D28" s="19">
        <f t="shared" si="3"/>
        <v>61</v>
      </c>
      <c r="E28" s="23">
        <v>24.5</v>
      </c>
      <c r="F28" s="16">
        <v>25</v>
      </c>
      <c r="G28" s="14">
        <f t="shared" si="2"/>
        <v>11.5</v>
      </c>
      <c r="H28" s="17">
        <f>'III этап итоги'!E27</f>
        <v>3</v>
      </c>
      <c r="I28" s="17">
        <f>'III этап итоги'!F27</f>
        <v>6</v>
      </c>
      <c r="J28" s="9">
        <f>'III этап итоги'!G27</f>
        <v>1</v>
      </c>
      <c r="K28" s="9">
        <f>'III этап итоги'!H27</f>
        <v>1.5</v>
      </c>
    </row>
    <row r="29" spans="1:11" ht="15.95" customHeight="1" x14ac:dyDescent="0.25">
      <c r="A29" s="6" t="s">
        <v>24</v>
      </c>
      <c r="B29" s="32" t="str">
        <f>VLOOKUP(A29,'I-III этапы рейтинг'!$A$3:$B$91,2,FALSE)</f>
        <v>21</v>
      </c>
      <c r="C29" s="32" t="str">
        <f t="shared" si="4"/>
        <v>3</v>
      </c>
      <c r="D29" s="19">
        <f t="shared" si="3"/>
        <v>77</v>
      </c>
      <c r="E29" s="23">
        <v>20</v>
      </c>
      <c r="F29" s="17">
        <v>37</v>
      </c>
      <c r="G29" s="14">
        <f t="shared" si="2"/>
        <v>20</v>
      </c>
      <c r="H29" s="17">
        <f>'III этап итоги'!E28</f>
        <v>8</v>
      </c>
      <c r="I29" s="17">
        <f>'III этап итоги'!F28</f>
        <v>10</v>
      </c>
      <c r="J29" s="9">
        <f>'III этап итоги'!G28</f>
        <v>1</v>
      </c>
      <c r="K29" s="9">
        <f>'III этап итоги'!H28</f>
        <v>1</v>
      </c>
    </row>
    <row r="30" spans="1:11" ht="15.95" customHeight="1" x14ac:dyDescent="0.25">
      <c r="A30" s="6" t="s">
        <v>25</v>
      </c>
      <c r="B30" s="32" t="str">
        <f>VLOOKUP(A30,'I-III этапы рейтинг'!$A$3:$B$91,2,FALSE)</f>
        <v>18</v>
      </c>
      <c r="C30" s="32" t="str">
        <f t="shared" si="4"/>
        <v>2</v>
      </c>
      <c r="D30" s="19">
        <f t="shared" si="3"/>
        <v>83</v>
      </c>
      <c r="E30" s="23">
        <v>21</v>
      </c>
      <c r="F30" s="17">
        <v>34</v>
      </c>
      <c r="G30" s="14">
        <f t="shared" si="2"/>
        <v>28</v>
      </c>
      <c r="H30" s="17">
        <f>'III этап итоги'!E29</f>
        <v>10</v>
      </c>
      <c r="I30" s="17">
        <f>'III этап итоги'!F29</f>
        <v>13</v>
      </c>
      <c r="J30" s="9">
        <f>'III этап итоги'!G29</f>
        <v>5</v>
      </c>
      <c r="K30" s="9">
        <f>'III этап итоги'!H29</f>
        <v>0</v>
      </c>
    </row>
    <row r="31" spans="1:11" ht="15.95" customHeight="1" x14ac:dyDescent="0.25">
      <c r="A31" s="6" t="s">
        <v>26</v>
      </c>
      <c r="B31" s="32" t="str">
        <f>VLOOKUP(A31,'I-III этапы рейтинг'!$A$3:$B$91,2,FALSE)</f>
        <v>69</v>
      </c>
      <c r="C31" s="32" t="str">
        <f t="shared" si="4"/>
        <v>10</v>
      </c>
      <c r="D31" s="19">
        <f t="shared" si="3"/>
        <v>31</v>
      </c>
      <c r="E31" s="23">
        <v>15</v>
      </c>
      <c r="F31" s="17">
        <v>8</v>
      </c>
      <c r="G31" s="14">
        <f t="shared" si="2"/>
        <v>8</v>
      </c>
      <c r="H31" s="17">
        <f>'III этап итоги'!E30</f>
        <v>1</v>
      </c>
      <c r="I31" s="17">
        <f>'III этап итоги'!F30</f>
        <v>7</v>
      </c>
      <c r="J31" s="9">
        <f>'III этап итоги'!G30</f>
        <v>0</v>
      </c>
      <c r="K31" s="9">
        <f>'III этап итоги'!H30</f>
        <v>0</v>
      </c>
    </row>
    <row r="32" spans="1:11" ht="15.95" customHeight="1" x14ac:dyDescent="0.25">
      <c r="A32" s="6" t="s">
        <v>27</v>
      </c>
      <c r="B32" s="32" t="str">
        <f>VLOOKUP(A32,'I-III этапы рейтинг'!$A$3:$B$91,2,FALSE)</f>
        <v>24</v>
      </c>
      <c r="C32" s="32" t="str">
        <f t="shared" si="4"/>
        <v>4</v>
      </c>
      <c r="D32" s="19">
        <f t="shared" si="3"/>
        <v>74</v>
      </c>
      <c r="E32" s="23">
        <v>15</v>
      </c>
      <c r="F32" s="17">
        <v>30</v>
      </c>
      <c r="G32" s="14">
        <f t="shared" si="2"/>
        <v>29</v>
      </c>
      <c r="H32" s="17">
        <f>'III этап итоги'!E31</f>
        <v>8</v>
      </c>
      <c r="I32" s="17">
        <f>'III этап итоги'!F31</f>
        <v>16</v>
      </c>
      <c r="J32" s="9">
        <f>'III этап итоги'!G31</f>
        <v>2</v>
      </c>
      <c r="K32" s="9">
        <f>'III этап итоги'!H31</f>
        <v>3</v>
      </c>
    </row>
    <row r="33" spans="1:11" s="1" customFormat="1" ht="15.95" customHeight="1" x14ac:dyDescent="0.25">
      <c r="A33" s="5" t="s">
        <v>28</v>
      </c>
      <c r="B33" s="32" t="str">
        <f>VLOOKUP(A33,'I-III этапы рейтинг'!$A$3:$B$91,2,FALSE)</f>
        <v>5</v>
      </c>
      <c r="C33" s="32" t="str">
        <f t="shared" si="4"/>
        <v>1</v>
      </c>
      <c r="D33" s="19">
        <f t="shared" si="3"/>
        <v>122</v>
      </c>
      <c r="E33" s="23">
        <v>28</v>
      </c>
      <c r="F33" s="16">
        <v>42</v>
      </c>
      <c r="G33" s="14">
        <f t="shared" si="2"/>
        <v>52</v>
      </c>
      <c r="H33" s="17">
        <f>'III этап итоги'!E32</f>
        <v>10</v>
      </c>
      <c r="I33" s="17">
        <f>'III этап итоги'!F32</f>
        <v>21</v>
      </c>
      <c r="J33" s="9">
        <f>'III этап итоги'!G32</f>
        <v>9</v>
      </c>
      <c r="K33" s="9">
        <f>'III этап итоги'!H32</f>
        <v>12</v>
      </c>
    </row>
    <row r="34" spans="1:11" s="1" customFormat="1" ht="15.95" customHeight="1" x14ac:dyDescent="0.25">
      <c r="A34" s="5" t="s">
        <v>29</v>
      </c>
      <c r="B34" s="32" t="str">
        <f>VLOOKUP(A34,'I-III этапы рейтинг'!$A$3:$B$91,2,FALSE)</f>
        <v>32</v>
      </c>
      <c r="C34" s="32" t="str">
        <f t="shared" si="4"/>
        <v>6</v>
      </c>
      <c r="D34" s="19">
        <f t="shared" si="3"/>
        <v>63.5</v>
      </c>
      <c r="E34" s="23">
        <v>26</v>
      </c>
      <c r="F34" s="16">
        <v>20</v>
      </c>
      <c r="G34" s="14">
        <f t="shared" si="2"/>
        <v>17.5</v>
      </c>
      <c r="H34" s="17">
        <f>'III этап итоги'!E33</f>
        <v>2</v>
      </c>
      <c r="I34" s="17">
        <f>'III этап итоги'!F33</f>
        <v>7</v>
      </c>
      <c r="J34" s="9">
        <f>'III этап итоги'!G33</f>
        <v>4</v>
      </c>
      <c r="K34" s="9">
        <f>'III этап итоги'!H33</f>
        <v>4.5</v>
      </c>
    </row>
    <row r="35" spans="1:11" s="1" customFormat="1" ht="15.95" customHeight="1" x14ac:dyDescent="0.25">
      <c r="A35" s="5" t="s">
        <v>30</v>
      </c>
      <c r="B35" s="32" t="str">
        <f>VLOOKUP(A35,'I-III этапы рейтинг'!$A$3:$B$91,2,FALSE)</f>
        <v>74-75</v>
      </c>
      <c r="C35" s="32" t="str">
        <f t="shared" si="4"/>
        <v>11</v>
      </c>
      <c r="D35" s="19">
        <f t="shared" si="3"/>
        <v>26</v>
      </c>
      <c r="E35" s="23">
        <v>13</v>
      </c>
      <c r="F35" s="16">
        <v>3</v>
      </c>
      <c r="G35" s="14">
        <f t="shared" si="2"/>
        <v>10</v>
      </c>
      <c r="H35" s="17">
        <f>'III этап итоги'!E34</f>
        <v>4</v>
      </c>
      <c r="I35" s="17">
        <f>'III этап итоги'!F34</f>
        <v>6</v>
      </c>
      <c r="J35" s="9">
        <f>'III этап итоги'!G34</f>
        <v>0</v>
      </c>
      <c r="K35" s="9">
        <f>'III этап итоги'!H34</f>
        <v>0</v>
      </c>
    </row>
    <row r="36" spans="1:11" s="1" customFormat="1" ht="15.95" customHeight="1" x14ac:dyDescent="0.25">
      <c r="A36" s="5" t="s">
        <v>31</v>
      </c>
      <c r="B36" s="32" t="str">
        <f>VLOOKUP(A36,'I-III этапы рейтинг'!$A$3:$B$91,2,FALSE)</f>
        <v>39</v>
      </c>
      <c r="C36" s="32" t="str">
        <f t="shared" si="4"/>
        <v>8</v>
      </c>
      <c r="D36" s="19">
        <f t="shared" si="3"/>
        <v>56</v>
      </c>
      <c r="E36" s="23">
        <v>24</v>
      </c>
      <c r="F36" s="16">
        <v>15</v>
      </c>
      <c r="G36" s="14">
        <f t="shared" si="2"/>
        <v>17</v>
      </c>
      <c r="H36" s="17">
        <f>'III этап итоги'!E35</f>
        <v>10</v>
      </c>
      <c r="I36" s="17">
        <f>'III этап итоги'!F35</f>
        <v>6</v>
      </c>
      <c r="J36" s="9">
        <f>'III этап итоги'!G35</f>
        <v>1</v>
      </c>
      <c r="K36" s="9">
        <f>'III этап итоги'!H35</f>
        <v>0</v>
      </c>
    </row>
    <row r="37" spans="1:11" ht="15.95" customHeight="1" x14ac:dyDescent="0.25">
      <c r="A37" s="6" t="s">
        <v>32</v>
      </c>
      <c r="B37" s="32" t="str">
        <f>VLOOKUP(A37,'I-III этапы рейтинг'!$A$3:$B$91,2,FALSE)</f>
        <v>44-46</v>
      </c>
      <c r="C37" s="32" t="str">
        <f t="shared" si="4"/>
        <v>9</v>
      </c>
      <c r="D37" s="19">
        <f t="shared" si="3"/>
        <v>51</v>
      </c>
      <c r="E37" s="23">
        <v>13</v>
      </c>
      <c r="F37" s="17">
        <v>24.5</v>
      </c>
      <c r="G37" s="14">
        <f t="shared" si="2"/>
        <v>13.5</v>
      </c>
      <c r="H37" s="17">
        <f>'III этап итоги'!E36</f>
        <v>2</v>
      </c>
      <c r="I37" s="17">
        <f>'III этап итоги'!F36</f>
        <v>7</v>
      </c>
      <c r="J37" s="9">
        <f>'III этап итоги'!G36</f>
        <v>3</v>
      </c>
      <c r="K37" s="9">
        <f>'III этап итоги'!H36</f>
        <v>1.5</v>
      </c>
    </row>
    <row r="38" spans="1:11" ht="15.95" customHeight="1" x14ac:dyDescent="0.25">
      <c r="A38" s="7" t="s">
        <v>33</v>
      </c>
      <c r="B38" s="31"/>
      <c r="C38" s="7"/>
      <c r="D38" s="21"/>
      <c r="E38" s="24"/>
      <c r="F38" s="18"/>
      <c r="G38" s="15"/>
      <c r="H38" s="18"/>
      <c r="I38" s="18"/>
      <c r="J38" s="10"/>
      <c r="K38" s="10"/>
    </row>
    <row r="39" spans="1:11" ht="15.95" customHeight="1" x14ac:dyDescent="0.25">
      <c r="A39" s="6" t="s">
        <v>34</v>
      </c>
      <c r="B39" s="32" t="str">
        <f>VLOOKUP(A39,'I-III этапы рейтинг'!$A$3:$B$91,2,FALSE)</f>
        <v>6</v>
      </c>
      <c r="C39" s="32" t="str">
        <f>RANK(D39,$D$39:$D$44)&amp;IF(COUNTIF($D$39:$D$44,D39)&gt;1,"-"&amp;RANK(D39,$D$39:$D$44)+COUNTIF($D$39:$D$44,D39)-1,"")</f>
        <v>2</v>
      </c>
      <c r="D39" s="19">
        <f t="shared" ref="D39:D44" si="5">SUM(E39:G39)</f>
        <v>120</v>
      </c>
      <c r="E39" s="23">
        <v>33</v>
      </c>
      <c r="F39" s="17">
        <v>44</v>
      </c>
      <c r="G39" s="14">
        <f t="shared" si="2"/>
        <v>43</v>
      </c>
      <c r="H39" s="17">
        <f>'III этап итоги'!E38</f>
        <v>8</v>
      </c>
      <c r="I39" s="17">
        <f>'III этап итоги'!F38</f>
        <v>19</v>
      </c>
      <c r="J39" s="9">
        <f>'III этап итоги'!G38</f>
        <v>10</v>
      </c>
      <c r="K39" s="9">
        <f>'III этап итоги'!H38</f>
        <v>6</v>
      </c>
    </row>
    <row r="40" spans="1:11" ht="15.95" customHeight="1" x14ac:dyDescent="0.25">
      <c r="A40" s="6" t="s">
        <v>35</v>
      </c>
      <c r="B40" s="32" t="str">
        <f>VLOOKUP(A40,'I-III этапы рейтинг'!$A$3:$B$91,2,FALSE)</f>
        <v>50-52</v>
      </c>
      <c r="C40" s="32" t="str">
        <f t="shared" ref="C40:C44" si="6">RANK(D40,$D$39:$D$44)&amp;IF(COUNTIF($D$39:$D$44,D40)&gt;1,"-"&amp;RANK(D40,$D$39:$D$44)+COUNTIF($D$39:$D$44,D40)-1,"")</f>
        <v>5</v>
      </c>
      <c r="D40" s="19">
        <f t="shared" si="5"/>
        <v>45</v>
      </c>
      <c r="E40" s="23">
        <v>24.5</v>
      </c>
      <c r="F40" s="17">
        <v>8</v>
      </c>
      <c r="G40" s="14">
        <f t="shared" si="2"/>
        <v>12.5</v>
      </c>
      <c r="H40" s="17">
        <f>'III этап итоги'!E39</f>
        <v>3.5</v>
      </c>
      <c r="I40" s="17">
        <f>'III этап итоги'!F39</f>
        <v>4</v>
      </c>
      <c r="J40" s="9">
        <f>'III этап итоги'!G39</f>
        <v>5</v>
      </c>
      <c r="K40" s="9">
        <f>'III этап итоги'!H39</f>
        <v>0</v>
      </c>
    </row>
    <row r="41" spans="1:11" ht="15.95" customHeight="1" x14ac:dyDescent="0.25">
      <c r="A41" s="6" t="s">
        <v>36</v>
      </c>
      <c r="B41" s="32" t="str">
        <f>VLOOKUP(A41,'I-III этапы рейтинг'!$A$3:$B$91,2,FALSE)</f>
        <v>1</v>
      </c>
      <c r="C41" s="32" t="str">
        <f t="shared" si="6"/>
        <v>1</v>
      </c>
      <c r="D41" s="19">
        <f t="shared" si="5"/>
        <v>139</v>
      </c>
      <c r="E41" s="23">
        <v>39</v>
      </c>
      <c r="F41" s="17">
        <v>47</v>
      </c>
      <c r="G41" s="14">
        <f t="shared" si="2"/>
        <v>53</v>
      </c>
      <c r="H41" s="17">
        <f>'III этап итоги'!E40</f>
        <v>10</v>
      </c>
      <c r="I41" s="17">
        <f>'III этап итоги'!F40</f>
        <v>20</v>
      </c>
      <c r="J41" s="9">
        <f>'III этап итоги'!G40</f>
        <v>12</v>
      </c>
      <c r="K41" s="9">
        <f>'III этап итоги'!H40</f>
        <v>11</v>
      </c>
    </row>
    <row r="42" spans="1:11" ht="15.95" customHeight="1" x14ac:dyDescent="0.25">
      <c r="A42" s="6" t="s">
        <v>37</v>
      </c>
      <c r="B42" s="32" t="str">
        <f>VLOOKUP(A42,'I-III этапы рейтинг'!$A$3:$B$91,2,FALSE)</f>
        <v>17</v>
      </c>
      <c r="C42" s="32" t="str">
        <f t="shared" si="6"/>
        <v>3</v>
      </c>
      <c r="D42" s="19">
        <f t="shared" si="5"/>
        <v>84</v>
      </c>
      <c r="E42" s="23">
        <v>22</v>
      </c>
      <c r="F42" s="17">
        <v>38</v>
      </c>
      <c r="G42" s="14">
        <f t="shared" si="2"/>
        <v>24</v>
      </c>
      <c r="H42" s="17">
        <f>'III этап итоги'!E41</f>
        <v>8</v>
      </c>
      <c r="I42" s="17">
        <f>'III этап итоги'!F41</f>
        <v>14</v>
      </c>
      <c r="J42" s="9">
        <f>'III этап итоги'!G41</f>
        <v>2</v>
      </c>
      <c r="K42" s="9">
        <f>'III этап итоги'!H41</f>
        <v>0</v>
      </c>
    </row>
    <row r="43" spans="1:11" ht="15.95" customHeight="1" x14ac:dyDescent="0.25">
      <c r="A43" s="6" t="s">
        <v>38</v>
      </c>
      <c r="B43" s="32" t="str">
        <f>VLOOKUP(A43,'I-III этапы рейтинг'!$A$3:$B$91,2,FALSE)</f>
        <v>40</v>
      </c>
      <c r="C43" s="32" t="str">
        <f t="shared" si="6"/>
        <v>4</v>
      </c>
      <c r="D43" s="19">
        <f t="shared" si="5"/>
        <v>55</v>
      </c>
      <c r="E43" s="23">
        <v>13.5</v>
      </c>
      <c r="F43" s="17">
        <v>14.5</v>
      </c>
      <c r="G43" s="14">
        <f t="shared" si="2"/>
        <v>27</v>
      </c>
      <c r="H43" s="17">
        <f>'III этап итоги'!E42</f>
        <v>7</v>
      </c>
      <c r="I43" s="17">
        <f>'III этап итоги'!F42</f>
        <v>10</v>
      </c>
      <c r="J43" s="9">
        <f>'III этап итоги'!G42</f>
        <v>5</v>
      </c>
      <c r="K43" s="9">
        <f>'III этап итоги'!H42</f>
        <v>5</v>
      </c>
    </row>
    <row r="44" spans="1:11" ht="15.95" customHeight="1" x14ac:dyDescent="0.25">
      <c r="A44" s="6" t="s">
        <v>39</v>
      </c>
      <c r="B44" s="32" t="str">
        <f>VLOOKUP(A44,'I-III этапы рейтинг'!$A$3:$B$91,2,FALSE)</f>
        <v>76-77</v>
      </c>
      <c r="C44" s="32" t="str">
        <f t="shared" si="6"/>
        <v>6</v>
      </c>
      <c r="D44" s="19">
        <f t="shared" si="5"/>
        <v>25.5</v>
      </c>
      <c r="E44" s="23">
        <v>10.5</v>
      </c>
      <c r="F44" s="17">
        <v>7</v>
      </c>
      <c r="G44" s="14">
        <f t="shared" si="2"/>
        <v>8</v>
      </c>
      <c r="H44" s="17">
        <f>'III этап итоги'!E43</f>
        <v>1</v>
      </c>
      <c r="I44" s="17">
        <f>'III этап итоги'!F43</f>
        <v>5</v>
      </c>
      <c r="J44" s="9">
        <f>'III этап итоги'!G43</f>
        <v>2</v>
      </c>
      <c r="K44" s="9">
        <f>'III этап итоги'!H43</f>
        <v>0</v>
      </c>
    </row>
    <row r="45" spans="1:11" ht="15.95" customHeight="1" x14ac:dyDescent="0.25">
      <c r="A45" s="7" t="s">
        <v>40</v>
      </c>
      <c r="B45" s="31"/>
      <c r="C45" s="7"/>
      <c r="D45" s="21"/>
      <c r="E45" s="24"/>
      <c r="F45" s="18"/>
      <c r="G45" s="15"/>
      <c r="H45" s="18"/>
      <c r="I45" s="18"/>
      <c r="J45" s="10"/>
      <c r="K45" s="10"/>
    </row>
    <row r="46" spans="1:11" ht="15.95" customHeight="1" x14ac:dyDescent="0.25">
      <c r="A46" s="6" t="s">
        <v>41</v>
      </c>
      <c r="B46" s="32" t="str">
        <f>VLOOKUP(A46,'I-III этапы рейтинг'!$A$3:$B$91,2,FALSE)</f>
        <v>79</v>
      </c>
      <c r="C46" s="32" t="str">
        <f>RANK(D46,$D$46:$D$52)&amp;IF(COUNTIF($D$46:$D$52,D46)&gt;1,"-"&amp;RANK(D46,$D$46:$D$52)+COUNTIF($D$46:$D$52,D46)-1,"")</f>
        <v>6</v>
      </c>
      <c r="D46" s="19">
        <f t="shared" ref="D46:D52" si="7">SUM(E46:G46)</f>
        <v>21.5</v>
      </c>
      <c r="E46" s="23">
        <v>7</v>
      </c>
      <c r="F46" s="17">
        <v>3</v>
      </c>
      <c r="G46" s="14">
        <f t="shared" si="2"/>
        <v>11.5</v>
      </c>
      <c r="H46" s="17">
        <f>'III этап итоги'!E45</f>
        <v>3</v>
      </c>
      <c r="I46" s="17">
        <f>'III этап итоги'!F45</f>
        <v>5</v>
      </c>
      <c r="J46" s="9">
        <f>'III этап итоги'!G45</f>
        <v>1.5</v>
      </c>
      <c r="K46" s="9">
        <f>'III этап итоги'!H45</f>
        <v>2</v>
      </c>
    </row>
    <row r="47" spans="1:11" ht="15.95" customHeight="1" x14ac:dyDescent="0.25">
      <c r="A47" s="6" t="s">
        <v>42</v>
      </c>
      <c r="B47" s="32" t="str">
        <f>VLOOKUP(A47,'I-III этапы рейтинг'!$A$3:$B$91,2,FALSE)</f>
        <v>82</v>
      </c>
      <c r="C47" s="32" t="str">
        <f t="shared" ref="C47:C52" si="8">RANK(D47,$D$46:$D$52)&amp;IF(COUNTIF($D$46:$D$52,D47)&gt;1,"-"&amp;RANK(D47,$D$46:$D$52)+COUNTIF($D$46:$D$52,D47)-1,"")</f>
        <v>7</v>
      </c>
      <c r="D47" s="19">
        <f t="shared" si="7"/>
        <v>14</v>
      </c>
      <c r="E47" s="23">
        <v>7.5</v>
      </c>
      <c r="F47" s="17">
        <v>2.5</v>
      </c>
      <c r="G47" s="14">
        <f t="shared" si="2"/>
        <v>4</v>
      </c>
      <c r="H47" s="17">
        <f>'III этап итоги'!E46</f>
        <v>3</v>
      </c>
      <c r="I47" s="17">
        <f>'III этап итоги'!F46</f>
        <v>0</v>
      </c>
      <c r="J47" s="9">
        <f>'III этап итоги'!G46</f>
        <v>0</v>
      </c>
      <c r="K47" s="9">
        <f>'III этап итоги'!H46</f>
        <v>1</v>
      </c>
    </row>
    <row r="48" spans="1:11" ht="15.95" customHeight="1" x14ac:dyDescent="0.25">
      <c r="A48" s="6" t="s">
        <v>43</v>
      </c>
      <c r="B48" s="32" t="str">
        <f>VLOOKUP(A48,'I-III этапы рейтинг'!$A$3:$B$91,2,FALSE)</f>
        <v>58</v>
      </c>
      <c r="C48" s="32" t="str">
        <f t="shared" si="8"/>
        <v>3</v>
      </c>
      <c r="D48" s="19">
        <f t="shared" si="7"/>
        <v>40</v>
      </c>
      <c r="E48" s="23">
        <v>5</v>
      </c>
      <c r="F48" s="17">
        <v>15</v>
      </c>
      <c r="G48" s="14">
        <f t="shared" si="2"/>
        <v>20</v>
      </c>
      <c r="H48" s="17">
        <f>'III этап итоги'!E47</f>
        <v>6</v>
      </c>
      <c r="I48" s="17">
        <f>'III этап итоги'!F47</f>
        <v>11</v>
      </c>
      <c r="J48" s="9">
        <f>'III этап итоги'!G47</f>
        <v>1</v>
      </c>
      <c r="K48" s="9">
        <f>'III этап итоги'!H47</f>
        <v>2</v>
      </c>
    </row>
    <row r="49" spans="1:11" ht="15.95" customHeight="1" x14ac:dyDescent="0.25">
      <c r="A49" s="6" t="s">
        <v>44</v>
      </c>
      <c r="B49" s="32" t="str">
        <f>VLOOKUP(A49,'I-III этапы рейтинг'!$A$3:$B$91,2,FALSE)</f>
        <v>54-57</v>
      </c>
      <c r="C49" s="32" t="str">
        <f t="shared" si="8"/>
        <v>2</v>
      </c>
      <c r="D49" s="19">
        <f t="shared" si="7"/>
        <v>42</v>
      </c>
      <c r="E49" s="23">
        <v>10</v>
      </c>
      <c r="F49" s="17">
        <v>12</v>
      </c>
      <c r="G49" s="14">
        <f t="shared" si="2"/>
        <v>20</v>
      </c>
      <c r="H49" s="17">
        <f>'III этап итоги'!E48</f>
        <v>6</v>
      </c>
      <c r="I49" s="17">
        <f>'III этап итоги'!F48</f>
        <v>13</v>
      </c>
      <c r="J49" s="9">
        <f>'III этап итоги'!G48</f>
        <v>1</v>
      </c>
      <c r="K49" s="9">
        <f>'III этап итоги'!H48</f>
        <v>0</v>
      </c>
    </row>
    <row r="50" spans="1:11" ht="15.95" customHeight="1" x14ac:dyDescent="0.25">
      <c r="A50" s="6" t="s">
        <v>93</v>
      </c>
      <c r="B50" s="32" t="str">
        <f>VLOOKUP(A50,'I-III этапы рейтинг'!$A$3:$B$91,2,FALSE)</f>
        <v>74-75</v>
      </c>
      <c r="C50" s="32" t="str">
        <f t="shared" si="8"/>
        <v>5</v>
      </c>
      <c r="D50" s="19">
        <f t="shared" si="7"/>
        <v>26</v>
      </c>
      <c r="E50" s="23">
        <v>11</v>
      </c>
      <c r="F50" s="17">
        <v>4</v>
      </c>
      <c r="G50" s="14">
        <f t="shared" si="2"/>
        <v>11</v>
      </c>
      <c r="H50" s="17">
        <f>'III этап итоги'!E49</f>
        <v>4</v>
      </c>
      <c r="I50" s="17">
        <f>'III этап итоги'!F49</f>
        <v>5</v>
      </c>
      <c r="J50" s="9">
        <f>'III этап итоги'!G49</f>
        <v>2</v>
      </c>
      <c r="K50" s="9">
        <f>'III этап итоги'!H49</f>
        <v>0</v>
      </c>
    </row>
    <row r="51" spans="1:11" ht="15.95" customHeight="1" x14ac:dyDescent="0.25">
      <c r="A51" s="6" t="s">
        <v>45</v>
      </c>
      <c r="B51" s="32" t="str">
        <f>VLOOKUP(A51,'I-III этапы рейтинг'!$A$3:$B$91,2,FALSE)</f>
        <v>60-61</v>
      </c>
      <c r="C51" s="32" t="str">
        <f t="shared" si="8"/>
        <v>4</v>
      </c>
      <c r="D51" s="19">
        <f t="shared" si="7"/>
        <v>38.5</v>
      </c>
      <c r="E51" s="23">
        <v>8</v>
      </c>
      <c r="F51" s="17">
        <v>14</v>
      </c>
      <c r="G51" s="14">
        <f t="shared" si="2"/>
        <v>16.5</v>
      </c>
      <c r="H51" s="17">
        <f>'III этап итоги'!E50</f>
        <v>4</v>
      </c>
      <c r="I51" s="17">
        <f>'III этап итоги'!F50</f>
        <v>6.5</v>
      </c>
      <c r="J51" s="9">
        <f>'III этап итоги'!G50</f>
        <v>1</v>
      </c>
      <c r="K51" s="9">
        <f>'III этап итоги'!H50</f>
        <v>5</v>
      </c>
    </row>
    <row r="52" spans="1:11" ht="15.95" customHeight="1" x14ac:dyDescent="0.25">
      <c r="A52" s="6" t="s">
        <v>46</v>
      </c>
      <c r="B52" s="32" t="str">
        <f>VLOOKUP(A52,'I-III этапы рейтинг'!$A$3:$B$91,2,FALSE)</f>
        <v>8</v>
      </c>
      <c r="C52" s="32" t="str">
        <f t="shared" si="8"/>
        <v>1</v>
      </c>
      <c r="D52" s="19">
        <f t="shared" si="7"/>
        <v>115</v>
      </c>
      <c r="E52" s="23">
        <v>20</v>
      </c>
      <c r="F52" s="17">
        <v>43</v>
      </c>
      <c r="G52" s="14">
        <f t="shared" si="2"/>
        <v>52</v>
      </c>
      <c r="H52" s="17">
        <f>'III этап итоги'!E51</f>
        <v>10</v>
      </c>
      <c r="I52" s="17">
        <f>'III этап итоги'!F51</f>
        <v>18</v>
      </c>
      <c r="J52" s="9">
        <f>'III этап итоги'!G51</f>
        <v>12</v>
      </c>
      <c r="K52" s="9">
        <f>'III этап итоги'!H51</f>
        <v>12</v>
      </c>
    </row>
    <row r="53" spans="1:11" ht="15.95" customHeight="1" x14ac:dyDescent="0.25">
      <c r="A53" s="7" t="s">
        <v>47</v>
      </c>
      <c r="B53" s="31"/>
      <c r="C53" s="7"/>
      <c r="D53" s="21"/>
      <c r="E53" s="13"/>
      <c r="F53" s="18"/>
      <c r="G53" s="15"/>
      <c r="H53" s="18"/>
      <c r="I53" s="18"/>
      <c r="J53" s="10"/>
      <c r="K53" s="10"/>
    </row>
    <row r="54" spans="1:11" ht="15.95" customHeight="1" x14ac:dyDescent="0.25">
      <c r="A54" s="6" t="s">
        <v>48</v>
      </c>
      <c r="B54" s="32" t="str">
        <f>VLOOKUP(A54,'I-III этапы рейтинг'!$A$3:$B$91,2,FALSE)</f>
        <v>13</v>
      </c>
      <c r="C54" s="32" t="str">
        <f>RANK(D54,$D$54:$D$67)&amp;IF(COUNTIF($D$54:$D$67,D54)&gt;1,"-"&amp;RANK(D54,$D$54:$D$67)+COUNTIF($D$54:$D$67,D54)-1,"")</f>
        <v>3</v>
      </c>
      <c r="D54" s="19">
        <f t="shared" ref="D54:D67" si="9">SUM(E54:G54)</f>
        <v>95.5</v>
      </c>
      <c r="E54" s="23">
        <v>28.5</v>
      </c>
      <c r="F54" s="17">
        <v>37</v>
      </c>
      <c r="G54" s="14">
        <f t="shared" si="2"/>
        <v>30</v>
      </c>
      <c r="H54" s="17">
        <f>'III этап итоги'!E53</f>
        <v>10</v>
      </c>
      <c r="I54" s="17">
        <f>'III этап итоги'!F53</f>
        <v>11</v>
      </c>
      <c r="J54" s="9">
        <f>'III этап итоги'!G53</f>
        <v>4</v>
      </c>
      <c r="K54" s="9">
        <f>'III этап итоги'!H53</f>
        <v>5</v>
      </c>
    </row>
    <row r="55" spans="1:11" ht="15.95" customHeight="1" x14ac:dyDescent="0.25">
      <c r="A55" s="6" t="s">
        <v>49</v>
      </c>
      <c r="B55" s="32" t="str">
        <f>VLOOKUP(A55,'I-III этапы рейтинг'!$A$3:$B$91,2,FALSE)</f>
        <v>54-57</v>
      </c>
      <c r="C55" s="32" t="str">
        <f t="shared" ref="C55:C67" si="10">RANK(D55,$D$54:$D$67)&amp;IF(COUNTIF($D$54:$D$67,D55)&gt;1,"-"&amp;RANK(D55,$D$54:$D$67)+COUNTIF($D$54:$D$67,D55)-1,"")</f>
        <v>11</v>
      </c>
      <c r="D55" s="19">
        <f t="shared" si="9"/>
        <v>42</v>
      </c>
      <c r="E55" s="23">
        <v>21</v>
      </c>
      <c r="F55" s="17">
        <v>14</v>
      </c>
      <c r="G55" s="14">
        <f t="shared" si="2"/>
        <v>7</v>
      </c>
      <c r="H55" s="17">
        <f>'III этап итоги'!E54</f>
        <v>0</v>
      </c>
      <c r="I55" s="17">
        <f>'III этап итоги'!F54</f>
        <v>7</v>
      </c>
      <c r="J55" s="9">
        <f>'III этап итоги'!G54</f>
        <v>0</v>
      </c>
      <c r="K55" s="9">
        <f>'III этап итоги'!H54</f>
        <v>0</v>
      </c>
    </row>
    <row r="56" spans="1:11" ht="15.95" customHeight="1" x14ac:dyDescent="0.25">
      <c r="A56" s="6" t="s">
        <v>50</v>
      </c>
      <c r="B56" s="32" t="str">
        <f>VLOOKUP(A56,'I-III этапы рейтинг'!$A$3:$B$91,2,FALSE)</f>
        <v>70-71</v>
      </c>
      <c r="C56" s="32" t="str">
        <f t="shared" si="10"/>
        <v>12-13</v>
      </c>
      <c r="D56" s="19">
        <f t="shared" si="9"/>
        <v>29</v>
      </c>
      <c r="E56" s="23">
        <v>11</v>
      </c>
      <c r="F56" s="17">
        <v>7</v>
      </c>
      <c r="G56" s="14">
        <f t="shared" si="2"/>
        <v>11</v>
      </c>
      <c r="H56" s="17">
        <f>'III этап итоги'!E55</f>
        <v>2</v>
      </c>
      <c r="I56" s="17">
        <f>'III этап итоги'!F55</f>
        <v>8</v>
      </c>
      <c r="J56" s="9">
        <f>'III этап итоги'!G55</f>
        <v>1</v>
      </c>
      <c r="K56" s="9">
        <f>'III этап итоги'!H55</f>
        <v>0</v>
      </c>
    </row>
    <row r="57" spans="1:11" ht="15.95" customHeight="1" x14ac:dyDescent="0.25">
      <c r="A57" s="6" t="s">
        <v>51</v>
      </c>
      <c r="B57" s="32" t="str">
        <f>VLOOKUP(A57,'I-III этапы рейтинг'!$A$3:$B$91,2,FALSE)</f>
        <v>84</v>
      </c>
      <c r="C57" s="32" t="str">
        <f t="shared" si="10"/>
        <v>14</v>
      </c>
      <c r="D57" s="19">
        <f t="shared" si="9"/>
        <v>12.5</v>
      </c>
      <c r="E57" s="23">
        <v>7</v>
      </c>
      <c r="F57" s="17">
        <v>1</v>
      </c>
      <c r="G57" s="14">
        <f t="shared" si="2"/>
        <v>4.5</v>
      </c>
      <c r="H57" s="17">
        <f>'III этап итоги'!E56</f>
        <v>0</v>
      </c>
      <c r="I57" s="17">
        <f>'III этап итоги'!F56</f>
        <v>3</v>
      </c>
      <c r="J57" s="9">
        <f>'III этап итоги'!G56</f>
        <v>0</v>
      </c>
      <c r="K57" s="9">
        <f>'III этап итоги'!H56</f>
        <v>1.5</v>
      </c>
    </row>
    <row r="58" spans="1:11" ht="15.95" customHeight="1" x14ac:dyDescent="0.25">
      <c r="A58" s="6" t="s">
        <v>52</v>
      </c>
      <c r="B58" s="32" t="str">
        <f>VLOOKUP(A58,'I-III этапы рейтинг'!$A$3:$B$91,2,FALSE)</f>
        <v>12</v>
      </c>
      <c r="C58" s="32" t="str">
        <f t="shared" si="10"/>
        <v>2</v>
      </c>
      <c r="D58" s="19">
        <f t="shared" si="9"/>
        <v>99</v>
      </c>
      <c r="E58" s="23">
        <v>25</v>
      </c>
      <c r="F58" s="17">
        <v>34</v>
      </c>
      <c r="G58" s="14">
        <f t="shared" si="2"/>
        <v>40</v>
      </c>
      <c r="H58" s="17">
        <f>'III этап итоги'!E57</f>
        <v>9</v>
      </c>
      <c r="I58" s="17">
        <f>'III этап итоги'!F57</f>
        <v>20</v>
      </c>
      <c r="J58" s="9">
        <f>'III этап итоги'!G57</f>
        <v>8</v>
      </c>
      <c r="K58" s="9">
        <f>'III этап итоги'!H57</f>
        <v>3</v>
      </c>
    </row>
    <row r="59" spans="1:11" ht="15.95" customHeight="1" x14ac:dyDescent="0.25">
      <c r="A59" s="6" t="s">
        <v>53</v>
      </c>
      <c r="B59" s="32" t="str">
        <f>VLOOKUP(A59,'I-III этапы рейтинг'!$A$3:$B$91,2,FALSE)</f>
        <v>34</v>
      </c>
      <c r="C59" s="32" t="str">
        <f t="shared" si="10"/>
        <v>8</v>
      </c>
      <c r="D59" s="19">
        <f t="shared" si="9"/>
        <v>60</v>
      </c>
      <c r="E59" s="23">
        <v>20</v>
      </c>
      <c r="F59" s="17">
        <v>12</v>
      </c>
      <c r="G59" s="14">
        <f t="shared" si="2"/>
        <v>28</v>
      </c>
      <c r="H59" s="17">
        <f>'III этап итоги'!E58</f>
        <v>7</v>
      </c>
      <c r="I59" s="17">
        <f>'III этап итоги'!F58</f>
        <v>8</v>
      </c>
      <c r="J59" s="9">
        <f>'III этап итоги'!G58</f>
        <v>7</v>
      </c>
      <c r="K59" s="9">
        <f>'III этап итоги'!H58</f>
        <v>6</v>
      </c>
    </row>
    <row r="60" spans="1:11" s="1" customFormat="1" ht="15.95" customHeight="1" x14ac:dyDescent="0.25">
      <c r="A60" s="5" t="s">
        <v>54</v>
      </c>
      <c r="B60" s="32" t="str">
        <f>VLOOKUP(A60,'I-III этапы рейтинг'!$A$3:$B$91,2,FALSE)</f>
        <v>30</v>
      </c>
      <c r="C60" s="32" t="str">
        <f t="shared" si="10"/>
        <v>7</v>
      </c>
      <c r="D60" s="19">
        <f t="shared" si="9"/>
        <v>65.5</v>
      </c>
      <c r="E60" s="23">
        <v>17</v>
      </c>
      <c r="F60" s="16">
        <v>20.5</v>
      </c>
      <c r="G60" s="14">
        <f t="shared" si="2"/>
        <v>28</v>
      </c>
      <c r="H60" s="17">
        <f>'III этап итоги'!E59</f>
        <v>9</v>
      </c>
      <c r="I60" s="17">
        <f>'III этап итоги'!F59</f>
        <v>11</v>
      </c>
      <c r="J60" s="9">
        <f>'III этап итоги'!G59</f>
        <v>2</v>
      </c>
      <c r="K60" s="9">
        <f>'III этап итоги'!H59</f>
        <v>6</v>
      </c>
    </row>
    <row r="61" spans="1:11" s="1" customFormat="1" ht="15.95" customHeight="1" x14ac:dyDescent="0.25">
      <c r="A61" s="5" t="s">
        <v>55</v>
      </c>
      <c r="B61" s="32" t="str">
        <f>VLOOKUP(A61,'I-III этапы рейтинг'!$A$3:$B$91,2,FALSE)</f>
        <v>23</v>
      </c>
      <c r="C61" s="32" t="str">
        <f t="shared" si="10"/>
        <v>6</v>
      </c>
      <c r="D61" s="19">
        <f t="shared" si="9"/>
        <v>75</v>
      </c>
      <c r="E61" s="23">
        <v>26</v>
      </c>
      <c r="F61" s="16">
        <v>25</v>
      </c>
      <c r="G61" s="14">
        <f t="shared" si="2"/>
        <v>24</v>
      </c>
      <c r="H61" s="17">
        <f>'III этап итоги'!E60</f>
        <v>3</v>
      </c>
      <c r="I61" s="17">
        <f>'III этап итоги'!F60</f>
        <v>18</v>
      </c>
      <c r="J61" s="9">
        <f>'III этап итоги'!G60</f>
        <v>3</v>
      </c>
      <c r="K61" s="9">
        <f>'III этап итоги'!H60</f>
        <v>0</v>
      </c>
    </row>
    <row r="62" spans="1:11" s="1" customFormat="1" ht="15.95" customHeight="1" x14ac:dyDescent="0.25">
      <c r="A62" s="5" t="s">
        <v>56</v>
      </c>
      <c r="B62" s="32" t="str">
        <f>VLOOKUP(A62,'I-III этапы рейтинг'!$A$3:$B$91,2,FALSE)</f>
        <v>38</v>
      </c>
      <c r="C62" s="32" t="str">
        <f t="shared" si="10"/>
        <v>9</v>
      </c>
      <c r="D62" s="19">
        <f t="shared" si="9"/>
        <v>57</v>
      </c>
      <c r="E62" s="23">
        <v>11</v>
      </c>
      <c r="F62" s="16">
        <v>20</v>
      </c>
      <c r="G62" s="14">
        <f t="shared" si="2"/>
        <v>26</v>
      </c>
      <c r="H62" s="17">
        <f>'III этап итоги'!E61</f>
        <v>1</v>
      </c>
      <c r="I62" s="17">
        <f>'III этап итоги'!F61</f>
        <v>18</v>
      </c>
      <c r="J62" s="9">
        <f>'III этап итоги'!G61</f>
        <v>5</v>
      </c>
      <c r="K62" s="9">
        <f>'III этап итоги'!H61</f>
        <v>2</v>
      </c>
    </row>
    <row r="63" spans="1:11" s="1" customFormat="1" ht="15.95" customHeight="1" x14ac:dyDescent="0.25">
      <c r="A63" s="5" t="s">
        <v>57</v>
      </c>
      <c r="B63" s="32" t="str">
        <f>VLOOKUP(A63,'I-III этапы рейтинг'!$A$3:$B$91,2,FALSE)</f>
        <v>3</v>
      </c>
      <c r="C63" s="32" t="str">
        <f t="shared" si="10"/>
        <v>1</v>
      </c>
      <c r="D63" s="19">
        <f t="shared" si="9"/>
        <v>134</v>
      </c>
      <c r="E63" s="23">
        <v>32</v>
      </c>
      <c r="F63" s="16">
        <v>47</v>
      </c>
      <c r="G63" s="14">
        <f t="shared" si="2"/>
        <v>55</v>
      </c>
      <c r="H63" s="17">
        <f>'III этап итоги'!E62</f>
        <v>12</v>
      </c>
      <c r="I63" s="17">
        <f>'III этап итоги'!F62</f>
        <v>21</v>
      </c>
      <c r="J63" s="9">
        <f>'III этап итоги'!G62</f>
        <v>12</v>
      </c>
      <c r="K63" s="9">
        <f>'III этап итоги'!H62</f>
        <v>10</v>
      </c>
    </row>
    <row r="64" spans="1:11" s="1" customFormat="1" ht="15.95" customHeight="1" x14ac:dyDescent="0.25">
      <c r="A64" s="5" t="s">
        <v>58</v>
      </c>
      <c r="B64" s="32" t="str">
        <f>VLOOKUP(A64,'I-III этапы рейтинг'!$A$3:$B$91,2,FALSE)</f>
        <v>14</v>
      </c>
      <c r="C64" s="32" t="str">
        <f t="shared" si="10"/>
        <v>4</v>
      </c>
      <c r="D64" s="19">
        <f t="shared" si="9"/>
        <v>90</v>
      </c>
      <c r="E64" s="23">
        <v>20</v>
      </c>
      <c r="F64" s="16">
        <v>36</v>
      </c>
      <c r="G64" s="14">
        <f t="shared" si="2"/>
        <v>34</v>
      </c>
      <c r="H64" s="17">
        <f>'III этап итоги'!E63</f>
        <v>10</v>
      </c>
      <c r="I64" s="17">
        <f>'III этап итоги'!F63</f>
        <v>13</v>
      </c>
      <c r="J64" s="9">
        <f>'III этап итоги'!G63</f>
        <v>8</v>
      </c>
      <c r="K64" s="9">
        <f>'III этап итоги'!H63</f>
        <v>3</v>
      </c>
    </row>
    <row r="65" spans="1:11" s="1" customFormat="1" ht="15.95" customHeight="1" x14ac:dyDescent="0.25">
      <c r="A65" s="5" t="s">
        <v>59</v>
      </c>
      <c r="B65" s="32" t="str">
        <f>VLOOKUP(A65,'I-III этапы рейтинг'!$A$3:$B$91,2,FALSE)</f>
        <v>70-71</v>
      </c>
      <c r="C65" s="32" t="str">
        <f t="shared" si="10"/>
        <v>12-13</v>
      </c>
      <c r="D65" s="19">
        <f t="shared" si="9"/>
        <v>29</v>
      </c>
      <c r="E65" s="23">
        <v>8</v>
      </c>
      <c r="F65" s="16">
        <v>9</v>
      </c>
      <c r="G65" s="14">
        <f t="shared" si="2"/>
        <v>12</v>
      </c>
      <c r="H65" s="17">
        <f>'III этап итоги'!E64</f>
        <v>6</v>
      </c>
      <c r="I65" s="17">
        <f>'III этап итоги'!F64</f>
        <v>6</v>
      </c>
      <c r="J65" s="9">
        <f>'III этап итоги'!G64</f>
        <v>0</v>
      </c>
      <c r="K65" s="9">
        <f>'III этап итоги'!H64</f>
        <v>0</v>
      </c>
    </row>
    <row r="66" spans="1:11" s="1" customFormat="1" ht="15.95" customHeight="1" x14ac:dyDescent="0.25">
      <c r="A66" s="5" t="s">
        <v>60</v>
      </c>
      <c r="B66" s="32" t="str">
        <f>VLOOKUP(A66,'I-III этапы рейтинг'!$A$3:$B$91,2,FALSE)</f>
        <v>50-52</v>
      </c>
      <c r="C66" s="32" t="str">
        <f t="shared" si="10"/>
        <v>10</v>
      </c>
      <c r="D66" s="19">
        <f t="shared" si="9"/>
        <v>45</v>
      </c>
      <c r="E66" s="23">
        <v>20</v>
      </c>
      <c r="F66" s="16">
        <v>3</v>
      </c>
      <c r="G66" s="14">
        <f t="shared" si="2"/>
        <v>22</v>
      </c>
      <c r="H66" s="17">
        <f>'III этап итоги'!E65</f>
        <v>0</v>
      </c>
      <c r="I66" s="17">
        <f>'III этап итоги'!F65</f>
        <v>15</v>
      </c>
      <c r="J66" s="9">
        <f>'III этап итоги'!G65</f>
        <v>2</v>
      </c>
      <c r="K66" s="9">
        <f>'III этап итоги'!H65</f>
        <v>5</v>
      </c>
    </row>
    <row r="67" spans="1:11" ht="15.95" customHeight="1" x14ac:dyDescent="0.25">
      <c r="A67" s="6" t="s">
        <v>61</v>
      </c>
      <c r="B67" s="32" t="str">
        <f>VLOOKUP(A67,'I-III этапы рейтинг'!$A$3:$B$91,2,FALSE)</f>
        <v>20</v>
      </c>
      <c r="C67" s="32" t="str">
        <f t="shared" si="10"/>
        <v>5</v>
      </c>
      <c r="D67" s="19">
        <f t="shared" si="9"/>
        <v>77.5</v>
      </c>
      <c r="E67" s="23">
        <v>27</v>
      </c>
      <c r="F67" s="17">
        <v>23</v>
      </c>
      <c r="G67" s="14">
        <f t="shared" si="2"/>
        <v>27.5</v>
      </c>
      <c r="H67" s="17">
        <f>'III этап итоги'!E66</f>
        <v>5</v>
      </c>
      <c r="I67" s="17">
        <f>'III этап итоги'!F66</f>
        <v>10.5</v>
      </c>
      <c r="J67" s="9">
        <f>'III этап итоги'!G66</f>
        <v>8</v>
      </c>
      <c r="K67" s="9">
        <f>'III этап итоги'!H66</f>
        <v>4</v>
      </c>
    </row>
    <row r="68" spans="1:11" ht="15.95" customHeight="1" x14ac:dyDescent="0.25">
      <c r="A68" s="7" t="s">
        <v>62</v>
      </c>
      <c r="B68" s="31"/>
      <c r="C68" s="7"/>
      <c r="D68" s="21"/>
      <c r="E68" s="25"/>
      <c r="F68" s="18"/>
      <c r="G68" s="15"/>
      <c r="H68" s="18"/>
      <c r="I68" s="18"/>
      <c r="J68" s="10"/>
      <c r="K68" s="10"/>
    </row>
    <row r="69" spans="1:11" ht="15.95" customHeight="1" x14ac:dyDescent="0.25">
      <c r="A69" s="6" t="s">
        <v>63</v>
      </c>
      <c r="B69" s="32" t="str">
        <f>VLOOKUP(A69,'I-III этапы рейтинг'!$A$3:$B$91,2,FALSE)</f>
        <v>62-63</v>
      </c>
      <c r="C69" s="32" t="str">
        <f>RANK(D69,$D$69:$D$74)&amp;IF(COUNTIF($D$69:$D$74,D69)&gt;1,"-"&amp;RANK(D69,$D$69:$D$74)+COUNTIF($D$69:$D$74,D69)-1,"")</f>
        <v>5</v>
      </c>
      <c r="D69" s="19">
        <f t="shared" ref="D69:D74" si="11">SUM(E69:G69)</f>
        <v>38</v>
      </c>
      <c r="E69" s="23">
        <v>12</v>
      </c>
      <c r="F69" s="17">
        <v>13</v>
      </c>
      <c r="G69" s="14">
        <f t="shared" si="2"/>
        <v>13</v>
      </c>
      <c r="H69" s="17">
        <f>'III этап итоги'!E68</f>
        <v>2</v>
      </c>
      <c r="I69" s="17">
        <f>'III этап итоги'!F68</f>
        <v>10</v>
      </c>
      <c r="J69" s="9">
        <f>'III этап итоги'!G68</f>
        <v>1</v>
      </c>
      <c r="K69" s="9">
        <f>'III этап итоги'!H68</f>
        <v>0</v>
      </c>
    </row>
    <row r="70" spans="1:11" ht="15.95" customHeight="1" x14ac:dyDescent="0.25">
      <c r="A70" s="6" t="s">
        <v>64</v>
      </c>
      <c r="B70" s="32" t="str">
        <f>VLOOKUP(A70,'I-III этапы рейтинг'!$A$3:$B$91,2,FALSE)</f>
        <v>25</v>
      </c>
      <c r="C70" s="32" t="str">
        <f t="shared" ref="C70:C74" si="12">RANK(D70,$D$69:$D$74)&amp;IF(COUNTIF($D$69:$D$74,D70)&gt;1,"-"&amp;RANK(D70,$D$69:$D$74)+COUNTIF($D$69:$D$74,D70)-1,"")</f>
        <v>2</v>
      </c>
      <c r="D70" s="19">
        <f t="shared" si="11"/>
        <v>72.5</v>
      </c>
      <c r="E70" s="23">
        <v>15</v>
      </c>
      <c r="F70" s="17">
        <v>22</v>
      </c>
      <c r="G70" s="14">
        <f t="shared" si="2"/>
        <v>35.5</v>
      </c>
      <c r="H70" s="17">
        <f>'III этап итоги'!E69</f>
        <v>9</v>
      </c>
      <c r="I70" s="17">
        <f>'III этап итоги'!F69</f>
        <v>16.5</v>
      </c>
      <c r="J70" s="9">
        <f>'III этап итоги'!G69</f>
        <v>8</v>
      </c>
      <c r="K70" s="9">
        <f>'III этап итоги'!H69</f>
        <v>2</v>
      </c>
    </row>
    <row r="71" spans="1:11" ht="15.95" customHeight="1" x14ac:dyDescent="0.25">
      <c r="A71" s="6" t="s">
        <v>65</v>
      </c>
      <c r="B71" s="32" t="str">
        <f>VLOOKUP(A71,'I-III этапы рейтинг'!$A$3:$B$91,2,FALSE)</f>
        <v>64</v>
      </c>
      <c r="C71" s="32" t="str">
        <f t="shared" si="12"/>
        <v>6</v>
      </c>
      <c r="D71" s="19">
        <f t="shared" si="11"/>
        <v>37</v>
      </c>
      <c r="E71" s="23">
        <v>14</v>
      </c>
      <c r="F71" s="17">
        <v>11</v>
      </c>
      <c r="G71" s="14">
        <f t="shared" si="2"/>
        <v>12</v>
      </c>
      <c r="H71" s="17">
        <f>'III этап итоги'!E70</f>
        <v>2</v>
      </c>
      <c r="I71" s="17">
        <f>'III этап итоги'!F70</f>
        <v>6</v>
      </c>
      <c r="J71" s="9">
        <f>'III этап итоги'!G70</f>
        <v>4</v>
      </c>
      <c r="K71" s="9">
        <f>'III этап итоги'!H70</f>
        <v>0</v>
      </c>
    </row>
    <row r="72" spans="1:11" ht="15.95" customHeight="1" x14ac:dyDescent="0.25">
      <c r="A72" s="6" t="s">
        <v>66</v>
      </c>
      <c r="B72" s="32" t="str">
        <f>VLOOKUP(A72,'I-III этапы рейтинг'!$A$3:$B$91,2,FALSE)</f>
        <v>47</v>
      </c>
      <c r="C72" s="32" t="str">
        <f t="shared" si="12"/>
        <v>3</v>
      </c>
      <c r="D72" s="19">
        <f t="shared" si="11"/>
        <v>50</v>
      </c>
      <c r="E72" s="23">
        <v>11</v>
      </c>
      <c r="F72" s="17">
        <v>15</v>
      </c>
      <c r="G72" s="14">
        <f t="shared" si="2"/>
        <v>24</v>
      </c>
      <c r="H72" s="17">
        <f>'III этап итоги'!E71</f>
        <v>4</v>
      </c>
      <c r="I72" s="17">
        <f>'III этап итоги'!F71</f>
        <v>12</v>
      </c>
      <c r="J72" s="9">
        <f>'III этап итоги'!G71</f>
        <v>4</v>
      </c>
      <c r="K72" s="9">
        <f>'III этап итоги'!H71</f>
        <v>4</v>
      </c>
    </row>
    <row r="73" spans="1:11" ht="15.95" customHeight="1" x14ac:dyDescent="0.25">
      <c r="A73" s="6" t="s">
        <v>67</v>
      </c>
      <c r="B73" s="32" t="str">
        <f>VLOOKUP(A73,'I-III этапы рейтинг'!$A$3:$B$91,2,FALSE)</f>
        <v>7</v>
      </c>
      <c r="C73" s="32" t="str">
        <f t="shared" si="12"/>
        <v>1</v>
      </c>
      <c r="D73" s="19">
        <f t="shared" si="11"/>
        <v>119.5</v>
      </c>
      <c r="E73" s="23">
        <v>36</v>
      </c>
      <c r="F73" s="17">
        <v>41.5</v>
      </c>
      <c r="G73" s="14">
        <f t="shared" ref="G73:G100" si="13">SUM(H73:K73)</f>
        <v>42</v>
      </c>
      <c r="H73" s="17">
        <f>'III этап итоги'!E72</f>
        <v>9</v>
      </c>
      <c r="I73" s="17">
        <f>'III этап итоги'!F72</f>
        <v>21</v>
      </c>
      <c r="J73" s="9">
        <f>'III этап итоги'!G72</f>
        <v>8</v>
      </c>
      <c r="K73" s="9">
        <f>'III этап итоги'!H72</f>
        <v>4</v>
      </c>
    </row>
    <row r="74" spans="1:11" ht="15.95" customHeight="1" x14ac:dyDescent="0.25">
      <c r="A74" s="6" t="s">
        <v>68</v>
      </c>
      <c r="B74" s="32" t="str">
        <f>VLOOKUP(A74,'I-III этапы рейтинг'!$A$3:$B$91,2,FALSE)</f>
        <v>48</v>
      </c>
      <c r="C74" s="32" t="str">
        <f t="shared" si="12"/>
        <v>4</v>
      </c>
      <c r="D74" s="19">
        <f t="shared" si="11"/>
        <v>47</v>
      </c>
      <c r="E74" s="23">
        <v>17</v>
      </c>
      <c r="F74" s="17">
        <v>5</v>
      </c>
      <c r="G74" s="14">
        <f t="shared" si="13"/>
        <v>25</v>
      </c>
      <c r="H74" s="17">
        <f>'III этап итоги'!E73</f>
        <v>0</v>
      </c>
      <c r="I74" s="17">
        <f>'III этап итоги'!F73</f>
        <v>13</v>
      </c>
      <c r="J74" s="9">
        <f>'III этап итоги'!G73</f>
        <v>8</v>
      </c>
      <c r="K74" s="9">
        <f>'III этап итоги'!H73</f>
        <v>4</v>
      </c>
    </row>
    <row r="75" spans="1:11" ht="15.95" customHeight="1" x14ac:dyDescent="0.25">
      <c r="A75" s="7" t="s">
        <v>69</v>
      </c>
      <c r="B75" s="31"/>
      <c r="C75" s="7"/>
      <c r="D75" s="21"/>
      <c r="E75" s="25"/>
      <c r="F75" s="18"/>
      <c r="G75" s="15"/>
      <c r="H75" s="18"/>
      <c r="I75" s="18"/>
      <c r="J75" s="10"/>
      <c r="K75" s="10"/>
    </row>
    <row r="76" spans="1:11" ht="15.95" customHeight="1" x14ac:dyDescent="0.25">
      <c r="A76" s="6" t="s">
        <v>70</v>
      </c>
      <c r="B76" s="32" t="str">
        <f>VLOOKUP(A76,'I-III этапы рейтинг'!$A$3:$B$91,2,FALSE)</f>
        <v>31</v>
      </c>
      <c r="C76" s="32" t="str">
        <f>RANK(D76,$D$76:$D$87)&amp;IF(COUNTIF($D$76:$D$87,D76)&gt;1,"-"&amp;RANK(D76,$D$76:$D$87)+COUNTIF($D$76:$D$87,D76)-1,"")</f>
        <v>5</v>
      </c>
      <c r="D76" s="19">
        <f t="shared" ref="D76:D87" si="14">SUM(E76:G76)</f>
        <v>64</v>
      </c>
      <c r="E76" s="23">
        <v>10</v>
      </c>
      <c r="F76" s="17">
        <v>29</v>
      </c>
      <c r="G76" s="14">
        <f t="shared" si="13"/>
        <v>25</v>
      </c>
      <c r="H76" s="17">
        <f>'III этап итоги'!E75</f>
        <v>8.5</v>
      </c>
      <c r="I76" s="17">
        <f>'III этап итоги'!F75</f>
        <v>11.5</v>
      </c>
      <c r="J76" s="9">
        <f>'III этап итоги'!G75</f>
        <v>1</v>
      </c>
      <c r="K76" s="9">
        <f>'III этап итоги'!H75</f>
        <v>4</v>
      </c>
    </row>
    <row r="77" spans="1:11" ht="15.95" customHeight="1" x14ac:dyDescent="0.25">
      <c r="A77" s="6" t="s">
        <v>71</v>
      </c>
      <c r="B77" s="32" t="str">
        <f>VLOOKUP(A77,'I-III этапы рейтинг'!$A$3:$B$91,2,FALSE)</f>
        <v>50-52</v>
      </c>
      <c r="C77" s="32" t="str">
        <f t="shared" ref="C77:C87" si="15">RANK(D77,$D$76:$D$87)&amp;IF(COUNTIF($D$76:$D$87,D77)&gt;1,"-"&amp;RANK(D77,$D$76:$D$87)+COUNTIF($D$76:$D$87,D77)-1,"")</f>
        <v>7</v>
      </c>
      <c r="D77" s="19">
        <f t="shared" si="14"/>
        <v>45</v>
      </c>
      <c r="E77" s="23">
        <v>13.5</v>
      </c>
      <c r="F77" s="17">
        <v>7.5</v>
      </c>
      <c r="G77" s="14">
        <f t="shared" si="13"/>
        <v>24</v>
      </c>
      <c r="H77" s="17">
        <f>'III этап итоги'!E76</f>
        <v>5</v>
      </c>
      <c r="I77" s="17">
        <f>'III этап итоги'!F76</f>
        <v>12</v>
      </c>
      <c r="J77" s="9">
        <f>'III этап итоги'!G76</f>
        <v>5</v>
      </c>
      <c r="K77" s="9">
        <f>'III этап итоги'!H76</f>
        <v>2</v>
      </c>
    </row>
    <row r="78" spans="1:11" ht="15.95" customHeight="1" x14ac:dyDescent="0.25">
      <c r="A78" s="6" t="s">
        <v>72</v>
      </c>
      <c r="B78" s="32" t="str">
        <f>VLOOKUP(A78,'I-III этапы рейтинг'!$A$3:$B$91,2,FALSE)</f>
        <v>78</v>
      </c>
      <c r="C78" s="32" t="str">
        <f t="shared" si="15"/>
        <v>11</v>
      </c>
      <c r="D78" s="19">
        <f t="shared" si="14"/>
        <v>24</v>
      </c>
      <c r="E78" s="23">
        <v>10</v>
      </c>
      <c r="F78" s="17">
        <v>3.5</v>
      </c>
      <c r="G78" s="14">
        <f t="shared" si="13"/>
        <v>10.5</v>
      </c>
      <c r="H78" s="17">
        <f>'III этап итоги'!E77</f>
        <v>0</v>
      </c>
      <c r="I78" s="17">
        <f>'III этап итоги'!F77</f>
        <v>6</v>
      </c>
      <c r="J78" s="9">
        <f>'III этап итоги'!G77</f>
        <v>4</v>
      </c>
      <c r="K78" s="9">
        <f>'III этап итоги'!H77</f>
        <v>0.5</v>
      </c>
    </row>
    <row r="79" spans="1:11" ht="15.95" customHeight="1" x14ac:dyDescent="0.25">
      <c r="A79" s="6" t="s">
        <v>73</v>
      </c>
      <c r="B79" s="32" t="str">
        <f>VLOOKUP(A79,'I-III этапы рейтинг'!$A$3:$B$91,2,FALSE)</f>
        <v>76-77</v>
      </c>
      <c r="C79" s="32" t="str">
        <f t="shared" si="15"/>
        <v>10</v>
      </c>
      <c r="D79" s="19">
        <f t="shared" si="14"/>
        <v>25.5</v>
      </c>
      <c r="E79" s="23">
        <v>9</v>
      </c>
      <c r="F79" s="17">
        <v>4.5</v>
      </c>
      <c r="G79" s="14">
        <f t="shared" si="13"/>
        <v>12</v>
      </c>
      <c r="H79" s="17">
        <f>'III этап итоги'!E78</f>
        <v>1</v>
      </c>
      <c r="I79" s="17">
        <f>'III этап итоги'!F78</f>
        <v>8</v>
      </c>
      <c r="J79" s="9">
        <f>'III этап итоги'!G78</f>
        <v>3</v>
      </c>
      <c r="K79" s="9">
        <f>'III этап итоги'!H78</f>
        <v>0</v>
      </c>
    </row>
    <row r="80" spans="1:11" ht="15.95" customHeight="1" x14ac:dyDescent="0.25">
      <c r="A80" s="6" t="s">
        <v>74</v>
      </c>
      <c r="B80" s="32" t="str">
        <f>VLOOKUP(A80,'I-III этапы рейтинг'!$A$3:$B$91,2,FALSE)</f>
        <v>16</v>
      </c>
      <c r="C80" s="32" t="str">
        <f t="shared" si="15"/>
        <v>4</v>
      </c>
      <c r="D80" s="19">
        <f t="shared" si="14"/>
        <v>88.5</v>
      </c>
      <c r="E80" s="23">
        <v>25</v>
      </c>
      <c r="F80" s="17">
        <v>29.5</v>
      </c>
      <c r="G80" s="14">
        <f t="shared" si="13"/>
        <v>34</v>
      </c>
      <c r="H80" s="17">
        <f>'III этап итоги'!E79</f>
        <v>10</v>
      </c>
      <c r="I80" s="17">
        <f>'III этап итоги'!F79</f>
        <v>16</v>
      </c>
      <c r="J80" s="9">
        <f>'III этап итоги'!G79</f>
        <v>4</v>
      </c>
      <c r="K80" s="9">
        <f>'III этап итоги'!H79</f>
        <v>4</v>
      </c>
    </row>
    <row r="81" spans="1:11" ht="15.95" customHeight="1" x14ac:dyDescent="0.25">
      <c r="A81" s="6" t="s">
        <v>75</v>
      </c>
      <c r="B81" s="32" t="str">
        <f>VLOOKUP(A81,'I-III этапы рейтинг'!$A$3:$B$91,2,FALSE)</f>
        <v>83</v>
      </c>
      <c r="C81" s="32" t="str">
        <f t="shared" si="15"/>
        <v>12</v>
      </c>
      <c r="D81" s="19">
        <f t="shared" si="14"/>
        <v>13.5</v>
      </c>
      <c r="E81" s="23">
        <v>3</v>
      </c>
      <c r="F81" s="17">
        <v>1</v>
      </c>
      <c r="G81" s="14">
        <f t="shared" si="13"/>
        <v>9.5</v>
      </c>
      <c r="H81" s="17">
        <f>'III этап итоги'!E80</f>
        <v>3</v>
      </c>
      <c r="I81" s="17">
        <f>'III этап итоги'!F80</f>
        <v>6.5</v>
      </c>
      <c r="J81" s="9">
        <f>'III этап итоги'!G80</f>
        <v>0</v>
      </c>
      <c r="K81" s="9">
        <f>'III этап итоги'!H80</f>
        <v>0</v>
      </c>
    </row>
    <row r="82" spans="1:11" ht="15.95" customHeight="1" x14ac:dyDescent="0.25">
      <c r="A82" s="6" t="s">
        <v>76</v>
      </c>
      <c r="B82" s="32" t="str">
        <f>VLOOKUP(A82,'I-III этапы рейтинг'!$A$3:$B$91,2,FALSE)</f>
        <v>4</v>
      </c>
      <c r="C82" s="32" t="str">
        <f t="shared" si="15"/>
        <v>2</v>
      </c>
      <c r="D82" s="19">
        <f t="shared" si="14"/>
        <v>127</v>
      </c>
      <c r="E82" s="23">
        <v>35</v>
      </c>
      <c r="F82" s="17">
        <v>47</v>
      </c>
      <c r="G82" s="14">
        <f t="shared" si="13"/>
        <v>45</v>
      </c>
      <c r="H82" s="17">
        <f>'III этап итоги'!E81</f>
        <v>10</v>
      </c>
      <c r="I82" s="17">
        <f>'III этап итоги'!F81</f>
        <v>20</v>
      </c>
      <c r="J82" s="9">
        <f>'III этап итоги'!G81</f>
        <v>8</v>
      </c>
      <c r="K82" s="9">
        <f>'III этап итоги'!H81</f>
        <v>7</v>
      </c>
    </row>
    <row r="83" spans="1:11" ht="15.95" customHeight="1" x14ac:dyDescent="0.25">
      <c r="A83" s="6" t="s">
        <v>77</v>
      </c>
      <c r="B83" s="32" t="str">
        <f>VLOOKUP(A83,'I-III этапы рейтинг'!$A$3:$B$91,2,FALSE)</f>
        <v>11</v>
      </c>
      <c r="C83" s="32" t="str">
        <f t="shared" si="15"/>
        <v>3</v>
      </c>
      <c r="D83" s="19">
        <f t="shared" si="14"/>
        <v>105</v>
      </c>
      <c r="E83" s="23">
        <v>26</v>
      </c>
      <c r="F83" s="17">
        <v>38</v>
      </c>
      <c r="G83" s="14">
        <f t="shared" si="13"/>
        <v>41</v>
      </c>
      <c r="H83" s="17">
        <f>'III этап итоги'!E82</f>
        <v>10</v>
      </c>
      <c r="I83" s="17">
        <f>'III этап итоги'!F82</f>
        <v>20</v>
      </c>
      <c r="J83" s="9">
        <f>'III этап итоги'!G82</f>
        <v>5</v>
      </c>
      <c r="K83" s="9">
        <f>'III этап итоги'!H82</f>
        <v>6</v>
      </c>
    </row>
    <row r="84" spans="1:11" ht="15.95" customHeight="1" x14ac:dyDescent="0.25">
      <c r="A84" s="6" t="s">
        <v>78</v>
      </c>
      <c r="B84" s="32" t="str">
        <f>VLOOKUP(A84,'I-III этапы рейтинг'!$A$3:$B$91,2,FALSE)</f>
        <v>54-57</v>
      </c>
      <c r="C84" s="32" t="str">
        <f t="shared" si="15"/>
        <v>9</v>
      </c>
      <c r="D84" s="19">
        <f t="shared" si="14"/>
        <v>42</v>
      </c>
      <c r="E84" s="23">
        <v>8</v>
      </c>
      <c r="F84" s="17">
        <v>13</v>
      </c>
      <c r="G84" s="14">
        <f t="shared" si="13"/>
        <v>21</v>
      </c>
      <c r="H84" s="17">
        <f>'III этап итоги'!E83</f>
        <v>5</v>
      </c>
      <c r="I84" s="17">
        <f>'III этап итоги'!F83</f>
        <v>14</v>
      </c>
      <c r="J84" s="9">
        <f>'III этап итоги'!G83</f>
        <v>0</v>
      </c>
      <c r="K84" s="9">
        <f>'III этап итоги'!H83</f>
        <v>2</v>
      </c>
    </row>
    <row r="85" spans="1:11" ht="15.95" customHeight="1" x14ac:dyDescent="0.25">
      <c r="A85" s="6" t="s">
        <v>79</v>
      </c>
      <c r="B85" s="32" t="str">
        <f>VLOOKUP(A85,'I-III этапы рейтинг'!$A$3:$B$91,2,FALSE)</f>
        <v>53</v>
      </c>
      <c r="C85" s="32" t="str">
        <f t="shared" si="15"/>
        <v>8</v>
      </c>
      <c r="D85" s="19">
        <f t="shared" si="14"/>
        <v>44</v>
      </c>
      <c r="E85" s="23">
        <v>12</v>
      </c>
      <c r="F85" s="17">
        <v>11</v>
      </c>
      <c r="G85" s="14">
        <f t="shared" si="13"/>
        <v>21</v>
      </c>
      <c r="H85" s="17">
        <f>'III этап итоги'!E84</f>
        <v>5</v>
      </c>
      <c r="I85" s="17">
        <f>'III этап итоги'!F84</f>
        <v>14</v>
      </c>
      <c r="J85" s="9">
        <f>'III этап итоги'!G84</f>
        <v>2</v>
      </c>
      <c r="K85" s="9">
        <f>'III этап итоги'!H84</f>
        <v>0</v>
      </c>
    </row>
    <row r="86" spans="1:11" s="1" customFormat="1" ht="15.95" customHeight="1" x14ac:dyDescent="0.25">
      <c r="A86" s="5" t="s">
        <v>80</v>
      </c>
      <c r="B86" s="32" t="str">
        <f>VLOOKUP(A86,'I-III этапы рейтинг'!$A$3:$B$91,2,FALSE)</f>
        <v>2</v>
      </c>
      <c r="C86" s="32" t="str">
        <f t="shared" si="15"/>
        <v>1</v>
      </c>
      <c r="D86" s="19">
        <f t="shared" si="14"/>
        <v>138.5</v>
      </c>
      <c r="E86" s="23">
        <v>33.5</v>
      </c>
      <c r="F86" s="16">
        <v>48</v>
      </c>
      <c r="G86" s="14">
        <f t="shared" si="13"/>
        <v>57</v>
      </c>
      <c r="H86" s="17">
        <f>'III этап итоги'!E85</f>
        <v>11</v>
      </c>
      <c r="I86" s="17">
        <f>'III этап итоги'!F85</f>
        <v>20</v>
      </c>
      <c r="J86" s="9">
        <f>'III этап итоги'!G85</f>
        <v>12</v>
      </c>
      <c r="K86" s="9">
        <f>'III этап итоги'!H85</f>
        <v>14</v>
      </c>
    </row>
    <row r="87" spans="1:11" ht="15.95" customHeight="1" x14ac:dyDescent="0.25">
      <c r="A87" s="6" t="s">
        <v>81</v>
      </c>
      <c r="B87" s="32" t="str">
        <f>VLOOKUP(A87,'I-III этапы рейтинг'!$A$3:$B$91,2,FALSE)</f>
        <v>35-36</v>
      </c>
      <c r="C87" s="32" t="str">
        <f t="shared" si="15"/>
        <v>6</v>
      </c>
      <c r="D87" s="19">
        <f t="shared" si="14"/>
        <v>59</v>
      </c>
      <c r="E87" s="23">
        <v>14</v>
      </c>
      <c r="F87" s="17">
        <v>8</v>
      </c>
      <c r="G87" s="14">
        <f t="shared" si="13"/>
        <v>37</v>
      </c>
      <c r="H87" s="17">
        <f>'III этап итоги'!E86</f>
        <v>7</v>
      </c>
      <c r="I87" s="17">
        <f>'III этап итоги'!F86</f>
        <v>18</v>
      </c>
      <c r="J87" s="9">
        <f>'III этап итоги'!G86</f>
        <v>10</v>
      </c>
      <c r="K87" s="9">
        <f>'III этап итоги'!H86</f>
        <v>2</v>
      </c>
    </row>
    <row r="88" spans="1:11" ht="15.95" customHeight="1" x14ac:dyDescent="0.25">
      <c r="A88" s="7" t="s">
        <v>82</v>
      </c>
      <c r="B88" s="31"/>
      <c r="C88" s="7"/>
      <c r="D88" s="21"/>
      <c r="E88" s="25"/>
      <c r="F88" s="18"/>
      <c r="G88" s="15"/>
      <c r="H88" s="18"/>
      <c r="I88" s="18"/>
      <c r="J88" s="10"/>
      <c r="K88" s="10"/>
    </row>
    <row r="89" spans="1:11" ht="15.95" customHeight="1" x14ac:dyDescent="0.25">
      <c r="A89" s="6" t="s">
        <v>83</v>
      </c>
      <c r="B89" s="32" t="str">
        <f>VLOOKUP(A89,'I-III этапы рейтинг'!$A$3:$B$91,2,FALSE)</f>
        <v>67-68</v>
      </c>
      <c r="C89" s="32" t="str">
        <f>RANK(D89,$D$89:$D$97)&amp;IF(COUNTIF($D$89:$D$97,D89)&gt;1,"-"&amp;RANK(D89,$D$89:$D$97)+COUNTIF($D$89:$D$97,D89)-1,"")</f>
        <v>7</v>
      </c>
      <c r="D89" s="19">
        <f t="shared" ref="D89:D97" si="16">SUM(E89:G89)</f>
        <v>33.5</v>
      </c>
      <c r="E89" s="23">
        <v>10</v>
      </c>
      <c r="F89" s="17">
        <v>7.5</v>
      </c>
      <c r="G89" s="14">
        <f t="shared" si="13"/>
        <v>16</v>
      </c>
      <c r="H89" s="17">
        <f>'III этап итоги'!E88</f>
        <v>5</v>
      </c>
      <c r="I89" s="17">
        <f>'III этап итоги'!F88</f>
        <v>6</v>
      </c>
      <c r="J89" s="9">
        <f>'III этап итоги'!G88</f>
        <v>3</v>
      </c>
      <c r="K89" s="9">
        <f>'III этап итоги'!H88</f>
        <v>2</v>
      </c>
    </row>
    <row r="90" spans="1:11" ht="15.95" customHeight="1" x14ac:dyDescent="0.25">
      <c r="A90" s="6" t="s">
        <v>84</v>
      </c>
      <c r="B90" s="32" t="str">
        <f>VLOOKUP(A90,'I-III этапы рейтинг'!$A$3:$B$91,2,FALSE)</f>
        <v>54-57</v>
      </c>
      <c r="C90" s="32" t="str">
        <f t="shared" ref="C90:C97" si="17">RANK(D90,$D$89:$D$97)&amp;IF(COUNTIF($D$89:$D$97,D90)&gt;1,"-"&amp;RANK(D90,$D$89:$D$97)+COUNTIF($D$89:$D$97,D90)-1,"")</f>
        <v>4</v>
      </c>
      <c r="D90" s="19">
        <f t="shared" si="16"/>
        <v>42</v>
      </c>
      <c r="E90" s="23">
        <v>19</v>
      </c>
      <c r="F90" s="17">
        <v>7</v>
      </c>
      <c r="G90" s="14">
        <f t="shared" si="13"/>
        <v>16</v>
      </c>
      <c r="H90" s="17">
        <f>'III этап итоги'!E89</f>
        <v>5</v>
      </c>
      <c r="I90" s="17">
        <f>'III этап итоги'!F89</f>
        <v>5</v>
      </c>
      <c r="J90" s="9">
        <f>'III этап итоги'!G89</f>
        <v>4</v>
      </c>
      <c r="K90" s="9">
        <f>'III этап итоги'!H89</f>
        <v>2</v>
      </c>
    </row>
    <row r="91" spans="1:11" ht="15.95" customHeight="1" x14ac:dyDescent="0.25">
      <c r="A91" s="6" t="s">
        <v>85</v>
      </c>
      <c r="B91" s="32" t="str">
        <f>VLOOKUP(A91,'I-III этапы рейтинг'!$A$3:$B$91,2,FALSE)</f>
        <v>29</v>
      </c>
      <c r="C91" s="32" t="str">
        <f t="shared" si="17"/>
        <v>1</v>
      </c>
      <c r="D91" s="19">
        <f t="shared" si="16"/>
        <v>66</v>
      </c>
      <c r="E91" s="23">
        <v>15</v>
      </c>
      <c r="F91" s="17">
        <v>36</v>
      </c>
      <c r="G91" s="14">
        <f t="shared" si="13"/>
        <v>15</v>
      </c>
      <c r="H91" s="17">
        <f>'III этап итоги'!E90</f>
        <v>8</v>
      </c>
      <c r="I91" s="17">
        <f>'III этап итоги'!F90</f>
        <v>5</v>
      </c>
      <c r="J91" s="9">
        <f>'III этап итоги'!G90</f>
        <v>0</v>
      </c>
      <c r="K91" s="9">
        <f>'III этап итоги'!H90</f>
        <v>2</v>
      </c>
    </row>
    <row r="92" spans="1:11" ht="15.95" customHeight="1" x14ac:dyDescent="0.25">
      <c r="A92" s="6" t="s">
        <v>86</v>
      </c>
      <c r="B92" s="32" t="str">
        <f>VLOOKUP(A92,'I-III этапы рейтинг'!$A$3:$B$91,2,FALSE)</f>
        <v>49</v>
      </c>
      <c r="C92" s="32" t="str">
        <f t="shared" si="17"/>
        <v>3</v>
      </c>
      <c r="D92" s="19">
        <f t="shared" si="16"/>
        <v>46</v>
      </c>
      <c r="E92" s="23">
        <v>15</v>
      </c>
      <c r="F92" s="17">
        <v>16</v>
      </c>
      <c r="G92" s="14">
        <f t="shared" si="13"/>
        <v>15</v>
      </c>
      <c r="H92" s="17">
        <f>'III этап итоги'!E91</f>
        <v>1</v>
      </c>
      <c r="I92" s="17">
        <f>'III этап итоги'!F91</f>
        <v>9</v>
      </c>
      <c r="J92" s="9">
        <f>'III этап итоги'!G91</f>
        <v>4</v>
      </c>
      <c r="K92" s="9">
        <f>'III этап итоги'!H91</f>
        <v>1</v>
      </c>
    </row>
    <row r="93" spans="1:11" ht="15.95" customHeight="1" x14ac:dyDescent="0.25">
      <c r="A93" s="6" t="s">
        <v>87</v>
      </c>
      <c r="B93" s="32" t="str">
        <f>VLOOKUP(A93,'I-III этапы рейтинг'!$A$3:$B$91,2,FALSE)</f>
        <v>60-61</v>
      </c>
      <c r="C93" s="32" t="str">
        <f t="shared" si="17"/>
        <v>6</v>
      </c>
      <c r="D93" s="19">
        <f t="shared" si="16"/>
        <v>38.5</v>
      </c>
      <c r="E93" s="23">
        <v>7</v>
      </c>
      <c r="F93" s="17">
        <v>5.5</v>
      </c>
      <c r="G93" s="14">
        <f t="shared" si="13"/>
        <v>26</v>
      </c>
      <c r="H93" s="17">
        <f>'III этап итоги'!E92</f>
        <v>6</v>
      </c>
      <c r="I93" s="17">
        <f>'III этап итоги'!F92</f>
        <v>14</v>
      </c>
      <c r="J93" s="9">
        <f>'III этап итоги'!G92</f>
        <v>4</v>
      </c>
      <c r="K93" s="9">
        <f>'III этап итоги'!H92</f>
        <v>2</v>
      </c>
    </row>
    <row r="94" spans="1:11" ht="15.95" customHeight="1" x14ac:dyDescent="0.25">
      <c r="A94" s="6" t="s">
        <v>88</v>
      </c>
      <c r="B94" s="32" t="str">
        <f>VLOOKUP(A94,'I-III этапы рейтинг'!$A$3:$B$91,2,FALSE)</f>
        <v>42-43</v>
      </c>
      <c r="C94" s="32" t="str">
        <f t="shared" si="17"/>
        <v>2</v>
      </c>
      <c r="D94" s="19">
        <f t="shared" si="16"/>
        <v>52.5</v>
      </c>
      <c r="E94" s="23">
        <v>17.5</v>
      </c>
      <c r="F94" s="17">
        <v>19</v>
      </c>
      <c r="G94" s="14">
        <f t="shared" si="13"/>
        <v>16</v>
      </c>
      <c r="H94" s="17">
        <f>'III этап итоги'!E93</f>
        <v>4</v>
      </c>
      <c r="I94" s="17">
        <f>'III этап итоги'!F93</f>
        <v>4</v>
      </c>
      <c r="J94" s="9">
        <f>'III этап итоги'!G93</f>
        <v>4</v>
      </c>
      <c r="K94" s="9">
        <f>'III этап итоги'!H93</f>
        <v>4</v>
      </c>
    </row>
    <row r="95" spans="1:11" ht="15.95" customHeight="1" x14ac:dyDescent="0.25">
      <c r="A95" s="6" t="s">
        <v>89</v>
      </c>
      <c r="B95" s="32" t="str">
        <f>VLOOKUP(A95,'I-III этапы рейтинг'!$A$3:$B$91,2,FALSE)</f>
        <v>59</v>
      </c>
      <c r="C95" s="32" t="str">
        <f t="shared" si="17"/>
        <v>5</v>
      </c>
      <c r="D95" s="19">
        <f t="shared" si="16"/>
        <v>39</v>
      </c>
      <c r="E95" s="23">
        <v>16</v>
      </c>
      <c r="F95" s="17">
        <v>11</v>
      </c>
      <c r="G95" s="14">
        <f t="shared" si="13"/>
        <v>12</v>
      </c>
      <c r="H95" s="17">
        <f>'III этап итоги'!E94</f>
        <v>0</v>
      </c>
      <c r="I95" s="17">
        <f>'III этап итоги'!F94</f>
        <v>4</v>
      </c>
      <c r="J95" s="9">
        <f>'III этап итоги'!G94</f>
        <v>6</v>
      </c>
      <c r="K95" s="9">
        <f>'III этап итоги'!H94</f>
        <v>2</v>
      </c>
    </row>
    <row r="96" spans="1:11" ht="15.95" customHeight="1" x14ac:dyDescent="0.25">
      <c r="A96" s="6" t="s">
        <v>90</v>
      </c>
      <c r="B96" s="32" t="str">
        <f>VLOOKUP(A96,'I-III этапы рейтинг'!$A$3:$B$91,2,FALSE)</f>
        <v>72</v>
      </c>
      <c r="C96" s="32" t="str">
        <f t="shared" si="17"/>
        <v>8</v>
      </c>
      <c r="D96" s="19">
        <f t="shared" si="16"/>
        <v>27.5</v>
      </c>
      <c r="E96" s="23">
        <v>11</v>
      </c>
      <c r="F96" s="17">
        <v>6.5</v>
      </c>
      <c r="G96" s="14">
        <f t="shared" si="13"/>
        <v>10</v>
      </c>
      <c r="H96" s="17">
        <f>'III этап итоги'!E95</f>
        <v>1</v>
      </c>
      <c r="I96" s="17">
        <f>'III этап итоги'!F95</f>
        <v>3</v>
      </c>
      <c r="J96" s="9">
        <f>'III этап итоги'!G95</f>
        <v>6</v>
      </c>
      <c r="K96" s="9">
        <f>'III этап итоги'!H95</f>
        <v>0</v>
      </c>
    </row>
    <row r="97" spans="1:11" ht="15.95" customHeight="1" x14ac:dyDescent="0.25">
      <c r="A97" s="6" t="s">
        <v>91</v>
      </c>
      <c r="B97" s="32" t="str">
        <f>VLOOKUP(A97,'I-III этапы рейтинг'!$A$3:$B$91,2,FALSE)</f>
        <v>80</v>
      </c>
      <c r="C97" s="32" t="str">
        <f t="shared" si="17"/>
        <v>9</v>
      </c>
      <c r="D97" s="19">
        <f t="shared" si="16"/>
        <v>20.5</v>
      </c>
      <c r="E97" s="23">
        <v>13</v>
      </c>
      <c r="F97" s="17">
        <v>2.5</v>
      </c>
      <c r="G97" s="14">
        <f t="shared" si="13"/>
        <v>5</v>
      </c>
      <c r="H97" s="17">
        <f>'III этап итоги'!E96</f>
        <v>0</v>
      </c>
      <c r="I97" s="17">
        <f>'III этап итоги'!F96</f>
        <v>4</v>
      </c>
      <c r="J97" s="9">
        <f>'III этап итоги'!G96</f>
        <v>1</v>
      </c>
      <c r="K97" s="9">
        <f>'III этап итоги'!H96</f>
        <v>0</v>
      </c>
    </row>
    <row r="98" spans="1:11" x14ac:dyDescent="0.25">
      <c r="A98" s="7" t="s">
        <v>101</v>
      </c>
      <c r="B98" s="31"/>
      <c r="C98" s="31"/>
      <c r="D98" s="21"/>
      <c r="E98" s="25"/>
      <c r="F98" s="18"/>
      <c r="G98" s="15"/>
      <c r="H98" s="18"/>
      <c r="I98" s="18"/>
      <c r="J98" s="10"/>
      <c r="K98" s="10"/>
    </row>
    <row r="99" spans="1:11" x14ac:dyDescent="0.25">
      <c r="A99" s="6" t="s">
        <v>102</v>
      </c>
      <c r="B99" s="32" t="str">
        <f>VLOOKUP(A99,'I-III этапы рейтинг'!$A$3:$B$91,2,FALSE)</f>
        <v>81</v>
      </c>
      <c r="C99" s="32" t="str">
        <f>RANK(D99,$D$99:$D$100)&amp;IF(COUNTIF($D$99:$D$100,D99)&gt;1,"-"&amp;RANK(D99,$D$99:$D$100)+COUNTIF($D$99:$D$100,D99)-1,"")</f>
        <v>1</v>
      </c>
      <c r="D99" s="19">
        <f>SUM(E99:G99)</f>
        <v>20</v>
      </c>
      <c r="E99" s="23">
        <v>8.5</v>
      </c>
      <c r="F99" s="17">
        <v>2.5</v>
      </c>
      <c r="G99" s="14">
        <f t="shared" si="13"/>
        <v>9</v>
      </c>
      <c r="H99" s="17">
        <f>'III этап итоги'!E98</f>
        <v>2</v>
      </c>
      <c r="I99" s="17">
        <f>'III этап итоги'!F98</f>
        <v>4</v>
      </c>
      <c r="J99" s="9">
        <f>'III этап итоги'!G98</f>
        <v>1</v>
      </c>
      <c r="K99" s="9">
        <f>'III этап итоги'!H98</f>
        <v>2</v>
      </c>
    </row>
    <row r="100" spans="1:11" x14ac:dyDescent="0.25">
      <c r="A100" s="6" t="s">
        <v>103</v>
      </c>
      <c r="B100" s="32" t="str">
        <f>VLOOKUP(A100,'I-III этапы рейтинг'!$A$3:$B$91,2,FALSE)</f>
        <v>85</v>
      </c>
      <c r="C100" s="32" t="str">
        <f>RANK(D100,$D$99:$D$100)&amp;IF(COUNTIF($D$99:$D$100,D100)&gt;1,"-"&amp;RANK(D100,$D$99:$D$100)+COUNTIF($D$99:$D$100,D100)-1,"")</f>
        <v>2</v>
      </c>
      <c r="D100" s="19">
        <f>SUM(E100:G100)</f>
        <v>9.5</v>
      </c>
      <c r="E100" s="23">
        <v>3</v>
      </c>
      <c r="F100" s="17">
        <v>0.5</v>
      </c>
      <c r="G100" s="14">
        <f t="shared" si="13"/>
        <v>6</v>
      </c>
      <c r="H100" s="17">
        <f>'III этап итоги'!E99</f>
        <v>0</v>
      </c>
      <c r="I100" s="17">
        <f>'III этап итоги'!F99</f>
        <v>6</v>
      </c>
      <c r="J100" s="9">
        <f>'III этап итоги'!G99</f>
        <v>0</v>
      </c>
      <c r="K100" s="9">
        <f>'III этап итоги'!H99</f>
        <v>0</v>
      </c>
    </row>
    <row r="101" spans="1:11" x14ac:dyDescent="0.25">
      <c r="F101" s="30"/>
      <c r="G101" s="30"/>
    </row>
    <row r="102" spans="1:11" x14ac:dyDescent="0.25">
      <c r="E102" s="33"/>
      <c r="F102" s="33"/>
      <c r="G102" s="33"/>
    </row>
  </sheetData>
  <mergeCells count="11">
    <mergeCell ref="H4:K4"/>
    <mergeCell ref="A1:K1"/>
    <mergeCell ref="A2:K2"/>
    <mergeCell ref="A3:A5"/>
    <mergeCell ref="B3:B5"/>
    <mergeCell ref="C3:C5"/>
    <mergeCell ref="D3:D5"/>
    <mergeCell ref="E3:K3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5" fitToWidth="2" fitToHeight="6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zoomScaleNormal="100" workbookViewId="0">
      <selection activeCell="B6" sqref="B6"/>
    </sheetView>
  </sheetViews>
  <sheetFormatPr defaultRowHeight="15" x14ac:dyDescent="0.25"/>
  <cols>
    <col min="1" max="1" width="33.42578125" style="20" customWidth="1"/>
    <col min="2" max="7" width="20.7109375" style="20" customWidth="1"/>
    <col min="8" max="16384" width="9.140625" style="20"/>
  </cols>
  <sheetData>
    <row r="1" spans="1:7" ht="30.75" customHeight="1" x14ac:dyDescent="0.25">
      <c r="A1" s="36" t="s">
        <v>113</v>
      </c>
      <c r="B1" s="36"/>
      <c r="C1" s="36"/>
      <c r="D1" s="36"/>
      <c r="E1" s="36"/>
      <c r="F1" s="36"/>
      <c r="G1" s="36"/>
    </row>
    <row r="2" spans="1:7" ht="21.75" customHeight="1" x14ac:dyDescent="0.25">
      <c r="A2" s="39" t="s">
        <v>97</v>
      </c>
      <c r="B2" s="40"/>
      <c r="C2" s="40"/>
      <c r="D2" s="40"/>
      <c r="E2" s="40"/>
      <c r="F2" s="40"/>
      <c r="G2" s="40"/>
    </row>
    <row r="3" spans="1:7" ht="75" customHeight="1" x14ac:dyDescent="0.25">
      <c r="A3" s="32" t="s">
        <v>0</v>
      </c>
      <c r="B3" s="32" t="s">
        <v>94</v>
      </c>
      <c r="C3" s="32" t="s">
        <v>96</v>
      </c>
      <c r="D3" s="32" t="s">
        <v>100</v>
      </c>
      <c r="E3" s="32" t="s">
        <v>99</v>
      </c>
      <c r="F3" s="32" t="s">
        <v>98</v>
      </c>
      <c r="G3" s="32" t="s">
        <v>116</v>
      </c>
    </row>
    <row r="4" spans="1:7" ht="15.95" customHeight="1" x14ac:dyDescent="0.25">
      <c r="A4" s="3" t="s">
        <v>1</v>
      </c>
      <c r="B4" s="3" t="s">
        <v>94</v>
      </c>
      <c r="C4" s="3" t="s">
        <v>92</v>
      </c>
      <c r="D4" s="4" t="s">
        <v>92</v>
      </c>
      <c r="E4" s="4" t="s">
        <v>92</v>
      </c>
      <c r="F4" s="4" t="s">
        <v>92</v>
      </c>
      <c r="G4" s="4" t="s">
        <v>92</v>
      </c>
    </row>
    <row r="5" spans="1:7" ht="15.95" customHeight="1" x14ac:dyDescent="0.25">
      <c r="A5" s="3" t="s">
        <v>107</v>
      </c>
      <c r="B5" s="3"/>
      <c r="C5" s="28">
        <f t="shared" ref="C5:C36" si="0">SUM(D5:G5)</f>
        <v>64</v>
      </c>
      <c r="D5" s="29">
        <v>12</v>
      </c>
      <c r="E5" s="29">
        <v>22</v>
      </c>
      <c r="F5" s="29">
        <v>12</v>
      </c>
      <c r="G5" s="29">
        <v>18</v>
      </c>
    </row>
    <row r="6" spans="1:7" ht="15.95" customHeight="1" x14ac:dyDescent="0.25">
      <c r="A6" s="5" t="s">
        <v>80</v>
      </c>
      <c r="B6" s="2" t="str">
        <f>RANK(C6,$C$6:$C$90)&amp;IF(COUNTIF($C$6:$C$90,C6)&gt;1,"-"&amp;RANK(C6,$C$6:$C$90)+COUNTIF($C$6:$C$90,C6)-1,"")</f>
        <v>1</v>
      </c>
      <c r="C6" s="16">
        <f t="shared" si="0"/>
        <v>57</v>
      </c>
      <c r="D6" s="14">
        <f>'[1] Оценка (раздел 9)'!D85</f>
        <v>11</v>
      </c>
      <c r="E6" s="14">
        <f>'[2]Оценка (раздел 10)'!D85</f>
        <v>20</v>
      </c>
      <c r="F6" s="9">
        <f>'[3] Оценка (раздел 11)'!D85</f>
        <v>12</v>
      </c>
      <c r="G6" s="9">
        <f>'[4] Оценка (раздел 12)'!D85</f>
        <v>14</v>
      </c>
    </row>
    <row r="7" spans="1:7" ht="15.95" customHeight="1" x14ac:dyDescent="0.25">
      <c r="A7" s="5" t="s">
        <v>57</v>
      </c>
      <c r="B7" s="2" t="str">
        <f t="shared" ref="B7:B70" si="1">RANK(C7,$C$6:$C$90)&amp;IF(COUNTIF($C$6:$C$90,C7)&gt;1,"-"&amp;RANK(C7,$C$6:$C$90)+COUNTIF($C$6:$C$90,C7)-1,"")</f>
        <v>2</v>
      </c>
      <c r="C7" s="16">
        <f t="shared" si="0"/>
        <v>55</v>
      </c>
      <c r="D7" s="14">
        <f>'[1] Оценка (раздел 9)'!D62</f>
        <v>12</v>
      </c>
      <c r="E7" s="14">
        <f>'[2]Оценка (раздел 10)'!D62</f>
        <v>21</v>
      </c>
      <c r="F7" s="9">
        <f>'[3] Оценка (раздел 11)'!D62</f>
        <v>12</v>
      </c>
      <c r="G7" s="9">
        <f>'[4] Оценка (раздел 12)'!D62</f>
        <v>10</v>
      </c>
    </row>
    <row r="8" spans="1:7" ht="15.95" customHeight="1" x14ac:dyDescent="0.25">
      <c r="A8" s="6" t="s">
        <v>36</v>
      </c>
      <c r="B8" s="2" t="str">
        <f t="shared" si="1"/>
        <v>3</v>
      </c>
      <c r="C8" s="17">
        <f t="shared" si="0"/>
        <v>53</v>
      </c>
      <c r="D8" s="14">
        <f>'[1] Оценка (раздел 9)'!D40</f>
        <v>10</v>
      </c>
      <c r="E8" s="14">
        <f>'[2]Оценка (раздел 10)'!D40</f>
        <v>20</v>
      </c>
      <c r="F8" s="9">
        <f>'[3] Оценка (раздел 11)'!D40</f>
        <v>12</v>
      </c>
      <c r="G8" s="9">
        <f>'[4] Оценка (раздел 12)'!D40</f>
        <v>11</v>
      </c>
    </row>
    <row r="9" spans="1:7" ht="15.95" customHeight="1" x14ac:dyDescent="0.25">
      <c r="A9" s="5" t="s">
        <v>28</v>
      </c>
      <c r="B9" s="2" t="str">
        <f t="shared" si="1"/>
        <v>4-5</v>
      </c>
      <c r="C9" s="16">
        <f t="shared" si="0"/>
        <v>52</v>
      </c>
      <c r="D9" s="14">
        <f>'[1] Оценка (раздел 9)'!D32</f>
        <v>10</v>
      </c>
      <c r="E9" s="14">
        <f>'[2]Оценка (раздел 10)'!D32</f>
        <v>21</v>
      </c>
      <c r="F9" s="9">
        <f>'[3] Оценка (раздел 11)'!D32</f>
        <v>9</v>
      </c>
      <c r="G9" s="9">
        <f>'[4] Оценка (раздел 12)'!D32</f>
        <v>12</v>
      </c>
    </row>
    <row r="10" spans="1:7" ht="15.95" customHeight="1" x14ac:dyDescent="0.25">
      <c r="A10" s="6" t="s">
        <v>46</v>
      </c>
      <c r="B10" s="2" t="str">
        <f t="shared" si="1"/>
        <v>4-5</v>
      </c>
      <c r="C10" s="17">
        <f t="shared" si="0"/>
        <v>52</v>
      </c>
      <c r="D10" s="14">
        <f>'[1] Оценка (раздел 9)'!D51</f>
        <v>10</v>
      </c>
      <c r="E10" s="14">
        <f>'[2]Оценка (раздел 10)'!D51</f>
        <v>18</v>
      </c>
      <c r="F10" s="9">
        <f>'[3] Оценка (раздел 11)'!D51</f>
        <v>12</v>
      </c>
      <c r="G10" s="9">
        <f>'[4] Оценка (раздел 12)'!D51</f>
        <v>12</v>
      </c>
    </row>
    <row r="11" spans="1:7" ht="15.95" customHeight="1" x14ac:dyDescent="0.25">
      <c r="A11" s="6" t="s">
        <v>76</v>
      </c>
      <c r="B11" s="2" t="str">
        <f t="shared" si="1"/>
        <v>6</v>
      </c>
      <c r="C11" s="17">
        <f t="shared" si="0"/>
        <v>45</v>
      </c>
      <c r="D11" s="14">
        <f>'[1] Оценка (раздел 9)'!D81</f>
        <v>10</v>
      </c>
      <c r="E11" s="14">
        <f>'[2]Оценка (раздел 10)'!D81</f>
        <v>20</v>
      </c>
      <c r="F11" s="9">
        <f>'[3] Оценка (раздел 11)'!D81</f>
        <v>8</v>
      </c>
      <c r="G11" s="9">
        <f>'[4] Оценка (раздел 12)'!D81</f>
        <v>7</v>
      </c>
    </row>
    <row r="12" spans="1:7" ht="15.95" customHeight="1" x14ac:dyDescent="0.25">
      <c r="A12" s="6" t="s">
        <v>12</v>
      </c>
      <c r="B12" s="2" t="str">
        <f t="shared" si="1"/>
        <v>7</v>
      </c>
      <c r="C12" s="17">
        <f t="shared" si="0"/>
        <v>44</v>
      </c>
      <c r="D12" s="14">
        <f>'[1] Оценка (раздел 9)'!D16</f>
        <v>8</v>
      </c>
      <c r="E12" s="14">
        <f>'[2]Оценка (раздел 10)'!D16</f>
        <v>20</v>
      </c>
      <c r="F12" s="9">
        <f>'[3] Оценка (раздел 11)'!D16</f>
        <v>8</v>
      </c>
      <c r="G12" s="9">
        <f>'[4] Оценка (раздел 12)'!D16</f>
        <v>8</v>
      </c>
    </row>
    <row r="13" spans="1:7" ht="15.95" customHeight="1" x14ac:dyDescent="0.25">
      <c r="A13" s="6" t="s">
        <v>34</v>
      </c>
      <c r="B13" s="2" t="str">
        <f t="shared" si="1"/>
        <v>8</v>
      </c>
      <c r="C13" s="17">
        <f t="shared" si="0"/>
        <v>43</v>
      </c>
      <c r="D13" s="14">
        <f>'[1] Оценка (раздел 9)'!D38</f>
        <v>8</v>
      </c>
      <c r="E13" s="14">
        <f>'[2]Оценка (раздел 10)'!D38</f>
        <v>19</v>
      </c>
      <c r="F13" s="9">
        <f>'[3] Оценка (раздел 11)'!D38</f>
        <v>10</v>
      </c>
      <c r="G13" s="9">
        <f>'[4] Оценка (раздел 12)'!D38</f>
        <v>6</v>
      </c>
    </row>
    <row r="14" spans="1:7" ht="15.95" customHeight="1" x14ac:dyDescent="0.25">
      <c r="A14" s="6" t="s">
        <v>67</v>
      </c>
      <c r="B14" s="2" t="str">
        <f t="shared" si="1"/>
        <v>9</v>
      </c>
      <c r="C14" s="17">
        <f t="shared" si="0"/>
        <v>42</v>
      </c>
      <c r="D14" s="14">
        <f>'[1] Оценка (раздел 9)'!D72</f>
        <v>9</v>
      </c>
      <c r="E14" s="14">
        <f>'[2]Оценка (раздел 10)'!D72</f>
        <v>21</v>
      </c>
      <c r="F14" s="9">
        <f>'[3] Оценка (раздел 11)'!D72</f>
        <v>8</v>
      </c>
      <c r="G14" s="9">
        <f>'[4] Оценка (раздел 12)'!D72</f>
        <v>4</v>
      </c>
    </row>
    <row r="15" spans="1:7" ht="15.95" customHeight="1" x14ac:dyDescent="0.25">
      <c r="A15" s="6" t="s">
        <v>77</v>
      </c>
      <c r="B15" s="2" t="str">
        <f t="shared" si="1"/>
        <v>10</v>
      </c>
      <c r="C15" s="17">
        <f t="shared" si="0"/>
        <v>41</v>
      </c>
      <c r="D15" s="14">
        <f>'[1] Оценка (раздел 9)'!D82</f>
        <v>10</v>
      </c>
      <c r="E15" s="14">
        <f>'[2]Оценка (раздел 10)'!D82</f>
        <v>20</v>
      </c>
      <c r="F15" s="9">
        <f>'[3] Оценка (раздел 11)'!D82</f>
        <v>5</v>
      </c>
      <c r="G15" s="9">
        <f>'[4] Оценка (раздел 12)'!D82</f>
        <v>6</v>
      </c>
    </row>
    <row r="16" spans="1:7" ht="15.95" customHeight="1" x14ac:dyDescent="0.25">
      <c r="A16" s="6" t="s">
        <v>52</v>
      </c>
      <c r="B16" s="2" t="str">
        <f t="shared" si="1"/>
        <v>11</v>
      </c>
      <c r="C16" s="17">
        <f t="shared" si="0"/>
        <v>40</v>
      </c>
      <c r="D16" s="14">
        <f>'[1] Оценка (раздел 9)'!D57</f>
        <v>9</v>
      </c>
      <c r="E16" s="14">
        <f>'[2]Оценка (раздел 10)'!D57</f>
        <v>20</v>
      </c>
      <c r="F16" s="9">
        <f>'[3] Оценка (раздел 11)'!D57</f>
        <v>8</v>
      </c>
      <c r="G16" s="9">
        <f>'[4] Оценка (раздел 12)'!D57</f>
        <v>3</v>
      </c>
    </row>
    <row r="17" spans="1:7" ht="15.95" customHeight="1" x14ac:dyDescent="0.25">
      <c r="A17" s="6" t="s">
        <v>81</v>
      </c>
      <c r="B17" s="2" t="str">
        <f t="shared" si="1"/>
        <v>12</v>
      </c>
      <c r="C17" s="17">
        <f t="shared" si="0"/>
        <v>37</v>
      </c>
      <c r="D17" s="14">
        <f>'[1] Оценка (раздел 9)'!D86</f>
        <v>7</v>
      </c>
      <c r="E17" s="14">
        <f>'[2]Оценка (раздел 10)'!D86</f>
        <v>18</v>
      </c>
      <c r="F17" s="9">
        <f>'[3] Оценка (раздел 11)'!D86</f>
        <v>10</v>
      </c>
      <c r="G17" s="9">
        <f>'[4] Оценка (раздел 12)'!D86</f>
        <v>2</v>
      </c>
    </row>
    <row r="18" spans="1:7" ht="15.95" customHeight="1" x14ac:dyDescent="0.25">
      <c r="A18" s="6" t="s">
        <v>64</v>
      </c>
      <c r="B18" s="2" t="str">
        <f t="shared" si="1"/>
        <v>13</v>
      </c>
      <c r="C18" s="17">
        <f t="shared" si="0"/>
        <v>35.5</v>
      </c>
      <c r="D18" s="14">
        <f>'[1] Оценка (раздел 9)'!D69</f>
        <v>9</v>
      </c>
      <c r="E18" s="14">
        <f>'[2]Оценка (раздел 10)'!D69</f>
        <v>16.5</v>
      </c>
      <c r="F18" s="9">
        <f>'[3] Оценка (раздел 11)'!D69</f>
        <v>8</v>
      </c>
      <c r="G18" s="9">
        <f>'[4] Оценка (раздел 12)'!D69</f>
        <v>2</v>
      </c>
    </row>
    <row r="19" spans="1:7" ht="15.95" customHeight="1" x14ac:dyDescent="0.25">
      <c r="A19" s="6" t="s">
        <v>20</v>
      </c>
      <c r="B19" s="2" t="str">
        <f t="shared" si="1"/>
        <v>14</v>
      </c>
      <c r="C19" s="17">
        <f t="shared" si="0"/>
        <v>35</v>
      </c>
      <c r="D19" s="14">
        <f>'[1] Оценка (раздел 9)'!D24</f>
        <v>10</v>
      </c>
      <c r="E19" s="14">
        <f>'[2]Оценка (раздел 10)'!D24</f>
        <v>18</v>
      </c>
      <c r="F19" s="9">
        <f>'[3] Оценка (раздел 11)'!D24</f>
        <v>2</v>
      </c>
      <c r="G19" s="9">
        <f>'[4] Оценка (раздел 12)'!D24</f>
        <v>5</v>
      </c>
    </row>
    <row r="20" spans="1:7" ht="15.95" customHeight="1" x14ac:dyDescent="0.25">
      <c r="A20" s="5" t="s">
        <v>58</v>
      </c>
      <c r="B20" s="2" t="str">
        <f t="shared" si="1"/>
        <v>15-16</v>
      </c>
      <c r="C20" s="16">
        <f t="shared" si="0"/>
        <v>34</v>
      </c>
      <c r="D20" s="14">
        <f>'[1] Оценка (раздел 9)'!D63</f>
        <v>10</v>
      </c>
      <c r="E20" s="14">
        <f>'[2]Оценка (раздел 10)'!D63</f>
        <v>13</v>
      </c>
      <c r="F20" s="9">
        <f>'[3] Оценка (раздел 11)'!D63</f>
        <v>8</v>
      </c>
      <c r="G20" s="9">
        <f>'[4] Оценка (раздел 12)'!D63</f>
        <v>3</v>
      </c>
    </row>
    <row r="21" spans="1:7" ht="15.95" customHeight="1" x14ac:dyDescent="0.25">
      <c r="A21" s="6" t="s">
        <v>74</v>
      </c>
      <c r="B21" s="2" t="str">
        <f t="shared" si="1"/>
        <v>15-16</v>
      </c>
      <c r="C21" s="17">
        <f t="shared" si="0"/>
        <v>34</v>
      </c>
      <c r="D21" s="14">
        <f>'[1] Оценка (раздел 9)'!D79</f>
        <v>10</v>
      </c>
      <c r="E21" s="14">
        <f>'[2]Оценка (раздел 10)'!D79</f>
        <v>16</v>
      </c>
      <c r="F21" s="9">
        <f>'[3] Оценка (раздел 11)'!D79</f>
        <v>4</v>
      </c>
      <c r="G21" s="9">
        <f>'[4] Оценка (раздел 12)'!D79</f>
        <v>4</v>
      </c>
    </row>
    <row r="22" spans="1:7" s="1" customFormat="1" ht="15.95" customHeight="1" x14ac:dyDescent="0.25">
      <c r="A22" s="6" t="s">
        <v>5</v>
      </c>
      <c r="B22" s="2" t="str">
        <f t="shared" si="1"/>
        <v>17</v>
      </c>
      <c r="C22" s="17">
        <f t="shared" si="0"/>
        <v>32</v>
      </c>
      <c r="D22" s="14">
        <f>'[1] Оценка (раздел 9)'!D9</f>
        <v>8</v>
      </c>
      <c r="E22" s="14">
        <f>'[2]Оценка (раздел 10)'!D9</f>
        <v>13</v>
      </c>
      <c r="F22" s="9">
        <f>'[3] Оценка (раздел 11)'!D9</f>
        <v>8</v>
      </c>
      <c r="G22" s="9">
        <f>'[4] Оценка (раздел 12)'!D9</f>
        <v>3</v>
      </c>
    </row>
    <row r="23" spans="1:7" ht="15.95" customHeight="1" x14ac:dyDescent="0.25">
      <c r="A23" s="6" t="s">
        <v>10</v>
      </c>
      <c r="B23" s="2" t="str">
        <f t="shared" si="1"/>
        <v>18</v>
      </c>
      <c r="C23" s="17">
        <f t="shared" si="0"/>
        <v>31</v>
      </c>
      <c r="D23" s="14">
        <f>'[1] Оценка (раздел 9)'!D14</f>
        <v>10</v>
      </c>
      <c r="E23" s="14">
        <f>'[2]Оценка (раздел 10)'!D14</f>
        <v>16</v>
      </c>
      <c r="F23" s="9">
        <f>'[3] Оценка (раздел 11)'!D14</f>
        <v>3</v>
      </c>
      <c r="G23" s="9">
        <f>'[4] Оценка (раздел 12)'!D14</f>
        <v>2</v>
      </c>
    </row>
    <row r="24" spans="1:7" ht="15.95" customHeight="1" x14ac:dyDescent="0.25">
      <c r="A24" s="6" t="s">
        <v>48</v>
      </c>
      <c r="B24" s="2" t="str">
        <f t="shared" si="1"/>
        <v>19</v>
      </c>
      <c r="C24" s="17">
        <f t="shared" si="0"/>
        <v>30</v>
      </c>
      <c r="D24" s="14">
        <f>'[1] Оценка (раздел 9)'!D53</f>
        <v>10</v>
      </c>
      <c r="E24" s="14">
        <f>'[2]Оценка (раздел 10)'!D53</f>
        <v>11</v>
      </c>
      <c r="F24" s="9">
        <f>'[3] Оценка (раздел 11)'!D53</f>
        <v>4</v>
      </c>
      <c r="G24" s="9">
        <f>'[4] Оценка (раздел 12)'!D53</f>
        <v>5</v>
      </c>
    </row>
    <row r="25" spans="1:7" ht="15.95" customHeight="1" x14ac:dyDescent="0.25">
      <c r="A25" s="6" t="s">
        <v>16</v>
      </c>
      <c r="B25" s="2" t="str">
        <f t="shared" si="1"/>
        <v>20-21</v>
      </c>
      <c r="C25" s="17">
        <f t="shared" si="0"/>
        <v>29</v>
      </c>
      <c r="D25" s="14">
        <f>'[1] Оценка (раздел 9)'!D20</f>
        <v>3</v>
      </c>
      <c r="E25" s="14">
        <f>'[2]Оценка (раздел 10)'!D20</f>
        <v>16</v>
      </c>
      <c r="F25" s="9">
        <f>'[3] Оценка (раздел 11)'!D20</f>
        <v>6</v>
      </c>
      <c r="G25" s="9">
        <f>'[4] Оценка (раздел 12)'!D20</f>
        <v>4</v>
      </c>
    </row>
    <row r="26" spans="1:7" ht="15.95" customHeight="1" x14ac:dyDescent="0.25">
      <c r="A26" s="6" t="s">
        <v>27</v>
      </c>
      <c r="B26" s="2" t="str">
        <f t="shared" si="1"/>
        <v>20-21</v>
      </c>
      <c r="C26" s="17">
        <f t="shared" si="0"/>
        <v>29</v>
      </c>
      <c r="D26" s="14">
        <f>'[1] Оценка (раздел 9)'!D31</f>
        <v>8</v>
      </c>
      <c r="E26" s="14">
        <f>'[2]Оценка (раздел 10)'!D31</f>
        <v>16</v>
      </c>
      <c r="F26" s="9">
        <f>'[3] Оценка (раздел 11)'!D31</f>
        <v>2</v>
      </c>
      <c r="G26" s="9">
        <f>'[4] Оценка (раздел 12)'!D31</f>
        <v>3</v>
      </c>
    </row>
    <row r="27" spans="1:7" s="1" customFormat="1" ht="15.95" customHeight="1" x14ac:dyDescent="0.25">
      <c r="A27" s="6" t="s">
        <v>25</v>
      </c>
      <c r="B27" s="2" t="str">
        <f t="shared" si="1"/>
        <v>22-24</v>
      </c>
      <c r="C27" s="17">
        <f t="shared" si="0"/>
        <v>28</v>
      </c>
      <c r="D27" s="14">
        <f>'[1] Оценка (раздел 9)'!D29</f>
        <v>10</v>
      </c>
      <c r="E27" s="14">
        <f>'[2]Оценка (раздел 10)'!D29</f>
        <v>13</v>
      </c>
      <c r="F27" s="9">
        <f>'[3] Оценка (раздел 11)'!D29</f>
        <v>5</v>
      </c>
      <c r="G27" s="9">
        <f>'[4] Оценка (раздел 12)'!D29</f>
        <v>0</v>
      </c>
    </row>
    <row r="28" spans="1:7" ht="15.95" customHeight="1" x14ac:dyDescent="0.25">
      <c r="A28" s="6" t="s">
        <v>53</v>
      </c>
      <c r="B28" s="2" t="str">
        <f t="shared" si="1"/>
        <v>22-24</v>
      </c>
      <c r="C28" s="17">
        <f t="shared" si="0"/>
        <v>28</v>
      </c>
      <c r="D28" s="14">
        <f>'[1] Оценка (раздел 9)'!D58</f>
        <v>7</v>
      </c>
      <c r="E28" s="14">
        <f>'[2]Оценка (раздел 10)'!D58</f>
        <v>8</v>
      </c>
      <c r="F28" s="9">
        <f>'[3] Оценка (раздел 11)'!D58</f>
        <v>7</v>
      </c>
      <c r="G28" s="9">
        <f>'[4] Оценка (раздел 12)'!D58</f>
        <v>6</v>
      </c>
    </row>
    <row r="29" spans="1:7" ht="15.95" customHeight="1" x14ac:dyDescent="0.25">
      <c r="A29" s="5" t="s">
        <v>54</v>
      </c>
      <c r="B29" s="2" t="str">
        <f t="shared" si="1"/>
        <v>22-24</v>
      </c>
      <c r="C29" s="16">
        <f t="shared" si="0"/>
        <v>28</v>
      </c>
      <c r="D29" s="14">
        <f>'[1] Оценка (раздел 9)'!D59</f>
        <v>9</v>
      </c>
      <c r="E29" s="14">
        <f>'[2]Оценка (раздел 10)'!D59</f>
        <v>11</v>
      </c>
      <c r="F29" s="9">
        <f>'[3] Оценка (раздел 11)'!D59</f>
        <v>2</v>
      </c>
      <c r="G29" s="9">
        <f>'[4] Оценка (раздел 12)'!D59</f>
        <v>6</v>
      </c>
    </row>
    <row r="30" spans="1:7" ht="15.95" customHeight="1" x14ac:dyDescent="0.25">
      <c r="A30" s="6" t="s">
        <v>61</v>
      </c>
      <c r="B30" s="2" t="str">
        <f t="shared" si="1"/>
        <v>25</v>
      </c>
      <c r="C30" s="17">
        <f t="shared" si="0"/>
        <v>27.5</v>
      </c>
      <c r="D30" s="14">
        <f>'[1] Оценка (раздел 9)'!D66</f>
        <v>5</v>
      </c>
      <c r="E30" s="14">
        <f>'[2]Оценка (раздел 10)'!D66</f>
        <v>10.5</v>
      </c>
      <c r="F30" s="9">
        <f>'[3] Оценка (раздел 11)'!D66</f>
        <v>8</v>
      </c>
      <c r="G30" s="9">
        <f>'[4] Оценка (раздел 12)'!D66</f>
        <v>4</v>
      </c>
    </row>
    <row r="31" spans="1:7" ht="15.95" customHeight="1" x14ac:dyDescent="0.25">
      <c r="A31" s="6" t="s">
        <v>38</v>
      </c>
      <c r="B31" s="2" t="str">
        <f t="shared" si="1"/>
        <v>26</v>
      </c>
      <c r="C31" s="17">
        <f t="shared" si="0"/>
        <v>27</v>
      </c>
      <c r="D31" s="14">
        <f>'[1] Оценка (раздел 9)'!D42</f>
        <v>7</v>
      </c>
      <c r="E31" s="14">
        <f>'[2]Оценка (раздел 10)'!D42</f>
        <v>10</v>
      </c>
      <c r="F31" s="9">
        <f>'[3] Оценка (раздел 11)'!D42</f>
        <v>5</v>
      </c>
      <c r="G31" s="9">
        <f>'[4] Оценка (раздел 12)'!D42</f>
        <v>5</v>
      </c>
    </row>
    <row r="32" spans="1:7" s="1" customFormat="1" ht="15.95" customHeight="1" x14ac:dyDescent="0.25">
      <c r="A32" s="5" t="s">
        <v>56</v>
      </c>
      <c r="B32" s="2" t="str">
        <f t="shared" si="1"/>
        <v>27-28</v>
      </c>
      <c r="C32" s="16">
        <f t="shared" si="0"/>
        <v>26</v>
      </c>
      <c r="D32" s="14">
        <f>'[1] Оценка (раздел 9)'!D61</f>
        <v>1</v>
      </c>
      <c r="E32" s="14">
        <f>'[2]Оценка (раздел 10)'!D61</f>
        <v>18</v>
      </c>
      <c r="F32" s="9">
        <f>'[3] Оценка (раздел 11)'!D61</f>
        <v>5</v>
      </c>
      <c r="G32" s="9">
        <f>'[4] Оценка (раздел 12)'!D61</f>
        <v>2</v>
      </c>
    </row>
    <row r="33" spans="1:7" s="1" customFormat="1" ht="15.95" customHeight="1" x14ac:dyDescent="0.25">
      <c r="A33" s="6" t="s">
        <v>87</v>
      </c>
      <c r="B33" s="2" t="str">
        <f t="shared" si="1"/>
        <v>27-28</v>
      </c>
      <c r="C33" s="17">
        <f t="shared" si="0"/>
        <v>26</v>
      </c>
      <c r="D33" s="14">
        <f>'[1] Оценка (раздел 9)'!D92</f>
        <v>6</v>
      </c>
      <c r="E33" s="14">
        <f>'[2]Оценка (раздел 10)'!D92</f>
        <v>14</v>
      </c>
      <c r="F33" s="9">
        <f>'[3] Оценка (раздел 11)'!D92</f>
        <v>4</v>
      </c>
      <c r="G33" s="9">
        <f>'[4] Оценка (раздел 12)'!D92</f>
        <v>2</v>
      </c>
    </row>
    <row r="34" spans="1:7" s="1" customFormat="1" ht="15.95" customHeight="1" x14ac:dyDescent="0.25">
      <c r="A34" s="6" t="s">
        <v>4</v>
      </c>
      <c r="B34" s="2" t="str">
        <f t="shared" si="1"/>
        <v>29-31</v>
      </c>
      <c r="C34" s="17">
        <f t="shared" si="0"/>
        <v>25</v>
      </c>
      <c r="D34" s="14">
        <f>'[1] Оценка (раздел 9)'!D8</f>
        <v>6</v>
      </c>
      <c r="E34" s="14">
        <f>'[2]Оценка (раздел 10)'!D8</f>
        <v>18</v>
      </c>
      <c r="F34" s="9">
        <f>'[3] Оценка (раздел 11)'!D8</f>
        <v>1</v>
      </c>
      <c r="G34" s="9">
        <f>'[4] Оценка (раздел 12)'!D8</f>
        <v>0</v>
      </c>
    </row>
    <row r="35" spans="1:7" s="1" customFormat="1" ht="15.95" customHeight="1" x14ac:dyDescent="0.25">
      <c r="A35" s="6" t="s">
        <v>68</v>
      </c>
      <c r="B35" s="2" t="str">
        <f t="shared" si="1"/>
        <v>29-31</v>
      </c>
      <c r="C35" s="17">
        <f t="shared" si="0"/>
        <v>25</v>
      </c>
      <c r="D35" s="14">
        <f>'[1] Оценка (раздел 9)'!D73</f>
        <v>0</v>
      </c>
      <c r="E35" s="14">
        <f>'[2]Оценка (раздел 10)'!D73</f>
        <v>13</v>
      </c>
      <c r="F35" s="9">
        <f>'[3] Оценка (раздел 11)'!D73</f>
        <v>8</v>
      </c>
      <c r="G35" s="9">
        <f>'[4] Оценка (раздел 12)'!D73</f>
        <v>4</v>
      </c>
    </row>
    <row r="36" spans="1:7" ht="15.95" customHeight="1" x14ac:dyDescent="0.25">
      <c r="A36" s="6" t="s">
        <v>70</v>
      </c>
      <c r="B36" s="2" t="str">
        <f t="shared" si="1"/>
        <v>29-31</v>
      </c>
      <c r="C36" s="17">
        <f t="shared" si="0"/>
        <v>25</v>
      </c>
      <c r="D36" s="14">
        <f>'[1] Оценка (раздел 9)'!D75</f>
        <v>8.5</v>
      </c>
      <c r="E36" s="14">
        <f>'[2]Оценка (раздел 10)'!D75</f>
        <v>11.5</v>
      </c>
      <c r="F36" s="9">
        <f>'[3] Оценка (раздел 11)'!D75</f>
        <v>1</v>
      </c>
      <c r="G36" s="9">
        <f>'[4] Оценка (раздел 12)'!D75</f>
        <v>4</v>
      </c>
    </row>
    <row r="37" spans="1:7" ht="15.95" customHeight="1" x14ac:dyDescent="0.25">
      <c r="A37" s="6" t="s">
        <v>11</v>
      </c>
      <c r="B37" s="2" t="str">
        <f t="shared" si="1"/>
        <v>32-36</v>
      </c>
      <c r="C37" s="17">
        <f t="shared" ref="C37:C68" si="2">SUM(D37:G37)</f>
        <v>24</v>
      </c>
      <c r="D37" s="14">
        <f>'[1] Оценка (раздел 9)'!D15</f>
        <v>6</v>
      </c>
      <c r="E37" s="14">
        <f>'[2]Оценка (раздел 10)'!D15</f>
        <v>14</v>
      </c>
      <c r="F37" s="9">
        <f>'[3] Оценка (раздел 11)'!D15</f>
        <v>4</v>
      </c>
      <c r="G37" s="9">
        <f>'[4] Оценка (раздел 12)'!D15</f>
        <v>0</v>
      </c>
    </row>
    <row r="38" spans="1:7" ht="15.95" customHeight="1" x14ac:dyDescent="0.25">
      <c r="A38" s="6" t="s">
        <v>37</v>
      </c>
      <c r="B38" s="2" t="str">
        <f t="shared" si="1"/>
        <v>32-36</v>
      </c>
      <c r="C38" s="17">
        <f t="shared" si="2"/>
        <v>24</v>
      </c>
      <c r="D38" s="14">
        <f>'[1] Оценка (раздел 9)'!D41</f>
        <v>8</v>
      </c>
      <c r="E38" s="14">
        <f>'[2]Оценка (раздел 10)'!D41</f>
        <v>14</v>
      </c>
      <c r="F38" s="9">
        <f>'[3] Оценка (раздел 11)'!D41</f>
        <v>2</v>
      </c>
      <c r="G38" s="9">
        <f>'[4] Оценка (раздел 12)'!D41</f>
        <v>0</v>
      </c>
    </row>
    <row r="39" spans="1:7" ht="15.95" customHeight="1" x14ac:dyDescent="0.25">
      <c r="A39" s="5" t="s">
        <v>55</v>
      </c>
      <c r="B39" s="2" t="str">
        <f t="shared" si="1"/>
        <v>32-36</v>
      </c>
      <c r="C39" s="16">
        <f t="shared" si="2"/>
        <v>24</v>
      </c>
      <c r="D39" s="14">
        <f>'[1] Оценка (раздел 9)'!D60</f>
        <v>3</v>
      </c>
      <c r="E39" s="14">
        <f>'[2]Оценка (раздел 10)'!D60</f>
        <v>18</v>
      </c>
      <c r="F39" s="9">
        <f>'[3] Оценка (раздел 11)'!D60</f>
        <v>3</v>
      </c>
      <c r="G39" s="9">
        <f>'[4] Оценка (раздел 12)'!D60</f>
        <v>0</v>
      </c>
    </row>
    <row r="40" spans="1:7" ht="15.95" customHeight="1" x14ac:dyDescent="0.25">
      <c r="A40" s="6" t="s">
        <v>66</v>
      </c>
      <c r="B40" s="2" t="str">
        <f t="shared" si="1"/>
        <v>32-36</v>
      </c>
      <c r="C40" s="17">
        <f t="shared" si="2"/>
        <v>24</v>
      </c>
      <c r="D40" s="14">
        <f>'[1] Оценка (раздел 9)'!D71</f>
        <v>4</v>
      </c>
      <c r="E40" s="14">
        <f>'[2]Оценка (раздел 10)'!D71</f>
        <v>12</v>
      </c>
      <c r="F40" s="9">
        <f>'[3] Оценка (раздел 11)'!D71</f>
        <v>4</v>
      </c>
      <c r="G40" s="9">
        <f>'[4] Оценка (раздел 12)'!D71</f>
        <v>4</v>
      </c>
    </row>
    <row r="41" spans="1:7" ht="15.95" customHeight="1" x14ac:dyDescent="0.25">
      <c r="A41" s="6" t="s">
        <v>71</v>
      </c>
      <c r="B41" s="2" t="str">
        <f t="shared" si="1"/>
        <v>32-36</v>
      </c>
      <c r="C41" s="17">
        <f t="shared" si="2"/>
        <v>24</v>
      </c>
      <c r="D41" s="14">
        <f>'[1] Оценка (раздел 9)'!D76</f>
        <v>5</v>
      </c>
      <c r="E41" s="14">
        <f>'[2]Оценка (раздел 10)'!D76</f>
        <v>12</v>
      </c>
      <c r="F41" s="9">
        <f>'[3] Оценка (раздел 11)'!D76</f>
        <v>5</v>
      </c>
      <c r="G41" s="9">
        <f>'[4] Оценка (раздел 12)'!D76</f>
        <v>2</v>
      </c>
    </row>
    <row r="42" spans="1:7" ht="15.95" customHeight="1" x14ac:dyDescent="0.25">
      <c r="A42" s="5" t="s">
        <v>18</v>
      </c>
      <c r="B42" s="2" t="str">
        <f t="shared" si="1"/>
        <v>37</v>
      </c>
      <c r="C42" s="16">
        <f t="shared" si="2"/>
        <v>23</v>
      </c>
      <c r="D42" s="14">
        <f>'[1] Оценка (раздел 9)'!D22</f>
        <v>7</v>
      </c>
      <c r="E42" s="14">
        <f>'[2]Оценка (раздел 10)'!D22</f>
        <v>8</v>
      </c>
      <c r="F42" s="9">
        <f>'[3] Оценка (раздел 11)'!D22</f>
        <v>3</v>
      </c>
      <c r="G42" s="9">
        <f>'[4] Оценка (раздел 12)'!D22</f>
        <v>5</v>
      </c>
    </row>
    <row r="43" spans="1:7" ht="15.95" customHeight="1" x14ac:dyDescent="0.25">
      <c r="A43" s="6" t="s">
        <v>14</v>
      </c>
      <c r="B43" s="2" t="str">
        <f t="shared" si="1"/>
        <v>38-39</v>
      </c>
      <c r="C43" s="17">
        <f t="shared" si="2"/>
        <v>22</v>
      </c>
      <c r="D43" s="14">
        <f>'[1] Оценка (раздел 9)'!D18</f>
        <v>3</v>
      </c>
      <c r="E43" s="14">
        <f>'[2]Оценка (раздел 10)'!D18</f>
        <v>15</v>
      </c>
      <c r="F43" s="9">
        <f>'[3] Оценка (раздел 11)'!D18</f>
        <v>3</v>
      </c>
      <c r="G43" s="9">
        <f>'[4] Оценка (раздел 12)'!D18</f>
        <v>1</v>
      </c>
    </row>
    <row r="44" spans="1:7" ht="15.95" customHeight="1" x14ac:dyDescent="0.25">
      <c r="A44" s="5" t="s">
        <v>60</v>
      </c>
      <c r="B44" s="2" t="str">
        <f t="shared" si="1"/>
        <v>38-39</v>
      </c>
      <c r="C44" s="16">
        <f t="shared" si="2"/>
        <v>22</v>
      </c>
      <c r="D44" s="14">
        <f>'[1] Оценка (раздел 9)'!D65</f>
        <v>0</v>
      </c>
      <c r="E44" s="14">
        <f>'[2]Оценка (раздел 10)'!D65</f>
        <v>15</v>
      </c>
      <c r="F44" s="9">
        <f>'[3] Оценка (раздел 11)'!D65</f>
        <v>2</v>
      </c>
      <c r="G44" s="9">
        <f>'[4] Оценка (раздел 12)'!D65</f>
        <v>5</v>
      </c>
    </row>
    <row r="45" spans="1:7" ht="15.95" customHeight="1" x14ac:dyDescent="0.25">
      <c r="A45" s="6" t="s">
        <v>9</v>
      </c>
      <c r="B45" s="2" t="str">
        <f t="shared" si="1"/>
        <v>40-42</v>
      </c>
      <c r="C45" s="17">
        <f t="shared" si="2"/>
        <v>21</v>
      </c>
      <c r="D45" s="14">
        <f>'[1] Оценка (раздел 9)'!D13</f>
        <v>4</v>
      </c>
      <c r="E45" s="14">
        <f>'[2]Оценка (раздел 10)'!D13</f>
        <v>14</v>
      </c>
      <c r="F45" s="9">
        <f>'[3] Оценка (раздел 11)'!D13</f>
        <v>1</v>
      </c>
      <c r="G45" s="9">
        <f>'[4] Оценка (раздел 12)'!D13</f>
        <v>2</v>
      </c>
    </row>
    <row r="46" spans="1:7" ht="15.95" customHeight="1" x14ac:dyDescent="0.25">
      <c r="A46" s="6" t="s">
        <v>78</v>
      </c>
      <c r="B46" s="2" t="str">
        <f t="shared" si="1"/>
        <v>40-42</v>
      </c>
      <c r="C46" s="17">
        <f t="shared" si="2"/>
        <v>21</v>
      </c>
      <c r="D46" s="14">
        <f>'[1] Оценка (раздел 9)'!D83</f>
        <v>5</v>
      </c>
      <c r="E46" s="14">
        <f>'[2]Оценка (раздел 10)'!D83</f>
        <v>14</v>
      </c>
      <c r="F46" s="9">
        <f>'[3] Оценка (раздел 11)'!D83</f>
        <v>0</v>
      </c>
      <c r="G46" s="9">
        <f>'[4] Оценка (раздел 12)'!D83</f>
        <v>2</v>
      </c>
    </row>
    <row r="47" spans="1:7" ht="15.95" customHeight="1" x14ac:dyDescent="0.25">
      <c r="A47" s="6" t="s">
        <v>79</v>
      </c>
      <c r="B47" s="2" t="str">
        <f t="shared" si="1"/>
        <v>40-42</v>
      </c>
      <c r="C47" s="17">
        <f t="shared" si="2"/>
        <v>21</v>
      </c>
      <c r="D47" s="14">
        <f>'[1] Оценка (раздел 9)'!D84</f>
        <v>5</v>
      </c>
      <c r="E47" s="14">
        <f>'[2]Оценка (раздел 10)'!D84</f>
        <v>14</v>
      </c>
      <c r="F47" s="9">
        <f>'[3] Оценка (раздел 11)'!D84</f>
        <v>2</v>
      </c>
      <c r="G47" s="9">
        <f>'[4] Оценка (раздел 12)'!D84</f>
        <v>0</v>
      </c>
    </row>
    <row r="48" spans="1:7" ht="15.95" customHeight="1" x14ac:dyDescent="0.25">
      <c r="A48" s="6" t="s">
        <v>22</v>
      </c>
      <c r="B48" s="2" t="str">
        <f t="shared" si="1"/>
        <v>43-46</v>
      </c>
      <c r="C48" s="17">
        <f t="shared" si="2"/>
        <v>20</v>
      </c>
      <c r="D48" s="14">
        <f>'[1] Оценка (раздел 9)'!D26</f>
        <v>3</v>
      </c>
      <c r="E48" s="14">
        <f>'[2]Оценка (раздел 10)'!D26</f>
        <v>13</v>
      </c>
      <c r="F48" s="9">
        <f>'[3] Оценка (раздел 11)'!D26</f>
        <v>1</v>
      </c>
      <c r="G48" s="9">
        <f>'[4] Оценка (раздел 12)'!D26</f>
        <v>3</v>
      </c>
    </row>
    <row r="49" spans="1:7" ht="15.95" customHeight="1" x14ac:dyDescent="0.25">
      <c r="A49" s="6" t="s">
        <v>24</v>
      </c>
      <c r="B49" s="2" t="str">
        <f t="shared" si="1"/>
        <v>43-46</v>
      </c>
      <c r="C49" s="17">
        <f t="shared" si="2"/>
        <v>20</v>
      </c>
      <c r="D49" s="14">
        <f>'[1] Оценка (раздел 9)'!D28</f>
        <v>8</v>
      </c>
      <c r="E49" s="14">
        <f>'[2]Оценка (раздел 10)'!D28</f>
        <v>10</v>
      </c>
      <c r="F49" s="9">
        <f>'[3] Оценка (раздел 11)'!D28</f>
        <v>1</v>
      </c>
      <c r="G49" s="9">
        <f>'[4] Оценка (раздел 12)'!D28</f>
        <v>1</v>
      </c>
    </row>
    <row r="50" spans="1:7" ht="15.95" customHeight="1" x14ac:dyDescent="0.25">
      <c r="A50" s="6" t="s">
        <v>43</v>
      </c>
      <c r="B50" s="2" t="str">
        <f t="shared" si="1"/>
        <v>43-46</v>
      </c>
      <c r="C50" s="17">
        <f t="shared" si="2"/>
        <v>20</v>
      </c>
      <c r="D50" s="14">
        <f>'[1] Оценка (раздел 9)'!D47</f>
        <v>6</v>
      </c>
      <c r="E50" s="14">
        <f>'[2]Оценка (раздел 10)'!D47</f>
        <v>11</v>
      </c>
      <c r="F50" s="9">
        <f>'[3] Оценка (раздел 11)'!D47</f>
        <v>1</v>
      </c>
      <c r="G50" s="9">
        <f>'[4] Оценка (раздел 12)'!D47</f>
        <v>2</v>
      </c>
    </row>
    <row r="51" spans="1:7" ht="15.95" customHeight="1" x14ac:dyDescent="0.25">
      <c r="A51" s="6" t="s">
        <v>44</v>
      </c>
      <c r="B51" s="2" t="str">
        <f t="shared" si="1"/>
        <v>43-46</v>
      </c>
      <c r="C51" s="17">
        <f t="shared" si="2"/>
        <v>20</v>
      </c>
      <c r="D51" s="14">
        <f>'[1] Оценка (раздел 9)'!D48</f>
        <v>6</v>
      </c>
      <c r="E51" s="14">
        <f>'[2]Оценка (раздел 10)'!D48</f>
        <v>13</v>
      </c>
      <c r="F51" s="9">
        <f>'[3] Оценка (раздел 11)'!D48</f>
        <v>1</v>
      </c>
      <c r="G51" s="9">
        <f>'[4] Оценка (раздел 12)'!D48</f>
        <v>0</v>
      </c>
    </row>
    <row r="52" spans="1:7" ht="15.95" customHeight="1" x14ac:dyDescent="0.25">
      <c r="A52" s="6" t="s">
        <v>6</v>
      </c>
      <c r="B52" s="2" t="str">
        <f t="shared" si="1"/>
        <v>47-49</v>
      </c>
      <c r="C52" s="17">
        <f t="shared" si="2"/>
        <v>19</v>
      </c>
      <c r="D52" s="14">
        <f>'[1] Оценка (раздел 9)'!D10</f>
        <v>3</v>
      </c>
      <c r="E52" s="14">
        <f>'[2]Оценка (раздел 10)'!D10</f>
        <v>13</v>
      </c>
      <c r="F52" s="9">
        <f>'[3] Оценка (раздел 11)'!D10</f>
        <v>3</v>
      </c>
      <c r="G52" s="9">
        <f>'[4] Оценка (раздел 12)'!D10</f>
        <v>0</v>
      </c>
    </row>
    <row r="53" spans="1:7" ht="15.95" customHeight="1" x14ac:dyDescent="0.25">
      <c r="A53" s="6" t="s">
        <v>17</v>
      </c>
      <c r="B53" s="2" t="str">
        <f t="shared" si="1"/>
        <v>47-49</v>
      </c>
      <c r="C53" s="17">
        <f t="shared" si="2"/>
        <v>19</v>
      </c>
      <c r="D53" s="14">
        <f>'[1] Оценка (раздел 9)'!D21</f>
        <v>3</v>
      </c>
      <c r="E53" s="14">
        <f>'[2]Оценка (раздел 10)'!D21</f>
        <v>11</v>
      </c>
      <c r="F53" s="9">
        <f>'[3] Оценка (раздел 11)'!D21</f>
        <v>1</v>
      </c>
      <c r="G53" s="9">
        <f>'[4] Оценка (раздел 12)'!D21</f>
        <v>4</v>
      </c>
    </row>
    <row r="54" spans="1:7" ht="15.95" customHeight="1" x14ac:dyDescent="0.25">
      <c r="A54" s="6" t="s">
        <v>19</v>
      </c>
      <c r="B54" s="2" t="str">
        <f t="shared" si="1"/>
        <v>47-49</v>
      </c>
      <c r="C54" s="17">
        <f t="shared" si="2"/>
        <v>19</v>
      </c>
      <c r="D54" s="14">
        <f>'[1] Оценка (раздел 9)'!D23</f>
        <v>2</v>
      </c>
      <c r="E54" s="14">
        <f>'[2]Оценка (раздел 10)'!D23</f>
        <v>16</v>
      </c>
      <c r="F54" s="9">
        <f>'[3] Оценка (раздел 11)'!D23</f>
        <v>1</v>
      </c>
      <c r="G54" s="9">
        <f>'[4] Оценка (раздел 12)'!D23</f>
        <v>0</v>
      </c>
    </row>
    <row r="55" spans="1:7" ht="15.95" customHeight="1" x14ac:dyDescent="0.25">
      <c r="A55" s="6" t="s">
        <v>3</v>
      </c>
      <c r="B55" s="2" t="str">
        <f t="shared" si="1"/>
        <v>50</v>
      </c>
      <c r="C55" s="17">
        <f t="shared" si="2"/>
        <v>18.5</v>
      </c>
      <c r="D55" s="14">
        <f>'[1] Оценка (раздел 9)'!D7</f>
        <v>1.5</v>
      </c>
      <c r="E55" s="14">
        <f>'[2]Оценка (раздел 10)'!D7</f>
        <v>12</v>
      </c>
      <c r="F55" s="9">
        <f>'[3] Оценка (раздел 11)'!D7</f>
        <v>2</v>
      </c>
      <c r="G55" s="9">
        <f>'[4] Оценка (раздел 12)'!D7</f>
        <v>3</v>
      </c>
    </row>
    <row r="56" spans="1:7" ht="15.95" customHeight="1" x14ac:dyDescent="0.25">
      <c r="A56" s="5" t="s">
        <v>29</v>
      </c>
      <c r="B56" s="2" t="str">
        <f t="shared" si="1"/>
        <v>51</v>
      </c>
      <c r="C56" s="16">
        <f t="shared" si="2"/>
        <v>17.5</v>
      </c>
      <c r="D56" s="14">
        <f>'[1] Оценка (раздел 9)'!D33</f>
        <v>2</v>
      </c>
      <c r="E56" s="14">
        <f>'[2]Оценка (раздел 10)'!D33</f>
        <v>7</v>
      </c>
      <c r="F56" s="9">
        <f>'[3] Оценка (раздел 11)'!D33</f>
        <v>4</v>
      </c>
      <c r="G56" s="9">
        <f>'[4] Оценка (раздел 12)'!D33</f>
        <v>4.5</v>
      </c>
    </row>
    <row r="57" spans="1:7" ht="15.95" customHeight="1" x14ac:dyDescent="0.25">
      <c r="A57" s="6" t="s">
        <v>8</v>
      </c>
      <c r="B57" s="2" t="str">
        <f t="shared" si="1"/>
        <v>52-53</v>
      </c>
      <c r="C57" s="17">
        <f t="shared" si="2"/>
        <v>17</v>
      </c>
      <c r="D57" s="14">
        <f>'[1] Оценка (раздел 9)'!D12</f>
        <v>6</v>
      </c>
      <c r="E57" s="14">
        <f>'[2]Оценка (раздел 10)'!D12</f>
        <v>10</v>
      </c>
      <c r="F57" s="9">
        <f>'[3] Оценка (раздел 11)'!D12</f>
        <v>1</v>
      </c>
      <c r="G57" s="9">
        <f>'[4] Оценка (раздел 12)'!D12</f>
        <v>0</v>
      </c>
    </row>
    <row r="58" spans="1:7" ht="15.95" customHeight="1" x14ac:dyDescent="0.25">
      <c r="A58" s="5" t="s">
        <v>31</v>
      </c>
      <c r="B58" s="2" t="str">
        <f t="shared" si="1"/>
        <v>52-53</v>
      </c>
      <c r="C58" s="16">
        <f t="shared" si="2"/>
        <v>17</v>
      </c>
      <c r="D58" s="14">
        <f>'[1] Оценка (раздел 9)'!D35</f>
        <v>10</v>
      </c>
      <c r="E58" s="14">
        <f>'[2]Оценка (раздел 10)'!D35</f>
        <v>6</v>
      </c>
      <c r="F58" s="9">
        <f>'[3] Оценка (раздел 11)'!D35</f>
        <v>1</v>
      </c>
      <c r="G58" s="9">
        <f>'[4] Оценка (раздел 12)'!D35</f>
        <v>0</v>
      </c>
    </row>
    <row r="59" spans="1:7" s="1" customFormat="1" ht="15.95" customHeight="1" x14ac:dyDescent="0.25">
      <c r="A59" s="6" t="s">
        <v>45</v>
      </c>
      <c r="B59" s="2" t="str">
        <f t="shared" si="1"/>
        <v>54</v>
      </c>
      <c r="C59" s="17">
        <f t="shared" si="2"/>
        <v>16.5</v>
      </c>
      <c r="D59" s="14">
        <f>'[1] Оценка (раздел 9)'!D50</f>
        <v>4</v>
      </c>
      <c r="E59" s="14">
        <f>'[2]Оценка (раздел 10)'!D50</f>
        <v>6.5</v>
      </c>
      <c r="F59" s="9">
        <f>'[3] Оценка (раздел 11)'!D50</f>
        <v>1</v>
      </c>
      <c r="G59" s="9">
        <f>'[4] Оценка (раздел 12)'!D50</f>
        <v>5</v>
      </c>
    </row>
    <row r="60" spans="1:7" s="1" customFormat="1" ht="15.95" customHeight="1" x14ac:dyDescent="0.25">
      <c r="A60" s="6" t="s">
        <v>83</v>
      </c>
      <c r="B60" s="2" t="str">
        <f t="shared" si="1"/>
        <v>55-57</v>
      </c>
      <c r="C60" s="17">
        <f t="shared" si="2"/>
        <v>16</v>
      </c>
      <c r="D60" s="14">
        <f>'[1] Оценка (раздел 9)'!D88</f>
        <v>5</v>
      </c>
      <c r="E60" s="14">
        <f>'[2]Оценка (раздел 10)'!D88</f>
        <v>6</v>
      </c>
      <c r="F60" s="9">
        <f>'[3] Оценка (раздел 11)'!D88</f>
        <v>3</v>
      </c>
      <c r="G60" s="9">
        <f>'[4] Оценка (раздел 12)'!D88</f>
        <v>2</v>
      </c>
    </row>
    <row r="61" spans="1:7" s="1" customFormat="1" ht="15.95" customHeight="1" x14ac:dyDescent="0.25">
      <c r="A61" s="6" t="s">
        <v>84</v>
      </c>
      <c r="B61" s="2" t="str">
        <f t="shared" si="1"/>
        <v>55-57</v>
      </c>
      <c r="C61" s="17">
        <f t="shared" si="2"/>
        <v>16</v>
      </c>
      <c r="D61" s="14">
        <f>'[1] Оценка (раздел 9)'!D89</f>
        <v>5</v>
      </c>
      <c r="E61" s="14">
        <f>'[2]Оценка (раздел 10)'!D89</f>
        <v>5</v>
      </c>
      <c r="F61" s="9">
        <f>'[3] Оценка (раздел 11)'!D89</f>
        <v>4</v>
      </c>
      <c r="G61" s="9">
        <f>'[4] Оценка (раздел 12)'!D89</f>
        <v>2</v>
      </c>
    </row>
    <row r="62" spans="1:7" s="1" customFormat="1" ht="15.95" customHeight="1" x14ac:dyDescent="0.25">
      <c r="A62" s="6" t="s">
        <v>88</v>
      </c>
      <c r="B62" s="2" t="str">
        <f t="shared" si="1"/>
        <v>55-57</v>
      </c>
      <c r="C62" s="17">
        <f t="shared" si="2"/>
        <v>16</v>
      </c>
      <c r="D62" s="14">
        <f>'[1] Оценка (раздел 9)'!D93</f>
        <v>4</v>
      </c>
      <c r="E62" s="14">
        <f>'[2]Оценка (раздел 10)'!D93</f>
        <v>4</v>
      </c>
      <c r="F62" s="9">
        <f>'[3] Оценка (раздел 11)'!D93</f>
        <v>4</v>
      </c>
      <c r="G62" s="9">
        <f>'[4] Оценка (раздел 12)'!D93</f>
        <v>4</v>
      </c>
    </row>
    <row r="63" spans="1:7" s="1" customFormat="1" ht="15.95" customHeight="1" x14ac:dyDescent="0.25">
      <c r="A63" s="6" t="s">
        <v>85</v>
      </c>
      <c r="B63" s="2" t="str">
        <f t="shared" si="1"/>
        <v>58-59</v>
      </c>
      <c r="C63" s="17">
        <f t="shared" si="2"/>
        <v>15</v>
      </c>
      <c r="D63" s="14">
        <f>'[1] Оценка (раздел 9)'!D90</f>
        <v>8</v>
      </c>
      <c r="E63" s="14">
        <f>'[2]Оценка (раздел 10)'!D90</f>
        <v>5</v>
      </c>
      <c r="F63" s="9">
        <f>'[3] Оценка (раздел 11)'!D90</f>
        <v>0</v>
      </c>
      <c r="G63" s="9">
        <f>'[4] Оценка (раздел 12)'!D90</f>
        <v>2</v>
      </c>
    </row>
    <row r="64" spans="1:7" s="1" customFormat="1" ht="15.95" customHeight="1" x14ac:dyDescent="0.25">
      <c r="A64" s="6" t="s">
        <v>86</v>
      </c>
      <c r="B64" s="2" t="str">
        <f t="shared" si="1"/>
        <v>58-59</v>
      </c>
      <c r="C64" s="17">
        <f t="shared" si="2"/>
        <v>15</v>
      </c>
      <c r="D64" s="14">
        <f>'[1] Оценка (раздел 9)'!D91</f>
        <v>1</v>
      </c>
      <c r="E64" s="14">
        <f>'[2]Оценка (раздел 10)'!D91</f>
        <v>9</v>
      </c>
      <c r="F64" s="9">
        <f>'[3] Оценка (раздел 11)'!D91</f>
        <v>4</v>
      </c>
      <c r="G64" s="9">
        <f>'[4] Оценка (раздел 12)'!D91</f>
        <v>1</v>
      </c>
    </row>
    <row r="65" spans="1:7" s="1" customFormat="1" ht="15.95" customHeight="1" x14ac:dyDescent="0.25">
      <c r="A65" s="6" t="s">
        <v>32</v>
      </c>
      <c r="B65" s="2" t="str">
        <f t="shared" si="1"/>
        <v>60</v>
      </c>
      <c r="C65" s="17">
        <f t="shared" si="2"/>
        <v>13.5</v>
      </c>
      <c r="D65" s="14">
        <f>'[1] Оценка (раздел 9)'!D36</f>
        <v>2</v>
      </c>
      <c r="E65" s="14">
        <f>'[2]Оценка (раздел 10)'!D36</f>
        <v>7</v>
      </c>
      <c r="F65" s="9">
        <f>'[3] Оценка (раздел 11)'!D36</f>
        <v>3</v>
      </c>
      <c r="G65" s="9">
        <f>'[4] Оценка (раздел 12)'!D36</f>
        <v>1.5</v>
      </c>
    </row>
    <row r="66" spans="1:7" ht="15.95" customHeight="1" x14ac:dyDescent="0.25">
      <c r="A66" s="6" t="s">
        <v>13</v>
      </c>
      <c r="B66" s="2" t="str">
        <f t="shared" si="1"/>
        <v>61-62</v>
      </c>
      <c r="C66" s="17">
        <f t="shared" si="2"/>
        <v>13</v>
      </c>
      <c r="D66" s="14">
        <f>'[1] Оценка (раздел 9)'!D17</f>
        <v>1</v>
      </c>
      <c r="E66" s="14">
        <f>'[2]Оценка (раздел 10)'!D17</f>
        <v>11</v>
      </c>
      <c r="F66" s="9">
        <f>'[3] Оценка (раздел 11)'!D17</f>
        <v>1</v>
      </c>
      <c r="G66" s="9">
        <f>'[4] Оценка (раздел 12)'!D17</f>
        <v>0</v>
      </c>
    </row>
    <row r="67" spans="1:7" ht="15.95" customHeight="1" x14ac:dyDescent="0.25">
      <c r="A67" s="6" t="s">
        <v>63</v>
      </c>
      <c r="B67" s="2" t="str">
        <f t="shared" si="1"/>
        <v>61-62</v>
      </c>
      <c r="C67" s="17">
        <f t="shared" si="2"/>
        <v>13</v>
      </c>
      <c r="D67" s="14">
        <f>'[1] Оценка (раздел 9)'!D68</f>
        <v>2</v>
      </c>
      <c r="E67" s="14">
        <f>'[2]Оценка (раздел 10)'!D68</f>
        <v>10</v>
      </c>
      <c r="F67" s="9">
        <f>'[3] Оценка (раздел 11)'!D68</f>
        <v>1</v>
      </c>
      <c r="G67" s="9">
        <f>'[4] Оценка (раздел 12)'!D68</f>
        <v>0</v>
      </c>
    </row>
    <row r="68" spans="1:7" ht="15.95" customHeight="1" x14ac:dyDescent="0.25">
      <c r="A68" s="6" t="s">
        <v>35</v>
      </c>
      <c r="B68" s="2" t="str">
        <f t="shared" si="1"/>
        <v>63</v>
      </c>
      <c r="C68" s="17">
        <f t="shared" si="2"/>
        <v>12.5</v>
      </c>
      <c r="D68" s="14">
        <f>'[1] Оценка (раздел 9)'!D39</f>
        <v>3.5</v>
      </c>
      <c r="E68" s="14">
        <f>'[2]Оценка (раздел 10)'!D39</f>
        <v>4</v>
      </c>
      <c r="F68" s="9">
        <f>'[3] Оценка (раздел 11)'!D39</f>
        <v>5</v>
      </c>
      <c r="G68" s="9">
        <f>'[4] Оценка (раздел 12)'!D39</f>
        <v>0</v>
      </c>
    </row>
    <row r="69" spans="1:7" ht="15.95" customHeight="1" x14ac:dyDescent="0.25">
      <c r="A69" s="5" t="s">
        <v>59</v>
      </c>
      <c r="B69" s="2" t="str">
        <f t="shared" si="1"/>
        <v>64-67</v>
      </c>
      <c r="C69" s="16">
        <f t="shared" ref="C69:C100" si="3">SUM(D69:G69)</f>
        <v>12</v>
      </c>
      <c r="D69" s="14">
        <f>'[1] Оценка (раздел 9)'!D64</f>
        <v>6</v>
      </c>
      <c r="E69" s="14">
        <f>'[2]Оценка (раздел 10)'!D64</f>
        <v>6</v>
      </c>
      <c r="F69" s="9">
        <f>'[3] Оценка (раздел 11)'!D64</f>
        <v>0</v>
      </c>
      <c r="G69" s="9">
        <f>'[4] Оценка (раздел 12)'!D64</f>
        <v>0</v>
      </c>
    </row>
    <row r="70" spans="1:7" ht="15.95" customHeight="1" x14ac:dyDescent="0.25">
      <c r="A70" s="6" t="s">
        <v>65</v>
      </c>
      <c r="B70" s="2" t="str">
        <f t="shared" si="1"/>
        <v>64-67</v>
      </c>
      <c r="C70" s="17">
        <f t="shared" si="3"/>
        <v>12</v>
      </c>
      <c r="D70" s="14">
        <f>'[1] Оценка (раздел 9)'!D70</f>
        <v>2</v>
      </c>
      <c r="E70" s="14">
        <f>'[2]Оценка (раздел 10)'!D70</f>
        <v>6</v>
      </c>
      <c r="F70" s="9">
        <f>'[3] Оценка (раздел 11)'!D70</f>
        <v>4</v>
      </c>
      <c r="G70" s="9">
        <f>'[4] Оценка (раздел 12)'!D70</f>
        <v>0</v>
      </c>
    </row>
    <row r="71" spans="1:7" ht="15.95" customHeight="1" x14ac:dyDescent="0.25">
      <c r="A71" s="6" t="s">
        <v>73</v>
      </c>
      <c r="B71" s="2" t="str">
        <f t="shared" ref="B71:B90" si="4">RANK(C71,$C$6:$C$90)&amp;IF(COUNTIF($C$6:$C$90,C71)&gt;1,"-"&amp;RANK(C71,$C$6:$C$90)+COUNTIF($C$6:$C$90,C71)-1,"")</f>
        <v>64-67</v>
      </c>
      <c r="C71" s="17">
        <f t="shared" si="3"/>
        <v>12</v>
      </c>
      <c r="D71" s="14">
        <f>'[1] Оценка (раздел 9)'!D78</f>
        <v>1</v>
      </c>
      <c r="E71" s="14">
        <f>'[2]Оценка (раздел 10)'!D78</f>
        <v>8</v>
      </c>
      <c r="F71" s="9">
        <f>'[3] Оценка (раздел 11)'!D78</f>
        <v>3</v>
      </c>
      <c r="G71" s="9">
        <f>'[4] Оценка (раздел 12)'!D78</f>
        <v>0</v>
      </c>
    </row>
    <row r="72" spans="1:7" ht="15.95" customHeight="1" x14ac:dyDescent="0.25">
      <c r="A72" s="6" t="s">
        <v>89</v>
      </c>
      <c r="B72" s="2" t="str">
        <f t="shared" si="4"/>
        <v>64-67</v>
      </c>
      <c r="C72" s="17">
        <f t="shared" si="3"/>
        <v>12</v>
      </c>
      <c r="D72" s="14">
        <f>'[1] Оценка (раздел 9)'!D94</f>
        <v>0</v>
      </c>
      <c r="E72" s="14">
        <f>'[2]Оценка (раздел 10)'!D94</f>
        <v>4</v>
      </c>
      <c r="F72" s="9">
        <f>'[3] Оценка (раздел 11)'!D94</f>
        <v>6</v>
      </c>
      <c r="G72" s="9">
        <f>'[4] Оценка (раздел 12)'!D94</f>
        <v>2</v>
      </c>
    </row>
    <row r="73" spans="1:7" ht="15.95" customHeight="1" x14ac:dyDescent="0.25">
      <c r="A73" s="5" t="s">
        <v>23</v>
      </c>
      <c r="B73" s="2" t="str">
        <f t="shared" si="4"/>
        <v>68-69</v>
      </c>
      <c r="C73" s="16">
        <f t="shared" si="3"/>
        <v>11.5</v>
      </c>
      <c r="D73" s="14">
        <f>'[1] Оценка (раздел 9)'!D27</f>
        <v>3</v>
      </c>
      <c r="E73" s="14">
        <f>'[2]Оценка (раздел 10)'!D27</f>
        <v>6</v>
      </c>
      <c r="F73" s="9">
        <f>'[3] Оценка (раздел 11)'!D27</f>
        <v>1</v>
      </c>
      <c r="G73" s="9">
        <f>'[4] Оценка (раздел 12)'!D27</f>
        <v>1.5</v>
      </c>
    </row>
    <row r="74" spans="1:7" ht="15.95" customHeight="1" x14ac:dyDescent="0.25">
      <c r="A74" s="6" t="s">
        <v>41</v>
      </c>
      <c r="B74" s="2" t="str">
        <f t="shared" si="4"/>
        <v>68-69</v>
      </c>
      <c r="C74" s="17">
        <f t="shared" si="3"/>
        <v>11.5</v>
      </c>
      <c r="D74" s="14">
        <f>'[1] Оценка (раздел 9)'!D45</f>
        <v>3</v>
      </c>
      <c r="E74" s="14">
        <f>'[2]Оценка (раздел 10)'!D45</f>
        <v>5</v>
      </c>
      <c r="F74" s="9">
        <f>'[3] Оценка (раздел 11)'!D45</f>
        <v>1.5</v>
      </c>
      <c r="G74" s="9">
        <f>'[4] Оценка (раздел 12)'!D45</f>
        <v>2</v>
      </c>
    </row>
    <row r="75" spans="1:7" ht="15.95" customHeight="1" x14ac:dyDescent="0.25">
      <c r="A75" s="6" t="s">
        <v>93</v>
      </c>
      <c r="B75" s="2" t="str">
        <f t="shared" si="4"/>
        <v>70-71</v>
      </c>
      <c r="C75" s="17">
        <f t="shared" si="3"/>
        <v>11</v>
      </c>
      <c r="D75" s="14">
        <f>'[1] Оценка (раздел 9)'!D49</f>
        <v>4</v>
      </c>
      <c r="E75" s="14">
        <f>'[2]Оценка (раздел 10)'!D49</f>
        <v>5</v>
      </c>
      <c r="F75" s="9">
        <f>'[3] Оценка (раздел 11)'!D49</f>
        <v>2</v>
      </c>
      <c r="G75" s="9">
        <f>'[4] Оценка (раздел 12)'!D49</f>
        <v>0</v>
      </c>
    </row>
    <row r="76" spans="1:7" ht="15.95" customHeight="1" x14ac:dyDescent="0.25">
      <c r="A76" s="6" t="s">
        <v>50</v>
      </c>
      <c r="B76" s="2" t="str">
        <f t="shared" si="4"/>
        <v>70-71</v>
      </c>
      <c r="C76" s="17">
        <f t="shared" si="3"/>
        <v>11</v>
      </c>
      <c r="D76" s="14">
        <f>'[1] Оценка (раздел 9)'!D55</f>
        <v>2</v>
      </c>
      <c r="E76" s="14">
        <f>'[2]Оценка (раздел 10)'!D55</f>
        <v>8</v>
      </c>
      <c r="F76" s="9">
        <f>'[3] Оценка (раздел 11)'!D55</f>
        <v>1</v>
      </c>
      <c r="G76" s="9">
        <f>'[4] Оценка (раздел 12)'!D55</f>
        <v>0</v>
      </c>
    </row>
    <row r="77" spans="1:7" ht="15.95" customHeight="1" x14ac:dyDescent="0.25">
      <c r="A77" s="6" t="s">
        <v>72</v>
      </c>
      <c r="B77" s="2" t="str">
        <f t="shared" si="4"/>
        <v>72</v>
      </c>
      <c r="C77" s="17">
        <f t="shared" si="3"/>
        <v>10.5</v>
      </c>
      <c r="D77" s="14">
        <f>'[1] Оценка (раздел 9)'!D77</f>
        <v>0</v>
      </c>
      <c r="E77" s="14">
        <f>'[2]Оценка (раздел 10)'!D77</f>
        <v>6</v>
      </c>
      <c r="F77" s="9">
        <f>'[3] Оценка (раздел 11)'!D77</f>
        <v>4</v>
      </c>
      <c r="G77" s="9">
        <f>'[4] Оценка (раздел 12)'!D77</f>
        <v>0.5</v>
      </c>
    </row>
    <row r="78" spans="1:7" ht="15.95" customHeight="1" x14ac:dyDescent="0.25">
      <c r="A78" s="5" t="s">
        <v>30</v>
      </c>
      <c r="B78" s="2" t="str">
        <f t="shared" si="4"/>
        <v>73-74</v>
      </c>
      <c r="C78" s="16">
        <f t="shared" si="3"/>
        <v>10</v>
      </c>
      <c r="D78" s="14">
        <f>'[1] Оценка (раздел 9)'!D34</f>
        <v>4</v>
      </c>
      <c r="E78" s="14">
        <f>'[2]Оценка (раздел 10)'!D34</f>
        <v>6</v>
      </c>
      <c r="F78" s="9">
        <f>'[3] Оценка (раздел 11)'!D34</f>
        <v>0</v>
      </c>
      <c r="G78" s="9">
        <f>'[4] Оценка (раздел 12)'!D34</f>
        <v>0</v>
      </c>
    </row>
    <row r="79" spans="1:7" ht="15.95" customHeight="1" x14ac:dyDescent="0.25">
      <c r="A79" s="6" t="s">
        <v>90</v>
      </c>
      <c r="B79" s="2" t="str">
        <f t="shared" si="4"/>
        <v>73-74</v>
      </c>
      <c r="C79" s="17">
        <f t="shared" si="3"/>
        <v>10</v>
      </c>
      <c r="D79" s="14">
        <f>'[1] Оценка (раздел 9)'!D95</f>
        <v>1</v>
      </c>
      <c r="E79" s="14">
        <f>'[2]Оценка (раздел 10)'!D95</f>
        <v>3</v>
      </c>
      <c r="F79" s="9">
        <f>'[3] Оценка (раздел 11)'!D95</f>
        <v>6</v>
      </c>
      <c r="G79" s="9">
        <f>'[4] Оценка (раздел 12)'!D95</f>
        <v>0</v>
      </c>
    </row>
    <row r="80" spans="1:7" ht="15.95" customHeight="1" x14ac:dyDescent="0.25">
      <c r="A80" s="6" t="s">
        <v>75</v>
      </c>
      <c r="B80" s="2" t="str">
        <f t="shared" si="4"/>
        <v>75</v>
      </c>
      <c r="C80" s="17">
        <f t="shared" si="3"/>
        <v>9.5</v>
      </c>
      <c r="D80" s="14">
        <f>'[1] Оценка (раздел 9)'!D80</f>
        <v>3</v>
      </c>
      <c r="E80" s="14">
        <f>'[2]Оценка (раздел 10)'!D80</f>
        <v>6.5</v>
      </c>
      <c r="F80" s="9">
        <f>'[3] Оценка (раздел 11)'!D80</f>
        <v>0</v>
      </c>
      <c r="G80" s="9">
        <f>'[4] Оценка (раздел 12)'!D80</f>
        <v>0</v>
      </c>
    </row>
    <row r="81" spans="1:7" ht="15.95" customHeight="1" x14ac:dyDescent="0.25">
      <c r="A81" s="6" t="s">
        <v>102</v>
      </c>
      <c r="B81" s="2" t="str">
        <f t="shared" si="4"/>
        <v>76</v>
      </c>
      <c r="C81" s="17">
        <f t="shared" si="3"/>
        <v>9</v>
      </c>
      <c r="D81" s="14">
        <f>'[1] Оценка (раздел 9)'!D98</f>
        <v>2</v>
      </c>
      <c r="E81" s="14">
        <f>'[2]Оценка (раздел 10)'!D98</f>
        <v>4</v>
      </c>
      <c r="F81" s="9">
        <f>'[3] Оценка (раздел 11)'!D98</f>
        <v>1</v>
      </c>
      <c r="G81" s="9">
        <f>'[4] Оценка (раздел 12)'!D98</f>
        <v>2</v>
      </c>
    </row>
    <row r="82" spans="1:7" ht="15.95" customHeight="1" x14ac:dyDescent="0.25">
      <c r="A82" s="6" t="s">
        <v>7</v>
      </c>
      <c r="B82" s="2" t="str">
        <f t="shared" si="4"/>
        <v>77-79</v>
      </c>
      <c r="C82" s="17">
        <f t="shared" si="3"/>
        <v>8</v>
      </c>
      <c r="D82" s="14">
        <f>'[1] Оценка (раздел 9)'!D11</f>
        <v>1</v>
      </c>
      <c r="E82" s="14">
        <f>'[2]Оценка (раздел 10)'!D11</f>
        <v>6</v>
      </c>
      <c r="F82" s="9">
        <f>'[3] Оценка (раздел 11)'!D11</f>
        <v>1</v>
      </c>
      <c r="G82" s="9">
        <f>'[4] Оценка (раздел 12)'!D11</f>
        <v>0</v>
      </c>
    </row>
    <row r="83" spans="1:7" ht="15.95" customHeight="1" x14ac:dyDescent="0.25">
      <c r="A83" s="6" t="s">
        <v>26</v>
      </c>
      <c r="B83" s="2" t="str">
        <f t="shared" si="4"/>
        <v>77-79</v>
      </c>
      <c r="C83" s="17">
        <f t="shared" si="3"/>
        <v>8</v>
      </c>
      <c r="D83" s="14">
        <f>'[1] Оценка (раздел 9)'!D30</f>
        <v>1</v>
      </c>
      <c r="E83" s="14">
        <f>'[2]Оценка (раздел 10)'!D30</f>
        <v>7</v>
      </c>
      <c r="F83" s="9">
        <f>'[3] Оценка (раздел 11)'!D30</f>
        <v>0</v>
      </c>
      <c r="G83" s="9">
        <f>'[4] Оценка (раздел 12)'!D30</f>
        <v>0</v>
      </c>
    </row>
    <row r="84" spans="1:7" ht="15.95" customHeight="1" x14ac:dyDescent="0.25">
      <c r="A84" s="6" t="s">
        <v>39</v>
      </c>
      <c r="B84" s="2" t="str">
        <f t="shared" si="4"/>
        <v>77-79</v>
      </c>
      <c r="C84" s="17">
        <f t="shared" si="3"/>
        <v>8</v>
      </c>
      <c r="D84" s="14">
        <f>'[1] Оценка (раздел 9)'!D43</f>
        <v>1</v>
      </c>
      <c r="E84" s="14">
        <f>'[2]Оценка (раздел 10)'!D43</f>
        <v>5</v>
      </c>
      <c r="F84" s="9">
        <f>'[3] Оценка (раздел 11)'!D43</f>
        <v>2</v>
      </c>
      <c r="G84" s="9">
        <f>'[4] Оценка (раздел 12)'!D43</f>
        <v>0</v>
      </c>
    </row>
    <row r="85" spans="1:7" s="1" customFormat="1" ht="15.95" customHeight="1" x14ac:dyDescent="0.25">
      <c r="A85" s="6" t="s">
        <v>15</v>
      </c>
      <c r="B85" s="2" t="str">
        <f t="shared" si="4"/>
        <v>80</v>
      </c>
      <c r="C85" s="17">
        <f t="shared" si="3"/>
        <v>7.5</v>
      </c>
      <c r="D85" s="14">
        <f>'[1] Оценка (раздел 9)'!D19</f>
        <v>0.5</v>
      </c>
      <c r="E85" s="14">
        <f>'[2]Оценка (раздел 10)'!D19</f>
        <v>5</v>
      </c>
      <c r="F85" s="9">
        <f>'[3] Оценка (раздел 11)'!D19</f>
        <v>1</v>
      </c>
      <c r="G85" s="9">
        <f>'[4] Оценка (раздел 12)'!D19</f>
        <v>1</v>
      </c>
    </row>
    <row r="86" spans="1:7" ht="15.95" customHeight="1" x14ac:dyDescent="0.25">
      <c r="A86" s="6" t="s">
        <v>49</v>
      </c>
      <c r="B86" s="2" t="str">
        <f t="shared" si="4"/>
        <v>81</v>
      </c>
      <c r="C86" s="17">
        <f t="shared" si="3"/>
        <v>7</v>
      </c>
      <c r="D86" s="14">
        <f>'[1] Оценка (раздел 9)'!D54</f>
        <v>0</v>
      </c>
      <c r="E86" s="14">
        <f>'[2]Оценка (раздел 10)'!D54</f>
        <v>7</v>
      </c>
      <c r="F86" s="9">
        <f>'[3] Оценка (раздел 11)'!D54</f>
        <v>0</v>
      </c>
      <c r="G86" s="9">
        <f>'[4] Оценка (раздел 12)'!D54</f>
        <v>0</v>
      </c>
    </row>
    <row r="87" spans="1:7" ht="15.95" customHeight="1" x14ac:dyDescent="0.25">
      <c r="A87" s="6" t="s">
        <v>103</v>
      </c>
      <c r="B87" s="2" t="str">
        <f t="shared" si="4"/>
        <v>82</v>
      </c>
      <c r="C87" s="17">
        <f t="shared" si="3"/>
        <v>6</v>
      </c>
      <c r="D87" s="14">
        <f>'[1] Оценка (раздел 9)'!D99</f>
        <v>0</v>
      </c>
      <c r="E87" s="14">
        <f>'[2]Оценка (раздел 10)'!D99</f>
        <v>6</v>
      </c>
      <c r="F87" s="9">
        <f>'[3] Оценка (раздел 11)'!D99</f>
        <v>0</v>
      </c>
      <c r="G87" s="9">
        <f>'[4] Оценка (раздел 12)'!D99</f>
        <v>0</v>
      </c>
    </row>
    <row r="88" spans="1:7" ht="15.95" customHeight="1" x14ac:dyDescent="0.25">
      <c r="A88" s="6" t="s">
        <v>91</v>
      </c>
      <c r="B88" s="2" t="str">
        <f t="shared" si="4"/>
        <v>83</v>
      </c>
      <c r="C88" s="17">
        <f t="shared" si="3"/>
        <v>5</v>
      </c>
      <c r="D88" s="14">
        <f>'[1] Оценка (раздел 9)'!D96</f>
        <v>0</v>
      </c>
      <c r="E88" s="14">
        <f>'[2]Оценка (раздел 10)'!D96</f>
        <v>4</v>
      </c>
      <c r="F88" s="9">
        <f>'[3] Оценка (раздел 11)'!D96</f>
        <v>1</v>
      </c>
      <c r="G88" s="9">
        <f>'[4] Оценка (раздел 12)'!D96</f>
        <v>0</v>
      </c>
    </row>
    <row r="89" spans="1:7" ht="15.95" customHeight="1" x14ac:dyDescent="0.25">
      <c r="A89" s="6" t="s">
        <v>51</v>
      </c>
      <c r="B89" s="2" t="str">
        <f t="shared" si="4"/>
        <v>84</v>
      </c>
      <c r="C89" s="17">
        <f t="shared" si="3"/>
        <v>4.5</v>
      </c>
      <c r="D89" s="14">
        <f>'[1] Оценка (раздел 9)'!D56</f>
        <v>0</v>
      </c>
      <c r="E89" s="14">
        <f>'[2]Оценка (раздел 10)'!D56</f>
        <v>3</v>
      </c>
      <c r="F89" s="9">
        <f>'[3] Оценка (раздел 11)'!D56</f>
        <v>0</v>
      </c>
      <c r="G89" s="9">
        <f>'[4] Оценка (раздел 12)'!D56</f>
        <v>1.5</v>
      </c>
    </row>
    <row r="90" spans="1:7" ht="15.95" customHeight="1" x14ac:dyDescent="0.25">
      <c r="A90" s="6" t="s">
        <v>42</v>
      </c>
      <c r="B90" s="2" t="str">
        <f t="shared" si="4"/>
        <v>85</v>
      </c>
      <c r="C90" s="17">
        <f t="shared" si="3"/>
        <v>4</v>
      </c>
      <c r="D90" s="14">
        <f>'[1] Оценка (раздел 9)'!D46</f>
        <v>3</v>
      </c>
      <c r="E90" s="14">
        <f>'[2]Оценка (раздел 10)'!D46</f>
        <v>0</v>
      </c>
      <c r="F90" s="9">
        <f>'[3] Оценка (раздел 11)'!D46</f>
        <v>0</v>
      </c>
      <c r="G90" s="9">
        <f>'[4] Оценка (раздел 12)'!D46</f>
        <v>1</v>
      </c>
    </row>
  </sheetData>
  <sortState ref="A4:G99">
    <sortCondition descending="1" ref="C4:C99"/>
  </sortState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topLeftCell="A2" zoomScaleNormal="100" workbookViewId="0">
      <selection activeCell="E7" sqref="E7"/>
    </sheetView>
  </sheetViews>
  <sheetFormatPr defaultRowHeight="15" x14ac:dyDescent="0.25"/>
  <cols>
    <col min="1" max="1" width="33.42578125" customWidth="1"/>
    <col min="2" max="8" width="20.7109375" customWidth="1"/>
  </cols>
  <sheetData>
    <row r="1" spans="1:8" ht="30.75" customHeight="1" x14ac:dyDescent="0.25">
      <c r="A1" s="36" t="s">
        <v>105</v>
      </c>
      <c r="B1" s="36"/>
      <c r="C1" s="36"/>
      <c r="D1" s="36"/>
      <c r="E1" s="36"/>
      <c r="F1" s="36"/>
      <c r="G1" s="36"/>
      <c r="H1" s="36"/>
    </row>
    <row r="2" spans="1:8" ht="21.75" customHeight="1" x14ac:dyDescent="0.25">
      <c r="A2" s="39" t="s">
        <v>97</v>
      </c>
      <c r="B2" s="40"/>
      <c r="C2" s="40"/>
      <c r="D2" s="40"/>
      <c r="E2" s="40"/>
      <c r="F2" s="40"/>
      <c r="G2" s="40"/>
      <c r="H2" s="40"/>
    </row>
    <row r="3" spans="1:8" ht="75" customHeight="1" x14ac:dyDescent="0.25">
      <c r="A3" s="26" t="s">
        <v>0</v>
      </c>
      <c r="B3" s="26" t="s">
        <v>94</v>
      </c>
      <c r="C3" s="26" t="s">
        <v>95</v>
      </c>
      <c r="D3" s="26" t="s">
        <v>96</v>
      </c>
      <c r="E3" s="26" t="s">
        <v>100</v>
      </c>
      <c r="F3" s="26" t="s">
        <v>99</v>
      </c>
      <c r="G3" s="26" t="s">
        <v>98</v>
      </c>
      <c r="H3" s="26" t="s">
        <v>116</v>
      </c>
    </row>
    <row r="4" spans="1:8" ht="15.95" customHeight="1" x14ac:dyDescent="0.25">
      <c r="A4" s="3" t="s">
        <v>1</v>
      </c>
      <c r="B4" s="3" t="s">
        <v>94</v>
      </c>
      <c r="C4" s="3" t="s">
        <v>104</v>
      </c>
      <c r="D4" s="3" t="s">
        <v>92</v>
      </c>
      <c r="E4" s="4" t="s">
        <v>92</v>
      </c>
      <c r="F4" s="4" t="s">
        <v>92</v>
      </c>
      <c r="G4" s="4" t="s">
        <v>92</v>
      </c>
      <c r="H4" s="4" t="s">
        <v>92</v>
      </c>
    </row>
    <row r="5" spans="1:8" s="20" customFormat="1" ht="15.95" customHeight="1" x14ac:dyDescent="0.25">
      <c r="A5" s="3" t="s">
        <v>107</v>
      </c>
      <c r="B5" s="3"/>
      <c r="C5" s="3"/>
      <c r="D5" s="28">
        <f>SUM(E5:H5)</f>
        <v>64</v>
      </c>
      <c r="E5" s="29">
        <v>12</v>
      </c>
      <c r="F5" s="29">
        <v>22</v>
      </c>
      <c r="G5" s="29">
        <v>12</v>
      </c>
      <c r="H5" s="29">
        <v>18</v>
      </c>
    </row>
    <row r="6" spans="1:8" ht="15.95" customHeight="1" x14ac:dyDescent="0.25">
      <c r="A6" s="7" t="s">
        <v>2</v>
      </c>
      <c r="B6" s="11"/>
      <c r="C6" s="11"/>
      <c r="D6" s="11"/>
      <c r="E6" s="8"/>
      <c r="F6" s="8"/>
      <c r="G6" s="8"/>
      <c r="H6" s="8"/>
    </row>
    <row r="7" spans="1:8" ht="15.95" customHeight="1" x14ac:dyDescent="0.25">
      <c r="A7" s="6" t="s">
        <v>3</v>
      </c>
      <c r="B7" s="2" t="str">
        <f>VLOOKUP(A7,'III этап рейтинг'!$A$3:$B$90,2,FALSE)</f>
        <v>50</v>
      </c>
      <c r="C7" s="2" t="str">
        <f>RANK(D7,$D$7:$D$24)&amp;IF(COUNTIF($D$7:$D$24,D7)&gt;1,"-"&amp;RANK(D7,$D$7:$D$24)+COUNTIF($D$7:$D$24,D7)-1,"")</f>
        <v>14</v>
      </c>
      <c r="D7" s="17">
        <f t="shared" ref="D7:D24" si="0">SUM(E7:H7)</f>
        <v>18.5</v>
      </c>
      <c r="E7" s="14">
        <v>1.5</v>
      </c>
      <c r="F7" s="14">
        <v>12</v>
      </c>
      <c r="G7" s="9">
        <v>2</v>
      </c>
      <c r="H7" s="9">
        <v>3</v>
      </c>
    </row>
    <row r="8" spans="1:8" ht="15.95" customHeight="1" x14ac:dyDescent="0.25">
      <c r="A8" s="6" t="s">
        <v>4</v>
      </c>
      <c r="B8" s="2" t="str">
        <f>VLOOKUP(A8,'III этап рейтинг'!$A$3:$B$90,2,FALSE)</f>
        <v>29-31</v>
      </c>
      <c r="C8" s="2" t="str">
        <f t="shared" ref="C8:C24" si="1">RANK(D8,$D$7:$D$24)&amp;IF(COUNTIF($D$7:$D$24,D8)&gt;1,"-"&amp;RANK(D8,$D$7:$D$24)+COUNTIF($D$7:$D$24,D8)-1,"")</f>
        <v>6</v>
      </c>
      <c r="D8" s="17">
        <f t="shared" si="0"/>
        <v>25</v>
      </c>
      <c r="E8" s="14">
        <v>6</v>
      </c>
      <c r="F8" s="14">
        <v>18</v>
      </c>
      <c r="G8" s="9">
        <v>1</v>
      </c>
      <c r="H8" s="9">
        <v>0</v>
      </c>
    </row>
    <row r="9" spans="1:8" ht="15.95" customHeight="1" x14ac:dyDescent="0.25">
      <c r="A9" s="6" t="s">
        <v>5</v>
      </c>
      <c r="B9" s="2" t="str">
        <f>VLOOKUP(A9,'III этап рейтинг'!$A$3:$B$90,2,FALSE)</f>
        <v>17</v>
      </c>
      <c r="C9" s="2" t="str">
        <f t="shared" si="1"/>
        <v>3</v>
      </c>
      <c r="D9" s="17">
        <f t="shared" si="0"/>
        <v>32</v>
      </c>
      <c r="E9" s="14">
        <v>8</v>
      </c>
      <c r="F9" s="14">
        <v>13</v>
      </c>
      <c r="G9" s="9">
        <v>8</v>
      </c>
      <c r="H9" s="9">
        <v>3</v>
      </c>
    </row>
    <row r="10" spans="1:8" ht="15.95" customHeight="1" x14ac:dyDescent="0.25">
      <c r="A10" s="6" t="s">
        <v>6</v>
      </c>
      <c r="B10" s="2" t="str">
        <f>VLOOKUP(A10,'III этап рейтинг'!$A$3:$B$90,2,FALSE)</f>
        <v>47-49</v>
      </c>
      <c r="C10" s="2" t="str">
        <f t="shared" si="1"/>
        <v>11-13</v>
      </c>
      <c r="D10" s="17">
        <f t="shared" si="0"/>
        <v>19</v>
      </c>
      <c r="E10" s="14">
        <v>3</v>
      </c>
      <c r="F10" s="14">
        <v>13</v>
      </c>
      <c r="G10" s="9">
        <v>3</v>
      </c>
      <c r="H10" s="9">
        <v>0</v>
      </c>
    </row>
    <row r="11" spans="1:8" ht="15.95" customHeight="1" x14ac:dyDescent="0.25">
      <c r="A11" s="6" t="s">
        <v>7</v>
      </c>
      <c r="B11" s="2" t="str">
        <f>VLOOKUP(A11,'III этап рейтинг'!$A$3:$B$90,2,FALSE)</f>
        <v>77-79</v>
      </c>
      <c r="C11" s="2" t="str">
        <f t="shared" si="1"/>
        <v>17</v>
      </c>
      <c r="D11" s="17">
        <f t="shared" si="0"/>
        <v>8</v>
      </c>
      <c r="E11" s="14">
        <v>1</v>
      </c>
      <c r="F11" s="14">
        <v>6</v>
      </c>
      <c r="G11" s="9">
        <v>1</v>
      </c>
      <c r="H11" s="9">
        <v>0</v>
      </c>
    </row>
    <row r="12" spans="1:8" ht="15.95" customHeight="1" x14ac:dyDescent="0.25">
      <c r="A12" s="6" t="s">
        <v>8</v>
      </c>
      <c r="B12" s="2" t="str">
        <f>VLOOKUP(A12,'III этап рейтинг'!$A$3:$B$90,2,FALSE)</f>
        <v>52-53</v>
      </c>
      <c r="C12" s="2" t="str">
        <f t="shared" si="1"/>
        <v>15</v>
      </c>
      <c r="D12" s="17">
        <f t="shared" si="0"/>
        <v>17</v>
      </c>
      <c r="E12" s="14">
        <v>6</v>
      </c>
      <c r="F12" s="14">
        <v>10</v>
      </c>
      <c r="G12" s="9">
        <v>1</v>
      </c>
      <c r="H12" s="9">
        <v>0</v>
      </c>
    </row>
    <row r="13" spans="1:8" ht="15.95" customHeight="1" x14ac:dyDescent="0.25">
      <c r="A13" s="6" t="s">
        <v>9</v>
      </c>
      <c r="B13" s="2" t="str">
        <f>VLOOKUP(A13,'III этап рейтинг'!$A$3:$B$90,2,FALSE)</f>
        <v>40-42</v>
      </c>
      <c r="C13" s="2" t="str">
        <f t="shared" si="1"/>
        <v>10</v>
      </c>
      <c r="D13" s="17">
        <f t="shared" si="0"/>
        <v>21</v>
      </c>
      <c r="E13" s="14">
        <v>4</v>
      </c>
      <c r="F13" s="14">
        <v>14</v>
      </c>
      <c r="G13" s="9">
        <v>1</v>
      </c>
      <c r="H13" s="9">
        <v>2</v>
      </c>
    </row>
    <row r="14" spans="1:8" ht="15.95" customHeight="1" x14ac:dyDescent="0.25">
      <c r="A14" s="6" t="s">
        <v>10</v>
      </c>
      <c r="B14" s="2" t="str">
        <f>VLOOKUP(A14,'III этап рейтинг'!$A$3:$B$90,2,FALSE)</f>
        <v>18</v>
      </c>
      <c r="C14" s="2" t="str">
        <f t="shared" si="1"/>
        <v>4</v>
      </c>
      <c r="D14" s="17">
        <f t="shared" si="0"/>
        <v>31</v>
      </c>
      <c r="E14" s="14">
        <v>10</v>
      </c>
      <c r="F14" s="14">
        <v>16</v>
      </c>
      <c r="G14" s="9">
        <v>3</v>
      </c>
      <c r="H14" s="9">
        <v>2</v>
      </c>
    </row>
    <row r="15" spans="1:8" ht="15.95" customHeight="1" x14ac:dyDescent="0.25">
      <c r="A15" s="6" t="s">
        <v>11</v>
      </c>
      <c r="B15" s="2" t="str">
        <f>VLOOKUP(A15,'III этап рейтинг'!$A$3:$B$90,2,FALSE)</f>
        <v>32-36</v>
      </c>
      <c r="C15" s="2" t="str">
        <f t="shared" si="1"/>
        <v>7</v>
      </c>
      <c r="D15" s="17">
        <f t="shared" si="0"/>
        <v>24</v>
      </c>
      <c r="E15" s="14">
        <v>6</v>
      </c>
      <c r="F15" s="14">
        <v>14</v>
      </c>
      <c r="G15" s="9">
        <v>4</v>
      </c>
      <c r="H15" s="9">
        <v>0</v>
      </c>
    </row>
    <row r="16" spans="1:8" ht="15.95" customHeight="1" x14ac:dyDescent="0.25">
      <c r="A16" s="6" t="s">
        <v>12</v>
      </c>
      <c r="B16" s="2" t="str">
        <f>VLOOKUP(A16,'III этап рейтинг'!$A$3:$B$90,2,FALSE)</f>
        <v>7</v>
      </c>
      <c r="C16" s="2" t="str">
        <f t="shared" si="1"/>
        <v>1</v>
      </c>
      <c r="D16" s="17">
        <f t="shared" si="0"/>
        <v>44</v>
      </c>
      <c r="E16" s="14">
        <v>8</v>
      </c>
      <c r="F16" s="14">
        <v>20</v>
      </c>
      <c r="G16" s="9">
        <v>8</v>
      </c>
      <c r="H16" s="9">
        <v>8</v>
      </c>
    </row>
    <row r="17" spans="1:8" ht="15.95" customHeight="1" x14ac:dyDescent="0.25">
      <c r="A17" s="6" t="s">
        <v>13</v>
      </c>
      <c r="B17" s="2" t="str">
        <f>VLOOKUP(A17,'III этап рейтинг'!$A$3:$B$90,2,FALSE)</f>
        <v>61-62</v>
      </c>
      <c r="C17" s="2" t="str">
        <f t="shared" si="1"/>
        <v>16</v>
      </c>
      <c r="D17" s="17">
        <f t="shared" si="0"/>
        <v>13</v>
      </c>
      <c r="E17" s="14">
        <v>1</v>
      </c>
      <c r="F17" s="14">
        <v>11</v>
      </c>
      <c r="G17" s="9">
        <v>1</v>
      </c>
      <c r="H17" s="9">
        <v>0</v>
      </c>
    </row>
    <row r="18" spans="1:8" ht="15.95" customHeight="1" x14ac:dyDescent="0.25">
      <c r="A18" s="6" t="s">
        <v>14</v>
      </c>
      <c r="B18" s="2" t="str">
        <f>VLOOKUP(A18,'III этап рейтинг'!$A$3:$B$90,2,FALSE)</f>
        <v>38-39</v>
      </c>
      <c r="C18" s="2" t="str">
        <f t="shared" si="1"/>
        <v>9</v>
      </c>
      <c r="D18" s="17">
        <f t="shared" si="0"/>
        <v>22</v>
      </c>
      <c r="E18" s="14">
        <v>3</v>
      </c>
      <c r="F18" s="14">
        <v>15</v>
      </c>
      <c r="G18" s="9">
        <v>3</v>
      </c>
      <c r="H18" s="9">
        <v>1</v>
      </c>
    </row>
    <row r="19" spans="1:8" ht="15.95" customHeight="1" x14ac:dyDescent="0.25">
      <c r="A19" s="6" t="s">
        <v>15</v>
      </c>
      <c r="B19" s="2" t="str">
        <f>VLOOKUP(A19,'III этап рейтинг'!$A$3:$B$90,2,FALSE)</f>
        <v>80</v>
      </c>
      <c r="C19" s="2" t="str">
        <f t="shared" si="1"/>
        <v>18</v>
      </c>
      <c r="D19" s="17">
        <f t="shared" si="0"/>
        <v>7.5</v>
      </c>
      <c r="E19" s="14">
        <v>0.5</v>
      </c>
      <c r="F19" s="14">
        <v>5</v>
      </c>
      <c r="G19" s="9">
        <v>1</v>
      </c>
      <c r="H19" s="9">
        <v>1</v>
      </c>
    </row>
    <row r="20" spans="1:8" ht="15.95" customHeight="1" x14ac:dyDescent="0.25">
      <c r="A20" s="6" t="s">
        <v>16</v>
      </c>
      <c r="B20" s="2" t="str">
        <f>VLOOKUP(A20,'III этап рейтинг'!$A$3:$B$90,2,FALSE)</f>
        <v>20-21</v>
      </c>
      <c r="C20" s="2" t="str">
        <f t="shared" si="1"/>
        <v>5</v>
      </c>
      <c r="D20" s="17">
        <f t="shared" si="0"/>
        <v>29</v>
      </c>
      <c r="E20" s="14">
        <v>3</v>
      </c>
      <c r="F20" s="14">
        <v>16</v>
      </c>
      <c r="G20" s="9">
        <v>6</v>
      </c>
      <c r="H20" s="9">
        <v>4</v>
      </c>
    </row>
    <row r="21" spans="1:8" ht="15.95" customHeight="1" x14ac:dyDescent="0.25">
      <c r="A21" s="6" t="s">
        <v>17</v>
      </c>
      <c r="B21" s="2" t="str">
        <f>VLOOKUP(A21,'III этап рейтинг'!$A$3:$B$90,2,FALSE)</f>
        <v>47-49</v>
      </c>
      <c r="C21" s="2" t="str">
        <f t="shared" si="1"/>
        <v>11-13</v>
      </c>
      <c r="D21" s="17">
        <f t="shared" si="0"/>
        <v>19</v>
      </c>
      <c r="E21" s="14">
        <v>3</v>
      </c>
      <c r="F21" s="14">
        <v>11</v>
      </c>
      <c r="G21" s="9">
        <v>1</v>
      </c>
      <c r="H21" s="9">
        <v>4</v>
      </c>
    </row>
    <row r="22" spans="1:8" s="1" customFormat="1" ht="15.95" customHeight="1" x14ac:dyDescent="0.25">
      <c r="A22" s="5" t="s">
        <v>18</v>
      </c>
      <c r="B22" s="2" t="str">
        <f>VLOOKUP(A22,'III этап рейтинг'!$A$3:$B$90,2,FALSE)</f>
        <v>37</v>
      </c>
      <c r="C22" s="12" t="str">
        <f t="shared" si="1"/>
        <v>8</v>
      </c>
      <c r="D22" s="16">
        <f t="shared" si="0"/>
        <v>23</v>
      </c>
      <c r="E22" s="14">
        <v>7</v>
      </c>
      <c r="F22" s="14">
        <v>8</v>
      </c>
      <c r="G22" s="9">
        <v>3</v>
      </c>
      <c r="H22" s="9">
        <v>5</v>
      </c>
    </row>
    <row r="23" spans="1:8" ht="15.95" customHeight="1" x14ac:dyDescent="0.25">
      <c r="A23" s="6" t="s">
        <v>19</v>
      </c>
      <c r="B23" s="2" t="str">
        <f>VLOOKUP(A23,'III этап рейтинг'!$A$3:$B$90,2,FALSE)</f>
        <v>47-49</v>
      </c>
      <c r="C23" s="2" t="str">
        <f t="shared" si="1"/>
        <v>11-13</v>
      </c>
      <c r="D23" s="17">
        <f t="shared" si="0"/>
        <v>19</v>
      </c>
      <c r="E23" s="14">
        <v>2</v>
      </c>
      <c r="F23" s="14">
        <v>16</v>
      </c>
      <c r="G23" s="9">
        <v>1</v>
      </c>
      <c r="H23" s="9">
        <v>0</v>
      </c>
    </row>
    <row r="24" spans="1:8" ht="15.95" customHeight="1" x14ac:dyDescent="0.25">
      <c r="A24" s="6" t="s">
        <v>20</v>
      </c>
      <c r="B24" s="2" t="str">
        <f>VLOOKUP(A24,'III этап рейтинг'!$A$3:$B$90,2,FALSE)</f>
        <v>14</v>
      </c>
      <c r="C24" s="2" t="str">
        <f t="shared" si="1"/>
        <v>2</v>
      </c>
      <c r="D24" s="17">
        <f t="shared" si="0"/>
        <v>35</v>
      </c>
      <c r="E24" s="14">
        <v>10</v>
      </c>
      <c r="F24" s="14">
        <v>18</v>
      </c>
      <c r="G24" s="9">
        <v>2</v>
      </c>
      <c r="H24" s="9">
        <v>5</v>
      </c>
    </row>
    <row r="25" spans="1:8" ht="15.95" customHeight="1" x14ac:dyDescent="0.25">
      <c r="A25" s="7" t="s">
        <v>21</v>
      </c>
      <c r="B25" s="13"/>
      <c r="C25" s="11"/>
      <c r="D25" s="18"/>
      <c r="E25" s="15"/>
      <c r="F25" s="15"/>
      <c r="G25" s="10"/>
      <c r="H25" s="10"/>
    </row>
    <row r="26" spans="1:8" ht="15.95" customHeight="1" x14ac:dyDescent="0.25">
      <c r="A26" s="6" t="s">
        <v>22</v>
      </c>
      <c r="B26" s="2" t="str">
        <f>VLOOKUP(A26,'III этап рейтинг'!$A$3:$B$90,2,FALSE)</f>
        <v>43-46</v>
      </c>
      <c r="C26" s="2" t="str">
        <f>RANK(D26,$D$26:$D$36)&amp;IF(COUNTIF($D$26:$D$36,D26)&gt;1,"-"&amp;RANK(D26,$D$26:$D$36)+COUNTIF($D$26:$D$36,D26)-1,"")</f>
        <v>4-5</v>
      </c>
      <c r="D26" s="17">
        <f t="shared" ref="D26:D36" si="2">SUM(E26:H26)</f>
        <v>20</v>
      </c>
      <c r="E26" s="14">
        <v>3</v>
      </c>
      <c r="F26" s="14">
        <v>13</v>
      </c>
      <c r="G26" s="9">
        <v>1</v>
      </c>
      <c r="H26" s="9">
        <v>3</v>
      </c>
    </row>
    <row r="27" spans="1:8" s="1" customFormat="1" ht="15.95" customHeight="1" x14ac:dyDescent="0.25">
      <c r="A27" s="5" t="s">
        <v>23</v>
      </c>
      <c r="B27" s="2" t="str">
        <f>VLOOKUP(A27,'III этап рейтинг'!$A$3:$B$90,2,FALSE)</f>
        <v>68-69</v>
      </c>
      <c r="C27" s="12" t="str">
        <f t="shared" ref="C27:C36" si="3">RANK(D27,$D$26:$D$36)&amp;IF(COUNTIF($D$26:$D$36,D27)&gt;1,"-"&amp;RANK(D27,$D$26:$D$36)+COUNTIF($D$26:$D$36,D27)-1,"")</f>
        <v>9</v>
      </c>
      <c r="D27" s="16">
        <f t="shared" si="2"/>
        <v>11.5</v>
      </c>
      <c r="E27" s="14">
        <v>3</v>
      </c>
      <c r="F27" s="14">
        <v>6</v>
      </c>
      <c r="G27" s="9">
        <v>1</v>
      </c>
      <c r="H27" s="9">
        <v>1.5</v>
      </c>
    </row>
    <row r="28" spans="1:8" ht="15.95" customHeight="1" x14ac:dyDescent="0.25">
      <c r="A28" s="6" t="s">
        <v>24</v>
      </c>
      <c r="B28" s="2" t="str">
        <f>VLOOKUP(A28,'III этап рейтинг'!$A$3:$B$90,2,FALSE)</f>
        <v>43-46</v>
      </c>
      <c r="C28" s="2" t="str">
        <f t="shared" si="3"/>
        <v>4-5</v>
      </c>
      <c r="D28" s="17">
        <f t="shared" si="2"/>
        <v>20</v>
      </c>
      <c r="E28" s="14">
        <v>8</v>
      </c>
      <c r="F28" s="14">
        <v>10</v>
      </c>
      <c r="G28" s="9">
        <v>1</v>
      </c>
      <c r="H28" s="9">
        <v>1</v>
      </c>
    </row>
    <row r="29" spans="1:8" ht="15.95" customHeight="1" x14ac:dyDescent="0.25">
      <c r="A29" s="6" t="s">
        <v>25</v>
      </c>
      <c r="B29" s="2" t="str">
        <f>VLOOKUP(A29,'III этап рейтинг'!$A$3:$B$90,2,FALSE)</f>
        <v>22-24</v>
      </c>
      <c r="C29" s="2" t="str">
        <f t="shared" si="3"/>
        <v>3</v>
      </c>
      <c r="D29" s="17">
        <f t="shared" si="2"/>
        <v>28</v>
      </c>
      <c r="E29" s="14">
        <v>10</v>
      </c>
      <c r="F29" s="14">
        <v>13</v>
      </c>
      <c r="G29" s="9">
        <v>5</v>
      </c>
      <c r="H29" s="9">
        <v>0</v>
      </c>
    </row>
    <row r="30" spans="1:8" ht="15.95" customHeight="1" x14ac:dyDescent="0.25">
      <c r="A30" s="6" t="s">
        <v>26</v>
      </c>
      <c r="B30" s="2" t="str">
        <f>VLOOKUP(A30,'III этап рейтинг'!$A$3:$B$90,2,FALSE)</f>
        <v>77-79</v>
      </c>
      <c r="C30" s="2" t="str">
        <f t="shared" si="3"/>
        <v>11</v>
      </c>
      <c r="D30" s="17">
        <f t="shared" si="2"/>
        <v>8</v>
      </c>
      <c r="E30" s="14">
        <v>1</v>
      </c>
      <c r="F30" s="14">
        <v>7</v>
      </c>
      <c r="G30" s="9">
        <v>0</v>
      </c>
      <c r="H30" s="9">
        <v>0</v>
      </c>
    </row>
    <row r="31" spans="1:8" ht="15.95" customHeight="1" x14ac:dyDescent="0.25">
      <c r="A31" s="6" t="s">
        <v>27</v>
      </c>
      <c r="B31" s="2" t="str">
        <f>VLOOKUP(A31,'III этап рейтинг'!$A$3:$B$90,2,FALSE)</f>
        <v>20-21</v>
      </c>
      <c r="C31" s="2" t="str">
        <f t="shared" si="3"/>
        <v>2</v>
      </c>
      <c r="D31" s="17">
        <f t="shared" si="2"/>
        <v>29</v>
      </c>
      <c r="E31" s="14">
        <v>8</v>
      </c>
      <c r="F31" s="14">
        <v>16</v>
      </c>
      <c r="G31" s="9">
        <v>2</v>
      </c>
      <c r="H31" s="9">
        <v>3</v>
      </c>
    </row>
    <row r="32" spans="1:8" s="1" customFormat="1" ht="15.95" customHeight="1" x14ac:dyDescent="0.25">
      <c r="A32" s="5" t="s">
        <v>28</v>
      </c>
      <c r="B32" s="2" t="str">
        <f>VLOOKUP(A32,'III этап рейтинг'!$A$3:$B$90,2,FALSE)</f>
        <v>4-5</v>
      </c>
      <c r="C32" s="12" t="str">
        <f t="shared" si="3"/>
        <v>1</v>
      </c>
      <c r="D32" s="16">
        <f t="shared" si="2"/>
        <v>52</v>
      </c>
      <c r="E32" s="14">
        <v>10</v>
      </c>
      <c r="F32" s="14">
        <v>21</v>
      </c>
      <c r="G32" s="9">
        <v>9</v>
      </c>
      <c r="H32" s="9">
        <v>12</v>
      </c>
    </row>
    <row r="33" spans="1:8" s="1" customFormat="1" ht="15.95" customHeight="1" x14ac:dyDescent="0.25">
      <c r="A33" s="5" t="s">
        <v>29</v>
      </c>
      <c r="B33" s="2" t="str">
        <f>VLOOKUP(A33,'III этап рейтинг'!$A$3:$B$90,2,FALSE)</f>
        <v>51</v>
      </c>
      <c r="C33" s="12" t="str">
        <f t="shared" si="3"/>
        <v>6</v>
      </c>
      <c r="D33" s="16">
        <f t="shared" si="2"/>
        <v>17.5</v>
      </c>
      <c r="E33" s="14">
        <v>2</v>
      </c>
      <c r="F33" s="14">
        <v>7</v>
      </c>
      <c r="G33" s="9">
        <v>4</v>
      </c>
      <c r="H33" s="9">
        <v>4.5</v>
      </c>
    </row>
    <row r="34" spans="1:8" s="1" customFormat="1" ht="15.95" customHeight="1" x14ac:dyDescent="0.25">
      <c r="A34" s="5" t="s">
        <v>30</v>
      </c>
      <c r="B34" s="2" t="str">
        <f>VLOOKUP(A34,'III этап рейтинг'!$A$3:$B$90,2,FALSE)</f>
        <v>73-74</v>
      </c>
      <c r="C34" s="12" t="str">
        <f t="shared" si="3"/>
        <v>10</v>
      </c>
      <c r="D34" s="16">
        <f t="shared" si="2"/>
        <v>10</v>
      </c>
      <c r="E34" s="14">
        <v>4</v>
      </c>
      <c r="F34" s="14">
        <v>6</v>
      </c>
      <c r="G34" s="9">
        <v>0</v>
      </c>
      <c r="H34" s="9">
        <v>0</v>
      </c>
    </row>
    <row r="35" spans="1:8" s="1" customFormat="1" ht="15.95" customHeight="1" x14ac:dyDescent="0.25">
      <c r="A35" s="5" t="s">
        <v>31</v>
      </c>
      <c r="B35" s="2" t="str">
        <f>VLOOKUP(A35,'III этап рейтинг'!$A$3:$B$90,2,FALSE)</f>
        <v>52-53</v>
      </c>
      <c r="C35" s="12" t="str">
        <f t="shared" si="3"/>
        <v>7</v>
      </c>
      <c r="D35" s="16">
        <f t="shared" si="2"/>
        <v>17</v>
      </c>
      <c r="E35" s="14">
        <v>10</v>
      </c>
      <c r="F35" s="14">
        <v>6</v>
      </c>
      <c r="G35" s="9">
        <v>1</v>
      </c>
      <c r="H35" s="9">
        <v>0</v>
      </c>
    </row>
    <row r="36" spans="1:8" ht="15.95" customHeight="1" x14ac:dyDescent="0.25">
      <c r="A36" s="6" t="s">
        <v>32</v>
      </c>
      <c r="B36" s="2" t="str">
        <f>VLOOKUP(A36,'III этап рейтинг'!$A$3:$B$90,2,FALSE)</f>
        <v>60</v>
      </c>
      <c r="C36" s="2" t="str">
        <f t="shared" si="3"/>
        <v>8</v>
      </c>
      <c r="D36" s="17">
        <f t="shared" si="2"/>
        <v>13.5</v>
      </c>
      <c r="E36" s="14">
        <v>2</v>
      </c>
      <c r="F36" s="14">
        <v>7</v>
      </c>
      <c r="G36" s="9">
        <v>3</v>
      </c>
      <c r="H36" s="9">
        <v>1.5</v>
      </c>
    </row>
    <row r="37" spans="1:8" ht="15.95" customHeight="1" x14ac:dyDescent="0.25">
      <c r="A37" s="7" t="s">
        <v>33</v>
      </c>
      <c r="B37" s="13"/>
      <c r="C37" s="11"/>
      <c r="D37" s="18"/>
      <c r="E37" s="15"/>
      <c r="F37" s="15"/>
      <c r="G37" s="10"/>
      <c r="H37" s="10"/>
    </row>
    <row r="38" spans="1:8" ht="15.95" customHeight="1" x14ac:dyDescent="0.25">
      <c r="A38" s="6" t="s">
        <v>34</v>
      </c>
      <c r="B38" s="2" t="str">
        <f>VLOOKUP(A38,'III этап рейтинг'!$A$3:$B$90,2,FALSE)</f>
        <v>8</v>
      </c>
      <c r="C38" s="2" t="str">
        <f>RANK(D38,$D$38:$D$43)&amp;IF(COUNTIF($D$38:$D$43,D38)&gt;1,"-"&amp;RANK(D38,$D$38:$D$43)+COUNTIF($D$38:$D$43,D38)-1,"")</f>
        <v>2</v>
      </c>
      <c r="D38" s="17">
        <f t="shared" ref="D38:D43" si="4">SUM(E38:H38)</f>
        <v>43</v>
      </c>
      <c r="E38" s="14">
        <v>8</v>
      </c>
      <c r="F38" s="14">
        <v>19</v>
      </c>
      <c r="G38" s="9">
        <v>10</v>
      </c>
      <c r="H38" s="9">
        <v>6</v>
      </c>
    </row>
    <row r="39" spans="1:8" ht="15.95" customHeight="1" x14ac:dyDescent="0.25">
      <c r="A39" s="6" t="s">
        <v>35</v>
      </c>
      <c r="B39" s="2" t="str">
        <f>VLOOKUP(A39,'III этап рейтинг'!$A$3:$B$90,2,FALSE)</f>
        <v>63</v>
      </c>
      <c r="C39" s="2" t="str">
        <f t="shared" ref="C39:C43" si="5">RANK(D39,$D$38:$D$43)&amp;IF(COUNTIF($D$38:$D$43,D39)&gt;1,"-"&amp;RANK(D39,$D$38:$D$43)+COUNTIF($D$38:$D$43,D39)-1,"")</f>
        <v>5</v>
      </c>
      <c r="D39" s="17">
        <f t="shared" si="4"/>
        <v>12.5</v>
      </c>
      <c r="E39" s="14">
        <v>3.5</v>
      </c>
      <c r="F39" s="14">
        <v>4</v>
      </c>
      <c r="G39" s="9">
        <v>5</v>
      </c>
      <c r="H39" s="9">
        <v>0</v>
      </c>
    </row>
    <row r="40" spans="1:8" ht="15.95" customHeight="1" x14ac:dyDescent="0.25">
      <c r="A40" s="6" t="s">
        <v>36</v>
      </c>
      <c r="B40" s="2" t="str">
        <f>VLOOKUP(A40,'III этап рейтинг'!$A$3:$B$90,2,FALSE)</f>
        <v>3</v>
      </c>
      <c r="C40" s="2" t="str">
        <f t="shared" si="5"/>
        <v>1</v>
      </c>
      <c r="D40" s="17">
        <f t="shared" si="4"/>
        <v>53</v>
      </c>
      <c r="E40" s="14">
        <v>10</v>
      </c>
      <c r="F40" s="14">
        <v>20</v>
      </c>
      <c r="G40" s="9">
        <v>12</v>
      </c>
      <c r="H40" s="9">
        <v>11</v>
      </c>
    </row>
    <row r="41" spans="1:8" ht="15.95" customHeight="1" x14ac:dyDescent="0.25">
      <c r="A41" s="6" t="s">
        <v>37</v>
      </c>
      <c r="B41" s="2" t="str">
        <f>VLOOKUP(A41,'III этап рейтинг'!$A$3:$B$90,2,FALSE)</f>
        <v>32-36</v>
      </c>
      <c r="C41" s="2" t="str">
        <f t="shared" si="5"/>
        <v>4</v>
      </c>
      <c r="D41" s="17">
        <f t="shared" si="4"/>
        <v>24</v>
      </c>
      <c r="E41" s="14">
        <v>8</v>
      </c>
      <c r="F41" s="14">
        <v>14</v>
      </c>
      <c r="G41" s="9">
        <v>2</v>
      </c>
      <c r="H41" s="9">
        <v>0</v>
      </c>
    </row>
    <row r="42" spans="1:8" ht="15.95" customHeight="1" x14ac:dyDescent="0.25">
      <c r="A42" s="6" t="s">
        <v>38</v>
      </c>
      <c r="B42" s="2" t="str">
        <f>VLOOKUP(A42,'III этап рейтинг'!$A$3:$B$90,2,FALSE)</f>
        <v>26</v>
      </c>
      <c r="C42" s="2" t="str">
        <f t="shared" si="5"/>
        <v>3</v>
      </c>
      <c r="D42" s="17">
        <f t="shared" si="4"/>
        <v>27</v>
      </c>
      <c r="E42" s="14">
        <v>7</v>
      </c>
      <c r="F42" s="14">
        <v>10</v>
      </c>
      <c r="G42" s="9">
        <v>5</v>
      </c>
      <c r="H42" s="9">
        <v>5</v>
      </c>
    </row>
    <row r="43" spans="1:8" ht="15.95" customHeight="1" x14ac:dyDescent="0.25">
      <c r="A43" s="6" t="s">
        <v>39</v>
      </c>
      <c r="B43" s="2" t="str">
        <f>VLOOKUP(A43,'III этап рейтинг'!$A$3:$B$90,2,FALSE)</f>
        <v>77-79</v>
      </c>
      <c r="C43" s="2" t="str">
        <f t="shared" si="5"/>
        <v>6</v>
      </c>
      <c r="D43" s="17">
        <f t="shared" si="4"/>
        <v>8</v>
      </c>
      <c r="E43" s="14">
        <v>1</v>
      </c>
      <c r="F43" s="14">
        <v>5</v>
      </c>
      <c r="G43" s="9">
        <v>2</v>
      </c>
      <c r="H43" s="9">
        <v>0</v>
      </c>
    </row>
    <row r="44" spans="1:8" ht="15.95" customHeight="1" x14ac:dyDescent="0.25">
      <c r="A44" s="7" t="s">
        <v>40</v>
      </c>
      <c r="B44" s="13"/>
      <c r="C44" s="11"/>
      <c r="D44" s="18"/>
      <c r="E44" s="15"/>
      <c r="F44" s="15"/>
      <c r="G44" s="10"/>
      <c r="H44" s="10"/>
    </row>
    <row r="45" spans="1:8" ht="15.95" customHeight="1" x14ac:dyDescent="0.25">
      <c r="A45" s="6" t="s">
        <v>41</v>
      </c>
      <c r="B45" s="2" t="str">
        <f>VLOOKUP(A45,'III этап рейтинг'!$A$3:$B$90,2,FALSE)</f>
        <v>68-69</v>
      </c>
      <c r="C45" s="2" t="str">
        <f>RANK(D45,$D$45:$D$51)&amp;IF(COUNTIF($D$45:$D$51,D45)&gt;1,"-"&amp;RANK(D45,$D$45:$D$51)+COUNTIF($D$45:$D$51,D45)-1,"")</f>
        <v>5</v>
      </c>
      <c r="D45" s="17">
        <f t="shared" ref="D45:D51" si="6">SUM(E45:H45)</f>
        <v>11.5</v>
      </c>
      <c r="E45" s="14">
        <v>3</v>
      </c>
      <c r="F45" s="14">
        <v>5</v>
      </c>
      <c r="G45" s="9">
        <v>1.5</v>
      </c>
      <c r="H45" s="9">
        <v>2</v>
      </c>
    </row>
    <row r="46" spans="1:8" ht="15.95" customHeight="1" x14ac:dyDescent="0.25">
      <c r="A46" s="6" t="s">
        <v>42</v>
      </c>
      <c r="B46" s="2" t="str">
        <f>VLOOKUP(A46,'III этап рейтинг'!$A$3:$B$90,2,FALSE)</f>
        <v>85</v>
      </c>
      <c r="C46" s="2" t="str">
        <f t="shared" ref="C46:C51" si="7">RANK(D46,$D$45:$D$51)&amp;IF(COUNTIF($D$45:$D$51,D46)&gt;1,"-"&amp;RANK(D46,$D$45:$D$51)+COUNTIF($D$45:$D$51,D46)-1,"")</f>
        <v>7</v>
      </c>
      <c r="D46" s="17">
        <f t="shared" si="6"/>
        <v>4</v>
      </c>
      <c r="E46" s="14">
        <v>3</v>
      </c>
      <c r="F46" s="14">
        <v>0</v>
      </c>
      <c r="G46" s="9">
        <v>0</v>
      </c>
      <c r="H46" s="9">
        <v>1</v>
      </c>
    </row>
    <row r="47" spans="1:8" ht="15.95" customHeight="1" x14ac:dyDescent="0.25">
      <c r="A47" s="6" t="s">
        <v>43</v>
      </c>
      <c r="B47" s="2" t="str">
        <f>VLOOKUP(A47,'III этап рейтинг'!$A$3:$B$90,2,FALSE)</f>
        <v>43-46</v>
      </c>
      <c r="C47" s="2" t="str">
        <f t="shared" si="7"/>
        <v>2-3</v>
      </c>
      <c r="D47" s="17">
        <f t="shared" si="6"/>
        <v>20</v>
      </c>
      <c r="E47" s="14">
        <v>6</v>
      </c>
      <c r="F47" s="14">
        <v>11</v>
      </c>
      <c r="G47" s="9">
        <v>1</v>
      </c>
      <c r="H47" s="9">
        <v>2</v>
      </c>
    </row>
    <row r="48" spans="1:8" ht="15.95" customHeight="1" x14ac:dyDescent="0.25">
      <c r="A48" s="6" t="s">
        <v>44</v>
      </c>
      <c r="B48" s="2" t="str">
        <f>VLOOKUP(A48,'III этап рейтинг'!$A$3:$B$90,2,FALSE)</f>
        <v>43-46</v>
      </c>
      <c r="C48" s="2" t="str">
        <f t="shared" si="7"/>
        <v>2-3</v>
      </c>
      <c r="D48" s="17">
        <f t="shared" si="6"/>
        <v>20</v>
      </c>
      <c r="E48" s="14">
        <v>6</v>
      </c>
      <c r="F48" s="14">
        <v>13</v>
      </c>
      <c r="G48" s="9">
        <v>1</v>
      </c>
      <c r="H48" s="9">
        <v>0</v>
      </c>
    </row>
    <row r="49" spans="1:8" ht="15.95" customHeight="1" x14ac:dyDescent="0.25">
      <c r="A49" s="6" t="s">
        <v>93</v>
      </c>
      <c r="B49" s="2" t="str">
        <f>VLOOKUP(A49,'III этап рейтинг'!$A$3:$B$90,2,FALSE)</f>
        <v>70-71</v>
      </c>
      <c r="C49" s="2" t="str">
        <f t="shared" si="7"/>
        <v>6</v>
      </c>
      <c r="D49" s="17">
        <f t="shared" si="6"/>
        <v>11</v>
      </c>
      <c r="E49" s="14">
        <v>4</v>
      </c>
      <c r="F49" s="14">
        <v>5</v>
      </c>
      <c r="G49" s="9">
        <v>2</v>
      </c>
      <c r="H49" s="9">
        <v>0</v>
      </c>
    </row>
    <row r="50" spans="1:8" ht="15.95" customHeight="1" x14ac:dyDescent="0.25">
      <c r="A50" s="6" t="s">
        <v>45</v>
      </c>
      <c r="B50" s="2" t="str">
        <f>VLOOKUP(A50,'III этап рейтинг'!$A$3:$B$90,2,FALSE)</f>
        <v>54</v>
      </c>
      <c r="C50" s="2" t="str">
        <f t="shared" si="7"/>
        <v>4</v>
      </c>
      <c r="D50" s="17">
        <f t="shared" si="6"/>
        <v>16.5</v>
      </c>
      <c r="E50" s="14">
        <v>4</v>
      </c>
      <c r="F50" s="14">
        <v>6.5</v>
      </c>
      <c r="G50" s="9">
        <v>1</v>
      </c>
      <c r="H50" s="9">
        <v>5</v>
      </c>
    </row>
    <row r="51" spans="1:8" ht="15.95" customHeight="1" x14ac:dyDescent="0.25">
      <c r="A51" s="6" t="s">
        <v>46</v>
      </c>
      <c r="B51" s="2" t="str">
        <f>VLOOKUP(A51,'III этап рейтинг'!$A$3:$B$90,2,FALSE)</f>
        <v>4-5</v>
      </c>
      <c r="C51" s="2" t="str">
        <f t="shared" si="7"/>
        <v>1</v>
      </c>
      <c r="D51" s="17">
        <f t="shared" si="6"/>
        <v>52</v>
      </c>
      <c r="E51" s="14">
        <v>10</v>
      </c>
      <c r="F51" s="14">
        <v>18</v>
      </c>
      <c r="G51" s="9">
        <v>12</v>
      </c>
      <c r="H51" s="9">
        <v>12</v>
      </c>
    </row>
    <row r="52" spans="1:8" ht="15.95" customHeight="1" x14ac:dyDescent="0.25">
      <c r="A52" s="7" t="s">
        <v>47</v>
      </c>
      <c r="B52" s="13"/>
      <c r="C52" s="11"/>
      <c r="D52" s="18"/>
      <c r="E52" s="15"/>
      <c r="F52" s="15"/>
      <c r="G52" s="10"/>
      <c r="H52" s="10"/>
    </row>
    <row r="53" spans="1:8" ht="15.95" customHeight="1" x14ac:dyDescent="0.25">
      <c r="A53" s="6" t="s">
        <v>48</v>
      </c>
      <c r="B53" s="2" t="str">
        <f>VLOOKUP(A53,'III этап рейтинг'!$A$3:$B$90,2,FALSE)</f>
        <v>19</v>
      </c>
      <c r="C53" s="2" t="str">
        <f>RANK(D53,$D$53:$D$66)&amp;IF(COUNTIF($D$53:$D$66,D53)&gt;1,"-"&amp;RANK(D53,$D$53:$D$66)+COUNTIF($D$53:$D$66,D53)-1,"")</f>
        <v>4</v>
      </c>
      <c r="D53" s="17">
        <f t="shared" ref="D53:D66" si="8">SUM(E53:H53)</f>
        <v>30</v>
      </c>
      <c r="E53" s="14">
        <v>10</v>
      </c>
      <c r="F53" s="14">
        <v>11</v>
      </c>
      <c r="G53" s="9">
        <v>4</v>
      </c>
      <c r="H53" s="9">
        <v>5</v>
      </c>
    </row>
    <row r="54" spans="1:8" ht="15.95" customHeight="1" x14ac:dyDescent="0.25">
      <c r="A54" s="6" t="s">
        <v>49</v>
      </c>
      <c r="B54" s="2" t="str">
        <f>VLOOKUP(A54,'III этап рейтинг'!$A$3:$B$90,2,FALSE)</f>
        <v>81</v>
      </c>
      <c r="C54" s="2" t="str">
        <f t="shared" ref="C54:C66" si="9">RANK(D54,$D$53:$D$66)&amp;IF(COUNTIF($D$53:$D$66,D54)&gt;1,"-"&amp;RANK(D54,$D$53:$D$66)+COUNTIF($D$53:$D$66,D54)-1,"")</f>
        <v>13</v>
      </c>
      <c r="D54" s="17">
        <f t="shared" si="8"/>
        <v>7</v>
      </c>
      <c r="E54" s="14">
        <v>0</v>
      </c>
      <c r="F54" s="14">
        <v>7</v>
      </c>
      <c r="G54" s="9">
        <v>0</v>
      </c>
      <c r="H54" s="9">
        <v>0</v>
      </c>
    </row>
    <row r="55" spans="1:8" ht="15.95" customHeight="1" x14ac:dyDescent="0.25">
      <c r="A55" s="6" t="s">
        <v>50</v>
      </c>
      <c r="B55" s="2" t="str">
        <f>VLOOKUP(A55,'III этап рейтинг'!$A$3:$B$90,2,FALSE)</f>
        <v>70-71</v>
      </c>
      <c r="C55" s="2" t="str">
        <f t="shared" si="9"/>
        <v>12</v>
      </c>
      <c r="D55" s="17">
        <f t="shared" si="8"/>
        <v>11</v>
      </c>
      <c r="E55" s="14">
        <v>2</v>
      </c>
      <c r="F55" s="14">
        <v>8</v>
      </c>
      <c r="G55" s="9">
        <v>1</v>
      </c>
      <c r="H55" s="9">
        <v>0</v>
      </c>
    </row>
    <row r="56" spans="1:8" ht="15.95" customHeight="1" x14ac:dyDescent="0.25">
      <c r="A56" s="6" t="s">
        <v>51</v>
      </c>
      <c r="B56" s="2" t="str">
        <f>VLOOKUP(A56,'III этап рейтинг'!$A$3:$B$90,2,FALSE)</f>
        <v>84</v>
      </c>
      <c r="C56" s="2" t="str">
        <f t="shared" si="9"/>
        <v>14</v>
      </c>
      <c r="D56" s="17">
        <f t="shared" si="8"/>
        <v>4.5</v>
      </c>
      <c r="E56" s="14">
        <v>0</v>
      </c>
      <c r="F56" s="14">
        <v>3</v>
      </c>
      <c r="G56" s="9">
        <v>0</v>
      </c>
      <c r="H56" s="9">
        <v>1.5</v>
      </c>
    </row>
    <row r="57" spans="1:8" ht="15.95" customHeight="1" x14ac:dyDescent="0.25">
      <c r="A57" s="6" t="s">
        <v>52</v>
      </c>
      <c r="B57" s="2" t="str">
        <f>VLOOKUP(A57,'III этап рейтинг'!$A$3:$B$90,2,FALSE)</f>
        <v>11</v>
      </c>
      <c r="C57" s="2" t="str">
        <f t="shared" si="9"/>
        <v>2</v>
      </c>
      <c r="D57" s="17">
        <f t="shared" si="8"/>
        <v>40</v>
      </c>
      <c r="E57" s="14">
        <v>9</v>
      </c>
      <c r="F57" s="14">
        <v>20</v>
      </c>
      <c r="G57" s="9">
        <v>8</v>
      </c>
      <c r="H57" s="9">
        <v>3</v>
      </c>
    </row>
    <row r="58" spans="1:8" ht="15.95" customHeight="1" x14ac:dyDescent="0.25">
      <c r="A58" s="6" t="s">
        <v>53</v>
      </c>
      <c r="B58" s="2" t="str">
        <f>VLOOKUP(A58,'III этап рейтинг'!$A$3:$B$90,2,FALSE)</f>
        <v>22-24</v>
      </c>
      <c r="C58" s="2" t="str">
        <f t="shared" si="9"/>
        <v>5-6</v>
      </c>
      <c r="D58" s="17">
        <f t="shared" si="8"/>
        <v>28</v>
      </c>
      <c r="E58" s="14">
        <v>7</v>
      </c>
      <c r="F58" s="14">
        <v>8</v>
      </c>
      <c r="G58" s="9">
        <v>7</v>
      </c>
      <c r="H58" s="9">
        <v>6</v>
      </c>
    </row>
    <row r="59" spans="1:8" s="1" customFormat="1" ht="15.95" customHeight="1" x14ac:dyDescent="0.25">
      <c r="A59" s="5" t="s">
        <v>54</v>
      </c>
      <c r="B59" s="2" t="str">
        <f>VLOOKUP(A59,'III этап рейтинг'!$A$3:$B$90,2,FALSE)</f>
        <v>22-24</v>
      </c>
      <c r="C59" s="12" t="str">
        <f t="shared" si="9"/>
        <v>5-6</v>
      </c>
      <c r="D59" s="16">
        <f t="shared" si="8"/>
        <v>28</v>
      </c>
      <c r="E59" s="14">
        <v>9</v>
      </c>
      <c r="F59" s="14">
        <v>11</v>
      </c>
      <c r="G59" s="9">
        <v>2</v>
      </c>
      <c r="H59" s="9">
        <v>6</v>
      </c>
    </row>
    <row r="60" spans="1:8" s="1" customFormat="1" ht="15.95" customHeight="1" x14ac:dyDescent="0.25">
      <c r="A60" s="5" t="s">
        <v>55</v>
      </c>
      <c r="B60" s="2" t="str">
        <f>VLOOKUP(A60,'III этап рейтинг'!$A$3:$B$90,2,FALSE)</f>
        <v>32-36</v>
      </c>
      <c r="C60" s="12" t="str">
        <f t="shared" si="9"/>
        <v>9</v>
      </c>
      <c r="D60" s="16">
        <f t="shared" si="8"/>
        <v>24</v>
      </c>
      <c r="E60" s="14">
        <v>3</v>
      </c>
      <c r="F60" s="14">
        <v>18</v>
      </c>
      <c r="G60" s="9">
        <v>3</v>
      </c>
      <c r="H60" s="9">
        <v>0</v>
      </c>
    </row>
    <row r="61" spans="1:8" s="1" customFormat="1" ht="15.95" customHeight="1" x14ac:dyDescent="0.25">
      <c r="A61" s="5" t="s">
        <v>56</v>
      </c>
      <c r="B61" s="2" t="str">
        <f>VLOOKUP(A61,'III этап рейтинг'!$A$3:$B$90,2,FALSE)</f>
        <v>27-28</v>
      </c>
      <c r="C61" s="12" t="str">
        <f t="shared" si="9"/>
        <v>8</v>
      </c>
      <c r="D61" s="16">
        <f t="shared" si="8"/>
        <v>26</v>
      </c>
      <c r="E61" s="14">
        <v>1</v>
      </c>
      <c r="F61" s="14">
        <v>18</v>
      </c>
      <c r="G61" s="9">
        <v>5</v>
      </c>
      <c r="H61" s="9">
        <v>2</v>
      </c>
    </row>
    <row r="62" spans="1:8" s="1" customFormat="1" ht="15.95" customHeight="1" x14ac:dyDescent="0.25">
      <c r="A62" s="5" t="s">
        <v>57</v>
      </c>
      <c r="B62" s="2" t="str">
        <f>VLOOKUP(A62,'III этап рейтинг'!$A$3:$B$90,2,FALSE)</f>
        <v>2</v>
      </c>
      <c r="C62" s="12" t="str">
        <f t="shared" si="9"/>
        <v>1</v>
      </c>
      <c r="D62" s="16">
        <f t="shared" si="8"/>
        <v>55</v>
      </c>
      <c r="E62" s="14">
        <v>12</v>
      </c>
      <c r="F62" s="14">
        <v>21</v>
      </c>
      <c r="G62" s="9">
        <v>12</v>
      </c>
      <c r="H62" s="9">
        <v>10</v>
      </c>
    </row>
    <row r="63" spans="1:8" s="1" customFormat="1" ht="15.95" customHeight="1" x14ac:dyDescent="0.25">
      <c r="A63" s="5" t="s">
        <v>58</v>
      </c>
      <c r="B63" s="2" t="str">
        <f>VLOOKUP(A63,'III этап рейтинг'!$A$3:$B$90,2,FALSE)</f>
        <v>15-16</v>
      </c>
      <c r="C63" s="12" t="str">
        <f t="shared" si="9"/>
        <v>3</v>
      </c>
      <c r="D63" s="16">
        <f t="shared" si="8"/>
        <v>34</v>
      </c>
      <c r="E63" s="14">
        <v>10</v>
      </c>
      <c r="F63" s="14">
        <v>13</v>
      </c>
      <c r="G63" s="9">
        <v>8</v>
      </c>
      <c r="H63" s="9">
        <v>3</v>
      </c>
    </row>
    <row r="64" spans="1:8" s="1" customFormat="1" ht="15.95" customHeight="1" x14ac:dyDescent="0.25">
      <c r="A64" s="5" t="s">
        <v>59</v>
      </c>
      <c r="B64" s="2" t="str">
        <f>VLOOKUP(A64,'III этап рейтинг'!$A$3:$B$90,2,FALSE)</f>
        <v>64-67</v>
      </c>
      <c r="C64" s="12" t="str">
        <f t="shared" si="9"/>
        <v>11</v>
      </c>
      <c r="D64" s="16">
        <f t="shared" si="8"/>
        <v>12</v>
      </c>
      <c r="E64" s="14">
        <v>6</v>
      </c>
      <c r="F64" s="14">
        <v>6</v>
      </c>
      <c r="G64" s="9">
        <v>0</v>
      </c>
      <c r="H64" s="9">
        <v>0</v>
      </c>
    </row>
    <row r="65" spans="1:8" s="1" customFormat="1" ht="15.95" customHeight="1" x14ac:dyDescent="0.25">
      <c r="A65" s="5" t="s">
        <v>60</v>
      </c>
      <c r="B65" s="2" t="str">
        <f>VLOOKUP(A65,'III этап рейтинг'!$A$3:$B$90,2,FALSE)</f>
        <v>38-39</v>
      </c>
      <c r="C65" s="12" t="str">
        <f t="shared" si="9"/>
        <v>10</v>
      </c>
      <c r="D65" s="16">
        <f t="shared" si="8"/>
        <v>22</v>
      </c>
      <c r="E65" s="14">
        <v>0</v>
      </c>
      <c r="F65" s="14">
        <v>15</v>
      </c>
      <c r="G65" s="9">
        <v>2</v>
      </c>
      <c r="H65" s="9">
        <v>5</v>
      </c>
    </row>
    <row r="66" spans="1:8" ht="15.95" customHeight="1" x14ac:dyDescent="0.25">
      <c r="A66" s="6" t="s">
        <v>61</v>
      </c>
      <c r="B66" s="2" t="str">
        <f>VLOOKUP(A66,'III этап рейтинг'!$A$3:$B$90,2,FALSE)</f>
        <v>25</v>
      </c>
      <c r="C66" s="2" t="str">
        <f t="shared" si="9"/>
        <v>7</v>
      </c>
      <c r="D66" s="17">
        <f t="shared" si="8"/>
        <v>27.5</v>
      </c>
      <c r="E66" s="14">
        <v>5</v>
      </c>
      <c r="F66" s="14">
        <v>10.5</v>
      </c>
      <c r="G66" s="9">
        <v>8</v>
      </c>
      <c r="H66" s="9">
        <v>4</v>
      </c>
    </row>
    <row r="67" spans="1:8" ht="15.95" customHeight="1" x14ac:dyDescent="0.25">
      <c r="A67" s="7" t="s">
        <v>62</v>
      </c>
      <c r="B67" s="13"/>
      <c r="C67" s="11"/>
      <c r="D67" s="18"/>
      <c r="E67" s="15"/>
      <c r="F67" s="15"/>
      <c r="G67" s="10"/>
      <c r="H67" s="10"/>
    </row>
    <row r="68" spans="1:8" ht="15.95" customHeight="1" x14ac:dyDescent="0.25">
      <c r="A68" s="6" t="s">
        <v>63</v>
      </c>
      <c r="B68" s="2" t="str">
        <f>VLOOKUP(A68,'III этап рейтинг'!$A$3:$B$90,2,FALSE)</f>
        <v>61-62</v>
      </c>
      <c r="C68" s="2" t="str">
        <f>RANK(D68,$D$68:$D$73)&amp;IF(COUNTIF($D$68:$D$73,D68)&gt;1,"-"&amp;RANK(D68,$D$68:$D$73)+COUNTIF($D$68:$D$73,D68)-1,"")</f>
        <v>5</v>
      </c>
      <c r="D68" s="17">
        <f t="shared" ref="D68:D73" si="10">SUM(E68:H68)</f>
        <v>13</v>
      </c>
      <c r="E68" s="14">
        <v>2</v>
      </c>
      <c r="F68" s="14">
        <v>10</v>
      </c>
      <c r="G68" s="9">
        <v>1</v>
      </c>
      <c r="H68" s="9">
        <v>0</v>
      </c>
    </row>
    <row r="69" spans="1:8" ht="15.95" customHeight="1" x14ac:dyDescent="0.25">
      <c r="A69" s="6" t="s">
        <v>64</v>
      </c>
      <c r="B69" s="2" t="str">
        <f>VLOOKUP(A69,'III этап рейтинг'!$A$3:$B$90,2,FALSE)</f>
        <v>13</v>
      </c>
      <c r="C69" s="2" t="str">
        <f t="shared" ref="C69:C73" si="11">RANK(D69,$D$68:$D$73)&amp;IF(COUNTIF($D$68:$D$73,D69)&gt;1,"-"&amp;RANK(D69,$D$68:$D$73)+COUNTIF($D$68:$D$73,D69)-1,"")</f>
        <v>2</v>
      </c>
      <c r="D69" s="17">
        <f t="shared" si="10"/>
        <v>35.5</v>
      </c>
      <c r="E69" s="14">
        <v>9</v>
      </c>
      <c r="F69" s="14">
        <v>16.5</v>
      </c>
      <c r="G69" s="9">
        <v>8</v>
      </c>
      <c r="H69" s="9">
        <v>2</v>
      </c>
    </row>
    <row r="70" spans="1:8" ht="15.95" customHeight="1" x14ac:dyDescent="0.25">
      <c r="A70" s="6" t="s">
        <v>65</v>
      </c>
      <c r="B70" s="2" t="str">
        <f>VLOOKUP(A70,'III этап рейтинг'!$A$3:$B$90,2,FALSE)</f>
        <v>64-67</v>
      </c>
      <c r="C70" s="2" t="str">
        <f t="shared" si="11"/>
        <v>6</v>
      </c>
      <c r="D70" s="17">
        <f t="shared" si="10"/>
        <v>12</v>
      </c>
      <c r="E70" s="14">
        <v>2</v>
      </c>
      <c r="F70" s="14">
        <v>6</v>
      </c>
      <c r="G70" s="9">
        <v>4</v>
      </c>
      <c r="H70" s="9">
        <v>0</v>
      </c>
    </row>
    <row r="71" spans="1:8" ht="15.95" customHeight="1" x14ac:dyDescent="0.25">
      <c r="A71" s="6" t="s">
        <v>66</v>
      </c>
      <c r="B71" s="2" t="str">
        <f>VLOOKUP(A71,'III этап рейтинг'!$A$3:$B$90,2,FALSE)</f>
        <v>32-36</v>
      </c>
      <c r="C71" s="2" t="str">
        <f t="shared" si="11"/>
        <v>4</v>
      </c>
      <c r="D71" s="17">
        <f t="shared" si="10"/>
        <v>24</v>
      </c>
      <c r="E71" s="14">
        <v>4</v>
      </c>
      <c r="F71" s="14">
        <v>12</v>
      </c>
      <c r="G71" s="9">
        <v>4</v>
      </c>
      <c r="H71" s="9">
        <v>4</v>
      </c>
    </row>
    <row r="72" spans="1:8" ht="15.95" customHeight="1" x14ac:dyDescent="0.25">
      <c r="A72" s="6" t="s">
        <v>67</v>
      </c>
      <c r="B72" s="2" t="str">
        <f>VLOOKUP(A72,'III этап рейтинг'!$A$3:$B$90,2,FALSE)</f>
        <v>9</v>
      </c>
      <c r="C72" s="2" t="str">
        <f t="shared" si="11"/>
        <v>1</v>
      </c>
      <c r="D72" s="17">
        <f t="shared" si="10"/>
        <v>42</v>
      </c>
      <c r="E72" s="14">
        <v>9</v>
      </c>
      <c r="F72" s="14">
        <v>21</v>
      </c>
      <c r="G72" s="9">
        <v>8</v>
      </c>
      <c r="H72" s="9">
        <v>4</v>
      </c>
    </row>
    <row r="73" spans="1:8" ht="15.95" customHeight="1" x14ac:dyDescent="0.25">
      <c r="A73" s="6" t="s">
        <v>68</v>
      </c>
      <c r="B73" s="2" t="str">
        <f>VLOOKUP(A73,'III этап рейтинг'!$A$3:$B$90,2,FALSE)</f>
        <v>29-31</v>
      </c>
      <c r="C73" s="2" t="str">
        <f t="shared" si="11"/>
        <v>3</v>
      </c>
      <c r="D73" s="17">
        <f t="shared" si="10"/>
        <v>25</v>
      </c>
      <c r="E73" s="14">
        <v>0</v>
      </c>
      <c r="F73" s="14">
        <v>13</v>
      </c>
      <c r="G73" s="9">
        <v>8</v>
      </c>
      <c r="H73" s="9">
        <v>4</v>
      </c>
    </row>
    <row r="74" spans="1:8" ht="15.95" customHeight="1" x14ac:dyDescent="0.25">
      <c r="A74" s="7" t="s">
        <v>69</v>
      </c>
      <c r="B74" s="13"/>
      <c r="C74" s="11"/>
      <c r="D74" s="18"/>
      <c r="E74" s="15"/>
      <c r="F74" s="15"/>
      <c r="G74" s="10"/>
      <c r="H74" s="10"/>
    </row>
    <row r="75" spans="1:8" ht="15.95" customHeight="1" x14ac:dyDescent="0.25">
      <c r="A75" s="6" t="s">
        <v>70</v>
      </c>
      <c r="B75" s="2" t="str">
        <f>VLOOKUP(A75,'III этап рейтинг'!$A$3:$B$90,2,FALSE)</f>
        <v>29-31</v>
      </c>
      <c r="C75" s="2" t="str">
        <f>RANK(D75,$D$75:$D$86)&amp;IF(COUNTIF($D$75:$D$86,D75)&gt;1,"-"&amp;RANK(D75,$D$75:$D$86)+COUNTIF($D$75:$D$86,D75)-1,"")</f>
        <v>6</v>
      </c>
      <c r="D75" s="17">
        <f t="shared" ref="D75:D86" si="12">SUM(E75:H75)</f>
        <v>25</v>
      </c>
      <c r="E75" s="14">
        <v>8.5</v>
      </c>
      <c r="F75" s="14">
        <v>11.5</v>
      </c>
      <c r="G75" s="9">
        <v>1</v>
      </c>
      <c r="H75" s="9">
        <v>4</v>
      </c>
    </row>
    <row r="76" spans="1:8" ht="15.95" customHeight="1" x14ac:dyDescent="0.25">
      <c r="A76" s="6" t="s">
        <v>71</v>
      </c>
      <c r="B76" s="2" t="str">
        <f>VLOOKUP(A76,'III этап рейтинг'!$A$3:$B$90,2,FALSE)</f>
        <v>32-36</v>
      </c>
      <c r="C76" s="2" t="str">
        <f t="shared" ref="C76:C86" si="13">RANK(D76,$D$75:$D$86)&amp;IF(COUNTIF($D$75:$D$86,D76)&gt;1,"-"&amp;RANK(D76,$D$75:$D$86)+COUNTIF($D$75:$D$86,D76)-1,"")</f>
        <v>7</v>
      </c>
      <c r="D76" s="17">
        <f t="shared" si="12"/>
        <v>24</v>
      </c>
      <c r="E76" s="14">
        <v>5</v>
      </c>
      <c r="F76" s="14">
        <v>12</v>
      </c>
      <c r="G76" s="9">
        <v>5</v>
      </c>
      <c r="H76" s="9">
        <v>2</v>
      </c>
    </row>
    <row r="77" spans="1:8" ht="15.95" customHeight="1" x14ac:dyDescent="0.25">
      <c r="A77" s="6" t="s">
        <v>72</v>
      </c>
      <c r="B77" s="2" t="str">
        <f>VLOOKUP(A77,'III этап рейтинг'!$A$3:$B$90,2,FALSE)</f>
        <v>72</v>
      </c>
      <c r="C77" s="2" t="str">
        <f t="shared" si="13"/>
        <v>11</v>
      </c>
      <c r="D77" s="17">
        <f t="shared" si="12"/>
        <v>10.5</v>
      </c>
      <c r="E77" s="14">
        <v>0</v>
      </c>
      <c r="F77" s="14">
        <v>6</v>
      </c>
      <c r="G77" s="9">
        <v>4</v>
      </c>
      <c r="H77" s="9">
        <v>0.5</v>
      </c>
    </row>
    <row r="78" spans="1:8" ht="15.95" customHeight="1" x14ac:dyDescent="0.25">
      <c r="A78" s="6" t="s">
        <v>73</v>
      </c>
      <c r="B78" s="2" t="str">
        <f>VLOOKUP(A78,'III этап рейтинг'!$A$3:$B$90,2,FALSE)</f>
        <v>64-67</v>
      </c>
      <c r="C78" s="2" t="str">
        <f t="shared" si="13"/>
        <v>10</v>
      </c>
      <c r="D78" s="17">
        <f t="shared" si="12"/>
        <v>12</v>
      </c>
      <c r="E78" s="14">
        <v>1</v>
      </c>
      <c r="F78" s="14">
        <v>8</v>
      </c>
      <c r="G78" s="9">
        <v>3</v>
      </c>
      <c r="H78" s="9">
        <v>0</v>
      </c>
    </row>
    <row r="79" spans="1:8" ht="15.95" customHeight="1" x14ac:dyDescent="0.25">
      <c r="A79" s="6" t="s">
        <v>74</v>
      </c>
      <c r="B79" s="2" t="str">
        <f>VLOOKUP(A79,'III этап рейтинг'!$A$3:$B$90,2,FALSE)</f>
        <v>15-16</v>
      </c>
      <c r="C79" s="2" t="str">
        <f t="shared" si="13"/>
        <v>5</v>
      </c>
      <c r="D79" s="17">
        <f t="shared" si="12"/>
        <v>34</v>
      </c>
      <c r="E79" s="14">
        <v>10</v>
      </c>
      <c r="F79" s="14">
        <v>16</v>
      </c>
      <c r="G79" s="9">
        <v>4</v>
      </c>
      <c r="H79" s="9">
        <v>4</v>
      </c>
    </row>
    <row r="80" spans="1:8" ht="15.95" customHeight="1" x14ac:dyDescent="0.25">
      <c r="A80" s="6" t="s">
        <v>75</v>
      </c>
      <c r="B80" s="2" t="str">
        <f>VLOOKUP(A80,'III этап рейтинг'!$A$3:$B$90,2,FALSE)</f>
        <v>75</v>
      </c>
      <c r="C80" s="2" t="str">
        <f t="shared" si="13"/>
        <v>12</v>
      </c>
      <c r="D80" s="17">
        <f t="shared" si="12"/>
        <v>9.5</v>
      </c>
      <c r="E80" s="14">
        <v>3</v>
      </c>
      <c r="F80" s="14">
        <v>6.5</v>
      </c>
      <c r="G80" s="9">
        <v>0</v>
      </c>
      <c r="H80" s="9">
        <v>0</v>
      </c>
    </row>
    <row r="81" spans="1:8" ht="15.95" customHeight="1" x14ac:dyDescent="0.25">
      <c r="A81" s="6" t="s">
        <v>76</v>
      </c>
      <c r="B81" s="2" t="str">
        <f>VLOOKUP(A81,'III этап рейтинг'!$A$3:$B$90,2,FALSE)</f>
        <v>6</v>
      </c>
      <c r="C81" s="2" t="str">
        <f t="shared" si="13"/>
        <v>2</v>
      </c>
      <c r="D81" s="17">
        <f t="shared" si="12"/>
        <v>45</v>
      </c>
      <c r="E81" s="14">
        <v>10</v>
      </c>
      <c r="F81" s="14">
        <v>20</v>
      </c>
      <c r="G81" s="9">
        <v>8</v>
      </c>
      <c r="H81" s="9">
        <v>7</v>
      </c>
    </row>
    <row r="82" spans="1:8" ht="15.95" customHeight="1" x14ac:dyDescent="0.25">
      <c r="A82" s="6" t="s">
        <v>77</v>
      </c>
      <c r="B82" s="2" t="str">
        <f>VLOOKUP(A82,'III этап рейтинг'!$A$3:$B$90,2,FALSE)</f>
        <v>10</v>
      </c>
      <c r="C82" s="2" t="str">
        <f t="shared" si="13"/>
        <v>3</v>
      </c>
      <c r="D82" s="17">
        <f t="shared" si="12"/>
        <v>41</v>
      </c>
      <c r="E82" s="14">
        <v>10</v>
      </c>
      <c r="F82" s="14">
        <v>20</v>
      </c>
      <c r="G82" s="9">
        <v>5</v>
      </c>
      <c r="H82" s="9">
        <v>6</v>
      </c>
    </row>
    <row r="83" spans="1:8" ht="15.95" customHeight="1" x14ac:dyDescent="0.25">
      <c r="A83" s="6" t="s">
        <v>78</v>
      </c>
      <c r="B83" s="2" t="str">
        <f>VLOOKUP(A83,'III этап рейтинг'!$A$3:$B$90,2,FALSE)</f>
        <v>40-42</v>
      </c>
      <c r="C83" s="2" t="str">
        <f t="shared" si="13"/>
        <v>8-9</v>
      </c>
      <c r="D83" s="17">
        <f t="shared" si="12"/>
        <v>21</v>
      </c>
      <c r="E83" s="14">
        <v>5</v>
      </c>
      <c r="F83" s="14">
        <v>14</v>
      </c>
      <c r="G83" s="9">
        <v>0</v>
      </c>
      <c r="H83" s="9">
        <v>2</v>
      </c>
    </row>
    <row r="84" spans="1:8" ht="15.95" customHeight="1" x14ac:dyDescent="0.25">
      <c r="A84" s="6" t="s">
        <v>79</v>
      </c>
      <c r="B84" s="2" t="str">
        <f>VLOOKUP(A84,'III этап рейтинг'!$A$3:$B$90,2,FALSE)</f>
        <v>40-42</v>
      </c>
      <c r="C84" s="2" t="str">
        <f t="shared" si="13"/>
        <v>8-9</v>
      </c>
      <c r="D84" s="17">
        <f t="shared" si="12"/>
        <v>21</v>
      </c>
      <c r="E84" s="14">
        <v>5</v>
      </c>
      <c r="F84" s="14">
        <v>14</v>
      </c>
      <c r="G84" s="9">
        <v>2</v>
      </c>
      <c r="H84" s="9">
        <v>0</v>
      </c>
    </row>
    <row r="85" spans="1:8" s="1" customFormat="1" ht="15.95" customHeight="1" x14ac:dyDescent="0.25">
      <c r="A85" s="5" t="s">
        <v>80</v>
      </c>
      <c r="B85" s="2" t="str">
        <f>VLOOKUP(A85,'III этап рейтинг'!$A$3:$B$90,2,FALSE)</f>
        <v>1</v>
      </c>
      <c r="C85" s="12" t="str">
        <f t="shared" si="13"/>
        <v>1</v>
      </c>
      <c r="D85" s="16">
        <f t="shared" si="12"/>
        <v>57</v>
      </c>
      <c r="E85" s="14">
        <v>11</v>
      </c>
      <c r="F85" s="14">
        <v>20</v>
      </c>
      <c r="G85" s="9">
        <v>12</v>
      </c>
      <c r="H85" s="9">
        <v>14</v>
      </c>
    </row>
    <row r="86" spans="1:8" ht="15.95" customHeight="1" x14ac:dyDescent="0.25">
      <c r="A86" s="6" t="s">
        <v>81</v>
      </c>
      <c r="B86" s="2" t="str">
        <f>VLOOKUP(A86,'III этап рейтинг'!$A$3:$B$90,2,FALSE)</f>
        <v>12</v>
      </c>
      <c r="C86" s="2" t="str">
        <f t="shared" si="13"/>
        <v>4</v>
      </c>
      <c r="D86" s="17">
        <f t="shared" si="12"/>
        <v>37</v>
      </c>
      <c r="E86" s="14">
        <v>7</v>
      </c>
      <c r="F86" s="14">
        <v>18</v>
      </c>
      <c r="G86" s="9">
        <v>10</v>
      </c>
      <c r="H86" s="9">
        <v>2</v>
      </c>
    </row>
    <row r="87" spans="1:8" ht="15.95" customHeight="1" x14ac:dyDescent="0.25">
      <c r="A87" s="7" t="s">
        <v>82</v>
      </c>
      <c r="B87" s="13"/>
      <c r="C87" s="11"/>
      <c r="D87" s="18"/>
      <c r="E87" s="15"/>
      <c r="F87" s="15"/>
      <c r="G87" s="10"/>
      <c r="H87" s="10"/>
    </row>
    <row r="88" spans="1:8" ht="15.95" customHeight="1" x14ac:dyDescent="0.25">
      <c r="A88" s="6" t="s">
        <v>83</v>
      </c>
      <c r="B88" s="2" t="str">
        <f>VLOOKUP(A88,'III этап рейтинг'!$A$3:$B$90,2,FALSE)</f>
        <v>55-57</v>
      </c>
      <c r="C88" s="2" t="str">
        <f>RANK(D88,$D$88:$D$96)&amp;IF(COUNTIF($D$88:$D$96,D88)&gt;1,"-"&amp;RANK(D88,$D$88:$D$96)+COUNTIF($D$88:$D$96,D88)-1,"")</f>
        <v>2-4</v>
      </c>
      <c r="D88" s="17">
        <f t="shared" ref="D88:D99" si="14">SUM(E88:H88)</f>
        <v>16</v>
      </c>
      <c r="E88" s="14">
        <v>5</v>
      </c>
      <c r="F88" s="14">
        <v>6</v>
      </c>
      <c r="G88" s="9">
        <v>3</v>
      </c>
      <c r="H88" s="9">
        <v>2</v>
      </c>
    </row>
    <row r="89" spans="1:8" ht="15.95" customHeight="1" x14ac:dyDescent="0.25">
      <c r="A89" s="6" t="s">
        <v>84</v>
      </c>
      <c r="B89" s="2" t="str">
        <f>VLOOKUP(A89,'III этап рейтинг'!$A$3:$B$90,2,FALSE)</f>
        <v>55-57</v>
      </c>
      <c r="C89" s="2" t="str">
        <f t="shared" ref="C89:C96" si="15">RANK(D89,$D$88:$D$96)&amp;IF(COUNTIF($D$88:$D$96,D89)&gt;1,"-"&amp;RANK(D89,$D$88:$D$96)+COUNTIF($D$88:$D$96,D89)-1,"")</f>
        <v>2-4</v>
      </c>
      <c r="D89" s="17">
        <f t="shared" si="14"/>
        <v>16</v>
      </c>
      <c r="E89" s="14">
        <v>5</v>
      </c>
      <c r="F89" s="14">
        <v>5</v>
      </c>
      <c r="G89" s="9">
        <v>4</v>
      </c>
      <c r="H89" s="9">
        <v>2</v>
      </c>
    </row>
    <row r="90" spans="1:8" ht="15.95" customHeight="1" x14ac:dyDescent="0.25">
      <c r="A90" s="6" t="s">
        <v>85</v>
      </c>
      <c r="B90" s="2" t="str">
        <f>VLOOKUP(A90,'III этап рейтинг'!$A$3:$B$90,2,FALSE)</f>
        <v>58-59</v>
      </c>
      <c r="C90" s="2" t="str">
        <f t="shared" si="15"/>
        <v>5-6</v>
      </c>
      <c r="D90" s="17">
        <f t="shared" si="14"/>
        <v>15</v>
      </c>
      <c r="E90" s="14">
        <v>8</v>
      </c>
      <c r="F90" s="14">
        <v>5</v>
      </c>
      <c r="G90" s="9">
        <v>0</v>
      </c>
      <c r="H90" s="9">
        <v>2</v>
      </c>
    </row>
    <row r="91" spans="1:8" ht="15.95" customHeight="1" x14ac:dyDescent="0.25">
      <c r="A91" s="6" t="s">
        <v>86</v>
      </c>
      <c r="B91" s="2" t="str">
        <f>VLOOKUP(A91,'III этап рейтинг'!$A$3:$B$90,2,FALSE)</f>
        <v>58-59</v>
      </c>
      <c r="C91" s="2" t="str">
        <f t="shared" si="15"/>
        <v>5-6</v>
      </c>
      <c r="D91" s="17">
        <f t="shared" si="14"/>
        <v>15</v>
      </c>
      <c r="E91" s="14">
        <v>1</v>
      </c>
      <c r="F91" s="14">
        <v>9</v>
      </c>
      <c r="G91" s="9">
        <v>4</v>
      </c>
      <c r="H91" s="9">
        <v>1</v>
      </c>
    </row>
    <row r="92" spans="1:8" ht="15.95" customHeight="1" x14ac:dyDescent="0.25">
      <c r="A92" s="6" t="s">
        <v>87</v>
      </c>
      <c r="B92" s="2" t="str">
        <f>VLOOKUP(A92,'III этап рейтинг'!$A$3:$B$90,2,FALSE)</f>
        <v>27-28</v>
      </c>
      <c r="C92" s="2" t="str">
        <f t="shared" si="15"/>
        <v>1</v>
      </c>
      <c r="D92" s="17">
        <f t="shared" si="14"/>
        <v>26</v>
      </c>
      <c r="E92" s="14">
        <v>6</v>
      </c>
      <c r="F92" s="14">
        <v>14</v>
      </c>
      <c r="G92" s="9">
        <v>4</v>
      </c>
      <c r="H92" s="9">
        <v>2</v>
      </c>
    </row>
    <row r="93" spans="1:8" ht="15.95" customHeight="1" x14ac:dyDescent="0.25">
      <c r="A93" s="6" t="s">
        <v>88</v>
      </c>
      <c r="B93" s="2" t="str">
        <f>VLOOKUP(A93,'III этап рейтинг'!$A$3:$B$90,2,FALSE)</f>
        <v>55-57</v>
      </c>
      <c r="C93" s="2" t="str">
        <f t="shared" si="15"/>
        <v>2-4</v>
      </c>
      <c r="D93" s="17">
        <f t="shared" si="14"/>
        <v>16</v>
      </c>
      <c r="E93" s="14">
        <v>4</v>
      </c>
      <c r="F93" s="14">
        <v>4</v>
      </c>
      <c r="G93" s="9">
        <v>4</v>
      </c>
      <c r="H93" s="9">
        <v>4</v>
      </c>
    </row>
    <row r="94" spans="1:8" ht="15.95" customHeight="1" x14ac:dyDescent="0.25">
      <c r="A94" s="6" t="s">
        <v>89</v>
      </c>
      <c r="B94" s="2" t="str">
        <f>VLOOKUP(A94,'III этап рейтинг'!$A$3:$B$90,2,FALSE)</f>
        <v>64-67</v>
      </c>
      <c r="C94" s="2" t="str">
        <f t="shared" si="15"/>
        <v>7</v>
      </c>
      <c r="D94" s="17">
        <f t="shared" si="14"/>
        <v>12</v>
      </c>
      <c r="E94" s="14">
        <v>0</v>
      </c>
      <c r="F94" s="14">
        <v>4</v>
      </c>
      <c r="G94" s="9">
        <v>6</v>
      </c>
      <c r="H94" s="9">
        <v>2</v>
      </c>
    </row>
    <row r="95" spans="1:8" ht="15.95" customHeight="1" x14ac:dyDescent="0.25">
      <c r="A95" s="6" t="s">
        <v>90</v>
      </c>
      <c r="B95" s="2" t="str">
        <f>VLOOKUP(A95,'III этап рейтинг'!$A$3:$B$90,2,FALSE)</f>
        <v>73-74</v>
      </c>
      <c r="C95" s="2" t="str">
        <f t="shared" si="15"/>
        <v>8</v>
      </c>
      <c r="D95" s="17">
        <f t="shared" si="14"/>
        <v>10</v>
      </c>
      <c r="E95" s="14">
        <v>1</v>
      </c>
      <c r="F95" s="14">
        <v>3</v>
      </c>
      <c r="G95" s="9">
        <v>6</v>
      </c>
      <c r="H95" s="9">
        <v>0</v>
      </c>
    </row>
    <row r="96" spans="1:8" ht="15.95" customHeight="1" x14ac:dyDescent="0.25">
      <c r="A96" s="6" t="s">
        <v>91</v>
      </c>
      <c r="B96" s="2" t="str">
        <f>VLOOKUP(A96,'III этап рейтинг'!$A$3:$B$90,2,FALSE)</f>
        <v>83</v>
      </c>
      <c r="C96" s="2" t="str">
        <f t="shared" si="15"/>
        <v>9</v>
      </c>
      <c r="D96" s="17">
        <f t="shared" si="14"/>
        <v>5</v>
      </c>
      <c r="E96" s="14">
        <v>0</v>
      </c>
      <c r="F96" s="14">
        <v>4</v>
      </c>
      <c r="G96" s="9">
        <v>1</v>
      </c>
      <c r="H96" s="9">
        <v>0</v>
      </c>
    </row>
    <row r="97" spans="1:8" x14ac:dyDescent="0.25">
      <c r="A97" s="7" t="s">
        <v>101</v>
      </c>
      <c r="B97" s="13"/>
      <c r="C97" s="13"/>
      <c r="D97" s="18"/>
      <c r="E97" s="15"/>
      <c r="F97" s="15"/>
      <c r="G97" s="10"/>
      <c r="H97" s="10"/>
    </row>
    <row r="98" spans="1:8" x14ac:dyDescent="0.25">
      <c r="A98" s="6" t="s">
        <v>102</v>
      </c>
      <c r="B98" s="2" t="str">
        <f>VLOOKUP(A98,'III этап рейтинг'!$A$3:$B$90,2,FALSE)</f>
        <v>76</v>
      </c>
      <c r="C98" s="2" t="str">
        <f>RANK(D98,$D$98:$D$99)&amp;IF(COUNTIF($D$98:$D$99,D98)&gt;1,"-"&amp;RANK(D98,$D$98:$D$99)+COUNTIF($D$98:$D$99,D98)-1,"")</f>
        <v>1</v>
      </c>
      <c r="D98" s="17">
        <f t="shared" si="14"/>
        <v>9</v>
      </c>
      <c r="E98" s="14">
        <v>2</v>
      </c>
      <c r="F98" s="14">
        <v>4</v>
      </c>
      <c r="G98" s="9">
        <v>1</v>
      </c>
      <c r="H98" s="9">
        <v>2</v>
      </c>
    </row>
    <row r="99" spans="1:8" x14ac:dyDescent="0.25">
      <c r="A99" s="6" t="s">
        <v>103</v>
      </c>
      <c r="B99" s="2" t="str">
        <f>VLOOKUP(A99,'III этап рейтинг'!$A$3:$B$90,2,FALSE)</f>
        <v>82</v>
      </c>
      <c r="C99" s="2" t="str">
        <f>RANK(D99,$D$98:$D$99)&amp;IF(COUNTIF($D$98:$D$99,D99)&gt;1,"-"&amp;RANK(D99,$D$98:$D$99)+COUNTIF($D$98:$D$99,D99)-1,"")</f>
        <v>2</v>
      </c>
      <c r="D99" s="17">
        <f t="shared" si="14"/>
        <v>6</v>
      </c>
      <c r="E99" s="14">
        <v>0</v>
      </c>
      <c r="F99" s="14">
        <v>6</v>
      </c>
      <c r="G99" s="9">
        <v>0</v>
      </c>
      <c r="H99" s="9">
        <v>0</v>
      </c>
    </row>
  </sheetData>
  <mergeCells count="2">
    <mergeCell ref="A2:H2"/>
    <mergeCell ref="A1:H1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I-III этапы рейтинг</vt:lpstr>
      <vt:lpstr>I-III этапы итоги</vt:lpstr>
      <vt:lpstr>III этап рейтинг</vt:lpstr>
      <vt:lpstr>III этап итоги</vt:lpstr>
      <vt:lpstr>'III этап итоги'!Заголовки_для_печати</vt:lpstr>
      <vt:lpstr>'III этап рейтинг'!Заголовки_для_печати</vt:lpstr>
      <vt:lpstr>'I-III этапы итоги'!Заголовки_для_печати</vt:lpstr>
      <vt:lpstr>'I-III этапы рейтинг'!Заголовки_для_печати</vt:lpstr>
      <vt:lpstr>'III этап итоги'!Область_печати</vt:lpstr>
      <vt:lpstr>'III этап рейтинг'!Область_печати</vt:lpstr>
      <vt:lpstr>'I-III этапы итоги'!Область_печати</vt:lpstr>
      <vt:lpstr>'I-III этапы рейтинг'!Область_печати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mpak</dc:creator>
  <cp:lastModifiedBy>Ольга</cp:lastModifiedBy>
  <cp:lastPrinted>2015-11-16T12:20:56Z</cp:lastPrinted>
  <dcterms:created xsi:type="dcterms:W3CDTF">2014-04-04T07:37:35Z</dcterms:created>
  <dcterms:modified xsi:type="dcterms:W3CDTF">2015-11-16T20:28:00Z</dcterms:modified>
</cp:coreProperties>
</file>