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37" activeTab="0"/>
  </bookViews>
  <sheets>
    <sheet name="Рейтинг (раздел 7) " sheetId="1" r:id="rId1"/>
    <sheet name="Оценка (раздел 7)" sheetId="2" r:id="rId2"/>
    <sheet name="Методика  (Раздел 7)" sheetId="3" r:id="rId3"/>
    <sheet name="Показатель 7.1." sheetId="4" r:id="rId4"/>
    <sheet name="Параметры" sheetId="5" state="hidden" r:id="rId5"/>
    <sheet name="Показатель 7.2." sheetId="6" r:id="rId6"/>
  </sheets>
  <externalReferences>
    <externalReference r:id="rId9"/>
  </externalReferences>
  <definedNames>
    <definedName name="_xlfn.RANK.EQ" hidden="1">#NAME?</definedName>
    <definedName name="Выбор_1.1">'[1]1.1'!$C$5:$C$8</definedName>
    <definedName name="Выбор_3.1">'Показатель 7.1.'!$B$4:$B$10</definedName>
    <definedName name="Выбор_3.2" localSheetId="0">#REF!</definedName>
    <definedName name="Выбор_3.2">#REF!</definedName>
    <definedName name="Выбор_3.3" localSheetId="0">#REF!</definedName>
    <definedName name="Выбор_3.3">#REF!</definedName>
    <definedName name="Выбор_3.4" localSheetId="0">#REF!</definedName>
    <definedName name="Выбор_3.4">#REF!</definedName>
    <definedName name="Выбор_3.5" localSheetId="0">#REF!</definedName>
    <definedName name="Выбор_3.5">#REF!</definedName>
    <definedName name="Выбор_3.6" localSheetId="0">#REF!</definedName>
    <definedName name="Выбор_3.6">#REF!</definedName>
    <definedName name="Выбор_3.7" localSheetId="0">#REF!</definedName>
    <definedName name="Выбор_3.7">#REF!</definedName>
    <definedName name="Выбор_3.8" localSheetId="0">#REF!</definedName>
    <definedName name="Выбор_3.8">#REF!</definedName>
    <definedName name="Выбор_4.4" localSheetId="0">#REF!</definedName>
    <definedName name="Выбор_4.4">#REF!</definedName>
    <definedName name="_xlnm.Print_Titles" localSheetId="2">'Методика  (Раздел 7)'!$3:$4</definedName>
    <definedName name="_xlnm.Print_Titles" localSheetId="1">'Оценка (раздел 7)'!$3:$3</definedName>
    <definedName name="_xlnm.Print_Titles" localSheetId="3">'Показатель 7.1.'!$A:$A,'Показатель 7.1.'!$3:$10</definedName>
    <definedName name="_xlnm.Print_Titles" localSheetId="0">'Рейтинг (раздел 7) '!$3:$3</definedName>
    <definedName name="Коэффициент">'Параметры'!$B$3:$B$4</definedName>
    <definedName name="_xlnm.Print_Area" localSheetId="2">'Методика  (Раздел 7)'!$A$1:$F$4</definedName>
    <definedName name="_xlnm.Print_Area" localSheetId="1">'Оценка (раздел 7)'!$A$1:$G$98</definedName>
    <definedName name="_xlnm.Print_Area" localSheetId="3">'Показатель 7.1.'!$A$1:$BF$104</definedName>
    <definedName name="_xlnm.Print_Area" localSheetId="0">'Рейтинг (раздел 7) '!$A$1:$F$90</definedName>
  </definedNames>
  <calcPr fullCalcOnLoad="1"/>
</workbook>
</file>

<file path=xl/sharedStrings.xml><?xml version="1.0" encoding="utf-8"?>
<sst xmlns="http://schemas.openxmlformats.org/spreadsheetml/2006/main" count="5003" uniqueCount="1643">
  <si>
    <t>Наименование субъекта Российской Федерации</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</si>
  <si>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</si>
  <si>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</si>
  <si>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</si>
  <si>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</si>
  <si>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</si>
  <si>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</si>
  <si>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</si>
  <si>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</si>
  <si>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</si>
  <si>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</si>
  <si>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</si>
  <si>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</si>
  <si>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</si>
  <si>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</si>
  <si>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</si>
  <si>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</si>
  <si>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</si>
  <si>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</si>
  <si>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</si>
  <si>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</si>
  <si>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</si>
  <si>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</si>
  <si>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</si>
  <si>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</si>
  <si>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</si>
  <si>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</si>
  <si>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</si>
  <si>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</si>
  <si>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</si>
  <si>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</si>
  <si>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</si>
  <si>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</si>
  <si>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</si>
  <si>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</si>
  <si>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</si>
  <si>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</si>
  <si>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</si>
  <si>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</si>
  <si>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</si>
  <si>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</si>
  <si>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</si>
  <si>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</si>
  <si>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</si>
  <si>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</si>
  <si>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</si>
  <si>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</si>
  <si>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</si>
  <si>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</si>
  <si>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</si>
  <si>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</si>
  <si>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</si>
  <si>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</si>
  <si>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</si>
  <si>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</si>
  <si>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</si>
  <si>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</si>
  <si>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</si>
  <si>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</si>
  <si>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</si>
  <si>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</si>
  <si>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</si>
  <si>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</si>
  <si>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</si>
  <si>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</si>
  <si>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</si>
  <si>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</si>
  <si>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</si>
  <si>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</si>
  <si>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</si>
  <si>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</si>
  <si>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</si>
  <si>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</si>
  <si>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</si>
  <si>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</si>
  <si>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</si>
  <si>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</si>
  <si>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</si>
  <si>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</si>
  <si>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</si>
  <si>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</si>
  <si>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</si>
  <si>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</si>
  <si>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</si>
  <si>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</si>
  <si>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</si>
  <si>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</si>
  <si>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</si>
  <si>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</si>
  <si>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</si>
  <si>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</si>
  <si>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http://beldepfin.ru/?page_id=1247</t>
  </si>
  <si>
    <t>http://www.minfin39.ru/ebudget/budget_for_people.php</t>
  </si>
  <si>
    <t>Республика Северная Осетия - Алания</t>
  </si>
  <si>
    <t>http://dtf.avo.ru/index.php?option=com_content&amp;view=article&amp;id=168&amp;Itemid=139</t>
  </si>
  <si>
    <t>http://www.gfu.vrn.ru/dir32/dir34/</t>
  </si>
  <si>
    <t>http://www.admoblkaluga.ru/main/work/finances/open-budget/index.php</t>
  </si>
  <si>
    <t>http://depfin.adm44.ru/Budget/budgrag/index.aspx</t>
  </si>
  <si>
    <t>№ п/п</t>
  </si>
  <si>
    <t>Вопросы и варианты ответов</t>
  </si>
  <si>
    <t>Баллы</t>
  </si>
  <si>
    <t>Понижающие коэффициенты</t>
  </si>
  <si>
    <t>баллы</t>
  </si>
  <si>
    <t>Итого</t>
  </si>
  <si>
    <t>Республика Крым</t>
  </si>
  <si>
    <t>Поиск</t>
  </si>
  <si>
    <t>http://fin.tmbreg.ru/7812.html</t>
  </si>
  <si>
    <t>http://b4u.gov-murman.ru/index.php#idMenu=228</t>
  </si>
  <si>
    <t>http://minfin.ryazangov.ru/activities/budget/budget_open/otkrytyy-byudzhet/</t>
  </si>
  <si>
    <t>http://portal.novkfo.ru/Menu/Page/48</t>
  </si>
  <si>
    <t>http://portal.minfinrd.ru/Show/Category/21?ItemId=96</t>
  </si>
  <si>
    <t>http://minfin-samara.ru/BudgetDG/</t>
  </si>
  <si>
    <t>http://www.finupr.kurganobl.ru/index.php?test=budjetgrd</t>
  </si>
  <si>
    <t>http://www.minfin74.ru/mBudget/budget-citizens.php</t>
  </si>
  <si>
    <t>http://minfin.rk.gov.ru/rus/info.php?id=606694</t>
  </si>
  <si>
    <t>http://ufo.ulntc.ru/index.php?mgf=budget/open_budget</t>
  </si>
  <si>
    <t>г.Севастополь</t>
  </si>
  <si>
    <t>http://budget.lenobl.ru/new/documents/</t>
  </si>
  <si>
    <t>http://mf.nnov.ru:8025/index.php/broshyura</t>
  </si>
  <si>
    <t>http://minfin.khabkrai.ru/civils/Menu/Page/1</t>
  </si>
  <si>
    <t>http://www.yarregion.ru/depts/depfin/tmpPages/docs.aspx</t>
  </si>
  <si>
    <t>http://minfin.gov-murman.ru/open-budget/public_budget/</t>
  </si>
  <si>
    <t>http://finance.pskov.ru/ob-upravlenii/byudzhet-dlya-grazhdan</t>
  </si>
  <si>
    <t>http://dfei.adm-nao.ru/byudzhet-dlya-grazhdan/</t>
  </si>
  <si>
    <t>http://www.minfin01-maykop.ru/Show/Category/13?ItemId=145&amp;headingId=</t>
  </si>
  <si>
    <t>http://minfin.e-dag.ru/activity/byudzhet-dlya-grazhdan</t>
  </si>
  <si>
    <t>http://mfri.ru/index.php/2013-12-01-16-49-08/obinfo?layout=default</t>
  </si>
  <si>
    <t>http://pravitelstvo.kbr.ru/oigv/minfin/byudzhet_dlya_grazhdan.php</t>
  </si>
  <si>
    <t>http://www.minfinrm.ru/budget%20for%20citizens/</t>
  </si>
  <si>
    <t>http://mf.nnov.ru/index.php?option=com_k2&amp;view=item&amp;layout=item&amp;id=111&amp;Itemid=403</t>
  </si>
  <si>
    <t>http://saratov.gov.ru/gov/auth/minfin/bud_sar_obl/2016/</t>
  </si>
  <si>
    <t>http://minfin.midural.ru/document/category/88#document_list</t>
  </si>
  <si>
    <t>http://www.minfin-altai.ru/byudzhet/budget-for-citizens/</t>
  </si>
  <si>
    <t>http://gfu.ru/budgetgr/</t>
  </si>
  <si>
    <t>http://primorsky.ru/authorities/executive-agencies/departments/finance/public.php</t>
  </si>
  <si>
    <t>http://sakhminfin.ru/</t>
  </si>
  <si>
    <t>http://www.eao.ru/?p=4387</t>
  </si>
  <si>
    <t>Да</t>
  </si>
  <si>
    <t>http://chechnya.ifinmon.ru/</t>
  </si>
  <si>
    <t>http://www.fin.amurobl.ru/oblastnoy-byudzhet/byudzhet-dlya-grazhdan/</t>
  </si>
  <si>
    <t>К1</t>
  </si>
  <si>
    <t xml:space="preserve">К2 </t>
  </si>
  <si>
    <t xml:space="preserve">К3 </t>
  </si>
  <si>
    <t xml:space="preserve">Наименование субъекта Российской Федерации </t>
  </si>
  <si>
    <t>Нет</t>
  </si>
  <si>
    <t>http://budget.permkrai.ru/budget/indicators2016</t>
  </si>
  <si>
    <t>http://www.minfin.kirov.ru/otkrytyy-byudzhet/dlya-grazhdan/dopolnitelnye-materialy/</t>
  </si>
  <si>
    <t>http://openbudget.gfu.ru/openbudget/bg/</t>
  </si>
  <si>
    <t>Да, опубликован и в нем представлена информация по всем ключевым элементам, а также большая часть дополнительных сведений</t>
  </si>
  <si>
    <t>Да, опубликован и в нем представлена информация по всем ключевым элементам</t>
  </si>
  <si>
    <t xml:space="preserve">Нет, не опубликован </t>
  </si>
  <si>
    <t>а) глоссарий</t>
  </si>
  <si>
    <t xml:space="preserve">б) описание административно-территориального деления </t>
  </si>
  <si>
    <t xml:space="preserve">в) сведения о межбюджетных отношениях, в том числе о трансфертах: </t>
  </si>
  <si>
    <t>повышение бюджетной грамотности населения</t>
  </si>
  <si>
    <t>Да, опубликован и в нем представлена информация по всем ключевым элементам, а также отдельные дополнительные сведения</t>
  </si>
  <si>
    <t>да/нет</t>
  </si>
  <si>
    <t>источник</t>
  </si>
  <si>
    <t>Формат бюджета для граждан</t>
  </si>
  <si>
    <t>г) детализация расходов</t>
  </si>
  <si>
    <t>Сведения о наличии в "бюджете для граждан" дополнительных сведений</t>
  </si>
  <si>
    <t>http://ufin48.ru/Menu/Page/4</t>
  </si>
  <si>
    <t>http://r-19.ru/authorities/ministry-of-finance-of-the-republic-of-khakassia/common/gosudarstvennye-finansy-respubliki-khakasiya/prezentatsiya-byudzhet-dlya-grazhdan.html</t>
  </si>
  <si>
    <t xml:space="preserve">Мурманская область </t>
  </si>
  <si>
    <t>Дата проведения оценки</t>
  </si>
  <si>
    <t>Место по РФ</t>
  </si>
  <si>
    <t>Единица измерения</t>
  </si>
  <si>
    <t>место</t>
  </si>
  <si>
    <t>%</t>
  </si>
  <si>
    <t>баллов</t>
  </si>
  <si>
    <t>Максимальное количество баллов</t>
  </si>
  <si>
    <t>г. Севастополь</t>
  </si>
  <si>
    <t>Место по федеральному округу</t>
  </si>
  <si>
    <r>
      <t xml:space="preserve">К2    </t>
    </r>
    <r>
      <rPr>
        <sz val="8"/>
        <rFont val="Times New Roman"/>
        <family val="1"/>
      </rPr>
      <t xml:space="preserve">затрудненный поиск      </t>
    </r>
    <r>
      <rPr>
        <b/>
        <sz val="8"/>
        <rFont val="Times New Roman"/>
        <family val="1"/>
      </rPr>
      <t xml:space="preserve">   </t>
    </r>
  </si>
  <si>
    <r>
      <t xml:space="preserve">К3           </t>
    </r>
    <r>
      <rPr>
        <sz val="8"/>
        <rFont val="Times New Roman"/>
        <family val="1"/>
      </rPr>
      <t>несоблюдение сроков</t>
    </r>
  </si>
  <si>
    <t>http://minfin.sakha.gov.ru/</t>
  </si>
  <si>
    <t>http://www.kamgov.ru/minfin/budzet-dla-grazdan</t>
  </si>
  <si>
    <t>АНКЕТА ДЛЯ СОСТАВЛЕНИЯ РЕЙТИНГА СУБЪЕКТОВ РОССИЙСКОЙ ФЕДЕРАЦИИ ПО УРОВНЮ ОТКРЫТОСТИ БЮДЖЕТНЫХ ДАННЫХ В 2016 ГОДУ *</t>
  </si>
  <si>
    <t>Портала нет</t>
  </si>
  <si>
    <t>Специализированный портал (при наличии)</t>
  </si>
  <si>
    <t>Сайт (страница) финансового органа</t>
  </si>
  <si>
    <t xml:space="preserve">Комментарий к оценке показателя и применению понижающих коэффициентов </t>
  </si>
  <si>
    <t xml:space="preserve">Сведения о наличии в "бюджете для граждан" ключевых элементов </t>
  </si>
  <si>
    <t>http://budget17.ru/ (сайт на реконструкции)</t>
  </si>
  <si>
    <t>7.1</t>
  </si>
  <si>
    <t>В целях оценки показателя публичными слушаниями, общественными обсуждениями признаются мероприятия, соответствующие требованиям Федерального закона от 21 июля 2014 г. №212-ФЗ «Об основах общественного контроля в Российской Федерации».</t>
  </si>
  <si>
    <t>В случае, если поиск информационного сообщения о проведении публичных слушаний или общественного обсуждения в иной форме затруднен, для показателя применяется понижающий коэффициент за затрудненный поиск. Данное требование не исключает других случаев применения указанного понижающего коэффициента.</t>
  </si>
  <si>
    <t xml:space="preserve">В случае, если информационное сообщение о проведении публичных слушаний или общественного обсуждения в иной форме опубликовано менее, чем за 5 рабочих дней до проведения мероприятия, применяется понижающий коэффициент за несоблюдение сроков обеспечения доступа к бюджетным данным. </t>
  </si>
  <si>
    <t>Да, использовался</t>
  </si>
  <si>
    <t>Нет, не использовался</t>
  </si>
  <si>
    <t>7.2. Использовался ли бюджет для граждан, разработанный на основе годового отчета об исполнении бюджета за 2015 год или на основе проекта закона субъекта РФ об исполнении бюджета за 2015 год, в ходе проведения публичных слушаний по годовому отчету или в ходе общественного обсуждения годового отчета в иной форме?</t>
  </si>
  <si>
    <t>Итого баллов по разделу 7</t>
  </si>
  <si>
    <t>% от максимального количества баллов по разделу 7</t>
  </si>
  <si>
    <t>7.1. Опубликован ли на портале (сайте), предназначенном для публикации бюджетных данных, бюджет для граждан, разработанный на основе годового отчета об исполнении бюджета за 2015 год или на основе закона (проекта закона) субъекта РФ об исполнении бюджета за 2015 год,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</si>
  <si>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Оценка показателя 7.1</t>
  </si>
  <si>
    <t>Наличие "Бюджета для граждан", разработанного на основе годового отчета об исполнении бюджета за 2015 год или на основе закона (проекта закона) субъекта РФ об исполнении бюджета за 2015 год  на портале (сайте)</t>
  </si>
  <si>
    <t xml:space="preserve">1) сведения о прогнозируемых и фактических значениях основных показателей социально-экономического развития субъекта РФ за 2015 год, в том числе показатели, характеризующие численность населения, объем валового регионального продукта, индекс потребительских цен </t>
  </si>
  <si>
    <t>2) сведения о планируемых и фактических значениях основных характеристик бюджета (в абсолютных и относительных величинах), в том числе сведения о доходах и расходах, межбюджетных трансфертах, планируемых к получению из федерального бюджета, а также дефицит/профицит бюджета</t>
  </si>
  <si>
    <t>4) сведения о расходной части бюджета в разрезе государственных программ субъекта РФ с указанием непрограммных расходов, а также данные о целевых показателях соответствующих государственных программ; сведения о планируемых и фактических значениях за 2015 год</t>
  </si>
  <si>
    <t>5) сведения о расходах с учетом интересов целевых групп, в том числе: численность представителей целевой группы, меры государственной поддержки за счет средств бюджета, объем расходов на поддержку целевой группы; сведения о планируемых и фактических значениях за 2015 год</t>
  </si>
  <si>
    <t>6) сведения о реализации в 2015 году общественно-значимых проектов, в том числе: наименование проекта, место реализации, объем финансирования, полученные результаты от реализации общественно-значимого проекта</t>
  </si>
  <si>
    <t>7) уровень долговой нагрузки на бюджет субъекта РФ, в том числе с отражением структуры долга субъекта РФ по видам долговых обязательств по состоянию на начало и конец 2015 года</t>
  </si>
  <si>
    <t>8) контактная информация для граждан, в том числе сведения о местонахождении, контактных телефонах, адресах электронной почты финансового органа субъекта РФ, а также сведения о возможном участии граждан в обсуждении бюджетных вопросов</t>
  </si>
  <si>
    <t>Исходные данные и оценка показателя 7.2 "Использовался ли бюджет для граждан, разработанный на основе годового отчета об исполнении бюджета за 2015 год или на основе проекта закона субъекта РФ об исполнении бюджета за 2015 год, в ходе проведения публичных слушаний по годовому отчету или в ходе общественного обсуждения годового отчета в иной форме?"</t>
  </si>
  <si>
    <t>7.2 "Использовался ли бюджет для граждан, разработанный на основе годового отчета об исполнении бюджета за 2015 год или на основе проекта закона субъекта РФ об исполнении бюджета за 2015 год, в ходе проведения публичных слушаний по годовому отчету или в ходе общественного обсуждения годового отчета в иной форме?"</t>
  </si>
  <si>
    <t>Оценка показателя 7.2</t>
  </si>
  <si>
    <t>Информация о соблюдении срока публикации "Бюджета для граждан", разработанного на основе годового отчета об исполнении бюджета за 2015 год или на основе закона (проекта закона) субъекта РФ об исполнении бюджета за 2015 год</t>
  </si>
  <si>
    <t>Исходные данные и оценка показателя 7.1. Опубликован ли на портале (сайте), предназначенном для публикации бюджетных данных, бюджет для граждан, разработанный на основе годового отчета об исполнении бюджета за 2015 год или на основе закона (проекта закона) субъекта РФ об исполнении бюджета за 2015 год,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</si>
  <si>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 Версия, уточненная по состоянию на 04.05.2016 г.</t>
  </si>
  <si>
    <t>Стадия бюджетного процесса для подготовки "Бюджета для граждан"</t>
  </si>
  <si>
    <t>Нет данных</t>
  </si>
  <si>
    <t>3) объем и структура налоговых и неналоговых доходов, а также межбюджетных трансфертов, поступающих в бюджет субъекта РФ, сведения о планируемых и фактических значениях за 2015 год</t>
  </si>
  <si>
    <t>об участии и проведение конкурсов проектов по представлению бюджетов для граждан</t>
  </si>
  <si>
    <t>планируемых и фактически полученных из федерального бюджета в 2015 году</t>
  </si>
  <si>
    <t>планируемых и фактически направленных в местные бюджеты, планируемых и фактически полученных из местных бюджетов в 2015 году</t>
  </si>
  <si>
    <t>по разделам и подразделам классификации расходов бюджетов, фактические данные за 2015 год</t>
  </si>
  <si>
    <t>открытости бюджетных данных за 2015 год</t>
  </si>
  <si>
    <t>качества управления региональными финансами за 2014 год</t>
  </si>
  <si>
    <t>д) актуальная информация о позиции в рейтингах:</t>
  </si>
  <si>
    <t>ж) информация о реализации проектов в 2015 году:</t>
  </si>
  <si>
    <t xml:space="preserve">реализация проектов инициативного бюджетирования </t>
  </si>
  <si>
    <t>з) удельные подушевые показатели доходов и расходов бюджета, в том числе в сравнении с аналогичными показателями других субъектов РФ за 2015 год</t>
  </si>
  <si>
    <t>Источник данных</t>
  </si>
  <si>
    <t>Дата проведения мероприятия</t>
  </si>
  <si>
    <t>Да, опубликован и в нем представлена информация по 6 и более ключевым элементам</t>
  </si>
  <si>
    <t>Да, опубликован и в нем представлена информация по 4 и более ключевым элементам</t>
  </si>
  <si>
    <t>Да, опубликован, но в нем представлена информация менее чем по 4 ключевым элементам</t>
  </si>
  <si>
    <t>Брошюра</t>
  </si>
  <si>
    <t>http://budget.bryanskoblfin.ru/Show/Content/1141</t>
  </si>
  <si>
    <t>http://beldepfin.ru/%D0%BF%D1%80%D0%BE%D0%B2%D0%B5%D0%B4%D0%B5%D0%BD%D0%B8%D0%B5-%D0%BF%D1%83%D0%B1%D0%BB%D0%B8%D1%87%D0%BD%D1%8B%D1%85-%D1%81%D0%BB%D1%83%D1%88%D0%B0%D0%BD%D0%B8%D0%B9-%D0%BF%D0%BE-%D0%BF%D1%80%D0%BE-2/#more-5360</t>
  </si>
  <si>
    <t>http://dtf.avo.ru/index.php?option=com_content&amp;view=article&amp;id=284:-15-2016-&amp;catid=55:2012-04-23-12-52-11&amp;Itemid=106</t>
  </si>
  <si>
    <t>Не указана</t>
  </si>
  <si>
    <t>http://zs74.ru/izveshchenie-o-provedenii-publichnyh-slushaniy</t>
  </si>
  <si>
    <t>http://www.kosoblduma.ru/press/article/Publichnye_sluschaniia_po_ispolneniiu_biudjheta.html</t>
  </si>
  <si>
    <t>http://depfin.adm44.ru/news/index.aspx?id=2c586b06-37d1-4ed6-8d62-78c1c32d1849</t>
  </si>
  <si>
    <t>http://oblduma.kursknet.ru/news/oth.php?1114</t>
  </si>
  <si>
    <t>http://adm.rkursk.ru/index.php?id=693&amp;mat_id=56091</t>
  </si>
  <si>
    <t>http://mf.mosreg.ru/multimedia/novosti/glavnie/02-06-2016-13-26-53-v-ministerstve-finansov-moskovskoy-oblasti-obyavle/</t>
  </si>
  <si>
    <t>http://budget.mosreg.ru/byudzhet-dlya-grazhdan/proekt-zakona-ob-ispolnenii-byudzheta-moskovskoj-oblasti/</t>
  </si>
  <si>
    <t>http://budget.mosreg.ru/blog/2016/06/02/informaciya-o-provedenii-publichnyx-slushanij-po-proektu-zakona-moskovskoj-oblasti-ob-ispolnenii-byudzheta-moskovskoj-oblasti-za-2015-god/</t>
  </si>
  <si>
    <t>http://oreloblsovet.ru/blog/category/s27-public-slushaniya/c64-public-slushaniya/</t>
  </si>
  <si>
    <t>http://portal.tverfin.ru/portal/Menu/Presentation/609?ItemId=609</t>
  </si>
  <si>
    <t>http://dfto.ru/index.php/byudzhet-dlya-grazhdan/proekt-zakona-i-zakon-ob-ispolnenii-byudzheta</t>
  </si>
  <si>
    <t>http://budget.mos.ru/isp_inc</t>
  </si>
  <si>
    <t>http://minfin.karelia.ru/ispolnenie-bjudzheta-dlya-grazdan/</t>
  </si>
  <si>
    <t>http://www.karelia-zs.ru/presssluzhba/novosti/anons_publichnyh_slushanij_v_zs_rk/</t>
  </si>
  <si>
    <t xml:space="preserve">Да </t>
  </si>
  <si>
    <t>http://minfin.karelia.ru/naznachena-data-publichnyh-slushanij-po-godovomu-otchetu-ob-ispolnenii-bjudzheta-respubliki-karelija-za-2015-god/</t>
  </si>
  <si>
    <t>Да (частично)</t>
  </si>
  <si>
    <t xml:space="preserve">Нет </t>
  </si>
  <si>
    <t>по видам расходов, фактические данные за 2015 год</t>
  </si>
  <si>
    <t>http://minfin.rkomi.ru/page/5652/</t>
  </si>
  <si>
    <t>http://dvinaland.ru/-jy0jwy2y</t>
  </si>
  <si>
    <t>http://www.df35.ru/index.php?option=com_content&amp;view=category&amp;id=258:2015-&amp;Itemid=254&amp;layout=default</t>
  </si>
  <si>
    <t>http://www.df35.ru/index.php?option=com_content&amp;view=article&amp;id=5207:-2015-&amp;catid=251:2015-11-13-14-16-20&amp;Itemid=230</t>
  </si>
  <si>
    <t>http://duma39.ru/info/24915/</t>
  </si>
  <si>
    <t>Материалы 2014 года</t>
  </si>
  <si>
    <t>http://novkfo.ru/%D0%B3%D0%BE%D0%B4%D0%BE%D0%B2%D1%8B%D0%B5_%D0%BE%D1%82%D1%87%D0%B5%D1%82%D1%8B_%D0%BE%D0%B1_%D0%B8%D1%81%D0%BF%D0%BE%D0%BB%D0%BD%D0%B5%D0%BD%D0%B8%D0%B8_%D0%BE%D0%B1%D0%BB%D0%B0%D1%81%D1%82%D0%BD%D0%BE%D0%B3%D0%BE_%D0%B1%D1%8E%D0%B4%D0%B6%D0%B5%D1%82%D0%B0/</t>
  </si>
  <si>
    <t>http://portal.novkfo.ru/Show/Content/2085</t>
  </si>
  <si>
    <t>http://www.novreg.ru/press/news/press/78968/</t>
  </si>
  <si>
    <t>http://finance.pskov.ru/press-centre/news/121</t>
  </si>
  <si>
    <t>http://www.pskov.ru/novosti/02.06.16/68606</t>
  </si>
  <si>
    <t>http://www.fincom.spb.ru/cf/press/smi/about/details.htm?id=2814@cfNews</t>
  </si>
  <si>
    <t>http://www.assembly.spb.ru/article/955/74380/Publichnye-slushaniya-po-proektu-zakona-Sankt-Peterburga-Ob-ispolnenii-byudzheta-Sankt-Peterburga-za-2015-god</t>
  </si>
  <si>
    <t>http://www.sdnao.ru/news/news_detail.php?ELEMENT_ID=20385&amp;sphrase_id=394</t>
  </si>
  <si>
    <t>http://dfei.adm-nao.ru/news/10675/</t>
  </si>
  <si>
    <t>http://www.minfin01-maykop.ru/Show/Category/36?ItemId=173&amp;headingId=</t>
  </si>
  <si>
    <t>http://admkrai.krasnodar.ru/content/21/show/315865/</t>
  </si>
  <si>
    <t>http://www.minfinkubani.ru/budget_citizens/public/public_otchet.php</t>
  </si>
  <si>
    <t>http://astroblduma.ru/hm/kontent/SlushaniaBudget2015</t>
  </si>
  <si>
    <t>https://minfin.astrobl.ru/site-page/proekt-zakona-ao-ob-ispolnenii-byudzheta</t>
  </si>
  <si>
    <t>http://www.minfin34.ru/documents/brochure/</t>
  </si>
  <si>
    <t>http://volgafin.volganet.ru/current-activity/cooperation/news/101448/</t>
  </si>
  <si>
    <t>http://zsro.ru/press_center/news/93/11645/?sphrase_id=9465</t>
  </si>
  <si>
    <t>http://duma.tmbreg.ru/index.php?option=com_k2&amp;view=item&amp;id=3248:ob-ispolnenii-bjudzheta-tambovskoj-oblasti-za-2015-god&amp;Itemid=126</t>
  </si>
  <si>
    <t>http://pravitelstvo.kbr.ru/oigv/minfin/press_sluzhba/anonsy.php</t>
  </si>
  <si>
    <t>http://parlament09.ru/node/4545</t>
  </si>
  <si>
    <t>http://parliament-osetia.ru/index.php/main/search/art/5263</t>
  </si>
  <si>
    <t>http://openbudsk.ru/content/2016/15bdg.php</t>
  </si>
  <si>
    <t>http://fingram26.ru/</t>
  </si>
  <si>
    <t>http://pmisk.ru/</t>
  </si>
  <si>
    <t>http://openbudsk.ru/content/str/infpoob.php</t>
  </si>
  <si>
    <t>http://www.mfsk.ru/law/proect</t>
  </si>
  <si>
    <t>http://minfin.rk.gov.ru/rus/index.htm/news/335009.htm</t>
  </si>
  <si>
    <t>Сведения на портале</t>
  </si>
  <si>
    <t>http://budget.sakha.gov.ru/ebudget/Menu/Page/262</t>
  </si>
  <si>
    <t>http://iltumen.ru/content/il-tumen-priglashaet-na-publichnye-slushaniya-ob-utverzhdenii-otcheta-ob-ispolnenii-gosbyudz</t>
  </si>
  <si>
    <t>http://minfin.sakha.gov.ru/konkursy</t>
  </si>
  <si>
    <t>http://budget.sakha.gov.ru/ebudget/Show/Content/8; http://budget.sakha.gov.ru/ebudget/Show/Content/4; http://minfin.sakha.gov.ru/finansovaja-gramotnost;  http://minfin.sakha.gov.ru/konkursy</t>
  </si>
  <si>
    <t>http://openbudget.kamgov.ru/Dashboard#/info/glossary</t>
  </si>
  <si>
    <t>http://openbudget.kamgov.ru/Dashboard#/main;   http://minfin.kamgov.ru/dni-finansovoj-gramotnosti-v-2016-godu</t>
  </si>
  <si>
    <t>http://www.zaksobr.kamchatka.ru/obyav/ob_yavlenie/</t>
  </si>
  <si>
    <t>http://ebudget.primorsky.ru/Menu/Page/333</t>
  </si>
  <si>
    <t>http://ebudget.primorsky.ru/Menu/Page/328</t>
  </si>
  <si>
    <t>https://minfin.khabkrai.ru/civils/Page/MOViewer?ItemId=289</t>
  </si>
  <si>
    <t>http://minfin.49gov.ru/press/news/?id_4=11629</t>
  </si>
  <si>
    <t>http://www.magoblduma.ru/budget/publichearing/</t>
  </si>
  <si>
    <t>http://openbudget.sakhminfin.ru/Menu/Page/268</t>
  </si>
  <si>
    <t>http://www.zs.eao.ru/index.php?option=com_k2&amp;view=item&amp;id=5165:uvajaemiye-jiteli-oblasti&amp;Itemid=81</t>
  </si>
  <si>
    <t>http://чукотка.рф/power/priority_areas/open-budget/budget-citizens/budget-2015/</t>
  </si>
  <si>
    <t>http://oblduma.kurgan.ru/about/activity/people_hearing/20160616/</t>
  </si>
  <si>
    <t>http://admtyumen.ru/_old/ogv_ru/news/subj/more.htm?id=11369249@egNews</t>
  </si>
  <si>
    <t>http://www.duma72.ru/ru/arena/new/news/609/40779/?sphrase_id=453024</t>
  </si>
  <si>
    <t>http://budget.gov.ru/epbs/faces/p/%d0%94%d0%b0%d0%bd%d0%bd%d1%8b%d0%b5%20%d0%b8%20%d1%81%d0%b5%d1%80%d0%b2%d0%b8%d1%81%d1%8b/%d0%93%d0%bb%d0%be%d1%81%d1%81%d0%b0%d1%80%d0%b8%d0%b9?_afrLoop=33243580235083005&amp;_afrWindowMode=0&amp;_afrWindowId=null#!%40%40%3F_afrWindowId%3Dnull%26_afrLoop%3D33243580235083005%26_afrWindowMode%3D0%26_adf.ctrl-state%3Dn7lvsm27c_4</t>
  </si>
  <si>
    <t>http://depfin.admhmao.ru/budget/section/info/report</t>
  </si>
  <si>
    <t>http://monitoring.yanao.ru/yamal/index.php?option=com_content&amp;view=article&amp;id=299&amp;Itemid=717</t>
  </si>
  <si>
    <t>http://www.yamalfin.ru/index.php?option=com_content&amp;view=article&amp;id=1836:-04-2016-40-l-2015-r&amp;catid=82:2013-12-25-04-30-29</t>
  </si>
  <si>
    <t>http://ob.sev.gov.ru/byudzhet-dlya-grazhdan/ispolnenie-byudzheta/proekt-zakona-ob-ispolnenii-byudzheta</t>
  </si>
  <si>
    <t>Сведение на портале</t>
  </si>
  <si>
    <t>http://www.minfin-altai.ru/about/info/news/2309/</t>
  </si>
  <si>
    <t>http://www.open.minfin-altai.ru/open-budget/ispolnenie-respublikanskogo-byudzheta.html</t>
  </si>
  <si>
    <t>http://www.khural.org/press/news/273/</t>
  </si>
  <si>
    <t>http://www.minfintuva.ru/old/index.php/18-o-provedenii-publichnykh-slushanij</t>
  </si>
  <si>
    <t>http://minfin.orb.ru/%D0%B1%D1%8E%D0%B4%D0%B6%D0%B5%D1%82-%D0%B4%D0%BB%D1%8F-%D0%B3%D1%80%D0%B0%D0%B6%D0%B4%D0%B0%D0%BD/</t>
  </si>
  <si>
    <t>http://www.vskhakasia.ru/press-centr/news/1975-v-verkhovnom-sovete-khakasii-sostoyatsya-publichnye-slushaniya-po-proektu-zakona-ob-ispolnenii-respublikanskogo-byudzheta-za-2015-god</t>
  </si>
  <si>
    <t>http://www.akzs.ru/news/main/2016/06/01/12487/</t>
  </si>
  <si>
    <t>http://fin22.ru/opinion/public/public_1836.html</t>
  </si>
  <si>
    <t>http://fin22.ru/projects/p2016/</t>
  </si>
  <si>
    <t>http://минфин.забайкальскийкрай.рф/bud_for_peoples/realized_bud/broshyura_isp2015.html</t>
  </si>
  <si>
    <t>http://www.minfin39.ru/pressroom/news/6152.php</t>
  </si>
  <si>
    <t>http://minfin.krskstate.ru/openbudget/othcet/2015</t>
  </si>
  <si>
    <t>http://openbudget.gfu.ru/news/detail.php?ID=31551</t>
  </si>
  <si>
    <t>http://www.mfnso.nso.ru/page/2091</t>
  </si>
  <si>
    <t>http://zsnso.ru/1432/</t>
  </si>
  <si>
    <t>http://mf.omskportal.ru/ru/RegionalPublicAuthorities/executivelist/MF/otkrbudg/ispolnenie/2015/god.html</t>
  </si>
  <si>
    <t>https://minfin.bashkortostan.ru/activity/18373/</t>
  </si>
  <si>
    <t>http://mari-el.gov.ru/minfin/Pages/info_grajdan.aspx</t>
  </si>
  <si>
    <t>http://parlament.mari.ru/2016/06/016062016.html</t>
  </si>
  <si>
    <t>http://www.gsrm.ru/public/index-pub.php</t>
  </si>
  <si>
    <t>http://minfin.tatarstan.ru/rus/budget.html</t>
  </si>
  <si>
    <t>http://tatarstan.ru/rus/fingramota/Interview;    и брошюры http://tatarstan.ru/rus/fingramota</t>
  </si>
  <si>
    <t>http://budget.cap.ru/Menu/Page/397</t>
  </si>
  <si>
    <t>http://zsperm.ru/s1/archive/news/detail.php?ID=11309</t>
  </si>
  <si>
    <t>http://www.minfin.kirov.ru/finansovaya-gramotnost/</t>
  </si>
  <si>
    <t>http://www.minfin.kirov.ru/otkrytyy-byudzhet/dlya-spetsialistov/narodniy-byudzhet/postanovlenie/</t>
  </si>
  <si>
    <t>http://government-nnov.ru/?id=182086</t>
  </si>
  <si>
    <t>http://minfin.orb.ru/%d0%bc%d0%b0%d1%82%d0%b5%d1%80%d0%b8%d0%b0%d0%bb%d1%8b-%d0%ba-%d0%be%d0%b1%d1%83%d1%87%d0%b0%d1%8e%d1%89%d0%b8%d0%bc-%d1%81%d0%b5%d0%bc%d0%b8%d0%bd%d0%b0%d1%80%d0%b0%d0%bc-%d0%bf%d0%be-%d0%b8%d0%bd/</t>
  </si>
  <si>
    <t>http://finance.pnzreg.ru/budget/Otkrytyy_Byudet_Penzenskoy_oblasti/ispbudza2015</t>
  </si>
  <si>
    <t>http://ifinmon.saratov.gov.ru/index.php/byudzhet-dlya-grazhdan/ispolnenie-byudzheta-saratovskoj-oblasti</t>
  </si>
  <si>
    <t>http://budget.bryanskoblfin.ru/Show/Category/11?ItemId=5</t>
  </si>
  <si>
    <t>http://orel-region.ru/index.php?head=180&amp;part=109&amp;unit=11</t>
  </si>
  <si>
    <t>http://www.finsmol.ru/open/nJv558Sj</t>
  </si>
  <si>
    <t>http://www.finsmol.ru/start</t>
  </si>
  <si>
    <t>http://budget.mos.ru/glossary</t>
  </si>
  <si>
    <t>Нет (частично)</t>
  </si>
  <si>
    <t>Стр.46-53</t>
  </si>
  <si>
    <t>Стр.40 (дорожный фонд, нет детализации)</t>
  </si>
  <si>
    <t>Стр.58</t>
  </si>
  <si>
    <t>Стр.3-10</t>
  </si>
  <si>
    <t>Стр.30</t>
  </si>
  <si>
    <t>Стр.115</t>
  </si>
  <si>
    <t>Стр.13</t>
  </si>
  <si>
    <t>Стр.79</t>
  </si>
  <si>
    <t>Стр.10</t>
  </si>
  <si>
    <t>Стр.21,23-26</t>
  </si>
  <si>
    <t>Стр.36-50 (нет плана на 2015 год), 75 (малый бизнес)</t>
  </si>
  <si>
    <t>Стр.56-59 (только факт за 2015 год)</t>
  </si>
  <si>
    <t>Стр.54</t>
  </si>
  <si>
    <t>Стр.91</t>
  </si>
  <si>
    <t>Стр.8-9</t>
  </si>
  <si>
    <t>Стр.51</t>
  </si>
  <si>
    <t>Стр.14, 26</t>
  </si>
  <si>
    <t>Стр.14, 51-53</t>
  </si>
  <si>
    <t>Стр.64 (по разделам), 65,70,72, 73,74 (по разделам и подразделам)</t>
  </si>
  <si>
    <t>Стр.63 (конс.бюджет данные по бюджетной сфере)</t>
  </si>
  <si>
    <t>Стр.15 (данные за 2013 и 2012 гг.)</t>
  </si>
  <si>
    <t>Стр.60-61</t>
  </si>
  <si>
    <t>http://dtf.avo.ru/index.php?option=com_content&amp;view=article&amp;id=248&amp;Itemid=185</t>
  </si>
  <si>
    <t>Стр.12</t>
  </si>
  <si>
    <t>Стр.19 (конс.бюджет), 20 (конс.+Обл.+Местные бюджеты), 21 (обл.бюджет)</t>
  </si>
  <si>
    <t>Стр.17,22,23-24,29-34</t>
  </si>
  <si>
    <t>Стр.59 (публ.нормат.обязательства: Факт за 2015 год о расходах по направлениям мер поддержки), 60-61( соц.выплаты: размер выплаты на чел.+общий объем расходов за 2015 год по  факту), стр.62-64 (общий объем расходов за 2015 год по  факту)</t>
  </si>
  <si>
    <t>Нет (частично</t>
  </si>
  <si>
    <t>Стр.101</t>
  </si>
  <si>
    <t>Стр.5-10,35-37,39,82,89-100</t>
  </si>
  <si>
    <t>Стр.20,23</t>
  </si>
  <si>
    <t>Стр. 40-47 (по разделам и подразделам)</t>
  </si>
  <si>
    <t>Стр.53,65,67</t>
  </si>
  <si>
    <t>Стр.7</t>
  </si>
  <si>
    <t>Стр. 8 (конс.бюджет), 9-10 (обл.бюджет план+факт 2015)</t>
  </si>
  <si>
    <t>Стр.4, http://df.ivanovoobl.ru/regionalnye-finansy/byudzhet-dlya-grazhdan/</t>
  </si>
  <si>
    <t>Стр.4</t>
  </si>
  <si>
    <t>Стр.24</t>
  </si>
  <si>
    <t>Стр.26 (по разделам, абс.значения), 27-29 (по разделам относ.значения)</t>
  </si>
  <si>
    <t>Стр.11 (доходы и расходы на 1 жителя по субъекту), 18 (доходы с сравнении ЦФО)</t>
  </si>
  <si>
    <t>Стр.86</t>
  </si>
  <si>
    <t>Стр.89</t>
  </si>
  <si>
    <t>Стр.84</t>
  </si>
  <si>
    <t>Стр. 41(Отдельные группы граждан: факт объема расходов за 2015 год+ численность представителей группы), стр.45 (численность+общий объем выплат), стр. 47-49 (выплаты на человека+общий объем)</t>
  </si>
  <si>
    <t>Стр.78-79 (кап.строительство:  общие объемы финансирования, ничего конкретного) , 80 (дорожное строительство:  Наименование проекта, его стоимость (факт за 2015 год), полученные результаты)</t>
  </si>
  <si>
    <t>Стр.16-17</t>
  </si>
  <si>
    <t>Стр. (54-55)</t>
  </si>
  <si>
    <t>Стр. 58 (только адрес публикации брошюры)</t>
  </si>
  <si>
    <t>Стр. 33 (по разделам, консолидированный бюджет)</t>
  </si>
  <si>
    <t xml:space="preserve">Бюджет для граждан (годовой отчет об исполнении бюджета) </t>
  </si>
  <si>
    <t xml:space="preserve">В данном разделе оцениваются бюджеты для граждан, разработанные на основе годового отчета об исполнении бюджета за 2015 год или на основе закона (проекта закона) субъекта РФ об исполнении бюджета за 2015 год. Бюджеты для граждан, разработанные на основе иных источников информации, а также если невозможно определить, что явилось источником информации, в целях оценки показателей данного раздела не учитываются. </t>
  </si>
  <si>
    <t xml:space="preserve">В целях оценки показателей раздела в качестве бюджета для граждан учитывается публикация сведений в двух формах: </t>
  </si>
  <si>
    <r>
      <t>-</t>
    </r>
    <r>
      <rPr>
        <sz val="7"/>
        <color indexed="8"/>
        <rFont val="Times New Roman"/>
        <family val="1"/>
      </rPr>
      <t xml:space="preserve">   </t>
    </r>
    <r>
      <rPr>
        <i/>
        <sz val="9"/>
        <color indexed="8"/>
        <rFont val="Times New Roman"/>
        <family val="1"/>
      </rPr>
      <t>в форме брошюры (презентации), опубликованной 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</si>
  <si>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 xml:space="preserve">в виде сведений на портале (сайте) субъекта РФ для публикации информации о бюджетных данных в разделе «Бюджет для граждан» (возможны интерпретации) либо на специализированном портале (сайте) субъекта РФ для публикации информации о бюджетных данных для граждан. </t>
    </r>
  </si>
  <si>
    <r>
      <t xml:space="preserve">Опубликован ли на портале (сайте), предназначенном для публикации бюджетных данных, бюджет для граждан, разработанный на основе годового отчета об исполнении бюджета за 2015 год </t>
    </r>
    <r>
      <rPr>
        <sz val="9"/>
        <color indexed="8"/>
        <rFont val="Times New Roman"/>
        <family val="1"/>
      </rPr>
      <t>или на основе закона (проекта закона) субъекта РФ об исполнении бюджета за 2015 год,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r>
  </si>
  <si>
    <t>В целях оценки показателя в качестве ключевых элементов бюджета для граждан рассматриваются:</t>
  </si>
  <si>
    <r>
      <t>1)</t>
    </r>
    <r>
      <rPr>
        <i/>
        <sz val="7"/>
        <color indexed="8"/>
        <rFont val="Times New Roman"/>
        <family val="1"/>
      </rPr>
      <t xml:space="preserve">      </t>
    </r>
    <r>
      <rPr>
        <i/>
        <sz val="9"/>
        <color indexed="8"/>
        <rFont val="Times New Roman"/>
        <family val="1"/>
      </rPr>
      <t xml:space="preserve">сведения о прогнозируемых и фактических значениях основных показателей социально-экономического развития субъекта РФ за 2015 год, в том числе показатели, характеризующие численность населения, объем валового регионального продукта, индекс потребительских цен; </t>
    </r>
  </si>
  <si>
    <r>
      <t>2)</t>
    </r>
    <r>
      <rPr>
        <i/>
        <sz val="7"/>
        <color indexed="8"/>
        <rFont val="Times New Roman"/>
        <family val="1"/>
      </rPr>
      <t xml:space="preserve">      </t>
    </r>
    <r>
      <rPr>
        <i/>
        <sz val="9"/>
        <color indexed="8"/>
        <rFont val="Times New Roman"/>
        <family val="1"/>
      </rPr>
      <t>сведения о планируемых и фактических значениях основных характеристик бюджета (в абсолютных и относительных величинах), в том числе сведения о доходах и расходах, межбюджетных трансфертах, планируемых к получению из федерального бюджета, а также дефицит/профицит бюджета;</t>
    </r>
  </si>
  <si>
    <r>
      <t>3)</t>
    </r>
    <r>
      <rPr>
        <i/>
        <sz val="7"/>
        <color indexed="8"/>
        <rFont val="Times New Roman"/>
        <family val="1"/>
      </rPr>
      <t xml:space="preserve">      </t>
    </r>
    <r>
      <rPr>
        <i/>
        <sz val="9"/>
        <color indexed="8"/>
        <rFont val="Times New Roman"/>
        <family val="1"/>
      </rPr>
      <t>объем и структура налоговых и неналоговых доходов, а также межбюджетных трансфертов, поступающих в бюджет субъекта РФ, сведения о планируемых и фактических значениях за 2015 год;</t>
    </r>
  </si>
  <si>
    <r>
      <t>4)</t>
    </r>
    <r>
      <rPr>
        <i/>
        <sz val="7"/>
        <color indexed="8"/>
        <rFont val="Times New Roman"/>
        <family val="1"/>
      </rPr>
      <t xml:space="preserve">      </t>
    </r>
    <r>
      <rPr>
        <i/>
        <sz val="9"/>
        <color indexed="8"/>
        <rFont val="Times New Roman"/>
        <family val="1"/>
      </rPr>
      <t>сведения о расходной части бюджета в разрезе государственных программ субъекта РФ с указанием непрограммных расходов, а также данные о целевых показателях соответствующих государственных программ; сведения о планируемых и фактических значениях за 2015 год;</t>
    </r>
  </si>
  <si>
    <r>
      <t>5)</t>
    </r>
    <r>
      <rPr>
        <i/>
        <sz val="7"/>
        <color indexed="8"/>
        <rFont val="Times New Roman"/>
        <family val="1"/>
      </rPr>
      <t xml:space="preserve">      </t>
    </r>
    <r>
      <rPr>
        <i/>
        <sz val="9"/>
        <color indexed="8"/>
        <rFont val="Times New Roman"/>
        <family val="1"/>
      </rPr>
      <t>сведения о расходах с учетом интересов целевых групп, в том числе: численность представителей целевой группы, меры государственной поддержки за счет средств бюджета, объем расходов на поддержку целевой группы; сведения о планируемых и фактических значениях за 2015 год;</t>
    </r>
  </si>
  <si>
    <r>
      <t>6)</t>
    </r>
    <r>
      <rPr>
        <i/>
        <sz val="7"/>
        <color indexed="8"/>
        <rFont val="Times New Roman"/>
        <family val="1"/>
      </rPr>
      <t xml:space="preserve">      </t>
    </r>
    <r>
      <rPr>
        <i/>
        <sz val="9"/>
        <color indexed="8"/>
        <rFont val="Times New Roman"/>
        <family val="1"/>
      </rPr>
      <t>сведения о реализации в 2015 году общественно-значимых проектов, в том числе: наименование проекта, место реализации, объем финансирования, полученные результаты от реализации общественно-значимого проекта;</t>
    </r>
  </si>
  <si>
    <r>
      <t>7)</t>
    </r>
    <r>
      <rPr>
        <i/>
        <sz val="7"/>
        <color indexed="8"/>
        <rFont val="Times New Roman"/>
        <family val="1"/>
      </rPr>
      <t xml:space="preserve">      </t>
    </r>
    <r>
      <rPr>
        <i/>
        <sz val="9"/>
        <color indexed="8"/>
        <rFont val="Times New Roman"/>
        <family val="1"/>
      </rPr>
      <t xml:space="preserve">уровень долговой нагрузки на бюджет субъекта РФ, в том числе с отражением структуры долга субъекта РФ по видам долговых обязательств по состоянию на начало и конец 2015 года; </t>
    </r>
  </si>
  <si>
    <r>
      <t>8)</t>
    </r>
    <r>
      <rPr>
        <i/>
        <sz val="7"/>
        <color indexed="8"/>
        <rFont val="Times New Roman"/>
        <family val="1"/>
      </rPr>
      <t xml:space="preserve">      </t>
    </r>
    <r>
      <rPr>
        <i/>
        <sz val="9"/>
        <color indexed="8"/>
        <rFont val="Times New Roman"/>
        <family val="1"/>
      </rPr>
      <t>контактная информация для граждан, в том числе сведения о местонахождении, контактных телефонах, адресах электронной почты финансового органа субъекта РФ, а также сведения о возможном участии граждан в обсуждении бюджетных вопросов.</t>
    </r>
  </si>
  <si>
    <t>Сроки публикации бюджета для граждан, разработанного на основе годового отчета об исполнении бюджета за 2015 год или на основе закона (проекта закона) субъекта РФ об исполнении бюджета за 2015 год:</t>
  </si>
  <si>
    <r>
      <t>-</t>
    </r>
    <r>
      <rPr>
        <sz val="7"/>
        <color indexed="8"/>
        <rFont val="Times New Roman"/>
        <family val="1"/>
      </rPr>
      <t xml:space="preserve">   </t>
    </r>
    <r>
      <rPr>
        <i/>
        <sz val="9"/>
        <color indexed="8"/>
        <rFont val="Times New Roman"/>
        <family val="1"/>
      </rPr>
      <t>в случае подготовки бюджета для граждан до принятия закона об исполнении закона о бюджете: бюджет для граждан должен быть опубликован не позднее даты внесения проекта закона об исполнении бюджета в представительный орган;</t>
    </r>
  </si>
  <si>
    <r>
      <t>-</t>
    </r>
    <r>
      <rPr>
        <sz val="7"/>
        <color indexed="8"/>
        <rFont val="Times New Roman"/>
        <family val="1"/>
      </rPr>
      <t xml:space="preserve">   </t>
    </r>
    <r>
      <rPr>
        <i/>
        <sz val="9"/>
        <color indexed="8"/>
        <rFont val="Times New Roman"/>
        <family val="1"/>
      </rPr>
      <t>в случае подготовки бюджета для граждан после принятия закона об исполнении закона о бюджете: бюджет для граждан должен быть опубликован одновременно с официальным опубликованием закона об исполнении бюджета.</t>
    </r>
  </si>
  <si>
    <t>Сохраняться бюджет для граждан, разработанный на основе годового отчета об исполнении бюджета или на основе закона (проекта закона) субъекта РФ об исполнении бюджета, должен, как минимум, до принятия бюджета на очередной 2017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бюджет для граждан, разработанный на основе годового отчета об исполнении бюджета или на основе закона субъекта РФ об исполнении бюджета не обнаружен, оценка показателя принимает значение 0 баллов.</t>
  </si>
  <si>
    <t>В случае, если в субъекте РФ создан специализированный портал для публикации бюджетных данных для граждан и на нем отсутствует бюджет для граждан, разработанный на основе годового отчета об исполнении бюджета или на основе закона (проекта закона) субъекта РФ об исполнении бюджета, но при этом он опубликован на ином портале (сайте), предназначенном для публикации бюджетных данных, применяется понижающий коэффициент за затрудненный поиск.</t>
  </si>
  <si>
    <r>
      <t>Да, опубликован, и в нем представлена информация по всем ключевым элементам, а также большая часть дополнительных сведений, рекомендованных к включению в бюджет для граждан</t>
    </r>
    <r>
      <rPr>
        <i/>
        <sz val="9"/>
        <color indexed="8"/>
        <rFont val="Times New Roman"/>
        <family val="1"/>
      </rPr>
      <t xml:space="preserve"> </t>
    </r>
    <r>
      <rPr>
        <sz val="9"/>
        <color indexed="8"/>
        <rFont val="Times New Roman"/>
        <family val="1"/>
      </rPr>
      <t>Методическими рекомендациями, утвержденными приказом Министерства финансов Российской Федерации от 22 сентября 2015 г. №145н</t>
    </r>
  </si>
  <si>
    <r>
      <t>Да, опубликован, и в нем представлена информация по всем ключевым элементам, а также отдельные дополнительные сведения, рекомендованные к включению в бюджет для граждан</t>
    </r>
    <r>
      <rPr>
        <i/>
        <sz val="9"/>
        <color indexed="8"/>
        <rFont val="Times New Roman"/>
        <family val="1"/>
      </rPr>
      <t xml:space="preserve"> </t>
    </r>
    <r>
      <rPr>
        <sz val="9"/>
        <color indexed="8"/>
        <rFont val="Times New Roman"/>
        <family val="1"/>
      </rPr>
      <t>Методическими рекомендациями, утвержденными приказом Министерства финансов Российской Федерации от 22 сентября 2015 г. №145н</t>
    </r>
  </si>
  <si>
    <t>Да, опубликован, и в нем представлена информация по всем ключевым элементам</t>
  </si>
  <si>
    <t>Да, опубликован, и в нем представлена информация по 6 и более ключевым элементам</t>
  </si>
  <si>
    <t>Да, опубликован, и в нем представлена информация по 4 и более ключевым элементам</t>
  </si>
  <si>
    <t xml:space="preserve">Нет, не опубликован или в нем представлена информация менее чем по 4 ключевым элементам </t>
  </si>
  <si>
    <r>
      <t xml:space="preserve">Использовался ли бюджет для граждан, разработанный </t>
    </r>
    <r>
      <rPr>
        <sz val="9"/>
        <color indexed="8"/>
        <rFont val="Times New Roman"/>
        <family val="1"/>
      </rPr>
      <t xml:space="preserve">на основе годового отчета об исполнении бюджета за 2015 год или на основе проекта закона субъекта РФ об исполнении бюджета за 2015 год, </t>
    </r>
    <r>
      <rPr>
        <sz val="9"/>
        <color indexed="8"/>
        <rFont val="Times New Roman"/>
        <family val="1"/>
      </rPr>
      <t>в ходе проведения публичных слушаний по годовому отчету или в ходе общественного обсуждения годового отчета в иной форме?</t>
    </r>
  </si>
  <si>
    <r>
      <t xml:space="preserve">Для оценки показателя в информационном сообщении о проведении публичных слушаний или общественного обсуждения в иной форме должна содержаться ссылка (адрес) на раздел (страницу) портала (сайта), где опубликован бюджет для граждан, разработанный на основе  </t>
    </r>
    <r>
      <rPr>
        <i/>
        <sz val="9"/>
        <color indexed="8"/>
        <rFont val="Times New Roman"/>
        <family val="1"/>
      </rPr>
      <t>годового отчета об исполнении бюджета за 2015 год или на основе</t>
    </r>
    <r>
      <rPr>
        <sz val="9"/>
        <color indexed="8"/>
        <rFont val="Times New Roman"/>
        <family val="1"/>
      </rPr>
      <t xml:space="preserve"> </t>
    </r>
    <r>
      <rPr>
        <i/>
        <sz val="9"/>
        <color indexed="8"/>
        <rFont val="Times New Roman"/>
        <family val="1"/>
      </rPr>
      <t xml:space="preserve">проекта закона субъекта РФ об исполнении бюджета за 2015 год. </t>
    </r>
  </si>
  <si>
    <r>
      <t xml:space="preserve">В случае, если на момент проведения мониторинга в информационном сообщении о проведении публичных слушаний или общественного обсуждения в иной форме </t>
    </r>
    <r>
      <rPr>
        <i/>
        <sz val="9"/>
        <color indexed="8"/>
        <rFont val="Times New Roman"/>
        <family val="1"/>
      </rPr>
      <t>ссылка (адрес) на раздел (страницу) портала (сайта), где опубликован бюджет для граждан, отсутствует, а также если по указанной ссылке (адресу) бюджет для граждан не опубликован, оценка показателя принимает значение 0 баллов.</t>
    </r>
  </si>
  <si>
    <t>Стр. 15-19 (отсутствуют плановые значения, не все требуемые показатели)</t>
  </si>
  <si>
    <t>Стр. 33-42 (детализация представлена только в относительных величинах)</t>
  </si>
  <si>
    <t>Стр.104-113 (сведения о целевых показателях ограничены)</t>
  </si>
  <si>
    <t>Нет (недостоверные данные)</t>
  </si>
  <si>
    <t>Стр.81-94 (нет объемов финансирования общественно-значимых проектов)</t>
  </si>
  <si>
    <t>Стр. 102 (абсолютное значение долга отсутствует)</t>
  </si>
  <si>
    <t>Стр.6-10</t>
  </si>
  <si>
    <t>Стр. 13</t>
  </si>
  <si>
    <t>Стр. 73</t>
  </si>
  <si>
    <t>Стр.74-76 (отсутствуют плановые значения)</t>
  </si>
  <si>
    <t>Стр. 78</t>
  </si>
  <si>
    <t xml:space="preserve">Портал (сайт) финансового органа </t>
  </si>
  <si>
    <t>Специализированный портал, предназначенный для публикации бюджетных данных для граждан</t>
  </si>
  <si>
    <t>портала нет</t>
  </si>
  <si>
    <t>Наличие сведений  в информационном сообщении о том, где можно ознакомиться с "Бюджетом для граждан"</t>
  </si>
  <si>
    <t>Стр.16-17 (ВРП за 2015 указан ожидаемое исполнение?)</t>
  </si>
  <si>
    <t>Стр.8,9-11 (план+факт),13-18(по видам доходов план+факт)</t>
  </si>
  <si>
    <t>Стр.44 (развитие спорта,факт), 48 (факт без подпрограмм), 49-51 (факт с подпрограммами, отсутствие целевых показателей),</t>
  </si>
  <si>
    <t>Стр.29-31,34,36,37,40 (отдельные сведения)</t>
  </si>
  <si>
    <t>Стр.54 (без детализации)</t>
  </si>
  <si>
    <t>Стр.59</t>
  </si>
  <si>
    <t>Стр.2,4-5,7,54</t>
  </si>
  <si>
    <t>Стр.3</t>
  </si>
  <si>
    <t>Стр.10-11,18</t>
  </si>
  <si>
    <t>Стр.52 (факт)</t>
  </si>
  <si>
    <t xml:space="preserve">Стр.20-28 (план+факт), 26-28,32-33,35,41,43,45 </t>
  </si>
  <si>
    <t>Стр.57</t>
  </si>
  <si>
    <t>Стр.56</t>
  </si>
  <si>
    <t>Стр.5 (нет МБТ)</t>
  </si>
  <si>
    <t>Стр.6</t>
  </si>
  <si>
    <t>Стр.12-13 (факт+расходы по группам получателей)</t>
  </si>
  <si>
    <t>Стр.25-26 (название+стоимость)</t>
  </si>
  <si>
    <t>Стр.5</t>
  </si>
  <si>
    <t>Стр.27</t>
  </si>
  <si>
    <t>Стр.9 (факт)</t>
  </si>
  <si>
    <t>Стр.8 (по разделам план+факт), 12-16 (по подразделам Соц.сфера и образование)</t>
  </si>
  <si>
    <t>Стр.9</t>
  </si>
  <si>
    <t>Стр.10-13</t>
  </si>
  <si>
    <t>Стр.25, 38-115</t>
  </si>
  <si>
    <t>Стр.33-37</t>
  </si>
  <si>
    <t>Стр.26-29</t>
  </si>
  <si>
    <t>Стр.118</t>
  </si>
  <si>
    <t>Стр.121</t>
  </si>
  <si>
    <t>Стр.2, http://budget.mosreg.ru/o-byudzhete/glossarij/</t>
  </si>
  <si>
    <t>Стр. 4, 116</t>
  </si>
  <si>
    <t>Стр.18-21</t>
  </si>
  <si>
    <t>Стр.119</t>
  </si>
  <si>
    <t>Стр.119, http://budget.mosreg.ru/analitika/upravlenie-regionalnymi-finansami/</t>
  </si>
  <si>
    <t>Стр.2-3, 12</t>
  </si>
  <si>
    <t>Стр.13-14</t>
  </si>
  <si>
    <t>Стр.24-26 (факт, отсутствуют целевые показатели)</t>
  </si>
  <si>
    <t>Стр.31</t>
  </si>
  <si>
    <t>http://orel-region.ru/index.php?head=6&amp;part=73&amp;unit=3&amp;op=8&amp;in=134 (только за 2016 год)</t>
  </si>
  <si>
    <t>Стр.13 (план+факт), 18 (факт)</t>
  </si>
  <si>
    <t>Стр.29 (факт)</t>
  </si>
  <si>
    <t>Стр.19 (по разделам)</t>
  </si>
  <si>
    <t>Стр.20</t>
  </si>
  <si>
    <t>Стр.16</t>
  </si>
  <si>
    <t>Стр.17 (факт)</t>
  </si>
  <si>
    <t>Стр.25 (план+факт), 19 (факт), 23-24 (по видам доходов-факт)</t>
  </si>
  <si>
    <t>Стр.53-55</t>
  </si>
  <si>
    <t>Стр. 67</t>
  </si>
  <si>
    <t>Стр.2-10</t>
  </si>
  <si>
    <t>Стр.11,51</t>
  </si>
  <si>
    <t>Стр.28</t>
  </si>
  <si>
    <t>Стр.50,52 (факт)</t>
  </si>
  <si>
    <t>Стр.36-39 (по разделам и подразделам), 19</t>
  </si>
  <si>
    <t>Стр.32</t>
  </si>
  <si>
    <t>Стр.34</t>
  </si>
  <si>
    <t>Стр.13 (данные только за 2014 г.),  http://minfin.ryazangov.ru/activities/budget/budget_open/konkurs-proektov-byudzhet-dlya-grazhdan/ информация за 2015 год отсутствует</t>
  </si>
  <si>
    <t>Стр.20-57</t>
  </si>
  <si>
    <t>Стр.18-19 (факт+расходы по группам)</t>
  </si>
  <si>
    <t>Стр.14 (план+факт)</t>
  </si>
  <si>
    <t>Стр.16 (по разделам план+факт), 15,17 (отдельные сведения)</t>
  </si>
  <si>
    <t>Стр.29-36,39-46,49-52,57-79,81-96</t>
  </si>
  <si>
    <t>Стр.97-98</t>
  </si>
  <si>
    <t>Стр.102</t>
  </si>
  <si>
    <t>Стр.104-111</t>
  </si>
  <si>
    <t>Стр.26</t>
  </si>
  <si>
    <t>Стр.15 и 19 (факт)</t>
  </si>
  <si>
    <t>Стр.27-28 (факт</t>
  </si>
  <si>
    <t>Стр.21-22 (по разделам, факт)</t>
  </si>
  <si>
    <t>Стр.11</t>
  </si>
  <si>
    <t>Стр.99</t>
  </si>
  <si>
    <t>http://portal.tverfin.ru/portal/Menu/Page/205</t>
  </si>
  <si>
    <t>Стр.69,71 и http://ppmi.tverfin.ru/(данные по 2016 году)</t>
  </si>
  <si>
    <t>Стр.69-70</t>
  </si>
  <si>
    <t>Стр.3-4 (нет ИПЦ)</t>
  </si>
  <si>
    <t>Стр.11-40</t>
  </si>
  <si>
    <t>Стр.43-61 (нет выплаты на чел.)</t>
  </si>
  <si>
    <t>Стр.63-68</t>
  </si>
  <si>
    <t>Стр.72</t>
  </si>
  <si>
    <t>Стр.73</t>
  </si>
  <si>
    <t>Стр.8</t>
  </si>
  <si>
    <t>Стр. 10 (по разделам план+факт)</t>
  </si>
  <si>
    <t>Стр.69</t>
  </si>
  <si>
    <t>http://dfto.ru/index.php/byudzhet-dlya-grazhdan/glossarij</t>
  </si>
  <si>
    <t>http://dfto.ru/index.php/byudzhet-dlya-grazhdan/rejting-otkrytosti-byudzhetnykh-dannykh-tulskoj-oblasti</t>
  </si>
  <si>
    <t>Стр.9 (по группам), 11 (по видам) в обоих случаях план+факт в абс.+отн.значениях</t>
  </si>
  <si>
    <t>Стр.22-252 (нет полученных результатов)</t>
  </si>
  <si>
    <t>Стр.29</t>
  </si>
  <si>
    <t>Стр.19</t>
  </si>
  <si>
    <t>Стр.17-18</t>
  </si>
  <si>
    <t>Стр.5-6 (по разделам в отн.значениях)</t>
  </si>
  <si>
    <t>http://www.tverfin.ru/novosti/novosti/?ELEMENT_ID=22220</t>
  </si>
  <si>
    <t>Стр.5-6</t>
  </si>
  <si>
    <t>Стр.7-10</t>
  </si>
  <si>
    <t>Стр.36-93</t>
  </si>
  <si>
    <t>Стр.29-35</t>
  </si>
  <si>
    <t>Стр.23-25 (указано все кроме плана)</t>
  </si>
  <si>
    <t>Стр.94-95</t>
  </si>
  <si>
    <t>Стр.96-97</t>
  </si>
  <si>
    <t>Стр.2-3</t>
  </si>
  <si>
    <t>Стр.13,15-22</t>
  </si>
  <si>
    <t>Стр.9 и 14 (конс.бюджет)</t>
  </si>
  <si>
    <t>http://minfin.karelia.ru/konkurs-proektov-2015/</t>
  </si>
  <si>
    <t>http://minfin.karelia.ru/finansovaja-gramotnost-materialy-za-2015-god/</t>
  </si>
  <si>
    <t>Стр.54-68,122-157</t>
  </si>
  <si>
    <t>Стр.28,34,42,103-104,118-121</t>
  </si>
  <si>
    <t>Стр.49-53 (факт, наименование+объем расходов)</t>
  </si>
  <si>
    <t>Стр.22,92</t>
  </si>
  <si>
    <t>Стр.74</t>
  </si>
  <si>
    <t>Стр.71-72</t>
  </si>
  <si>
    <t>Стр.18, 84</t>
  </si>
  <si>
    <t>Стр.24,94-97 (факт)</t>
  </si>
  <si>
    <t>Стр.19,28,87-89</t>
  </si>
  <si>
    <t>Стр.70</t>
  </si>
  <si>
    <t>Стр. 26-27,98, http://minfin.karelia.ru/v-karelii-prodolzhaetsja-razvitie-mehanizmov-uchastija-grazhdan-v-bjudzhetnom-processe/ только для информации</t>
  </si>
  <si>
    <t>Стр.20,29-30,41, 36-38 (расходы по отраслям на 1 жителя)</t>
  </si>
  <si>
    <t>http://minfin.rkomi.ru/page/13671/</t>
  </si>
  <si>
    <t>Стр.30-38,40-52,54-112</t>
  </si>
  <si>
    <t>Стр.28-29 (кроме выплаты на 1 чел.)</t>
  </si>
  <si>
    <t>Стр.39,53</t>
  </si>
  <si>
    <t>Стр.117</t>
  </si>
  <si>
    <t>Стр.25</t>
  </si>
  <si>
    <t>Стр.20-22</t>
  </si>
  <si>
    <t>Стр.23</t>
  </si>
  <si>
    <t>Стр. 114, http://minfin.rkomi.ru/page/13671/40460/</t>
  </si>
  <si>
    <t xml:space="preserve"> Стр. 113, http://minfin.rkomi.ru/page/13671/40789/ (для детей)</t>
  </si>
  <si>
    <t>http://dvinaland.ru/budget/report;    http://portal.dvinaland.ru/upload/iblock/60f/%D0%91%D1%8E%D0%B4%D0%B6%D0%B5%D1%82%20%D0%B4%D0%BB%D1%8F%20%D0%B3%D1%80%D0%B0%D0%B6%D0%B4%D0%B0%D0%BD%20%D0%BE%D1%82%D1%87%D0%B5%D1%82%202015.pdf</t>
  </si>
  <si>
    <t>Стр.8,53</t>
  </si>
  <si>
    <t>Стр.10-12</t>
  </si>
  <si>
    <t>Стр.44-47 (нет размера выплаты на чел)</t>
  </si>
  <si>
    <t>Стр.49-51 (все, кроме плана)</t>
  </si>
  <si>
    <t>Стр.62</t>
  </si>
  <si>
    <t>Стр.3-5,7,9,15,16</t>
  </si>
  <si>
    <t>Стр.16-19</t>
  </si>
  <si>
    <t>Стр.20 (расходы на 1 жителя по области)</t>
  </si>
  <si>
    <t>Стр.19,20-22,29</t>
  </si>
  <si>
    <t>Стр.41,46,48,60,63,67-73 (не везде данные на 1 чел.)</t>
  </si>
  <si>
    <t>Стр.13-143 (нет полученных результатов)</t>
  </si>
  <si>
    <t>Стр.128-131</t>
  </si>
  <si>
    <t>Стр.144</t>
  </si>
  <si>
    <t>Стр.33,38-39</t>
  </si>
  <si>
    <t>Стр.40-41</t>
  </si>
  <si>
    <t>Стр.133</t>
  </si>
  <si>
    <t>http://www.df35.ru/index.php?option=com_content&amp;view=category&amp;id=247:-2015-&amp;Itemid=237&amp;layout=default</t>
  </si>
  <si>
    <t>Стр.12-15 (доходы),36-37 (расходы)</t>
  </si>
  <si>
    <t>Стр.12-15</t>
  </si>
  <si>
    <t>Стр.86 (нет плана)</t>
  </si>
  <si>
    <t>Стр.20-21</t>
  </si>
  <si>
    <t>Стр.13,17</t>
  </si>
  <si>
    <t>Стр.18</t>
  </si>
  <si>
    <t>Стр.29-33,48-50</t>
  </si>
  <si>
    <t>Стр.95</t>
  </si>
  <si>
    <t>Стр.94</t>
  </si>
  <si>
    <t>Стр.92</t>
  </si>
  <si>
    <t>Стр. 93, http://fingram39.ru/;    http://www.minfin39.ru/search/?q=%F4%E8%ED%E0%ED%F1%EE%E2%E0%FF+%E3%F0%E0%EC%EE%F2%ED%EE%F1%F2%FC&amp;where=&amp;how=d&amp;PAGEN_1=3</t>
  </si>
  <si>
    <t>Стр.14-15,17</t>
  </si>
  <si>
    <t>Стр.40-101</t>
  </si>
  <si>
    <t>Стр.36-39 (факт расходов на 1 чел., нет численности и общего объема расходов), 52-53,64-65 (факт объема расходов+численность)</t>
  </si>
  <si>
    <t>Стр.43,47,55,69-79,89,91-93 (нет плана и получ.результатов)</t>
  </si>
  <si>
    <t>Стр.6-7</t>
  </si>
  <si>
    <t>Стр.25-31</t>
  </si>
  <si>
    <t>Стр.18-23</t>
  </si>
  <si>
    <t>Стр.10-12,25, http://budget.lenobl.ru/new/study/</t>
  </si>
  <si>
    <t>Стр.10-11</t>
  </si>
  <si>
    <t>Стр.14-17</t>
  </si>
  <si>
    <t>Стр.34-100</t>
  </si>
  <si>
    <t>Стр.29-30 (нет размера на 1 чел.)</t>
  </si>
  <si>
    <t>Стр.5-8,18,34,107</t>
  </si>
  <si>
    <t>Стр.21</t>
  </si>
  <si>
    <t>Стр.107-108 (факт)</t>
  </si>
  <si>
    <t>Стр.22-28</t>
  </si>
  <si>
    <t>Стр.112, http://b4u.gov-murman.ru/index.php#idMenu=114&amp;newsID=1045</t>
  </si>
  <si>
    <t>Стр.111</t>
  </si>
  <si>
    <t>Стр.113</t>
  </si>
  <si>
    <t>Стр.116</t>
  </si>
  <si>
    <t>Стр.101-105 (факт Объема расходов + название+ срок сдачи)</t>
  </si>
  <si>
    <t>http://minfin.gov-murman.ru/news/anounces/171704/</t>
  </si>
  <si>
    <t>http://www.fincom.spb.ru/cf/press/smi/about/details.htm?id=2537@cfNews</t>
  </si>
  <si>
    <t>Стр.17</t>
  </si>
  <si>
    <t>Стр.189 (факт+название)</t>
  </si>
  <si>
    <t>Стр.190-194</t>
  </si>
  <si>
    <t>Стр.216-217</t>
  </si>
  <si>
    <t>Стр.9,49,181,213-215</t>
  </si>
  <si>
    <t>Стр.31-36</t>
  </si>
  <si>
    <t>Стр.182</t>
  </si>
  <si>
    <t>Стр.44,198</t>
  </si>
  <si>
    <t>Стр.210</t>
  </si>
  <si>
    <t>Стр.211-212</t>
  </si>
  <si>
    <t>Стр.24 (доходы), 45-46 (расходы)</t>
  </si>
  <si>
    <t>Стр.54-55, 57-186</t>
  </si>
  <si>
    <t>http://dfei.adm-nao.ru/byudzhet-dlya-grazhdan/glossarij/</t>
  </si>
  <si>
    <t>http://dfei.adm-nao.ru/byudzhet-dlya-grazhdan/administrativno-territorialnoe-delenie-nao/</t>
  </si>
  <si>
    <t>Стр.13,14,16</t>
  </si>
  <si>
    <t>Стр.33-50,52-53</t>
  </si>
  <si>
    <t>Стр.30-32 (нет на 1 чел)</t>
  </si>
  <si>
    <t>Стр.54 (нет плана)</t>
  </si>
  <si>
    <t>Стр.64</t>
  </si>
  <si>
    <t>Стр.65</t>
  </si>
  <si>
    <t>Стр.10,11,13,17</t>
  </si>
  <si>
    <t>Стр.58-62 (в том числе по МО)</t>
  </si>
  <si>
    <t>Стр.19-27</t>
  </si>
  <si>
    <t>Стр. 63 (доходы и расходы на 1 чел. По ГО), 6 (расходы КБ), 10 (доходы и расходы КБ)</t>
  </si>
  <si>
    <t>Стр.2</t>
  </si>
  <si>
    <t>Стр.13-14 (нет целевых показателей)</t>
  </si>
  <si>
    <t>Стр.18-28 (отдельные сведения)</t>
  </si>
  <si>
    <t>Стр.11 (по разделам)</t>
  </si>
  <si>
    <t>Информация непонятная на сайте</t>
  </si>
  <si>
    <t>Стр.15</t>
  </si>
  <si>
    <t>Стр.26,28-32</t>
  </si>
  <si>
    <t>Стр.23-25 (нет расходов на 1 чел.)</t>
  </si>
  <si>
    <t>Стр.34-35 (нет плана)</t>
  </si>
  <si>
    <t>Стр.38</t>
  </si>
  <si>
    <t>Стр.39</t>
  </si>
  <si>
    <t>Стр.3-9</t>
  </si>
  <si>
    <t>Стр.16 (только факт)</t>
  </si>
  <si>
    <t>Стр.19 (общ.информация, ничего конкретного)</t>
  </si>
  <si>
    <t>Стр.22 (доходы и расходы КБ на 1 чел.)</t>
  </si>
  <si>
    <t>http://бюджеткубани.рф/munitsipalnye-obrazovaniya/obshchaya-informatsiya-o-munitsipalnykh-obrazovaniyakh-krasnodarskogo-kraya</t>
  </si>
  <si>
    <t>http://бюджеткубани.рф/o-byudzhete/slovar-glossarij</t>
  </si>
  <si>
    <t>Стр.38,  http://openbudget23region.ru/analitika/krasnodarskij-kraj-i-regiony-rossii/otsenka-kachestva-upravleniya-regionalnymi-finansami</t>
  </si>
  <si>
    <t>Стр.38, http://openbudget23region.ru/analitika/krasnodarskij-kraj-i-regiony-rossii/rejting-regionov-po-otkrytosti-byudzhetnykh-dannykh</t>
  </si>
  <si>
    <t>http://openbudget23region.ru/analitika/krasnodarskij-kraj-i-regiony-rossii/rejtingi-krasnodarskogo-kraya-po-byudzhetnym-parametram (ДОХОДЫ),   http://openbudget23region.ru/analitika/krasnodarskij-kraj-i-regiony-rossii/rejtingi-krasnodarskogo-kraya-po-byudzhetnym-parametram (РАСХОДЫ) имеется возможность сравнить субъекты</t>
  </si>
  <si>
    <t>Стр.40</t>
  </si>
  <si>
    <t>Стр.33 (факт)</t>
  </si>
  <si>
    <t>Стр.4,33</t>
  </si>
  <si>
    <t>http://www.minfinkubani.ru/budget_citizens/competition.php</t>
  </si>
  <si>
    <t>Стр. 2-3</t>
  </si>
  <si>
    <t>Стр.4-7</t>
  </si>
  <si>
    <t>Стр.8-9,33</t>
  </si>
  <si>
    <t>Стр.35</t>
  </si>
  <si>
    <t>Стр.26-27 (нет плана)</t>
  </si>
  <si>
    <t>http://www.minfinkubani.ru/budget_citizens/budget_brochure/brochure_sl.php</t>
  </si>
  <si>
    <t>Стр.17,20-25,30-32,36-37 (нет плана)</t>
  </si>
  <si>
    <t>Стр. 13-14,16-17,19-31 (факт во всех, частично в некоторых группах численность, и расход на 1 чел.)</t>
  </si>
  <si>
    <t>https://minfin.astrobl.ru/site-page/byudzhet-dlya-grazhdan</t>
  </si>
  <si>
    <t>Стр.52-54</t>
  </si>
  <si>
    <t>Стр.54-69</t>
  </si>
  <si>
    <t>Стр.92-110</t>
  </si>
  <si>
    <t>Стр.113-117,117-118 (неудобно в одних таблицах расходы по группам, в других-численность)</t>
  </si>
  <si>
    <t>Стр.130-141</t>
  </si>
  <si>
    <t>Стр.71-74</t>
  </si>
  <si>
    <t>Стр.151-152</t>
  </si>
  <si>
    <t>Стр.6-7,18-22,24,43-45,71</t>
  </si>
  <si>
    <t>Стр.64-69</t>
  </si>
  <si>
    <t>Стр.111-112 (факт)</t>
  </si>
  <si>
    <t>Стр.80-88</t>
  </si>
  <si>
    <t>Стр.146-147</t>
  </si>
  <si>
    <t>Стр.148</t>
  </si>
  <si>
    <t>Стр.8-12, https://minfin.astrobl.ru/site-page/2015-god</t>
  </si>
  <si>
    <t>Стр.144-145</t>
  </si>
  <si>
    <t>Стр.89-91</t>
  </si>
  <si>
    <t>Стр.3-6,61, http://www.minfin34.ru/budget-ABC/glossary.php?sphrase_id=798</t>
  </si>
  <si>
    <t>Стр.60(факт)</t>
  </si>
  <si>
    <t>Стр.48-51</t>
  </si>
  <si>
    <t>Стр.12-13 (доходы и расходы КБ)</t>
  </si>
  <si>
    <t>Стр.14</t>
  </si>
  <si>
    <t>Стр.15-19</t>
  </si>
  <si>
    <t>Стр.63</t>
  </si>
  <si>
    <t>http://minfin.donland.ru:8088/bfp</t>
  </si>
  <si>
    <t>http://minfin.donland.ru:8088/debt/265857652</t>
  </si>
  <si>
    <t>Стр.4, http://minfin.donland.ru:8088/budget</t>
  </si>
  <si>
    <t>Стр.27,40-42,45-46,47,48,51,75 (в каждой целевой группе чего-то не хватает, но во всех группах ФАКТ)</t>
  </si>
  <si>
    <t>Стр.28,38,67,68,69,80-84 (только факт, название проекта, в некоторых общий объем расходов на проект (или на все объекты)</t>
  </si>
  <si>
    <t>http://minfin.donland.ru:8088/debt/265190286 ФАКТ</t>
  </si>
  <si>
    <t>Стр. 90-91, http://minfin.donland.ru:8088/debt/265593322 ФАКТ</t>
  </si>
  <si>
    <t>Стр.21-22,24-25,26-29,50,53,59,61,64-66</t>
  </si>
  <si>
    <t>Стр. 93 (доходы в сравнении с др.регионами)</t>
  </si>
  <si>
    <t>Стр.22</t>
  </si>
  <si>
    <t>Стр.23,27-28</t>
  </si>
  <si>
    <t>Стр.75-78 (название проекта+факт)</t>
  </si>
  <si>
    <t>Стр.79-80</t>
  </si>
  <si>
    <t>Стр.3,7-13</t>
  </si>
  <si>
    <t>Стр.4,11</t>
  </si>
  <si>
    <t>Стр.23,30</t>
  </si>
  <si>
    <t>Стр.33,37-41</t>
  </si>
  <si>
    <t>Стр.82</t>
  </si>
  <si>
    <t>Стр.83, http://pravitelstvo.kbr.ru/oigv/minfin/new/press_sluzhba/proekty%20.php; http://pravitelstvo.kbr.ru/oigv/minfin/index.php?ELEMENT_ID=7096</t>
  </si>
  <si>
    <t>Стр.47-48,52,54-55,58-59,62,72 (расходы на 1 жителя по отраслям)</t>
  </si>
  <si>
    <t>http://minfin09.ru/%d0%b1%d1%8e%d0%b4%d0%b6%d0%b5%d1%82-%d0%b4%d0%bb%d1%8f-%d0%b3%d1%80%d0%b0%d0%b6%d0%b4%d0%b0%d0%bd/</t>
  </si>
  <si>
    <t>Стр.29,41-60</t>
  </si>
  <si>
    <t>Стр.39 (нет на 1 чел.)</t>
  </si>
  <si>
    <t>Стр.61 (название проекта+факт расходов)</t>
  </si>
  <si>
    <t>Стр.67</t>
  </si>
  <si>
    <t>Стр.3-6</t>
  </si>
  <si>
    <t>Стр.15,23</t>
  </si>
  <si>
    <t>Стр.25,30-38</t>
  </si>
  <si>
    <t>Стр.63-66 (данные за 1 кв. 2016 года)</t>
  </si>
  <si>
    <t>Стр.20 (доходы на 1 жителя по МО)</t>
  </si>
  <si>
    <t>Стр.43</t>
  </si>
  <si>
    <t>Стр.62-63</t>
  </si>
  <si>
    <t>Стр.9-19</t>
  </si>
  <si>
    <t>Стр.7-9 (только факт)</t>
  </si>
  <si>
    <t>Стр.17-18 (нет целевых показателей)</t>
  </si>
  <si>
    <t>Стр.24-29, http://chechnya.ifinmon.ru/index.php/ob/glossarij</t>
  </si>
  <si>
    <t>Стр.13-16 (по разделам</t>
  </si>
  <si>
    <t>Стр.14-16 (расходы на 1 жителя по отраслям)</t>
  </si>
  <si>
    <t>http://chechnya.ifinmon.ru/index.php/ib/ispolnenie-byudzheta-za-2015-god, файл"Рейтинг открытости бюджетных данных"</t>
  </si>
  <si>
    <t>http://www.minfinchr.ru/otkrytyj-byudzhet</t>
  </si>
  <si>
    <t>http://openbudsk.ru/glossology/index.php?id=13</t>
  </si>
  <si>
    <t>Стр.13-19,20, http://openbudsk.ru/content/godov_otch2015.php</t>
  </si>
  <si>
    <t>Стр.10, http://openbudsk.ru/content/2016/7_1_1.php</t>
  </si>
  <si>
    <t>Стр.4,8, http://openbudsk.ru/content/2016/7_1_2.php</t>
  </si>
  <si>
    <t>Стр.6-7,9-12, http://openbudsk.ru/content/2016/7_1_3.php</t>
  </si>
  <si>
    <t>Стр.48-52, http://openbudsk.ru/content/2016/7_1_5.php (факт+объем расходов на группу+частично в некоторых группах расходы на 1 чел.)</t>
  </si>
  <si>
    <t>Стр.23-37, http://openbudsk.ru/content/2016/7_1_6.php</t>
  </si>
  <si>
    <t>Стр.68-70, http://openbudsk.ru/content/2016/7_1_7.php</t>
  </si>
  <si>
    <t>Стр.71, http://openbudsk.ru/contacts/</t>
  </si>
  <si>
    <t>http://www.dumask.ru/component/k2/item/16044-%D0%B8%D0%BD%D1%84%D0%BE%D1%80%D0%BC%D0%B0%D1%86%D0%B8%D0%BE%D0%BD</t>
  </si>
  <si>
    <t>http://openbudsk.ru/content/proekt2016/poziciastav16.php</t>
  </si>
  <si>
    <t>http://openbudsk.ru/content/proekt2016/reyting.php</t>
  </si>
  <si>
    <t>http://openbudsk.ru/content/2016/5_6.php;  http://openbudsk.ru/content/2016/5_10.php</t>
  </si>
  <si>
    <t>Стр.41-43,55-56,58-59,61,64, http://openbudsk.ru/content/rebot/soccult.php (расходы КБ на 1 жителя по отраслям)</t>
  </si>
  <si>
    <t>Стр.16-18</t>
  </si>
  <si>
    <t>Стр.39-40</t>
  </si>
  <si>
    <t>Стр.37-38</t>
  </si>
  <si>
    <t>Стр.101-103</t>
  </si>
  <si>
    <t>Стр.32-36</t>
  </si>
  <si>
    <t>Стр. 22-31,37</t>
  </si>
  <si>
    <t>Стр.3, https://minfin.bashkortostan.ru/presscenter/news/296268/</t>
  </si>
  <si>
    <t>Стр.98, https://minfin.bashkortostan.ru/presscenter/news/273430/;     https://minfin.bashkortostan.ru/activity/17308/</t>
  </si>
  <si>
    <t>Стр.99, https://minfin.bashkortostan.ru/presscenter/news/347048/</t>
  </si>
  <si>
    <t>Стр.100, https://minfin.bashkortostan.ru/activity/15044/;     https://minfin.bashkortostan.ru/presscenter/news/286359/</t>
  </si>
  <si>
    <t>Стр.13-14,15 (доходы и расходы КБ)</t>
  </si>
  <si>
    <t>http://mari-el.gov.ru/minfin/Pages/budget_spending.aspx</t>
  </si>
  <si>
    <t>http://mari-el.gov.ru/minfin/Pages/info_grajdan.aspx "Памятка по использованию банковских продуктов"</t>
  </si>
  <si>
    <t>Стр.4-5</t>
  </si>
  <si>
    <t>Стр.44</t>
  </si>
  <si>
    <t>Стр.47</t>
  </si>
  <si>
    <t>Стр.25 (по разделам)</t>
  </si>
  <si>
    <t>Стр.8 (доходы КБ), 19 (расходы КБ)</t>
  </si>
  <si>
    <t>Да  (частично)</t>
  </si>
  <si>
    <t>Стр.9 (госдолг на начало и конец года, без детализации)</t>
  </si>
  <si>
    <t>Стр.5-6,38,40</t>
  </si>
  <si>
    <t>Стр.10 (факт)</t>
  </si>
  <si>
    <t>Стр.12-15,28,30,32,34,36</t>
  </si>
  <si>
    <t>Стр.13-16,18</t>
  </si>
  <si>
    <t>Стр.33-73, стр.51-55,68 (не указали объем финансирования, нужно возвращаться к стр.33-73, чтобы посмотреть)</t>
  </si>
  <si>
    <t>Стр.28-32 (нет расходов на 1 чел.)</t>
  </si>
  <si>
    <t>Стр.81-82</t>
  </si>
  <si>
    <t>Стр.10,13,17</t>
  </si>
  <si>
    <t>Стр.78-80 (факт)</t>
  </si>
  <si>
    <t>Стр.20-27</t>
  </si>
  <si>
    <t>http://www.mfur.ru/budget%20for%20citizens/2015/2015.php</t>
  </si>
  <si>
    <t>Стр.12,88</t>
  </si>
  <si>
    <t>Стр.12-18</t>
  </si>
  <si>
    <t>Стр.54-84</t>
  </si>
  <si>
    <t>Стр.37-40,46</t>
  </si>
  <si>
    <t>Стр.49-50 (нет плана)</t>
  </si>
  <si>
    <t>Стр.87</t>
  </si>
  <si>
    <t>Стр.92-93</t>
  </si>
  <si>
    <t>Стр.3-4,8</t>
  </si>
  <si>
    <t>Стр. 16-18</t>
  </si>
  <si>
    <t>Стр.85 (факт)</t>
  </si>
  <si>
    <t>Стр.19-34</t>
  </si>
  <si>
    <t>Стр.90</t>
  </si>
  <si>
    <t>Стр.91, http://www.mfur.ru/activities/fin_gramotnost/</t>
  </si>
  <si>
    <t>Стр.13,14-15</t>
  </si>
  <si>
    <t>Стр.26-35,37,41-56 (Не везде указан план и факт, ЦП)</t>
  </si>
  <si>
    <t>Стр.58-60 (нет детализации по проектам)</t>
  </si>
  <si>
    <t>Стр.75</t>
  </si>
  <si>
    <t>Стр.3-8, http://budget.cap.ru/Menu/Page/177</t>
  </si>
  <si>
    <t>Стр.61-63</t>
  </si>
  <si>
    <t>Стр.19,21 (по разделам)</t>
  </si>
  <si>
    <t>Стр.16 (доходы на 1 жителя), 25 (доходы по госслужащим на 1-го в сравнении ПФО)</t>
  </si>
  <si>
    <t>http://budget.permkrai.ru/budget_execution/expenses_types</t>
  </si>
  <si>
    <t>http://budget.permkrai.ru/budget_execution/indicators</t>
  </si>
  <si>
    <t>http://budget.permkrai.ru/gov_debt/index</t>
  </si>
  <si>
    <t>http://budget.permkrai.ru/info/glossary</t>
  </si>
  <si>
    <t>Стр.5 (расходы КБ), 9 (доходы и расходы на 1 жителя КБ)</t>
  </si>
  <si>
    <t>http://budget.permkrai.ru/calculators/budget</t>
  </si>
  <si>
    <t>http://budget.permkrai.ru/budget_execution/incomes</t>
  </si>
  <si>
    <t>http://budget.permkrai.ru/local_budgets/municipality</t>
  </si>
  <si>
    <t>http://www.minfin.kirov.ru/finansovaya-gramotnost/glossariy/</t>
  </si>
  <si>
    <t>http://www.minfin.kirov.ru/otkrytyy-byudzhet/dlya-spetsialistov/narodniy-byudzhet/pp2015_nb/</t>
  </si>
  <si>
    <t>http://www.minfin.kirov.ru/otkrytyy-byudzhet/dlya-spetsialistov/oblastnoy-byudzhet/ispolnenie-oblastnogo-byudzheta-2015/</t>
  </si>
  <si>
    <t>http://www.minfin.kirov.ru/novosti-i-anonsy/ko_nahoditsa_na16meste/?sphrase_id=38409</t>
  </si>
  <si>
    <t>Стр.3 (нет ВРП)</t>
  </si>
  <si>
    <t>Стр.16-20</t>
  </si>
  <si>
    <t>Стр.21-30 (нет 1 чел.)</t>
  </si>
  <si>
    <t>Стр.52</t>
  </si>
  <si>
    <t>Стр.31-43</t>
  </si>
  <si>
    <t>Стр.14-15</t>
  </si>
  <si>
    <t>Стр.4-6, http://mf.nnov.ru:8025/index.php/o-budgete/inform/slovar</t>
  </si>
  <si>
    <t>Стр.15 (факт)</t>
  </si>
  <si>
    <t>Стр.23,26,30,35,37</t>
  </si>
  <si>
    <t>Стр.12,16 (доходы и расходы КБ сравнение по ПФО)</t>
  </si>
  <si>
    <t xml:space="preserve">Нет (частично </t>
  </si>
  <si>
    <t>Стр.18 (факт)</t>
  </si>
  <si>
    <t>Стр.13-14 (КБ), 20-22 (только факт )</t>
  </si>
  <si>
    <t>Стр.13,15</t>
  </si>
  <si>
    <t>Стр.13,19</t>
  </si>
  <si>
    <t>Стр.39-40,55-78 (при описании каждой ГП не указан объем расходов, приходится возвращаться на стр.56-57)</t>
  </si>
  <si>
    <t>Стр.33 (нет численности), 34-34 (нет расходов на 1 чел.)</t>
  </si>
  <si>
    <t>Стр.41-43</t>
  </si>
  <si>
    <t>Стр.80-81</t>
  </si>
  <si>
    <t>Стр.83</t>
  </si>
  <si>
    <t>Стр.44-54</t>
  </si>
  <si>
    <t>Стр.14,22-31</t>
  </si>
  <si>
    <t>Стр.16-17 (доходы и расходы в общем объеме по субъекту в сравнении с ПФО)</t>
  </si>
  <si>
    <t>Стр. 6-11</t>
  </si>
  <si>
    <t>Стр.66</t>
  </si>
  <si>
    <t>http://ifinmon.saratov.gov.ru/index.php/byudzhet-dlya-grazhdan/byudzhetnaya-sistema-rf/glossarij-1</t>
  </si>
  <si>
    <t>Стр.62 (факт)</t>
  </si>
  <si>
    <t>Стр.12-14</t>
  </si>
  <si>
    <t>Стр.15-16</t>
  </si>
  <si>
    <t>Стр.5 (доходы и расходы в сравнении ПФО)</t>
  </si>
  <si>
    <t>http://ifinmon.saratov.gov.ru/index.php/byudzhet-dlya-grazhdan/munitsipalnye-obrazovaniya-saratovskoj-oblasti</t>
  </si>
  <si>
    <t>Стр.50-58</t>
  </si>
  <si>
    <t>Стр.126,128</t>
  </si>
  <si>
    <t>Стр.134</t>
  </si>
  <si>
    <t>Стр.51-52</t>
  </si>
  <si>
    <t>Стр.121-122 (факт)</t>
  </si>
  <si>
    <t>Стр.63,83-85,88,95-96,99-100,105,107,110,115</t>
  </si>
  <si>
    <t>Стр.131-132 (общая информация, ничего конкретного)</t>
  </si>
  <si>
    <t>http://www.zsuo.ru/novosti/9195-zakonodatelnoe-sobranie-priglashaet-na-publichnye-slushaniya.html</t>
  </si>
  <si>
    <t>http://ufo.ulntc.ru/index.php?mgf=rez&amp;name=chief\20150706.txt</t>
  </si>
  <si>
    <t>http://admtyumen.ru/ogv_ru/finance/finance/ob/citizen.htm</t>
  </si>
  <si>
    <t>http://admtyumen.ru/ogv_ru/gov/administrative/finance_department/general_information/telephone.htm</t>
  </si>
  <si>
    <t>http://admtyumen.ru/ogv_ru/about/region_territory.htm</t>
  </si>
  <si>
    <t>http://admtyumen.ru/_old/ogv_ru/news/subj/more.htm?id=11325515@egNews</t>
  </si>
  <si>
    <t>Стр.6 (факт)</t>
  </si>
  <si>
    <t>Стр.13-62</t>
  </si>
  <si>
    <t>Стр.63-65</t>
  </si>
  <si>
    <t>http://www.minfin74.ru/mInformation/news/news.php/32/8699/?sphrase_id=72869;   со страницы http://www.minfin74.ru/mBudget/management/ не заходит</t>
  </si>
  <si>
    <t>Стр.5 (раздел "Вводная часть")</t>
  </si>
  <si>
    <t>Стр.1 (Раздел "Гос.долг")</t>
  </si>
  <si>
    <t>Стр.48-51 (нет плана и на 1 чел., раздел "Исполнение обл.бюджета по расходам 2015")</t>
  </si>
  <si>
    <t>Стр.76 (факт, Раздел "Исполнение обл.бюджета по расходам 2015")</t>
  </si>
  <si>
    <t>Стр.1-5 (Раздел "Исполнение обл.бюджета по расходам 2015")</t>
  </si>
  <si>
    <t>http://admtyumen.ru/ogv_ru/finance/finance/bugjet/more.htm?id=11353190@cmsArticle</t>
  </si>
  <si>
    <t>Стр.5,7-9</t>
  </si>
  <si>
    <t>Стр.17-74</t>
  </si>
  <si>
    <t>Стр.9,11-12</t>
  </si>
  <si>
    <t>Стр.82 (факт)</t>
  </si>
  <si>
    <t>Стр.13-15</t>
  </si>
  <si>
    <t>http://depfin.admhmao.ru/finansovaya-gramotnost-naseleniya/vlozhenie/311003/finansovaya-gramotnost-naseleniya</t>
  </si>
  <si>
    <t>http://depfin.admhmao.ru/konkurs-proektov-byudzhet-dlya-grazhdan/</t>
  </si>
  <si>
    <t>Стр.6-7,115</t>
  </si>
  <si>
    <t>Стр.8-11,14-15</t>
  </si>
  <si>
    <t>Стр.44-46 (факт, не на 1 чел.)</t>
  </si>
  <si>
    <t>Стр.118-121 (нет данных на начало года)</t>
  </si>
  <si>
    <t>Стр.124</t>
  </si>
  <si>
    <t>Стр.11,14-15</t>
  </si>
  <si>
    <t>Стр.109-112 (факт)</t>
  </si>
  <si>
    <t>Стр.16-21,24-30,33-36,39,43-46,54</t>
  </si>
  <si>
    <t>Стр.122-123 (нет на душу населения)</t>
  </si>
  <si>
    <t>Стр.5,12</t>
  </si>
  <si>
    <t>Стр.6-9</t>
  </si>
  <si>
    <t>Стр.21-50</t>
  </si>
  <si>
    <t>Стр.1 ("Приложение к отчета об исполнении бюджета 2015 оказание поддержки целевых групп граждан", не плана и на 1 чел.)</t>
  </si>
  <si>
    <t>Стр.51-64 (нет плана)</t>
  </si>
  <si>
    <t>Стр.68</t>
  </si>
  <si>
    <t>Стр.66-67</t>
  </si>
  <si>
    <t>Стр.13,15-18</t>
  </si>
  <si>
    <t>Стр.70, http://www.yamalfin.ru/index.php?option=com_content&amp;view=article&amp;id=1092:2014-12-22-11-11-57&amp;catid=82:2013-12-25-04-30-29</t>
  </si>
  <si>
    <t>http://monitoring.yanao.ru/yamal/index.php?option=com_content&amp;view=article&amp;id=351&amp;Itemid=814 (нет на 1 чел., если только считать самим)</t>
  </si>
  <si>
    <t>Стр.2,19,65, http://monitoring.yanao.ru/yamal/index.php?option=com_content&amp;view=article&amp;id=331&amp;Itemid=789</t>
  </si>
  <si>
    <t>Стр.6 (В графе факт указан ошибочно факт 2016 г.), 10-18 )</t>
  </si>
  <si>
    <t>Стр.30-89</t>
  </si>
  <si>
    <t>Стр.4 (факт педагоги), 43 (нет плана и на 1 чел.)</t>
  </si>
  <si>
    <t>Стр.90-92</t>
  </si>
  <si>
    <t>Стр.3, http://info.mfural.ru/ebudget/Menu/Page/6</t>
  </si>
  <si>
    <t>Стр.12,18</t>
  </si>
  <si>
    <t>Стр.28 (факт)</t>
  </si>
  <si>
    <t>Стр.21-29</t>
  </si>
  <si>
    <t>Стр.94, http://minfin.midural.ru/uploads/document/2223/prikaz-po-osnovnoj-deyatelnosti-16-10-2015-02-58-32.pdf</t>
  </si>
  <si>
    <t>Стр.94 (информация по 2016 году)</t>
  </si>
  <si>
    <t>Стр.7 (доходы и расходы в сравнении с субъектами по общим объемам, гос.долг на душу населения), http://info.mfural.ru/ebudget/Menu/Page/4</t>
  </si>
  <si>
    <t>http://ob.sev.gov.ru/byudzhet-dlya-grazhdan/o-sub-ekte</t>
  </si>
  <si>
    <t>http://ob.sev.gov.ru/byudzhet-dlya-grazhdan/osnovnye-kharakteristiki-byudzheta/proekt-zakona-ob-ispolnenii-byudzheta/dokhody-byudzheta-3</t>
  </si>
  <si>
    <t>http://ob.sev.gov.ru/byudzhet-dlya-grazhdan/osnovnye-kharakteristiki-byudzheta/proekt-zakona-ob-ispolnenii-byudzheta/raskhody-byudzheta-3/po-razdelam-klassifikatsii-raskhodov-3</t>
  </si>
  <si>
    <t>http://ob.sev.gov.ru/index.php/byudzhet-dlya-grazhdan/obratnaya-svyaz/kontaktnaya-informatsiya</t>
  </si>
  <si>
    <t>http://ob.sev.gov.ru/byudzhet-dlya-grazhdan/o-byudzhete/glossarij</t>
  </si>
  <si>
    <t>Стр.2 (только факт)</t>
  </si>
  <si>
    <t>Стр.16-17 (нет плана)</t>
  </si>
  <si>
    <t>Стр.36</t>
  </si>
  <si>
    <t>Стр.12,37</t>
  </si>
  <si>
    <t>Стр.33</t>
  </si>
  <si>
    <t>Стр.34, http://www.minfin-altai.ru/about/deyatelnost/fin_gramotnost/</t>
  </si>
  <si>
    <t>Стр.7 (доходы), 11 (расходы)</t>
  </si>
  <si>
    <t>http://budget.govrb.ru/ebudget/Show/Category/11?ItemId=177&amp;headingId=</t>
  </si>
  <si>
    <t>Стр.17-19,25</t>
  </si>
  <si>
    <t>Стр.34-116 (общего объема нет по ГП, дана разбивка по подпрограммам)</t>
  </si>
  <si>
    <t>Стр.120-140 (нет плана и на 1 чел.)</t>
  </si>
  <si>
    <t>Стр.32 (нет плана)</t>
  </si>
  <si>
    <t>Стр.144-147</t>
  </si>
  <si>
    <t>Стр.149</t>
  </si>
  <si>
    <t>Стр.3-5,141</t>
  </si>
  <si>
    <t>Стр.142-143 (МБТ по МО, факт)</t>
  </si>
  <si>
    <t>Стр.15 (доходы и расходы КБ на 1 жителя)</t>
  </si>
  <si>
    <t>http://minfinrb.ru/analytics/637/22191.php</t>
  </si>
  <si>
    <t>http://www.minfintuva.ru/old/index.php/byudzhet/byudzhet-dlya-grazhdan</t>
  </si>
  <si>
    <t>Стр.31 (только график приема, дни и время)</t>
  </si>
  <si>
    <t>Стр.3,5</t>
  </si>
  <si>
    <t>Стр.27 (факт)</t>
  </si>
  <si>
    <t>Стр.8,10-13 (по разделам и частично по подразделам)</t>
  </si>
  <si>
    <t>Стр.5,9</t>
  </si>
  <si>
    <t>Стр.46 (факт)</t>
  </si>
  <si>
    <t>Стр.10,13,15,18,20,22,24</t>
  </si>
  <si>
    <t>Стр.14 (расходы по сферам), 41 (расходы по ЖКХ)</t>
  </si>
  <si>
    <t>Стр.11-53</t>
  </si>
  <si>
    <t>Стр.48-51 (нет плана и расходов на 1 чел.)</t>
  </si>
  <si>
    <t>Стр.52-53 (факт+название)</t>
  </si>
  <si>
    <t>Стр.55</t>
  </si>
  <si>
    <t>Стр.56-57, http://minfin.krskstate.ru/openbudget/lexicon</t>
  </si>
  <si>
    <t>Стр.6,8-9</t>
  </si>
  <si>
    <t>http://minfin.krskstate.ru/openbudget/contest/2015</t>
  </si>
  <si>
    <t>http://www.krskstate.ru/search?searchid=2232846&amp;text=%D1%84%D0%B8%D0%BD%D0%B0%D0%BD%D1%81%D0%BE%D0%B2%D0%B0%D1%8F%20%D0%B3%D1%80%D0%B0%D0%BC%D0%BE%D1%82%D0%BD%D0%BE%D1%81%D1%82%D1%8C&amp;web=0#p=21&amp;how=tm&amp;lr=50&amp;refer_site=www.krskstate.ru</t>
  </si>
  <si>
    <t>Стр.60, http://expert.irkobl.ru/</t>
  </si>
  <si>
    <t>Стр.28,67, http://openbudget.gfu.ru/spravochnaya-informatsiya/dictionary/</t>
  </si>
  <si>
    <t>Стр.18,28</t>
  </si>
  <si>
    <t>Стр.22-23</t>
  </si>
  <si>
    <t>Стр.15 (доходы  КБ на 1 жителя), 17 (расходы КБ на 1 жителя), 36 (расходы на здравоохранение на 1 жителя)</t>
  </si>
  <si>
    <t>Стр.30-66</t>
  </si>
  <si>
    <t>Стр.39 (нет плана и на 1 чел.)</t>
  </si>
  <si>
    <t>Стр.7 (название проекта+объем расходов на все годы проекта), 24-26 (нет плана)</t>
  </si>
  <si>
    <t>Стр.58, http://openbudget.gfu.ru/upload/iblock/c1e/Reyting%202014.pdf</t>
  </si>
  <si>
    <t>http://openbudget.gfu.ru/openbudget/contest/section.php?IBLOCK_ID=116&amp;SECTION_ID=1322;   http://gfu.ru/budgetgr/section.php?IBLOCK_ID=116&amp;SECTION_ID=1027; http://openbudget.gfu.ru/upload/iblock/99d/%D0%9F%D1%80%D0%BE%D1%82%D0%BE%D0%BA%D0%BE%D0%BB%20%E2%84%961%20%D0%BE%D1%82%2011.11.2015.pdf</t>
  </si>
  <si>
    <t>http://www.ofukem.ru/content/blogcategory/147/157/</t>
  </si>
  <si>
    <t>Стр.13 (факт общий объем)</t>
  </si>
  <si>
    <t>Стр. 19 (факт)</t>
  </si>
  <si>
    <t>Стр.10 (по разделам)</t>
  </si>
  <si>
    <t>Стр.6 (доходы и расходы-план и факт, дефицит-только факт)</t>
  </si>
  <si>
    <t>Стр. 11 (факт)</t>
  </si>
  <si>
    <t>Стр.12 (только численность)</t>
  </si>
  <si>
    <t>Стр.14 (факт+название)</t>
  </si>
  <si>
    <t>Стр. 15 (детализация только на 01.01.2016, на 01.01.2015-только общий объем)</t>
  </si>
  <si>
    <t>Стр. 16</t>
  </si>
  <si>
    <t>Стр. 11-13 (отдельные сведения)</t>
  </si>
  <si>
    <t>Стр.55-132</t>
  </si>
  <si>
    <t>Стр.210-221 (нет плана и на 1 чел.)</t>
  </si>
  <si>
    <t>Стр.146-209</t>
  </si>
  <si>
    <t>Стр.133 (нет данных на 01.01.2015)</t>
  </si>
  <si>
    <t>Стр.222-224</t>
  </si>
  <si>
    <t>Стр.5-8</t>
  </si>
  <si>
    <t>Стр.9, http://budget.omsk.ifinmon.ru/index.php/napravleniya/o-byudzhete/glossarij</t>
  </si>
  <si>
    <t>Стр.53-54</t>
  </si>
  <si>
    <t>Стр.36-52</t>
  </si>
  <si>
    <t>Стр.30-32</t>
  </si>
  <si>
    <t>Стр.143-144</t>
  </si>
  <si>
    <t>Стр.142, http://budget.omsk.ifinmon.ru/index.php/narodnyj-byudzhet/zayavki-za-2015-god</t>
  </si>
  <si>
    <t>Стр.136-137 (доходы КБ), 138-139 (расходы КБ)</t>
  </si>
  <si>
    <t>http://www.findep.org/budjet-dlya-grajdan-na-osnove-otcheta-ob-ispolnenii-oblastnogo-budjeta-za-2015-god.html</t>
  </si>
  <si>
    <t>Стр.8 (прил.№ 7)+http://vlfin.ru/</t>
  </si>
  <si>
    <t>Стр.2 (Приложение 1)</t>
  </si>
  <si>
    <t>Стр.11 (Приложение 1)</t>
  </si>
  <si>
    <t>Стр.2-10 (Приложение 2)</t>
  </si>
  <si>
    <t>Стр.17-19 (Приложение 1), 1-15 (Приложение 3), 1-19 (Приложение 4), 1-52 (Приложение 5), 1-11 (Приложение 6), 1-16 (Приложение 7)</t>
  </si>
  <si>
    <t>Стр.12 (Приложение 3-только численность), 6 (Приложение 5- только факт расходов на группу), 11,20,22,31,32,39,46 (Приложение 5-факт+численность), 30 (Приложение 5-только факт)</t>
  </si>
  <si>
    <t>Стр.12 (Приложение 1- общий объем госдолга на 2015 г.)</t>
  </si>
  <si>
    <t>Стр.10 (Приложение 2-факт)</t>
  </si>
  <si>
    <t>Стр.20-21 (Приложение 1-факт)</t>
  </si>
  <si>
    <t>Стр.15 (по разделам, относ.значения- Приложение 1)</t>
  </si>
  <si>
    <t>http://budget.sakha.gov.ru/ebudget/Menu/Page/283</t>
  </si>
  <si>
    <t>http://budget.sakha.gov.ru/ebudget/Menu/Page/284</t>
  </si>
  <si>
    <t>http://budget.sakha.gov.ru/ebudget/Menu/Page/285</t>
  </si>
  <si>
    <t>http://budget.sakha.gov.ru/ebudget/Menu/Page/286</t>
  </si>
  <si>
    <t>http://budget.sakha.gov.ru/ebudget/Menu/Page/289</t>
  </si>
  <si>
    <t>http://budget.sakha.gov.ru/ebudget/Ebudget/OkatoList?ItemId=205</t>
  </si>
  <si>
    <t>http://budget.sakha.gov.ru/ebudget/Menu/Page/293</t>
  </si>
  <si>
    <t>http://info.minfin.ru/subj_analitics.php</t>
  </si>
  <si>
    <t>http://openbudget.kamgov.ru/Dashboard#/documents</t>
  </si>
  <si>
    <t>http://openbudget.kamgov.ru/Dashboard#/info/contacts</t>
  </si>
  <si>
    <t>http://openbudget.kamgov.ru/Dashboard#/info/debt</t>
  </si>
  <si>
    <t>http://openbudget.kamgov.ru/Dashboard#/programs</t>
  </si>
  <si>
    <t>http://openbudget.kamgov.ru/Dashboard#/plan/plan/indicators</t>
  </si>
  <si>
    <t>http://openbudget.kamgov.ru/Dashboard#/budget/local_budget</t>
  </si>
  <si>
    <t>http://openbudget.kamgov.ru/Dashboard#/budget/expense/education</t>
  </si>
  <si>
    <t>http://openbudget.kamgov.ru/Dashboard#/budget/budget/outcome_execution/expenditure_type_execution</t>
  </si>
  <si>
    <t>http://openbudget.kamgov.ru/Dashboard#/budget/budget/investment_activities_execution</t>
  </si>
  <si>
    <t>http://openbudget.kamgov.ru/Dashboard#/budget/budget/intergovernmental_transfers_execution</t>
  </si>
  <si>
    <t>http://openbudget.kamgov.ru/Dashboard#/budget/expense/education; http://openbudget.kamgov.ru/Dashboard#/budget/budget/outcome_execution/sub_execution</t>
  </si>
  <si>
    <t>http://openbudget.kamgov.ru/Dashboard#/plan/plan/intergovernmental_transfers</t>
  </si>
  <si>
    <t>http://openbudget.kamgov.ru/Dashboard#/main</t>
  </si>
  <si>
    <t>http://openbudget.kamgov.ru/Dashboard#/project/forecast_params</t>
  </si>
  <si>
    <t>Стр.2,3,17-20</t>
  </si>
  <si>
    <t>Стр.21-59, http://primorsky.ru/authorities/executive-agencies/departments/departament-gosprogramm/godovye-otchety-ob-ispolnenii-gosudarstvennykh-programm/%D0%A1%D0%B2%D0%BE%D0%B4%D0%BD%D1%8B%D0%B9%20%D0%B3%D0%BE%D0%B4%D0%BE%D0%B2%D0%BE%D0%B9%20%D0%B4%D0%BE%D0%BA%D0%BB%D0%B0%D0%B4%202015%20%D0%B8%D1%82%D0%BE%D0%B3%D0%BE%D0%B2%D1%8B%D0%B9.pdf</t>
  </si>
  <si>
    <t>Стр.60-68 (нет н 1 чел)</t>
  </si>
  <si>
    <t>Стр.69-71 (факт, а также сведения по отдельным проектам)</t>
  </si>
  <si>
    <t>Стр.72-73</t>
  </si>
  <si>
    <t>http://ebudget.primorsky.ru/Show/Content/2</t>
  </si>
  <si>
    <t>Стр.1, http://ebudget.primorsky.ru/Page/Map?ItemId=5&amp;show_title=on</t>
  </si>
  <si>
    <t>Стр.3,19</t>
  </si>
  <si>
    <t>Стр.5-16</t>
  </si>
  <si>
    <t>Стр.17-29</t>
  </si>
  <si>
    <t>Стр.63-110</t>
  </si>
  <si>
    <t>Стр.39-41 (нет плана и на 1 чел.),43 (факт выплаты на 1 чел.), 46 (только факт), https://minfin.khabkrai.ru/civils/Menu/Page/306 (нет численности)</t>
  </si>
  <si>
    <t>Стр.57 (факт, нет детализации по проектам), 80 (название проектов)</t>
  </si>
  <si>
    <t>Стр.112</t>
  </si>
  <si>
    <t>Стр.121-122</t>
  </si>
  <si>
    <t>Стр.5, https://minfin.khabkrai.ru/civils/Page/Glossary</t>
  </si>
  <si>
    <t>Стр.29,49</t>
  </si>
  <si>
    <t>Стр.50-56 (факт)</t>
  </si>
  <si>
    <t>Стр.119 (данные за 2012 и 2013 гг.)</t>
  </si>
  <si>
    <t>Стр.58-61, https://minfin.khabkrai.ru/civils/Menu/Presentation/357?ItemId=357</t>
  </si>
  <si>
    <t>Стр.116 (общ.информация, ничего конкретного), https://minfin.khabkrai.ru/civils/Menu/Page/205</t>
  </si>
  <si>
    <t>Стр.9, 14 (доходы и расходы КБ на 1 жителя)</t>
  </si>
  <si>
    <t>http://www.fin.amurobl.ru/o-ministerstve/den-finansista.php</t>
  </si>
  <si>
    <t>Стр.4,6-7</t>
  </si>
  <si>
    <t>Стр.5,8,9,11,14</t>
  </si>
  <si>
    <t>http://iis.minfin.49gov.ru/ebudget/Menu/Page/64 отдельное приложение "СВЕДЕНИЯ О РЕАЛИЗАЦИИ В 2015 ГОДУ ОБЩЕСТВЕННО-ЗНАЧИМЫХ ПРОЕКТОВ"</t>
  </si>
  <si>
    <t>Стр.59-62 (нет детализации госдолга на 01.01.2015)</t>
  </si>
  <si>
    <t>Стр.16,18,23 (факт общий объем, нет численности)</t>
  </si>
  <si>
    <t>Стр.4,11,14</t>
  </si>
  <si>
    <t>Стр.15,20,21,22,24,39 (по разделам, частично по подразделам)</t>
  </si>
  <si>
    <t>Стр.6,8, http://iis.minfin.49gov.ru/ebudget/Menu/Page/54</t>
  </si>
  <si>
    <t>Стр.63, http://iis.minfin.49gov.ru/ebudget/Show/Category/16?ItemId=56</t>
  </si>
  <si>
    <t>Стр.42-51</t>
  </si>
  <si>
    <t>Стр.52-53</t>
  </si>
  <si>
    <t>Стр.54-58 (нет плана)</t>
  </si>
  <si>
    <t>Стр.60</t>
  </si>
  <si>
    <t>Стр.4, http://openbudget.sakhminfin.ru/Menu/Page/341</t>
  </si>
  <si>
    <t>Стр.14-18</t>
  </si>
  <si>
    <t>Стр.59 (общая информация)</t>
  </si>
  <si>
    <t>Стр.10-14 (факт по видам и группам, в отдельных случаях план+факт)</t>
  </si>
  <si>
    <t>Стр.25, 43-45 (факт+численность, нет плана и на 1 чел.), 66 (только факт)</t>
  </si>
  <si>
    <t>Стр.2-7,30</t>
  </si>
  <si>
    <t>Стр.11-12</t>
  </si>
  <si>
    <t>Стр.38-39 (факт)</t>
  </si>
  <si>
    <t>Стр.35-36</t>
  </si>
  <si>
    <t>Стр.37</t>
  </si>
  <si>
    <t>Стр.71</t>
  </si>
  <si>
    <t>Стр.8-12</t>
  </si>
  <si>
    <t>Стр.6,8,22-23</t>
  </si>
  <si>
    <t>Стр.13-21</t>
  </si>
  <si>
    <t>Финансовый орган</t>
  </si>
  <si>
    <t>https://sevzakon.ru/view/pressa/allnews/14029/14630/</t>
  </si>
  <si>
    <t>http://www.gfu.vrn.ru/news/05_16/?vw=1172</t>
  </si>
  <si>
    <t>http://novkfo.ru/новости</t>
  </si>
  <si>
    <t>http://finance.pnzreg.ru/news/2016/06/3/16031400</t>
  </si>
  <si>
    <t>http://depfin.admhmao.ru/vse-novosti/358916/</t>
  </si>
  <si>
    <t>http://www.yamalfin.ru/index.php?option=com_content&amp;view=article&amp;id=1820:2016-05-25-12-20-54&amp;catid=108:2015-10-21-11-13-44&amp;Itemid=97</t>
  </si>
  <si>
    <t>http://минфин.забайкальскийкрай.рф/news/2016/06/07/37534.html</t>
  </si>
  <si>
    <t>http://minfin.sakha.gov.ru/news/front/view/id/2643566</t>
  </si>
  <si>
    <t>https://minfin.khabkrai.ru/portal/Show/Content/1109</t>
  </si>
  <si>
    <t>http://www.duma-murman.ru/press/ads/?d=20-05-2016_14:04</t>
  </si>
  <si>
    <t>нет данных</t>
  </si>
  <si>
    <t>Высший исполнительный орган</t>
  </si>
  <si>
    <t>Законодательный орган</t>
  </si>
  <si>
    <t xml:space="preserve">Высший исполнительный орган </t>
  </si>
  <si>
    <t>Высший исполнительный орган (согласно закону о бюджетном процессе)</t>
  </si>
  <si>
    <t>Финансовый орган (Общественный совет)</t>
  </si>
  <si>
    <t>Мероприятие не является публичными слушаниями</t>
  </si>
  <si>
    <t>10.05.2016; 04.05.2016 распоряжение</t>
  </si>
  <si>
    <t>Не опубликовано</t>
  </si>
  <si>
    <t xml:space="preserve"> 20.05.2016</t>
  </si>
  <si>
    <t>До 10.06.2016</t>
  </si>
  <si>
    <t>После 06.06.2016</t>
  </si>
  <si>
    <t>То же</t>
  </si>
  <si>
    <t>http://www.belregion.ru/press/news/?ID=13434&amp;sphrase_id=43740</t>
  </si>
  <si>
    <t>http://www.zsvo.ru/documents/29/</t>
  </si>
  <si>
    <t>http://www.govvrn.ru/wps/portal/!ut/p/a1/nVNdb4IwFP0te-CR9NJCWx_Z3PyYY86PKbwYrEVxigiFmP36gS7Z1DiZTXOTpveenp5zL_LQGHmRn4dzX4WbyF-VZ49Omt1n3DQ4bjdqwMFudW2nT02gmBUJbpEAF5YNx_WvDhhg42ajQ4aDNqEWGiEPeSJSsVogN0-itR9GGhziZp5rEO6j3EmRqTCXWINEzrOVn4hNpGSkNEhVkn2oLJEzDeJsmq6ydFGixiKcIVf4IAITTJ3VCNZNamGdMwF6TRI-Y5gFM4OU2Vkq6zLws5UayJ1CLuyJHd5o1Xu3ANVlKkqgg0Z_iHCsEbunxfW73Xc6Jnl2jLP6s4QrHu01vuLSNZ_cggO7yOGJov6P5FOLBZzSoNDHELpZY6buA5c6loxIPpUcYIraFX4dLrdbz_62oTBlXKVBTqme6NEiv6lWNXX08DJ5Gz72CuzzRnHPLXf_3TntCpN2kx4VByZeD9eclFsfjmFpxflnJ3Aca25PXlL77u4L-NrCWw!!/dl5/d5/L2dBISEvZ0FBIS9nQSEh/?useDefaultText=0&amp;contentIDR=ca0cf404-7932-4652-87c0-9e38d727fd13&amp;useDefaultDesc=0</t>
  </si>
  <si>
    <t>http://df.ivanovoobl.ru/?p=2846</t>
  </si>
  <si>
    <t>http://www.admoblkaluga.ru/main/work/finances/budget/reports.php</t>
  </si>
  <si>
    <t>не опубликовано</t>
  </si>
  <si>
    <t>страница на сайте высшего исполнительного органа</t>
  </si>
  <si>
    <t>http://www.oblsovet.ru/news/12257/</t>
  </si>
  <si>
    <t>http://www.mosoblduma.ru/Zakoni/Bjudzhet_Moskovskoj_oblasti/Novosti/item/61501/</t>
  </si>
  <si>
    <t>http://minfin.ryazangov.ru/announcements/155850/</t>
  </si>
  <si>
    <t>http://тверскаяобласть.рф/dopolnitelnye-svedeniya/obyavleniya/index.php#22219</t>
  </si>
  <si>
    <t>http://www.vologdazso.ru/analitic/232431/?sphrase_id=26280</t>
  </si>
  <si>
    <t>http://finance.lenobl.ru/news?id=38941</t>
  </si>
  <si>
    <t>http://gov.cap.ru/Calendar.aspx?gov_id=83&amp;id=386403</t>
  </si>
  <si>
    <t>http://gov.cap.ru/info.aspx?gov_id=22&amp;type=news&amp;id=3290063</t>
  </si>
  <si>
    <t>http://www.kirovreg.ru/econom/finance/publ3.php?sphrase_id=357225</t>
  </si>
  <si>
    <t>http://www.minfin.kirov.ru/novosti-i-anonsy/proydut-publichnye-slushaniya/</t>
  </si>
  <si>
    <t>http://www.zaksob.ru/news.aspx?id=7823; http://www.zaksob.ru/Pages.aspx?id=208&amp;m=68</t>
  </si>
  <si>
    <t xml:space="preserve">удалено: http://www.zspo.ru/pressroom/calendar/32143/ </t>
  </si>
  <si>
    <t>не опубликовано: http://minfin-samara.ru/Materials/</t>
  </si>
  <si>
    <t>http://ufo.ulntc.ru/index.php?mgf=news&amp;month=5&amp;year=2016&amp;startdate=20160519</t>
  </si>
  <si>
    <t>страница на сайте Правительства</t>
  </si>
  <si>
    <t>http://www.hural-buryatia.ru/news/?record_id=2277</t>
  </si>
  <si>
    <t>http://minfinrb.ru/news/9/22180.php</t>
  </si>
  <si>
    <t>удалено: http://www.zaksobr-chita.ru/obyavlenie/37</t>
  </si>
  <si>
    <t>http://www.sobranie.info/newsinfo.php?UID=52279</t>
  </si>
  <si>
    <t>удалено: http://www.sndko.ru/</t>
  </si>
  <si>
    <t>http://www.omsk-parlament.ru/default.asp?doit=news&amp;dt=2016.6.10</t>
  </si>
  <si>
    <t xml:space="preserve">http://primorsky.ru/news/109650/?sphrase_id=3296766; </t>
  </si>
  <si>
    <t>http://www.zsamur.ru/news/view/7463/8</t>
  </si>
  <si>
    <t>http://www.dumasakhalin.ru/news/20160520-3</t>
  </si>
  <si>
    <t>не поддерживается в актуальном состоянии</t>
  </si>
  <si>
    <t>http://dfto.ru/index.php/novosti/615-informatsiya-o-provedenii-publichnykh-slushanij-po-godovomu-otchetu-ob-ispolnenii-byudzheta-tulskoj-oblasti-za-2015-god; https://or71.ru/discover/open_ministry/787064/?PAGE=EVENTS&amp;ELEMENT_ID=2896364</t>
  </si>
  <si>
    <t>http://www.minfin34.ru/documents/</t>
  </si>
  <si>
    <t>не опубликовано: http://budget.cap.ru/Menu/Page/397#box_415</t>
  </si>
  <si>
    <t>http://ifinmon.saratov.gov.ru/index.php/component/content/article/81-novosti/694-publichnie-slushaniya-po-zso-ob-isp-oblbud2015</t>
  </si>
  <si>
    <t>http://budget.govrb.ru/ebudget/Show/Content/108</t>
  </si>
  <si>
    <t>сайт на реконструкции</t>
  </si>
  <si>
    <t>http://openbudget.sakhminfin.ru/Show/Content/23</t>
  </si>
  <si>
    <t>Форма проведения публичных слушаний не соответствует требованиям Федерального закона от 21 июля 2014 г. N 212-ФЗ "Об основах общественного контроля в Российской Федерации", в качестве публичных слушаний позиционируются депутатские слушания.</t>
  </si>
  <si>
    <t>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t>
  </si>
  <si>
    <t>Доступ граждан на публичные слушания ограничен: участником публичных слушаний может быть лицо, "получившее официальное приглашение комитета Законодательного собрания Омской области финансовой и бюджетной политики", что не соответствует требованиям Федерального закона от 21 июля 2014 г. N 212-ФЗ "Об основах общественного контроля в Российской Федерации" к проведению публичных слушаний.</t>
  </si>
  <si>
    <t xml:space="preserve">Стр.16-17 </t>
  </si>
  <si>
    <t>23.06.2016 / 28.06.2016</t>
  </si>
  <si>
    <t>30.06.2016 / 05.07.2016</t>
  </si>
  <si>
    <t>09.06.2016 / 17.06.2016</t>
  </si>
  <si>
    <t>16.06.2016 / 23.06.2016</t>
  </si>
  <si>
    <t>16.06.2016 / 29.06.2016</t>
  </si>
  <si>
    <t>09.06.2016 / 20.06.2016</t>
  </si>
  <si>
    <t>26.05.2016 / 07.06.2016</t>
  </si>
  <si>
    <t>16.06.2016 / 27.06.2016</t>
  </si>
  <si>
    <t>30.06.2016 / 30.06.2016</t>
  </si>
  <si>
    <t>17.06.2016 / 29.06.2016</t>
  </si>
  <si>
    <t>16.06.2016 / 21.06.2016</t>
  </si>
  <si>
    <t>16.06.2016 / 24.06.2016</t>
  </si>
  <si>
    <t>15.06.2016 / 17.06.2016</t>
  </si>
  <si>
    <t>23.06.2016 / 30.06.2016</t>
  </si>
  <si>
    <t>23.05.2016 / 30.05.2016</t>
  </si>
  <si>
    <t>25.05.2016 / 07.06.2016</t>
  </si>
  <si>
    <t>09.06.2016 / 21.06.2016</t>
  </si>
  <si>
    <t>12.05.2016 / 18.05.2016</t>
  </si>
  <si>
    <t>28.06.2016 / 02.07.2016</t>
  </si>
  <si>
    <t>26.05.2016 / 08.06.2016</t>
  </si>
  <si>
    <t>23.06.2016 / 01.07.2016</t>
  </si>
  <si>
    <t>09.06.2016 / 28.06.2016</t>
  </si>
  <si>
    <t>16.06.2016 / 28.06.2016</t>
  </si>
  <si>
    <t>16.06.2016 / 17.06.2016</t>
  </si>
  <si>
    <t>16.06.2016 / 01.07.2016</t>
  </si>
  <si>
    <t>15.06.2016 / 27.06.2016</t>
  </si>
  <si>
    <t>31.05.2016 / 31.05.2016</t>
  </si>
  <si>
    <t>07.06.2016 / 08.06.2016</t>
  </si>
  <si>
    <t>19.05.2016 / 31.05.2016</t>
  </si>
  <si>
    <t>26.05.2016 / 01.06.2016</t>
  </si>
  <si>
    <t>20.06.2016 / 27.06.2016</t>
  </si>
  <si>
    <t>05.07.2016 / 08.07.2016</t>
  </si>
  <si>
    <t>28.06.2016 / 04.07.2016</t>
  </si>
  <si>
    <t>29.06.2016 / 04.07.2016</t>
  </si>
  <si>
    <t>26.05.2016 / 31.05.2016</t>
  </si>
  <si>
    <t>15.06.2016 / 20.06.2016</t>
  </si>
  <si>
    <t>28.04.2016 / 12.05.2016</t>
  </si>
  <si>
    <t>16.06.2016 / 16.06.2016</t>
  </si>
  <si>
    <t>26.05.2016 / 06.06.2016</t>
  </si>
  <si>
    <t xml:space="preserve">24.05.16 / 31.05.2016 </t>
  </si>
  <si>
    <t>17.06.2016 / 20.06.2016</t>
  </si>
  <si>
    <t>15.06.2016 / 29.06.2016</t>
  </si>
  <si>
    <t>25.05.16 / 06.06.2016</t>
  </si>
  <si>
    <t>10.06.16 / 17.06.2016</t>
  </si>
  <si>
    <t>27.07.2016 / нет данных</t>
  </si>
  <si>
    <t>27.05.2016 / 03.06.2016</t>
  </si>
  <si>
    <t>22.06.2016 / 01.07.2016</t>
  </si>
  <si>
    <t>Дата принятия / подписания закона об исполнении бюджета за 2015 год</t>
  </si>
  <si>
    <t>Стр.9-10 (факт, отдельные сведения без численности)</t>
  </si>
  <si>
    <t>Стр.13,16 (без детализации)</t>
  </si>
  <si>
    <t>http://www.admoblkaluga.ru/main/work/finances/open-budget/glossaryi.php</t>
  </si>
  <si>
    <t>Стр.7,10 (отдельные группы, общий объем расходов)</t>
  </si>
  <si>
    <t>Стр.8-11</t>
  </si>
  <si>
    <t>Стр.31-41</t>
  </si>
  <si>
    <t>Стр.11,18</t>
  </si>
  <si>
    <t>Стр.19 (факт)</t>
  </si>
  <si>
    <t>Стр.20 (по разделам)</t>
  </si>
  <si>
    <t>Стр.17  и 21 (доходы и расходы КБ), 23 (доходы по з/пл в сравнении), 25-30 (расходы по направлениям в сравнении)</t>
  </si>
  <si>
    <t>http://budget.permkrai.ru/budget_execution/investobjects</t>
  </si>
  <si>
    <t>http://fingramota.permkrai.ru/</t>
  </si>
  <si>
    <t>Стр.9,11,16,18</t>
  </si>
  <si>
    <t>Стр.19-22,26</t>
  </si>
  <si>
    <t>Стр.62-63 (по видам обязательств, непонятно на какую дату)</t>
  </si>
  <si>
    <t>Стр.4,8, http://минфин.забайкальскийкрай.рф/bud_for_peoples/glossary.html</t>
  </si>
  <si>
    <t>Стр.59-60 (факт)</t>
  </si>
  <si>
    <t>Стр.27,29,30-34,40,42</t>
  </si>
  <si>
    <t>Стр.48</t>
  </si>
  <si>
    <t>Стр.41,51 (факт по категориям+численность),49-50,56 (факт по категориям)</t>
  </si>
  <si>
    <t>Стр.9-13</t>
  </si>
  <si>
    <t>Стр.35-59</t>
  </si>
  <si>
    <t>Стр.26-27 (нет плана и на 1 чел.)</t>
  </si>
  <si>
    <t>Стр.60-61 (нет плана)</t>
  </si>
  <si>
    <t>http://budget.orb.ru/bs/abc</t>
  </si>
  <si>
    <t>Стр.14,18-34</t>
  </si>
  <si>
    <t>Стр.4 (доходы и расходы на 1 жителя), 8 и 16 (доходы и расходы КБ на 1 жителя в сравнении)</t>
  </si>
  <si>
    <t>Презентация "Расходы на осуществление бюджетных инвестиций в 2015 году"</t>
  </si>
  <si>
    <t xml:space="preserve">Стр.2-3 Презентация «Исполнение окружного бюджета за 2015 год» </t>
  </si>
  <si>
    <t xml:space="preserve">Стр.6 Презентация «Исполнение окружного бюджета за 2015 год» </t>
  </si>
  <si>
    <t xml:space="preserve">Стр. 7-14 Презентация «Исполнение окружного бюджета за 2015 год» </t>
  </si>
  <si>
    <t xml:space="preserve">Стр. 13-14 Презентация «Исполнение окружного бюджета за 2015 год» </t>
  </si>
  <si>
    <t xml:space="preserve">Презентация "Сведения о расходах бюджета по разделам и подразделам классификации расходов бюджета в 2015 году" и стр.15-16 Презентация «Исполнение окружного бюджета за 2015 год» </t>
  </si>
  <si>
    <t xml:space="preserve">Презентация "Расходы на предоставление субсидий муниципальным образованиям Чукотского автономного округа" и Стр.27 Презентация «Исполнение окружного бюджета за 2015 год» </t>
  </si>
  <si>
    <t xml:space="preserve">Презентация "Предельный объем дефицита государственного долга" и Стр.29-30  Презентация «Исполнение окружного бюджета за 2015 год» </t>
  </si>
  <si>
    <t xml:space="preserve">Стр.32 Презентация «Исполнение окружного бюджета за 2015 год» </t>
  </si>
  <si>
    <t xml:space="preserve">Стр.31 Презентация «Исполнение окружного бюджета за 2015 год» </t>
  </si>
  <si>
    <t>Да / Нет</t>
  </si>
  <si>
    <t>Дата внесения проекта закона об исполнении бюджета за 2015 год в законодательный орган</t>
  </si>
  <si>
    <t>Дата публикации информационного сообщения о проведении мероприятия</t>
  </si>
  <si>
    <t>на сайте организатора мероприятия</t>
  </si>
  <si>
    <t>на сайте, где публикуются бюджетные данные</t>
  </si>
  <si>
    <t xml:space="preserve">То же </t>
  </si>
  <si>
    <t xml:space="preserve">Формат проведения мероприятия </t>
  </si>
  <si>
    <t>Публичные слушания</t>
  </si>
  <si>
    <t>Обсуждение в заочной форме</t>
  </si>
  <si>
    <t>Мероприятие не является общественным обсуждением</t>
  </si>
  <si>
    <t>Портал (сайт) законодательного органа (в случае, если законодательный орган является организатором мероприятия)</t>
  </si>
  <si>
    <t>Портал (сайт) высшего исполнительного органа (в случае, если исполнительный орган является организатором мероприятия)</t>
  </si>
  <si>
    <t>09-16.06.2016</t>
  </si>
  <si>
    <t>Организатор мероприятия</t>
  </si>
  <si>
    <t xml:space="preserve">не является организатором </t>
  </si>
  <si>
    <t>Публичные слушания или общественное обсуждение не проводились или мероприятие не соответствует требованиям</t>
  </si>
  <si>
    <t>http://www.zskaluga.ru/news_legislature/wide/9592/2_ijunja_sostojatsja_publichnye_slushanija_po_proektu_zakona_ob_ispolnenii_oblastnogo_bjudzheta_za_2015_god.html</t>
  </si>
  <si>
    <t>Мероприятие (позиционируется как публичные слушания) не соответствует требованиям Федерального закона от 21.07.2016 г. №212-ФЗ, так как участие граждан в нем не предусмотрено.</t>
  </si>
  <si>
    <t>Доступ граждан на мероприятие ограничен</t>
  </si>
  <si>
    <t>11-16.06.2016</t>
  </si>
  <si>
    <t>Сведений о проведении публичных слушаний или общественного обсуждения в иной форме нет</t>
  </si>
  <si>
    <t>Информационное сообщение о проведении публичных слушаний не опубликовано.</t>
  </si>
  <si>
    <t>Бюджет для граждан, разработанный на основе годового отчета об исполнении бюджета за 2015 год или проекта закона об исполнении бюджета за 2015 год , по указанной ссылке не опубликован.</t>
  </si>
  <si>
    <t>25.05.-01.06.2016</t>
  </si>
  <si>
    <t>01-08.06.2016</t>
  </si>
  <si>
    <t>04-10.06.2016</t>
  </si>
  <si>
    <t>03-14.06.2016</t>
  </si>
  <si>
    <t>http://mari-el.gov.ru/minfin/Pages/020620161047.aspx</t>
  </si>
  <si>
    <t>Проведены парламентские слушания (позиционируются как публичные слушания).</t>
  </si>
  <si>
    <t>Опубликовано ли информационное сообщение о проведении мероприятия?</t>
  </si>
  <si>
    <t>Общественные обсуждения</t>
  </si>
  <si>
    <t>май - июль 2016</t>
  </si>
  <si>
    <t>25.04 -05.05.2016</t>
  </si>
  <si>
    <t>Мероприятие является заседанием Общественного совета; для отнесения его к публичным слушаниям нет оснований (отсутствуют сведения об участниках мероприятия, их мнениях и предложениях). Согласно Закону Ямало-Ненецкого автономного округа от 3 марта 2008 г. N 2-ЗАО публичные слушания по годовому отчету об исполнении бюджета проводятся Правительством округа. Информационное сообщение о проведении публичных слушаний на сайте организатора публичных слушаний  округа не опубликовано.</t>
  </si>
  <si>
    <t>Общественное обсуждение</t>
  </si>
  <si>
    <t xml:space="preserve">В информационном сообщении сведений о бюджете для граждан нет. </t>
  </si>
  <si>
    <t>частично: http://www.irk.gov.ru/events/detail.php?ID=12760</t>
  </si>
  <si>
    <t>http://gfu.ru/budgetgr/detail.php?ID=31551&amp;sphrase_id=95078; http://gfu.ru/budgetgr/detail.php?ID=31434&amp;sphrase_id=95358</t>
  </si>
  <si>
    <t>19-25.05.2016</t>
  </si>
  <si>
    <t>14-16.06.2016</t>
  </si>
  <si>
    <t>22.04-07.05.2016</t>
  </si>
  <si>
    <t>Стр. 18-20 (отсутствуют плановые значения, представлены не все требуемые показатели)</t>
  </si>
  <si>
    <t>Стр.24-31 (в разных группах нет численности, прогноза на 2015 год)</t>
  </si>
  <si>
    <t>До принятия закона об исполнении бюджета</t>
  </si>
  <si>
    <t xml:space="preserve">Стр. 16, 21 (только по консолидированному бюджету) </t>
  </si>
  <si>
    <t>Стр. 66-70 (сведения на стр.66-69 не совпадают со сведениями на стр.70)</t>
  </si>
  <si>
    <t>Ссылка на адрес, где опубликован "бюджет для граждан" отсутствует в информационном сообщении, опубликованном на сайте организатора публичных слушаний.</t>
  </si>
  <si>
    <t>Ссылка на раздел сайта, где опубликован "бюджет для граждан" отсутствует в программе, опубликованной на сайте организатора публичных слушаний.</t>
  </si>
  <si>
    <t xml:space="preserve">По указанному в информационном сообщении адресу информация не загружается (ссылка не активна). Информационное сообщение не опубликовано на сайте организатора публичных слушаний; согласно Закону Ленинградской области от 26 сентября 2002 г. N 36-оз публичные слушания по годовому отчету проводятся Правительством Ленинградской области, информация о времени и месте проведения публичных слушаний размещается на официальном интернет-портале Администрации Ленинградской области. </t>
  </si>
  <si>
    <t>Информационное сообщение не опубликовано на сайте организатора публичных слушаний; согласно Закону Республики Адыгея от 8 апреля 2008 г. N 161 публичные слушания по годовому отчету об исполнении бюджета проводит Кабинет министров Республики Адыгея.</t>
  </si>
  <si>
    <t>Информационное сообщение не опубликовано на сайте организатора публичных слушаний - официальном портале Губернатора и Администрации Волгоградской области; согласно Закону Волгоградской области от 11 июня 2008 г. N 1694-ОД организатором публичных слушаний является  высший исполнительный орган.</t>
  </si>
  <si>
    <t>Информационное сообщение не опубликовано на сайте организатора публичных слушаний (Парламент Кабардино-Балкарской Республики).</t>
  </si>
  <si>
    <t xml:space="preserve">Информационное сообщение о проведении мероприятия отсутствует на сайте, где публикуются бюджетные данные. Информационное сообщения опубликовано после обозначенной даты их начала и менее чем за 5 рабочих дней до окончания публичных слушаний.  </t>
  </si>
  <si>
    <t xml:space="preserve">Информационное сообщение о проведении публичных слушаний отсутствует на сайте, где публикуются бюджетные данные. </t>
  </si>
  <si>
    <t>Информационное сообщение о проведении публичных слушаний отсутствует на сайте, где публикуются бюджетные данные. Информационное сообщение о проведении публичных слушаний опубликовано менее, чем за 5 рабочих дней до проведения мероприятия.</t>
  </si>
  <si>
    <t>Информационное сообщение о проведении публичных слушаний отсутствует на сайте, где публикуются бюджетные данные.</t>
  </si>
  <si>
    <t>Применен понижающий коэффициент за несоблюдение срока обеспечения доступа к бюджетным данным, так как на момент публикации информационных сообщений о проведении публичных слушаний "бюджет для граждан" опубликован не был (опубликован после 06.06.2016 г.).</t>
  </si>
  <si>
    <t>Информационное сообщение не опубликовано на сайте организатора публичных слушаний (согласно Закона Саратовской области от 16 января 2008 г. N 3-ЗСО публичные слушания проводятся Правительством Саратовской области).</t>
  </si>
  <si>
    <t>В информационном сообщении сведений о бюджете для граждан нет; в архиве содержится только проект закона; по ссылке осуществляется переход на главную страницу сайта финоргана. Информационное сообщение о проведении публичных слушаний не опубликовано на сайте, где публикуются бюджетные данные.</t>
  </si>
  <si>
    <t>Ссылка на "бюджет для граждан" отсутствует в информационном сообщении о проведении публичных слушаний на сайте организатора мероприятия.</t>
  </si>
  <si>
    <t>В информационном сообщении, опубликованном на сайте организатора публичных слушаний, ссылка на "бюджет для граждан" отсутствует.</t>
  </si>
  <si>
    <t>В информационном сообщении на сайте организатора мероприятия ссылка на "бюджет для граждан" отсутствует. Применен понижающий коэффициент за несоблюдение срока обеспечения доступа к бюджетным данным, так как информационное сообщение о проведении публичных слушаний впервые было опубликовано после 06.06.2016 г.,  ссылка на "бюджет для граждан" впервые появилась в информационном сообщении от 07.06.2016 г., то есть менее, чем за 5 рабочих дней до проведения мероприятия.</t>
  </si>
  <si>
    <t>Информационное сообщение о проведении публичных слушаний (так позиционируется мероприятие) отсутствует на сайте организатора (соорганизатора) мероприятия; согласно Закону Приморского края от 2 августа 2005 г. N 271-КЗ информирование о проведении публичных слушаний осуществляется на сайте Администрации края, что не реализовано для публичных слушаний по годовому отчету об исполнении бюджета за 2015 год.</t>
  </si>
  <si>
    <t>Информационное сообщение о проведении публичных слушаний (так позиционируется мероприятие) отсутствует на сайте, где публикуются бюджетные данные. Информационное сообщение о проведении мероприятия на сайте организатора опубликовано менее, чем за 2 рабочих дня до его завершения.</t>
  </si>
  <si>
    <t xml:space="preserve">Информационное сообщение о проведении публичных слушаний (так позиционируется мероприятие) отсутствует на сайте, где публикуются бюджетные данные. </t>
  </si>
  <si>
    <t>После принятия закона об исполнении бюджета</t>
  </si>
  <si>
    <t>ХХ.04.2016</t>
  </si>
  <si>
    <t>Стр.5-9 (нет прогнозных значений)</t>
  </si>
  <si>
    <t>Стр.12 (данные только по консолидированному бюджету)</t>
  </si>
  <si>
    <t xml:space="preserve">Стр.41-66 </t>
  </si>
  <si>
    <t>Стр.67-88 (нет плановых значений)</t>
  </si>
  <si>
    <t>Отдельный файл</t>
  </si>
  <si>
    <t xml:space="preserve">Стр. 9-11 </t>
  </si>
  <si>
    <t>Стр.31-32 (нет численности)</t>
  </si>
  <si>
    <t>Стр.42 (только наименования проектов)</t>
  </si>
  <si>
    <t>Стр.17 (только факт)</t>
  </si>
  <si>
    <t>Стр. 18 (только факт)</t>
  </si>
  <si>
    <t>Стр.3 (отсутствуют плановые значения)</t>
  </si>
  <si>
    <t>Стр.41-43 (нет целевых показателей)</t>
  </si>
  <si>
    <t>Стр.24-27 (нет плановых значений, численности)</t>
  </si>
  <si>
    <t>Стр.29,31,33,35,37 (название проекта, объем финансирования)</t>
  </si>
  <si>
    <t>Только адреса сайтов</t>
  </si>
  <si>
    <t>Стр.3 ( данные о количестве МО)</t>
  </si>
  <si>
    <t xml:space="preserve">Стр.10 </t>
  </si>
  <si>
    <t>Стр.39 (только факт)</t>
  </si>
  <si>
    <t>Стр.16 (расходы на 1 жителя по разделам; без сравнения с другими регионами)</t>
  </si>
  <si>
    <t>Стр.74 (нет детализации по конкретным проектам, только факт)</t>
  </si>
  <si>
    <t>Стр.4, недостоверные данные в части прогнозных значений</t>
  </si>
  <si>
    <t>Указанная субъектом РФ дата публикации "Бюджета для граждан"</t>
  </si>
  <si>
    <t>Стр.11 (доходы и расходы на 1 жителя КБ), 34 (расходы на 1 жителя республ. бюджет)</t>
  </si>
  <si>
    <t>http://gov.cap.ru/SiteMap.aspx?gov_id=22&amp;id=1875860</t>
  </si>
  <si>
    <t>Стр.11 (только факт)</t>
  </si>
  <si>
    <t>Стр.24,36,39 (нет на 1 чел., не плановых значений)</t>
  </si>
  <si>
    <t>Стр.70-72 (непонятно, за какой период, ничего конкретного)</t>
  </si>
  <si>
    <t>http://budget.permkrai.ru/budget/gov_programs2015</t>
  </si>
  <si>
    <t>http://budget.permkrai.ru/budget/personal</t>
  </si>
  <si>
    <t>http://budget.permkrai.ru/budget/expenses_areas2015</t>
  </si>
  <si>
    <t>Нет (только плановые значения на 2015 год)</t>
  </si>
  <si>
    <t>Нет (нет данных о целевых показателях)</t>
  </si>
  <si>
    <t>Стр.6-10 (детализация по видам - только факт)</t>
  </si>
  <si>
    <t>Стр.49 (доступ по ссылке, нет плана)</t>
  </si>
  <si>
    <t>http://nb44.ru/ (не поддерживается в актуальном состоянии)</t>
  </si>
  <si>
    <t>04.05.2016 изменен</t>
  </si>
  <si>
    <t>Стр.18-19</t>
  </si>
  <si>
    <t>Стр.52-53 (нет сведений о финансировании по конкретным объектам)</t>
  </si>
  <si>
    <t xml:space="preserve">Стр.19,62 </t>
  </si>
  <si>
    <t>http://budget.orb.ru/http://budget.orb.ru/bs/book/byudzhet-dlya-grazhdan-po-zakonu-orenburgskoj-oblasti-ob-oblastnom-byudzhete-na-2014-god-i-na-planovyj-period-2015-i-2016-godov</t>
  </si>
  <si>
    <t>2 брошюры, по проекту и по закону (идентичны), сведения на портале</t>
  </si>
  <si>
    <t>21.04.2016 по проекту закона, 27.06.2016 по закону</t>
  </si>
  <si>
    <t>07.06.2016 по проекту, 28.06.2016 по закону</t>
  </si>
  <si>
    <t>Стр.3 (сведения в брошюре по проекту закона; в брошюре по закону - уточненный прогноз)</t>
  </si>
  <si>
    <t>Да (на 2016 год)</t>
  </si>
  <si>
    <t>Дата официального опубликования закона об исполнении бюджета за 2015 год (указана только для субъектов РФ, разработавших "бюджет для граждан" на основе принятого закона)</t>
  </si>
  <si>
    <t>http://saratov.gov.ru/gov/auth/minfin/bud_konkurs/</t>
  </si>
  <si>
    <t>Нет (данные только за 2014 год)</t>
  </si>
  <si>
    <t>Стр.3, недостоверные данные в части прогнозных значений</t>
  </si>
  <si>
    <t>Стр.18 (факт по группам, нет численности и на 1 чел.), 25,29 (нет на 1 чел., трудно понять что это, когда указано план/факт 2015)</t>
  </si>
  <si>
    <t>Стр.19-56 (по ряду программ нет плановых значений целевых показателей)</t>
  </si>
  <si>
    <t xml:space="preserve">Да (частично)  </t>
  </si>
  <si>
    <t>Стр.56-61 (сведения об объектах, создаваемых за счет внебюджетных средств)</t>
  </si>
  <si>
    <t>Стр.14, недостоверные данные в части прогнозных значений</t>
  </si>
  <si>
    <t>Стр.42-43 (отсутствуют плановые значения)</t>
  </si>
  <si>
    <t>Стр.69-70 (нет плановых значений и расходов на 1 чел.)</t>
  </si>
  <si>
    <t>Стр.76-82,86-87,89-94,97,101-104,112-114,116-120,123 (для ряда госпрограмм отсутствуют плановые и (или) фактические значения объемов финансирования, плановые значения целевых показателей)</t>
  </si>
  <si>
    <t>Стр.71,98 (нет плановых значений), 86 (нет конкретных проектов), 103-104 (нет детализации по проектам, только общий объем расходов)</t>
  </si>
  <si>
    <t>16.06.2016 / 22.06.2016</t>
  </si>
  <si>
    <t>28.06.2016 / 11.07.2016</t>
  </si>
  <si>
    <t>29.06.2016 / 06.07.2016</t>
  </si>
  <si>
    <t>30.06.2016 / 07.07.2016</t>
  </si>
  <si>
    <t>30.06.2016 / 01.07.2016</t>
  </si>
  <si>
    <t>07.07.2016 / 21.07.2016</t>
  </si>
  <si>
    <t>14.07.2016 / 15.07.2016</t>
  </si>
  <si>
    <t>29.06.2016 / 12.07.2016</t>
  </si>
  <si>
    <t>01.07.2016 / 04.07.2016</t>
  </si>
  <si>
    <t>05.07.2016 / 20.07.2016</t>
  </si>
  <si>
    <t>21.06.2016 / 05.07.2016</t>
  </si>
  <si>
    <t>ХХ.09.2016 планируется</t>
  </si>
  <si>
    <t>16.06.2016 / 06.07.2016</t>
  </si>
  <si>
    <t>29.06.2016 / 05.07.2016</t>
  </si>
  <si>
    <t>07.07.2016 / 14.07.2016</t>
  </si>
  <si>
    <t>30.06.2016 / 19.07.2016</t>
  </si>
  <si>
    <t>До и после принятия закона об исполнении бюджета</t>
  </si>
  <si>
    <t>26.05.2016 по проекту, 04.07.2016 по закону</t>
  </si>
  <si>
    <t>Нет(частично)</t>
  </si>
  <si>
    <t>Стр.11,16,22,23 (только факт и отдельные сведения)</t>
  </si>
  <si>
    <t>Стр.1</t>
  </si>
  <si>
    <t>Стр.1, 24</t>
  </si>
  <si>
    <t>Стр.34-35 (факт)</t>
  </si>
  <si>
    <t>Стр.8-9 (факт, по разделам)</t>
  </si>
  <si>
    <t>Стр.36-37, 40-41 (только название проектов)</t>
  </si>
  <si>
    <t>Стр.37, http://fin22.ru/fingramm/</t>
  </si>
  <si>
    <t>Стр.4 и 5 (доходы и расходы Кб на 1 жителя)</t>
  </si>
  <si>
    <t>12.05.2016 создан, 18.05.2016 изменен</t>
  </si>
  <si>
    <t>07.07.2016 / 19.07.2016</t>
  </si>
  <si>
    <t xml:space="preserve">Применен понижающий коэффициент за затрудненный поиск, так как "бюджет для граждан" открывается не во всех браузерах (не открывается в Mozilla Firefox, Google Chrome). В информационном сообщении, опубликованном на сайте организатора публичных слушаний, ссылка на "бюджет для граждан" отсутствует. </t>
  </si>
  <si>
    <t>Да (в брошюре по проекту закона)</t>
  </si>
  <si>
    <t>ХХ.05.2016</t>
  </si>
  <si>
    <t>01.06.2016 по проекту, 20.06.2016 по закону</t>
  </si>
  <si>
    <t>05.05.2016 создан,16.05.2016 изменен</t>
  </si>
  <si>
    <t>30.03.2016 по проекту, 08.06.2016 по закону</t>
  </si>
  <si>
    <t>Стр.4 (нет прогнозных значений)</t>
  </si>
  <si>
    <t>Стр.49-50, 76-79, 80 (нет численности, расходов на 1 чел.)</t>
  </si>
  <si>
    <t>http://info.mfural.ru/ebudget/Menu/Page/12</t>
  </si>
  <si>
    <t>Стр.8 (нет прогноза ИПЦ)</t>
  </si>
  <si>
    <t>27.04.2016 по проекту; 07.06.2016 по закону (даты изменения файлов)</t>
  </si>
  <si>
    <t>Стр.3 (нет прогнозных значений, нет ИПЦ) раздел "Вводная часть"</t>
  </si>
  <si>
    <t>Стр.1-3 (нет плана и детализации безвозмездных перечислений, раздел "Исполнение обл.бюджета по доходам 2015")</t>
  </si>
  <si>
    <t>Стр.6-75  (по большей части программ отсутствуют плановые значения, раздел "Исполнение обл.бюджета по расходам 2015")</t>
  </si>
  <si>
    <t>Нет сведений о финансировании в разрезе проектов</t>
  </si>
  <si>
    <t>2 брошюры, по проекту и по закону (идентичны)</t>
  </si>
  <si>
    <t>Стр.7-10, нет плана по безвозмездным перечислениям</t>
  </si>
  <si>
    <t>Стр.22-23,31-32,37-38,40-42,47-52,55-66,70-106 (нет плановых значений)</t>
  </si>
  <si>
    <t>Стр.68-69 (нет объемов финансирования)</t>
  </si>
  <si>
    <t>Стр.4 (недостоверные данные в части плановых значений)</t>
  </si>
  <si>
    <t>Стр.2 (нет прогнозных значений)</t>
  </si>
  <si>
    <t>Стр.6,8,9-10 (нет плана по безвозмездным поступлениям)</t>
  </si>
  <si>
    <t>Стр.19-24,26-32 (отсутствуют плановые значения целевых показателей)</t>
  </si>
  <si>
    <t>Стр.25 (только в части обеспечения жильем)</t>
  </si>
  <si>
    <t>Стр.7-9 (нет прогнозных значений)</t>
  </si>
  <si>
    <t>Стр.15-16,17,10,12, 18-22, 29-30 (нет целевых показателей)</t>
  </si>
  <si>
    <t>Стр.23-26 (нет плановых значений)</t>
  </si>
  <si>
    <t>2 брошюры, по проекту и по закону (идентичные)</t>
  </si>
  <si>
    <t>Стр.5-9 (нет плановых значений по видам доходов)</t>
  </si>
  <si>
    <t>Стр.27-31,40-45 (нет плана и целевых показателей)</t>
  </si>
  <si>
    <t>Стр.12 (з/пл бюджетникам, факт), 32-39 (нет плана и на 1 чел.), 21 (только факт)</t>
  </si>
  <si>
    <t>Стр.4 (нет плановых значений, нет ИПЦ и численности)</t>
  </si>
  <si>
    <t>Стр.7-10 (нет плановых значений)</t>
  </si>
  <si>
    <t>Стр.7 и 8 (нет плановых значений)</t>
  </si>
  <si>
    <t>Стр.13-32 (нет плановых значений, по большинству программ нет целевых показателей)</t>
  </si>
  <si>
    <t>Нет объемов финансирования по проектам</t>
  </si>
  <si>
    <t>Стр. 32 (по состоянию на 01.01.2015 только нет детализации)</t>
  </si>
  <si>
    <t>Стр.6-7 (недостоверные данные в части прогнозных значений)</t>
  </si>
  <si>
    <t>Стр.58 (только названия проектов)</t>
  </si>
  <si>
    <t xml:space="preserve">Применен понижающий коэффициент за затрудненный поиск, так как "бюджет для граждан" открывается не во всех браузерах (не открывается в Mozilla Firefox, Google Chrome). </t>
  </si>
  <si>
    <t>23.06.2016 по проекту и по закону</t>
  </si>
  <si>
    <t>2 брошюры; по проекту и по закону (идентичные)</t>
  </si>
  <si>
    <t>3 брошюры: по проекту закона, уточненная версия по проекту закона, по принятому закону</t>
  </si>
  <si>
    <t>06.05.2016 по проекту закона, 09.06.2016 уточненная версия по проекту закона, 20.06.2016 по принятому закону</t>
  </si>
  <si>
    <t>Стр.5-6 (нет прогнозных значений)</t>
  </si>
  <si>
    <t>Стр.18-21 (нет плановых значений)</t>
  </si>
  <si>
    <t>Стр.2-5 (нет прогнозных значений)</t>
  </si>
  <si>
    <t>Стр.7 (нет плана)</t>
  </si>
  <si>
    <t>Стр. 8-9 (нет плана)</t>
  </si>
  <si>
    <t>Стр.11 (нет плана, нет целевых показателей)</t>
  </si>
  <si>
    <t>Стр. 14 (только названия)</t>
  </si>
  <si>
    <t>http://www.mfnso.nso.ru/page/458</t>
  </si>
  <si>
    <t>Стр. 7-10 (плановые значения указаны по отдельным видам доходов)</t>
  </si>
  <si>
    <t>http://budget.omsk.ifinmon.ru/index.php/napravleniya/ispolnenie-byudzheta/materialy-po-ispolneniyu-oblastnogo-byudzheta (переход на сайт финоргана)</t>
  </si>
  <si>
    <t>Стр.10 (недостоверные данные в части прогнозных значений)</t>
  </si>
  <si>
    <t>Стр.15,16,29 (нет плановых значений)</t>
  </si>
  <si>
    <t>Стр.16-21,28 (нет плановых значений по видам доходов)</t>
  </si>
  <si>
    <t>не загружается: http://open.findep.org/</t>
  </si>
  <si>
    <t>Стр.12 (Приложение 5-только название проекта), 5 (Приложение 6-только названия), 8 и 11 (Приложение 6-факт+название)</t>
  </si>
  <si>
    <t>только на сайте</t>
  </si>
  <si>
    <t>Нет (информация за 2014 и 2016 годы)</t>
  </si>
  <si>
    <t>Нет (информация за 2016 год)</t>
  </si>
  <si>
    <t>Да (частично, игра)</t>
  </si>
  <si>
    <t>Да (письмо Минфина)</t>
  </si>
  <si>
    <t>Информация только за 2016 год</t>
  </si>
  <si>
    <t>Нет (нет плановых значений)</t>
  </si>
  <si>
    <t>Нет (нет плановых значений и детализации)</t>
  </si>
  <si>
    <t>Нет (нет целевых показателей)</t>
  </si>
  <si>
    <t>http://budget.sakha.gov.ru/ebudget/Menu/Page/248</t>
  </si>
  <si>
    <t>http://openbudget.kamgov.ru/Dashboard#/budget/budget/income_execution</t>
  </si>
  <si>
    <t>Нет (нет прогнозных значений)</t>
  </si>
  <si>
    <t>Нет (отсутствует детализация)</t>
  </si>
  <si>
    <t>Да (частично, нет численности)</t>
  </si>
  <si>
    <t>Нет (нет сведений о периоде)</t>
  </si>
  <si>
    <t>Нет (на 01.01.2016)</t>
  </si>
  <si>
    <t>Брошюра, сведения на портале</t>
  </si>
  <si>
    <t>Стр.4 (нет плана)</t>
  </si>
  <si>
    <t>В брошюре отсутствуют, на портале недостоверные данные в части прогнозируемых значений</t>
  </si>
  <si>
    <t>В брошюре отсутствует, только на портале</t>
  </si>
  <si>
    <t>https://minfin.khabkrai.ru/portal/Show/Category/146?ItemId=535</t>
  </si>
  <si>
    <t>Стр.7 (недостоверные данные в части прогнозных значений)</t>
  </si>
  <si>
    <t>22.06.2016 изменено</t>
  </si>
  <si>
    <t>Стр.8, https://minfin.khabkrai.ru/civils/Menu/Page/261?stmdl_0=KBP_22_%D0%A1</t>
  </si>
  <si>
    <t>Стр.8 (нет прогнозных значений)</t>
  </si>
  <si>
    <t>Стр.9 (нет плановых значений)</t>
  </si>
  <si>
    <t>Стр.31-33, 40-67 (по ряду программ нет плановых значений ЦП)</t>
  </si>
  <si>
    <t>Стр.68-70 (нет плана)</t>
  </si>
  <si>
    <t xml:space="preserve">Стр.20-23 </t>
  </si>
  <si>
    <t>http://iis.minfin.49gov.ru/ebudget/Menu/Page/64</t>
  </si>
  <si>
    <t>не опубликовано: http://minfin.49gov.ru/activities/budget/regional_budget/</t>
  </si>
  <si>
    <t>Стр.3 (недостоверные данные в части прогнозных значений)</t>
  </si>
  <si>
    <t>Стр.19 (факт по всем ГП), 25-59 (По каждой ГП в отдельности есть план и факт+ЦП)</t>
  </si>
  <si>
    <t>Стр.6-11 (недостоверные данные в части прогнозных значений)</t>
  </si>
  <si>
    <t>03.06.2016 изменено</t>
  </si>
  <si>
    <t>Презентация "Итоги социально-экономического развития Чукотского автономного округа в 2015 году" (нет прогнозных значений)</t>
  </si>
  <si>
    <t xml:space="preserve">Презентация "Государственные программы Чукотского автономного округа в 2015 году" (нет целевых показателей), стр. 18-21 Презентация «Исполнение окружного бюджета за 2015 год» (нет целевых показателей) </t>
  </si>
  <si>
    <t>Нет (данные на 01.01.2015 г.)</t>
  </si>
  <si>
    <t>Стр.51-57 (по разделам, частично по подразделам в относит.значениях, некоторые данные в абс.значениях)</t>
  </si>
  <si>
    <t xml:space="preserve">Стр.42-72 </t>
  </si>
  <si>
    <t>2 брошюры, по проекту и по закону (более содержательная по принятому закону)</t>
  </si>
  <si>
    <t>25.03.2016 по проекту, 08.06.2016 по закону</t>
  </si>
  <si>
    <t>Оценена брошюра по принятому закону как более содержательная.</t>
  </si>
  <si>
    <t>Стр.8-13 (нет прогнозных значений)</t>
  </si>
  <si>
    <t>Стр.14,15,19 (нет плана по видам налоговых доходов)</t>
  </si>
  <si>
    <t>http://old.mfrno-a.ru/login/otkrytyy_byudzhet.php</t>
  </si>
  <si>
    <t>Брошюра (по закону о бюджете на 2016 год и отчету об исполнении бюджета за 2015 год)</t>
  </si>
  <si>
    <t>Стр.43 (нет плановых значений)</t>
  </si>
  <si>
    <t>Стр.44-45,48 (нет плановых значений)</t>
  </si>
  <si>
    <t>Данных за 2015 год нет</t>
  </si>
  <si>
    <t>Применен понижающий коэффициент за затрудненный поиск, так как на сайте финоргана существует раздел "Бюджет для граждан", в котором брошюра по отчету об исполнении бюджета за 2015 год не опубликована.</t>
  </si>
  <si>
    <t>не опубликовано: http://www.mfsk.ru/</t>
  </si>
  <si>
    <t>http://budget.mos.ru/zakon_isp</t>
  </si>
  <si>
    <t>http://budget.mos.ru/citizen_budget</t>
  </si>
  <si>
    <t>http://budget.mos.ru/Moscow_and_RF_members</t>
  </si>
  <si>
    <t>Стр.28-35,75-77,79,80,83, 86</t>
  </si>
  <si>
    <t>Стр. 22, 55, 82</t>
  </si>
  <si>
    <t>2 брошюры, к проекту и принятому закону (идентичны)</t>
  </si>
  <si>
    <t>13.05.2016 по проекту, 17.06.2016 по принятому закону</t>
  </si>
  <si>
    <t>13.05.2016 по проекту; 20.06.2016 по принятому закону</t>
  </si>
  <si>
    <t>Стр.12 (недостоверные данные в части прогнозных значений)</t>
  </si>
  <si>
    <t>Стр.48 (нет целевых показателей)</t>
  </si>
  <si>
    <t>Стр.83-85 (отсутствие данных на 01.01.2015, только на 01.01.2016 г.)</t>
  </si>
  <si>
    <t>http://df.ivanovoobl.ru/?page_id=995</t>
  </si>
  <si>
    <t>Стр.12-14, 24-25 (нет плановых значений по видам налоговых доходов)</t>
  </si>
  <si>
    <t>Стр.31-76 (для большинства госпрограмм отсутствуют плановые значения целевых показателей)</t>
  </si>
  <si>
    <t>15.06.2016 по проекту; 12.07.2016 по принятому закону</t>
  </si>
  <si>
    <t>Стр.2-6 (нет плановых значений, детализации по видам доходов)</t>
  </si>
  <si>
    <t>Стр. 11,12,14,15 (факт по отдельным ГП)</t>
  </si>
  <si>
    <t>Нет данных на 01.01.2015</t>
  </si>
  <si>
    <t>Стр.6 (нет плана)</t>
  </si>
  <si>
    <t>Стр.42 (инвестпроекты, результаты от их реализации отсутствуют)</t>
  </si>
  <si>
    <t>Стр.4 (нет прогноза, представлена оценка за 2015 г.)</t>
  </si>
  <si>
    <t>Стр.17-24 (отсутствуют целевые показатели)</t>
  </si>
  <si>
    <t>Брошюра (в 2 форматах)</t>
  </si>
  <si>
    <t>не опубликовано: http://mf.mosreg.ru/</t>
  </si>
  <si>
    <t>Стр.29-31, 116-117 (факт, частично план+факт)</t>
  </si>
  <si>
    <t>Стр.15, 16, 65</t>
  </si>
  <si>
    <t>Стр.18 (конс.бюджет-доходы), 49 (обл.бюджет-расходы), нет сравнения с регионами</t>
  </si>
  <si>
    <t>Стр.19 (доходы и расходы, в т.ч. по отраслям)</t>
  </si>
  <si>
    <t>Стр.15-16 (доходы и расходы на 1 жителя, стр.16-расходы указан ошибочно 2 раза 2014 год), 17-23 (расходы по разделам на 1 чел. в субъекте)</t>
  </si>
  <si>
    <t>Стр.13 (доходы на 1 чел. в сравнении)</t>
  </si>
  <si>
    <t>Стр.15 и 24 (доходы и расходы на 1 чел. в сравнении)</t>
  </si>
  <si>
    <t>Стр.16 (Приложение 1, расходы)</t>
  </si>
  <si>
    <t>Стр.39 (расходы на 1 чел. по разделам)</t>
  </si>
  <si>
    <t>Нет прогнозных значений</t>
  </si>
  <si>
    <t>Стр.27-28 (только наименование, нет объемов финансирования)</t>
  </si>
  <si>
    <t xml:space="preserve">Стр.17 </t>
  </si>
  <si>
    <t>Стр.56-63 (факт+целевые показатели,нет плановых объемов финансирования)</t>
  </si>
  <si>
    <t>Стр.47 (не указаны конкретные меры поддержки)</t>
  </si>
  <si>
    <t>Стр.65, 68 (непонятно, на какую дату представлены данные)</t>
  </si>
  <si>
    <t>Стр. 5 (нет плана)</t>
  </si>
  <si>
    <t>Стр. 11,14, 8 (нет плана по МБТ)</t>
  </si>
  <si>
    <t>Стр.59-60 (нет сведений по проектам)</t>
  </si>
  <si>
    <t>Брошюра (в 2-х форматах)</t>
  </si>
  <si>
    <t>Стр.12-13</t>
  </si>
  <si>
    <t>Стр.13,16-17 (нет плана по МБТ)</t>
  </si>
  <si>
    <t xml:space="preserve">Стр.37-38,47,53-56 </t>
  </si>
  <si>
    <t>Стр.5 (недостоверные данные в части прогнозных значений)</t>
  </si>
  <si>
    <t>Стр.12 (доходы и расходы)</t>
  </si>
  <si>
    <t>Стр.7 (доходы сравнение ЦФО), 10 (расходы сравнение ЦФО)</t>
  </si>
  <si>
    <t>не опубликован: http://www.tverfin.ru/</t>
  </si>
  <si>
    <t xml:space="preserve">Стр.5 </t>
  </si>
  <si>
    <t xml:space="preserve">Стр.6-8 </t>
  </si>
  <si>
    <t>переход на специализированный портал: https://minfin.tularegion.ru/</t>
  </si>
  <si>
    <t>Стр.14 и 16 (объем расходов план и факт, число получателей)</t>
  </si>
  <si>
    <t>Стр.12 (нет плана)</t>
  </si>
  <si>
    <t>переход на специализированный портал: http://findep.mos.ru/</t>
  </si>
  <si>
    <t>http://budget.mos.ru/info_blog</t>
  </si>
  <si>
    <t>Нет (только возможность задать вопрос в электронной форме)</t>
  </si>
  <si>
    <t>В формате бюджета для граждан сведения не представлены</t>
  </si>
  <si>
    <t>Стр.8-9,78-79 (нет прогнозных значений)</t>
  </si>
  <si>
    <t>12,16,18,82-86 (нет плана по МБТ)</t>
  </si>
  <si>
    <t>20.06.2016 изменено</t>
  </si>
  <si>
    <t>Стр.19 (нет плана по видам налоговых доходов)</t>
  </si>
  <si>
    <t>Стр.55-60 (нет прогнозных значений)</t>
  </si>
  <si>
    <t xml:space="preserve">22.04.2016, 28.06.2016 обновлена </t>
  </si>
  <si>
    <t>Стр.43-45, 46-127 (по отдельным подпрограммам нет плана ЦП)</t>
  </si>
  <si>
    <t>Стр. 4,133</t>
  </si>
  <si>
    <t>17.06.2016 по проекту; 21.06.2016 по закону</t>
  </si>
  <si>
    <t>Стр.22,28,62-85 (по 1 целевому показателю на госпрограмму)</t>
  </si>
  <si>
    <t>переход на специализированный портал: http://finance.lenobl.ru/</t>
  </si>
  <si>
    <t>Стр.8-9 (недостоверные данные в части прогнозных значений)</t>
  </si>
  <si>
    <t>Стр.10-11 (нет прогнозных значений, представлена оценка)</t>
  </si>
  <si>
    <t>Стр.110</t>
  </si>
  <si>
    <t>Стр.4 (нет прогнозных значений, представлена оценка)</t>
  </si>
  <si>
    <t>http://www.fincom.spb.ru/cf/activity/opendata/budget_for_people/details.htm?id=10276528@cmsArticle</t>
  </si>
  <si>
    <t>Нет (недостоверные данные в части прогнозных значений)</t>
  </si>
  <si>
    <t>Ссылка http://cedipt.spb.ru/media/uploads/userfiles/2016/06/08/%D0%A1%D0%B2%D0%B5%D0%B4%D0%B5%D0%BD%D0%B8%D1%8F_%D0%BE_%D0%BF%D1%80%D0%BE%D0%B3%D0%BD%D0%BE%D0%B7%D0%B8%D1%80%D1%83%D0%B5%D0%BC%D1%8B%D1%85_%D0%B8_%D1%84%D0%B0%D0%BA%D1%82%D0%B8%D1%87%D0%B5%D1%81%D0%BA%D0%B8%D1%85.pdf</t>
  </si>
  <si>
    <t>Стр.75,77,79,199,207-209 (факт по расходам, а также отд.сведения: численность и расходы на 1-го получателя)</t>
  </si>
  <si>
    <t>Стр.2 (недостоверные данные в части прогнозных значений)</t>
  </si>
  <si>
    <t>Стр.16 (нет объемов финансирования)</t>
  </si>
  <si>
    <t>Стр.29 (нет данных на 01.01.2015)</t>
  </si>
  <si>
    <t xml:space="preserve">ХХ.05.2016 </t>
  </si>
  <si>
    <t>Стр.51, брошюра по принятому закону</t>
  </si>
  <si>
    <t>http://minfin.kalmregion.ru/deyatelnost/byudzhet-dlya-grazhdan/byudzhet-dlya-grazhdan-na-k-zakonu-ob-ispolnenii-respublikanskogo-byudzheta/</t>
  </si>
  <si>
    <t>Стр.11-13 (недостоверные данные)</t>
  </si>
  <si>
    <t>Брошюра (буклет)</t>
  </si>
  <si>
    <t>Стр.25-27 (нет плановых объемов финансирования, целевых показателей)</t>
  </si>
  <si>
    <t>Стр.22-25 (отдельные сведения)</t>
  </si>
  <si>
    <t>http://www.minfinkubani.ru/budget_citizens/budget_brochure/budget_brochure_ot.php</t>
  </si>
  <si>
    <t>Стр.47-51 (недостоверные данные в части прогнозных значений)</t>
  </si>
  <si>
    <t>переход на специализированный портал: http://volgafin.volganet.ru/norms/acts/4667/</t>
  </si>
  <si>
    <t>Стр.8-9 (нет прогнозных значений)</t>
  </si>
  <si>
    <t>Стр.20-47 (данные только по отдельным ГП)</t>
  </si>
  <si>
    <t>Стр.53-54 (нет объемов финансирования)</t>
  </si>
  <si>
    <t>Нет (нет прогнозных значений на 2015 год)</t>
  </si>
  <si>
    <t>Стр.5-6,8-9,12-18 (нет плановых значений), http://minfin.donland.ru:8088/budget/213879774</t>
  </si>
  <si>
    <t>Стр.30-32 (нет целевых показателей), 54,67,72 (отдельные сведения)</t>
  </si>
  <si>
    <t>Стр.98 (нет данных на 01.01.2015)</t>
  </si>
  <si>
    <t>переход на специализированный портал: http://www.minfin.donland.ru/docs/s/73</t>
  </si>
  <si>
    <t>не опубликовано: http://sevastopol.gov.ru/index.php</t>
  </si>
  <si>
    <t>http://www.ob.sev.gov.ru/byudzhet-dlya-grazhdan/ispolnenie-byudzheta/osnovnye-pokazateli-ispolneniya-byudzheta</t>
  </si>
  <si>
    <t>http://ob.sev.gov.ru/byudzhet-dlya-grazhdan/ispolnenie-byudzheta/ispolnenie-dokhodov-byudzheta?j&amp;device=Desktop&amp;FO_001_004_paramBudget=2&amp;paramPeriod=2015-12-01T00:00:00.000Z&amp;viewCode=Sevastopol_FO_002_002</t>
  </si>
  <si>
    <t>http://ob.sev.gov.ru/byudzhet-dlya-grazhdan/ispolnenie-byudzheta/informatsiya-o-nalogovykh-lgotakh</t>
  </si>
  <si>
    <t>http://ob.sev.gov.ru/byudzhet-dlya-grazhdan/ispolnenie-byudzheta/gosudarstvennyj-dolg</t>
  </si>
  <si>
    <t>http://ob.sev.gov.ru/byudzhet-dlya-grazhdan/sravnenie-s-drugimi-sub-ektami</t>
  </si>
  <si>
    <t>Нет (данные по субъектам РФ)</t>
  </si>
  <si>
    <t>http://ob.sev.gov.ru/byudzhet-dlya-grazhdan/prognoz-sotsialno-ekonomicheskogo-razvitiya</t>
  </si>
  <si>
    <t>02.06.2016 по проекту</t>
  </si>
  <si>
    <t>в период с 1 июня по 6 августа 2016 г.</t>
  </si>
  <si>
    <t>Мониторинг и оценка показателя проведены в период с 1 июня по 6 августа 2016 года.</t>
  </si>
  <si>
    <t>Мониторинг и оценка показателя проведены в период с 1 июня 2016 года по 6 августа 2016 года.</t>
  </si>
  <si>
    <r>
      <t xml:space="preserve">Рейтинг субъектов Российской Федерации по разделу 7 "Бюджет для граждан  (годовой отчет об исполнении бюджета)" </t>
    </r>
    <r>
      <rPr>
        <sz val="10"/>
        <color indexed="8"/>
        <rFont val="Times New Roman"/>
        <family val="1"/>
      </rPr>
      <t>(группировка по федеральным округам)</t>
    </r>
  </si>
  <si>
    <t>06.05.2016 по проекту, 09.06.2016 уточненная версия по проекту, 20.06.2016 по принятому закону</t>
  </si>
  <si>
    <t>25.05.2016 по проекту</t>
  </si>
  <si>
    <t>Справочно: дата создания файла "Бюджет для граждан" на дату мониторинга (указана в свойствах файла  при скачивании)</t>
  </si>
  <si>
    <t>01.06.2016 по проекту, 11.07.2016 по принятому закону (дата изменения файла)</t>
  </si>
  <si>
    <t>24.06.2016 изменено</t>
  </si>
  <si>
    <t xml:space="preserve">Соблюдение срока публикации </t>
  </si>
  <si>
    <r>
      <t xml:space="preserve">К3 *         </t>
    </r>
    <r>
      <rPr>
        <sz val="8"/>
        <rFont val="Times New Roman"/>
        <family val="1"/>
      </rPr>
      <t>несоблюдение сроков</t>
    </r>
  </si>
  <si>
    <t>* Коэффициент не применялся ввиду отсутствия данных по большей части субъектов Российской Федерации.</t>
  </si>
  <si>
    <t xml:space="preserve">Создано 4 ссылки с наименованием "Бюджет для граждан (на основе проекта Закона Брянской области «Об исполнении областного бюджета за 2015 год»)", в том числе в разделе "Актуальные материалы"; под двумя из которых размещен  итоговый документ по результатам публичных слушаний. Указана дата публикации ранее даты создания файла. </t>
  </si>
  <si>
    <t xml:space="preserve">Дата создания файла более поздняя по сравнению с датой внесения проекта закона об исполнении бюджета в законодательный орган. </t>
  </si>
  <si>
    <t xml:space="preserve">Бюджет для граждан отсутствует на специализированном портале. Дата создания файла более поздняя по сравнению с датой внесения проекта закона об исполнении бюджета в законодательный орган. </t>
  </si>
  <si>
    <t xml:space="preserve">Дата создания файла более поздняя по сравнению с датой внесения проекта закона об исполнении бюджета в законодательный орган. После принятия закона опубликована брошюра по принятому закону, брошюра по проекту удалена. </t>
  </si>
  <si>
    <t xml:space="preserve">Указана дата публикации ранее даты создания файла. Дата создания файла более поздняя по сравнению с датой внесения проекта закона об исполнении бюджета в законодательный орган. </t>
  </si>
  <si>
    <t>Дата создания файла более поздняя по сравнению с датой внесения проекта закона об исполнении бюджета в законодательный орган.</t>
  </si>
  <si>
    <t>Бюджет для граждан по проекту закона опубликован после внесения законопроекта в законодательный орган (после 06.06.2016 г., зафиксировано в процессе мониторинга).</t>
  </si>
  <si>
    <t>Бюджет для граждан по проекту закона опубликован после внесения законопроекта в законодательный орган (после 06.06.2016, зафиксировано в процессе проведения мониторинга). Указаны недостоверные данные в части даты публикации.</t>
  </si>
  <si>
    <t>Бюджет для граждан по проекту закона опубликован после внесения законопроекта в законодательный орган (после 11.06.2016 г., зафиксировано в процессе проведения мониторинга). На сайте указаны недостоверные данные в части даты публикации.</t>
  </si>
  <si>
    <t>Бюджет для граждан по проекту закона опубликован после внесения законопроекта в законодательный орган (после 15.06.2016 г., зафиксировано в процессе проведения мониторинга). На сайте указаны недостоверные данные в части даты публикации.</t>
  </si>
  <si>
    <t>Дата создания файла более поздняя по сравнению с датой внесения проекта закона об исполнении бюджета в законодательный орган. После принятия закона опубликована брошюра по принятому закону, брошюра по проекту удалена. Оценена брошюра по проекту бюджета.</t>
  </si>
  <si>
    <t xml:space="preserve">Дата создания файла более поздняя по сравнению с датой официального опубликования  закона об исполнении бюджета. </t>
  </si>
  <si>
    <t xml:space="preserve">Указана дата публикации ранее даты создания файла. Дата создания файла более поздняя по сравнению с датой официального опубликования закона об исполнении бюджета. </t>
  </si>
  <si>
    <t xml:space="preserve">Дата создания файла более поздняя по сравнению с датой официального опубликования закона об исполнении бюджета. </t>
  </si>
  <si>
    <t xml:space="preserve">Применен понижающий коэффициент за затрудненный поиск, так как на сайте финансового органа указана ссылка "Бюджет для граждан", по которой документ отсутствует. Дата создания файла более поздняя по сравнения с датой официального опубликования закона об исполнении бюджета.  </t>
  </si>
  <si>
    <t>Дата создания файла более поздняя по сравнению с датой официального опубликования закона об исполнении бюджета.</t>
  </si>
  <si>
    <t>Нет данных / 01.07.2016</t>
  </si>
  <si>
    <t>Нет данных / 08.07.2016</t>
  </si>
  <si>
    <t>Нет данных / 15.06.2016</t>
  </si>
  <si>
    <t xml:space="preserve">Нет данных / 17.06.2016 </t>
  </si>
  <si>
    <t xml:space="preserve">Презентация "Перечень публичных нормативных обязательств окружного бюджета на 2014-2016 гг" (нет численности и на 1 чел.) и Стр. 22-24 Презентация «Исполнение окружного бюджета за 2015 год» </t>
  </si>
  <si>
    <t>Стр.70  (инвестиц.поддержка: стоимость, факт за 2015 год, нет детализации по конкретным проектам), 71-72 (дорожный фонд: только наименование проекта), 73-74 (кап.строительство: наименование проекта, его стоимость, факт за 2015 год)</t>
  </si>
  <si>
    <t>07.07.2016 / 06.07.2017 (по данным СПС "Гарант")</t>
  </si>
  <si>
    <t>Стр.7-8 (план+факт, отсутствуют целевые показатели)</t>
  </si>
  <si>
    <t>Стр.11, 12-13 (факт по видам доходов)</t>
  </si>
  <si>
    <t>Стр.21 -43 (нет плановых объемов финансирования)</t>
  </si>
  <si>
    <t>Стр.88-90 (все, кроме выплаты на 1 чел.), 46-47,51,56,57-58, 60-61 (отдельные сведения)</t>
  </si>
  <si>
    <t>Стр.34-35 (факт, в некоторых группах частично указан план, численность группы, у некоторых групп не видно показателей (наслоение данных)</t>
  </si>
  <si>
    <t>Стр.61 (факт, в относит. значениях)</t>
  </si>
  <si>
    <t>Да (частично, только фактические объемы финансирования в разрезе мер поддержки)</t>
  </si>
  <si>
    <t>Стр.25,27,29,31-34,36,38,47-51,54-57,60 (только факт, отсутствуют плановые значения)</t>
  </si>
  <si>
    <t>Стр.16 (нет детализации), 19,21,23,25 (отдельная информация: факт и название)</t>
  </si>
  <si>
    <t>http://openbudget.kamgov.ru/Dashboard#/budget/budget/income_execution -в целом по группам</t>
  </si>
  <si>
    <t>На портале только информация за 2016</t>
  </si>
  <si>
    <t>Стр.4-10 (факт по группам и по видам, относит. и абсолют. значения)</t>
  </si>
  <si>
    <t>Стр. 34-42</t>
  </si>
  <si>
    <t>Проведение публичных слушаний не соответствует требованиям, установленным Федеральным законом от 21 июля 2014 г. N 212-ФЗ "Об основах общественного контроля в Российской Федерации" в части обеспечения доступа всех заинтересованных лиц; для участия требуется письменное заявление на имя председателя законодательного органа. Применен понижающий коэффициент за затрудненный поиск, так как информационное сообщение не опубликовано на сайте организатора публичных слушаний.</t>
  </si>
  <si>
    <t>В информационном сообщение отсутствуют сведения о "бюджете для граждан"; при переходе по указанным ссылкам "бюджета для граждан" нет. Информационное сообщение о проведении публичных слушаний отсутствует на сайте, где публикуются бюджетные данные.</t>
  </si>
  <si>
    <t xml:space="preserve">Применен понижающий коэффициент за затрудненный поиск, так как информационное сообщение о проведении публичных слушаний отсутствует на сайте организатора публичных слушаний. </t>
  </si>
  <si>
    <t xml:space="preserve">Информационное сообщение о проведении публичных слушаний отсутствует на сайте организатора публичных слушаний. </t>
  </si>
  <si>
    <t xml:space="preserve">Опубликовано только распоряжение о проведении публичных слушаний, которое не содержит данных о времени и месте их проведения. Информационное сообщение о проведении публичных слушаний отсутствует на сайте, где публикуются бюджетные данные. </t>
  </si>
  <si>
    <t>Удмуртская Республика **</t>
  </si>
  <si>
    <t xml:space="preserve">Стр.4 </t>
  </si>
  <si>
    <t>** Оценка показателя уточнена.</t>
  </si>
  <si>
    <r>
      <t xml:space="preserve">Рейтинг субъектов Российской Федерации по разделу 7 "Бюджет для граждан  (годовой отчет об исполнении бюджета)" </t>
    </r>
    <r>
      <rPr>
        <sz val="10"/>
        <color indexed="8"/>
        <rFont val="Times New Roman"/>
        <family val="1"/>
      </rPr>
      <t>(группировка по набранному количеству баллов)</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</si>
</sst>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quot;  &quot;"/>
    <numFmt numFmtId="179" formatCode="0.000"/>
    <numFmt numFmtId="180" formatCode="[$-FC19]d\ mmmm\ yyyy\ &quot;г.&quot;"/>
    <numFmt numFmtId="181" formatCode="dd/mm/yy;@"/>
    <numFmt numFmtId="182" formatCode="#,##0.00&quot;р.&quot;"/>
    <numFmt numFmtId="183" formatCode="_-* #,##0.0_р_._-;\-* #,##0.0_р_._-;_-* &quot;-&quot;?_р_._-;_-@_-"/>
    <numFmt numFmtId="184" formatCode="[$-F800]dddd\,\ mmmm\ dd\,\ yyyy"/>
    <numFmt numFmtId="185" formatCode="[$-419]mmmm\ yyyy;@"/>
  </numFmts>
  <fonts count="73">
    <font>
      <sz val="11"/>
      <color theme="1"/>
      <name val="Calibri"/>
      <family val="2"/>
    </font>
    <font>
      <sz val="11"/>
      <color indexed="8"/>
      <name val="Calibri"/>
      <family val="2"/>
    </font>
    <font>
      <sz val="8"/>
      <name val="Times New Roman"/>
      <family val="1"/>
    </font>
    <font>
      <b/>
      <sz val="8"/>
      <name val="Times New Roman"/>
      <family val="1"/>
    </font>
    <font>
      <i/>
      <sz val="8"/>
      <name val="Times New Roman"/>
      <family val="1"/>
    </font>
    <font>
      <sz val="9"/>
      <name val="Times New Roman"/>
      <family val="1"/>
    </font>
    <font>
      <b/>
      <sz val="10"/>
      <name val="Times New Roman"/>
      <family val="1"/>
    </font>
    <font>
      <b/>
      <sz val="9"/>
      <name val="Times New Roman"/>
      <family val="1"/>
    </font>
    <font>
      <i/>
      <sz val="9"/>
      <name val="Times New Roman"/>
      <family val="1"/>
    </font>
    <font>
      <b/>
      <i/>
      <sz val="9"/>
      <name val="Times New Roman"/>
      <family val="1"/>
    </font>
    <font>
      <sz val="10"/>
      <color indexed="8"/>
      <name val="Times New Roman"/>
      <family val="1"/>
    </font>
    <font>
      <sz val="9"/>
      <color indexed="8"/>
      <name val="Times New Roman"/>
      <family val="1"/>
    </font>
    <font>
      <i/>
      <sz val="9"/>
      <color indexed="8"/>
      <name val="Times New Roman"/>
      <family val="1"/>
    </font>
    <font>
      <sz val="7"/>
      <color indexed="8"/>
      <name val="Times New Roman"/>
      <family val="1"/>
    </font>
    <font>
      <i/>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Calibri"/>
      <family val="2"/>
    </font>
    <font>
      <b/>
      <sz val="9"/>
      <color indexed="8"/>
      <name val="Times New Roman"/>
      <family val="1"/>
    </font>
    <font>
      <sz val="8"/>
      <color indexed="10"/>
      <name val="Times New Roman"/>
      <family val="1"/>
    </font>
    <font>
      <b/>
      <sz val="8"/>
      <color indexed="10"/>
      <name val="Times New Roman"/>
      <family val="1"/>
    </font>
    <font>
      <sz val="8"/>
      <color indexed="60"/>
      <name val="Times New Roman"/>
      <family val="1"/>
    </font>
    <font>
      <sz val="9"/>
      <color indexed="8"/>
      <name val="Symbol"/>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theme="1"/>
      <name val="Calibri"/>
      <family val="2"/>
    </font>
    <font>
      <sz val="10"/>
      <color theme="1"/>
      <name val="Times New Roman"/>
      <family val="1"/>
    </font>
    <font>
      <b/>
      <sz val="10"/>
      <color theme="1"/>
      <name val="Calibri"/>
      <family val="2"/>
    </font>
    <font>
      <b/>
      <sz val="9"/>
      <color rgb="FF000000"/>
      <name val="Times New Roman"/>
      <family val="1"/>
    </font>
    <font>
      <sz val="9"/>
      <color rgb="FF000000"/>
      <name val="Times New Roman"/>
      <family val="1"/>
    </font>
    <font>
      <sz val="8"/>
      <color rgb="FFFF0000"/>
      <name val="Times New Roman"/>
      <family val="1"/>
    </font>
    <font>
      <b/>
      <sz val="8"/>
      <color rgb="FFFF0000"/>
      <name val="Times New Roman"/>
      <family val="1"/>
    </font>
    <font>
      <sz val="8"/>
      <color rgb="FFC00000"/>
      <name val="Times New Roman"/>
      <family val="1"/>
    </font>
    <font>
      <i/>
      <sz val="9"/>
      <color theme="1"/>
      <name val="Times New Roman"/>
      <family val="1"/>
    </font>
    <font>
      <sz val="9"/>
      <color theme="1"/>
      <name val="Symbol"/>
      <family val="1"/>
    </font>
    <font>
      <i/>
      <sz val="9"/>
      <color rgb="FF000000"/>
      <name val="Times New Roman"/>
      <family val="1"/>
    </font>
    <font>
      <b/>
      <sz val="10"/>
      <color rgb="FF000000"/>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7CAAC"/>
        <bgColor indexed="64"/>
      </patternFill>
    </fill>
    <fill>
      <patternFill patternType="solid">
        <fgColor indexed="9"/>
        <bgColor indexed="64"/>
      </patternFill>
    </fill>
    <fill>
      <patternFill patternType="solid">
        <fgColor rgb="FFFBE4D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A6A6A6"/>
      </left>
      <right style="thin">
        <color rgb="FFA6A6A6"/>
      </right>
      <top style="thin">
        <color rgb="FFA6A6A6"/>
      </top>
      <bottom style="thin">
        <color rgb="FFA6A6A6"/>
      </bottom>
    </border>
    <border>
      <left style="medium"/>
      <right>
        <color indexed="63"/>
      </right>
      <top>
        <color indexed="63"/>
      </top>
      <bottom>
        <color indexed="63"/>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99">
    <xf numFmtId="0" fontId="0" fillId="0" borderId="0" xfId="0" applyFont="1" applyAlignment="1">
      <alignment/>
    </xf>
    <xf numFmtId="0" fontId="59" fillId="0" borderId="0" xfId="0" applyFont="1" applyAlignment="1">
      <alignment horizontal="left" vertical="center"/>
    </xf>
    <xf numFmtId="0" fontId="60" fillId="0" borderId="0" xfId="0" applyFont="1" applyAlignment="1">
      <alignment/>
    </xf>
    <xf numFmtId="49" fontId="60" fillId="0" borderId="0" xfId="0" applyNumberFormat="1" applyFont="1" applyAlignment="1">
      <alignment/>
    </xf>
    <xf numFmtId="0" fontId="2" fillId="13" borderId="10" xfId="0" applyFont="1" applyFill="1" applyBorder="1" applyAlignment="1">
      <alignment wrapText="1"/>
    </xf>
    <xf numFmtId="0" fontId="2" fillId="13" borderId="10" xfId="0" applyFont="1" applyFill="1" applyBorder="1" applyAlignment="1">
      <alignment/>
    </xf>
    <xf numFmtId="0" fontId="2" fillId="13" borderId="10" xfId="0" applyFont="1" applyFill="1" applyBorder="1" applyAlignment="1">
      <alignment horizontal="left" wrapText="1"/>
    </xf>
    <xf numFmtId="0" fontId="2" fillId="0" borderId="0" xfId="0" applyFont="1" applyAlignment="1">
      <alignment/>
    </xf>
    <xf numFmtId="0" fontId="2" fillId="0" borderId="0" xfId="0" applyFont="1" applyAlignment="1">
      <alignment vertical="center"/>
    </xf>
    <xf numFmtId="0" fontId="3" fillId="0" borderId="0" xfId="0" applyFont="1" applyBorder="1" applyAlignment="1">
      <alignment horizontal="left" vertical="center" wrapText="1"/>
    </xf>
    <xf numFmtId="0" fontId="2" fillId="0" borderId="0" xfId="0" applyFont="1" applyFill="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left" wrapText="1"/>
    </xf>
    <xf numFmtId="0" fontId="60" fillId="0" borderId="0" xfId="0" applyFont="1" applyAlignment="1">
      <alignment wrapText="1"/>
    </xf>
    <xf numFmtId="0" fontId="61" fillId="0" borderId="0" xfId="0" applyFont="1" applyAlignment="1">
      <alignment horizontal="left" vertical="center" wrapText="1"/>
    </xf>
    <xf numFmtId="0" fontId="6" fillId="0" borderId="0" xfId="0" applyFont="1" applyBorder="1" applyAlignment="1">
      <alignment horizontal="left" vertical="center"/>
    </xf>
    <xf numFmtId="0" fontId="60" fillId="0" borderId="0" xfId="0" applyFont="1" applyAlignment="1">
      <alignment horizontal="left" vertical="center" wrapText="1"/>
    </xf>
    <xf numFmtId="0" fontId="5"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7" fillId="33" borderId="10" xfId="0" applyNumberFormat="1" applyFont="1" applyFill="1" applyBorder="1" applyAlignment="1">
      <alignment horizontal="center" vertical="center" wrapText="1"/>
    </xf>
    <xf numFmtId="172" fontId="7" fillId="33" borderId="10" xfId="0" applyNumberFormat="1" applyFont="1" applyFill="1" applyBorder="1" applyAlignment="1">
      <alignment horizontal="center" vertical="center" wrapText="1"/>
    </xf>
    <xf numFmtId="0" fontId="62" fillId="0" borderId="0" xfId="0" applyFont="1" applyAlignment="1">
      <alignment wrapText="1"/>
    </xf>
    <xf numFmtId="0" fontId="7" fillId="13" borderId="10" xfId="0" applyFont="1" applyFill="1" applyBorder="1" applyAlignment="1">
      <alignment vertical="center" wrapText="1"/>
    </xf>
    <xf numFmtId="172" fontId="7" fillId="13" borderId="10" xfId="0" applyNumberFormat="1" applyFont="1" applyFill="1" applyBorder="1" applyAlignment="1">
      <alignment horizontal="center" vertical="center" wrapText="1"/>
    </xf>
    <xf numFmtId="49" fontId="7" fillId="13" borderId="10" xfId="0" applyNumberFormat="1" applyFont="1" applyFill="1" applyBorder="1" applyAlignment="1">
      <alignment vertical="center" wrapText="1"/>
    </xf>
    <xf numFmtId="0" fontId="7" fillId="1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9" fillId="0" borderId="0" xfId="0" applyNumberFormat="1" applyFont="1" applyAlignment="1">
      <alignment/>
    </xf>
    <xf numFmtId="0" fontId="59" fillId="0" borderId="0" xfId="0" applyFont="1" applyAlignment="1">
      <alignment/>
    </xf>
    <xf numFmtId="0" fontId="3" fillId="0" borderId="0" xfId="0" applyFont="1" applyBorder="1" applyAlignment="1">
      <alignment horizontal="center" vertical="center" wrapText="1"/>
    </xf>
    <xf numFmtId="0" fontId="2" fillId="13" borderId="10" xfId="0" applyFont="1" applyFill="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172" fontId="3" fillId="0" borderId="0" xfId="0" applyNumberFormat="1" applyFont="1" applyBorder="1" applyAlignment="1">
      <alignment horizontal="left" vertical="center" wrapText="1"/>
    </xf>
    <xf numFmtId="172" fontId="2" fillId="0" borderId="0" xfId="0" applyNumberFormat="1" applyFont="1" applyAlignment="1">
      <alignment wrapText="1"/>
    </xf>
    <xf numFmtId="1" fontId="3" fillId="0" borderId="0" xfId="0" applyNumberFormat="1" applyFont="1" applyBorder="1" applyAlignment="1">
      <alignment horizontal="left" vertical="center" wrapText="1"/>
    </xf>
    <xf numFmtId="1" fontId="2" fillId="13" borderId="10" xfId="0" applyNumberFormat="1" applyFont="1" applyFill="1" applyBorder="1" applyAlignment="1">
      <alignment horizontal="center"/>
    </xf>
    <xf numFmtId="1" fontId="2" fillId="0" borderId="0" xfId="0" applyNumberFormat="1" applyFont="1" applyAlignment="1">
      <alignment wrapText="1"/>
    </xf>
    <xf numFmtId="0" fontId="3" fillId="13" borderId="10" xfId="0" applyFont="1" applyFill="1" applyBorder="1" applyAlignment="1">
      <alignment vertical="center" wrapText="1"/>
    </xf>
    <xf numFmtId="0" fontId="3" fillId="13" borderId="10" xfId="0" applyFont="1" applyFill="1" applyBorder="1" applyAlignment="1">
      <alignment horizontal="left" vertical="center"/>
    </xf>
    <xf numFmtId="0" fontId="2" fillId="33" borderId="10" xfId="0" applyFont="1" applyFill="1" applyBorder="1" applyAlignment="1">
      <alignment vertical="center" wrapText="1"/>
    </xf>
    <xf numFmtId="0" fontId="3" fillId="13" borderId="10" xfId="0" applyFont="1" applyFill="1" applyBorder="1" applyAlignment="1">
      <alignment horizontal="center" vertical="center"/>
    </xf>
    <xf numFmtId="0" fontId="3" fillId="13" borderId="10" xfId="0" applyFont="1" applyFill="1" applyBorder="1" applyAlignment="1">
      <alignment horizontal="center" vertical="center" wrapText="1"/>
    </xf>
    <xf numFmtId="173" fontId="2" fillId="0" borderId="10" xfId="0" applyNumberFormat="1" applyFont="1" applyFill="1" applyBorder="1" applyAlignment="1">
      <alignment horizontal="center" vertical="center"/>
    </xf>
    <xf numFmtId="173" fontId="2" fillId="13" borderId="10" xfId="0" applyNumberFormat="1" applyFont="1" applyFill="1" applyBorder="1" applyAlignment="1">
      <alignment horizontal="center" vertical="center"/>
    </xf>
    <xf numFmtId="0" fontId="2" fillId="13" borderId="10" xfId="0" applyFont="1" applyFill="1" applyBorder="1" applyAlignment="1">
      <alignment horizontal="center" vertical="center"/>
    </xf>
    <xf numFmtId="0" fontId="2" fillId="13" borderId="10"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4" fontId="2" fillId="33"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14" fontId="2" fillId="0" borderId="10" xfId="0" applyNumberFormat="1" applyFont="1" applyFill="1" applyBorder="1" applyAlignment="1">
      <alignment horizontal="left" vertical="center"/>
    </xf>
    <xf numFmtId="0" fontId="2" fillId="0" borderId="10" xfId="0" applyFont="1" applyFill="1" applyBorder="1" applyAlignment="1">
      <alignment vertical="center"/>
    </xf>
    <xf numFmtId="14" fontId="2" fillId="33" borderId="10" xfId="0" applyNumberFormat="1" applyFont="1" applyFill="1" applyBorder="1" applyAlignment="1">
      <alignment vertical="center"/>
    </xf>
    <xf numFmtId="14" fontId="2" fillId="33" borderId="10" xfId="42" applyNumberFormat="1" applyFont="1" applyFill="1" applyBorder="1" applyAlignment="1">
      <alignment horizontal="left" vertical="center"/>
    </xf>
    <xf numFmtId="0" fontId="2" fillId="0" borderId="10" xfId="0" applyFont="1" applyBorder="1" applyAlignment="1">
      <alignment horizontal="left" vertical="center"/>
    </xf>
    <xf numFmtId="14" fontId="2" fillId="33"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1" fontId="2" fillId="13" borderId="10" xfId="0" applyNumberFormat="1" applyFont="1" applyFill="1" applyBorder="1" applyAlignment="1">
      <alignment horizontal="center" vertical="center"/>
    </xf>
    <xf numFmtId="172" fontId="3" fillId="0" borderId="10" xfId="42" applyNumberFormat="1" applyFont="1" applyFill="1" applyBorder="1" applyAlignment="1">
      <alignment horizontal="center" vertical="center"/>
    </xf>
    <xf numFmtId="0" fontId="2" fillId="0" borderId="10" xfId="0" applyFont="1" applyFill="1" applyBorder="1" applyAlignment="1">
      <alignment/>
    </xf>
    <xf numFmtId="172" fontId="59" fillId="0" borderId="10" xfId="0" applyNumberFormat="1" applyFont="1" applyBorder="1" applyAlignment="1">
      <alignment horizontal="center" vertical="center" wrapText="1"/>
    </xf>
    <xf numFmtId="0" fontId="60" fillId="13" borderId="10" xfId="0" applyFont="1" applyFill="1" applyBorder="1" applyAlignment="1">
      <alignment wrapText="1"/>
    </xf>
    <xf numFmtId="172" fontId="3" fillId="13" borderId="10" xfId="42" applyNumberFormat="1" applyFont="1" applyFill="1" applyBorder="1" applyAlignment="1">
      <alignment horizontal="center" vertical="center"/>
    </xf>
    <xf numFmtId="172" fontId="59" fillId="13" borderId="10" xfId="0" applyNumberFormat="1" applyFont="1" applyFill="1" applyBorder="1" applyAlignment="1">
      <alignment horizontal="center" vertical="center" wrapText="1"/>
    </xf>
    <xf numFmtId="173" fontId="9" fillId="33" borderId="10" xfId="0" applyNumberFormat="1" applyFont="1" applyFill="1" applyBorder="1" applyAlignment="1">
      <alignment horizontal="center" vertical="center" wrapText="1"/>
    </xf>
    <xf numFmtId="173" fontId="8" fillId="33" borderId="10" xfId="0" applyNumberFormat="1" applyFont="1" applyFill="1" applyBorder="1" applyAlignment="1">
      <alignment horizontal="center" vertical="center" wrapText="1"/>
    </xf>
    <xf numFmtId="0" fontId="8" fillId="13" borderId="10" xfId="0" applyFont="1" applyFill="1" applyBorder="1" applyAlignment="1">
      <alignment horizontal="center" vertical="center" wrapText="1"/>
    </xf>
    <xf numFmtId="0" fontId="3" fillId="13" borderId="10" xfId="0" applyFont="1" applyFill="1" applyBorder="1" applyAlignment="1">
      <alignment horizontal="center"/>
    </xf>
    <xf numFmtId="173" fontId="2" fillId="13" borderId="10" xfId="0" applyNumberFormat="1" applyFont="1" applyFill="1" applyBorder="1" applyAlignment="1">
      <alignment horizontal="center"/>
    </xf>
    <xf numFmtId="173" fontId="2" fillId="0" borderId="10" xfId="42" applyNumberFormat="1" applyFont="1" applyBorder="1" applyAlignment="1">
      <alignment horizontal="center"/>
    </xf>
    <xf numFmtId="173"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42" applyNumberFormat="1" applyFont="1" applyBorder="1" applyAlignment="1">
      <alignment horizontal="center" vertical="center"/>
    </xf>
    <xf numFmtId="173" fontId="2" fillId="0" borderId="10" xfId="42" applyNumberFormat="1" applyFont="1" applyBorder="1" applyAlignment="1">
      <alignment horizontal="center" vertical="center"/>
    </xf>
    <xf numFmtId="14" fontId="2" fillId="33" borderId="10" xfId="0" applyNumberFormat="1" applyFont="1" applyFill="1" applyBorder="1" applyAlignment="1">
      <alignment horizontal="center"/>
    </xf>
    <xf numFmtId="173" fontId="2" fillId="0" borderId="10" xfId="42"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1" fontId="2" fillId="0" borderId="0" xfId="0" applyNumberFormat="1" applyFont="1" applyAlignment="1">
      <alignment/>
    </xf>
    <xf numFmtId="172" fontId="2" fillId="0" borderId="0" xfId="0" applyNumberFormat="1" applyFont="1" applyAlignment="1">
      <alignment/>
    </xf>
    <xf numFmtId="0" fontId="63" fillId="34" borderId="11" xfId="0" applyFont="1" applyFill="1" applyBorder="1" applyAlignment="1">
      <alignment vertical="center" wrapText="1"/>
    </xf>
    <xf numFmtId="0" fontId="64" fillId="0" borderId="11" xfId="0" applyFont="1" applyBorder="1" applyAlignment="1">
      <alignment horizontal="center" vertical="center" wrapText="1"/>
    </xf>
    <xf numFmtId="0" fontId="59" fillId="0" borderId="11" xfId="0" applyFont="1" applyBorder="1" applyAlignment="1">
      <alignment horizontal="left" vertical="center" wrapText="1" indent="1"/>
    </xf>
    <xf numFmtId="0" fontId="3" fillId="0" borderId="0" xfId="0" applyFont="1" applyBorder="1" applyAlignment="1">
      <alignment vertical="center" wrapText="1"/>
    </xf>
    <xf numFmtId="14" fontId="2" fillId="0" borderId="10" xfId="42" applyNumberFormat="1" applyFont="1" applyFill="1" applyBorder="1" applyAlignment="1">
      <alignment horizontal="left" vertical="center"/>
    </xf>
    <xf numFmtId="173" fontId="2" fillId="0" borderId="10" xfId="0" applyNumberFormat="1" applyFont="1" applyBorder="1" applyAlignment="1">
      <alignment horizontal="left" vertical="center"/>
    </xf>
    <xf numFmtId="2" fontId="3" fillId="13" borderId="10" xfId="0" applyNumberFormat="1" applyFont="1" applyFill="1" applyBorder="1" applyAlignment="1">
      <alignment horizontal="left" vertical="center"/>
    </xf>
    <xf numFmtId="173" fontId="2" fillId="13" borderId="10" xfId="0" applyNumberFormat="1" applyFont="1" applyFill="1" applyBorder="1" applyAlignment="1">
      <alignment horizontal="left" vertical="center"/>
    </xf>
    <xf numFmtId="172" fontId="3" fillId="13" borderId="10" xfId="42" applyNumberFormat="1" applyFont="1" applyFill="1" applyBorder="1" applyAlignment="1">
      <alignment horizontal="left" vertical="center"/>
    </xf>
    <xf numFmtId="0" fontId="3" fillId="13" borderId="10" xfId="42" applyFont="1" applyFill="1" applyBorder="1" applyAlignment="1">
      <alignment horizontal="left" vertical="center"/>
    </xf>
    <xf numFmtId="0" fontId="2" fillId="0" borderId="10" xfId="42" applyFont="1" applyFill="1" applyBorder="1" applyAlignment="1">
      <alignment horizontal="left" vertical="center"/>
    </xf>
    <xf numFmtId="2" fontId="2" fillId="0" borderId="10" xfId="42" applyNumberFormat="1" applyFont="1" applyFill="1" applyBorder="1" applyAlignment="1">
      <alignment horizontal="left" vertical="center"/>
    </xf>
    <xf numFmtId="173" fontId="2" fillId="0" borderId="10" xfId="42" applyNumberFormat="1" applyFont="1" applyFill="1" applyBorder="1" applyAlignment="1">
      <alignment horizontal="left" vertical="center"/>
    </xf>
    <xf numFmtId="2" fontId="2" fillId="0" borderId="10" xfId="42" applyNumberFormat="1" applyFont="1" applyBorder="1" applyAlignment="1">
      <alignment horizontal="left" vertical="center"/>
    </xf>
    <xf numFmtId="173" fontId="2" fillId="0" borderId="10" xfId="42" applyNumberFormat="1" applyFont="1" applyBorder="1" applyAlignment="1">
      <alignment horizontal="left" vertical="center"/>
    </xf>
    <xf numFmtId="0" fontId="2" fillId="0" borderId="10" xfId="42" applyFont="1" applyBorder="1" applyAlignment="1">
      <alignment horizontal="left" vertical="center"/>
    </xf>
    <xf numFmtId="0" fontId="2" fillId="0" borderId="10" xfId="42" applyFont="1" applyFill="1" applyBorder="1" applyAlignment="1">
      <alignment vertical="center"/>
    </xf>
    <xf numFmtId="2" fontId="2" fillId="0" borderId="10" xfId="0" applyNumberFormat="1" applyFont="1" applyFill="1" applyBorder="1" applyAlignment="1">
      <alignment horizontal="left" vertical="center"/>
    </xf>
    <xf numFmtId="2" fontId="2" fillId="0" borderId="10" xfId="0" applyNumberFormat="1" applyFont="1" applyBorder="1" applyAlignment="1">
      <alignment horizontal="left" vertical="center"/>
    </xf>
    <xf numFmtId="2" fontId="2" fillId="0" borderId="10" xfId="0" applyNumberFormat="1" applyFont="1" applyFill="1" applyBorder="1" applyAlignment="1">
      <alignment horizontal="center" vertical="center"/>
    </xf>
    <xf numFmtId="2" fontId="3" fillId="13" borderId="10" xfId="0" applyNumberFormat="1" applyFont="1" applyFill="1" applyBorder="1" applyAlignment="1">
      <alignment horizontal="center" vertical="center"/>
    </xf>
    <xf numFmtId="2" fontId="2" fillId="0" borderId="10" xfId="0" applyNumberFormat="1" applyFont="1" applyBorder="1" applyAlignment="1">
      <alignment horizontal="center" vertical="center"/>
    </xf>
    <xf numFmtId="1" fontId="2" fillId="13" borderId="10" xfId="0" applyNumberFormat="1" applyFont="1" applyFill="1" applyBorder="1" applyAlignment="1">
      <alignment horizontal="left" vertical="center"/>
    </xf>
    <xf numFmtId="173" fontId="2" fillId="13" borderId="10" xfId="42" applyNumberFormat="1" applyFont="1" applyFill="1" applyBorder="1" applyAlignment="1">
      <alignment horizontal="left" vertical="center"/>
    </xf>
    <xf numFmtId="172" fontId="3" fillId="13" borderId="10" xfId="0" applyNumberFormat="1" applyFont="1" applyFill="1" applyBorder="1" applyAlignment="1">
      <alignment horizontal="center" vertical="center"/>
    </xf>
    <xf numFmtId="14" fontId="3" fillId="13" borderId="10" xfId="0" applyNumberFormat="1" applyFont="1" applyFill="1" applyBorder="1" applyAlignment="1">
      <alignment horizontal="center" vertical="center"/>
    </xf>
    <xf numFmtId="173" fontId="2" fillId="35" borderId="10" xfId="42" applyNumberFormat="1" applyFont="1" applyFill="1" applyBorder="1" applyAlignment="1">
      <alignment horizontal="left" vertical="center"/>
    </xf>
    <xf numFmtId="173" fontId="2" fillId="35" borderId="10" xfId="0" applyNumberFormat="1" applyFont="1" applyFill="1" applyBorder="1" applyAlignment="1">
      <alignment horizontal="left" vertical="center"/>
    </xf>
    <xf numFmtId="173" fontId="2" fillId="35" borderId="10" xfId="0" applyNumberFormat="1" applyFont="1" applyFill="1" applyBorder="1" applyAlignment="1">
      <alignment horizontal="center" vertical="center"/>
    </xf>
    <xf numFmtId="173" fontId="3" fillId="13" borderId="10" xfId="0" applyNumberFormat="1" applyFont="1" applyFill="1" applyBorder="1" applyAlignment="1">
      <alignment horizontal="left" vertical="center"/>
    </xf>
    <xf numFmtId="0" fontId="2" fillId="0" borderId="10" xfId="42" applyFont="1" applyFill="1" applyBorder="1" applyAlignment="1">
      <alignment horizontal="center" vertical="center"/>
    </xf>
    <xf numFmtId="0" fontId="59" fillId="0" borderId="11"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0" borderId="0" xfId="0" applyFont="1" applyBorder="1" applyAlignment="1">
      <alignment horizontal="left" vertical="center"/>
    </xf>
    <xf numFmtId="0" fontId="65" fillId="0" borderId="0" xfId="0" applyFont="1" applyAlignment="1">
      <alignment vertical="center"/>
    </xf>
    <xf numFmtId="0" fontId="66" fillId="0" borderId="0" xfId="0" applyFont="1" applyBorder="1" applyAlignment="1">
      <alignment horizontal="center" vertical="center" wrapText="1"/>
    </xf>
    <xf numFmtId="0" fontId="65" fillId="0" borderId="0" xfId="0" applyFont="1" applyAlignment="1">
      <alignment horizontal="center"/>
    </xf>
    <xf numFmtId="0" fontId="65" fillId="0" borderId="0" xfId="0" applyFont="1" applyAlignment="1">
      <alignment horizontal="center" wrapText="1"/>
    </xf>
    <xf numFmtId="0" fontId="66" fillId="0" borderId="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13" borderId="10" xfId="42" applyFont="1" applyFill="1" applyBorder="1" applyAlignment="1">
      <alignment horizontal="left" vertical="center"/>
    </xf>
    <xf numFmtId="185" fontId="2" fillId="35" borderId="10" xfId="0" applyNumberFormat="1" applyFont="1" applyFill="1" applyBorder="1" applyAlignment="1">
      <alignment horizontal="center" vertical="center"/>
    </xf>
    <xf numFmtId="0" fontId="65" fillId="0" borderId="0" xfId="0" applyFont="1" applyAlignment="1">
      <alignment wrapText="1"/>
    </xf>
    <xf numFmtId="14" fontId="2" fillId="35" borderId="10" xfId="0" applyNumberFormat="1" applyFont="1" applyFill="1" applyBorder="1" applyAlignment="1">
      <alignment horizontal="center" vertical="center"/>
    </xf>
    <xf numFmtId="0" fontId="2" fillId="35" borderId="10" xfId="0" applyFont="1" applyFill="1" applyBorder="1" applyAlignment="1">
      <alignment horizontal="center" vertical="center"/>
    </xf>
    <xf numFmtId="0" fontId="67" fillId="0" borderId="0" xfId="0" applyFont="1" applyFill="1" applyAlignment="1">
      <alignment/>
    </xf>
    <xf numFmtId="0" fontId="68" fillId="34" borderId="11" xfId="0" applyFont="1" applyFill="1" applyBorder="1" applyAlignment="1">
      <alignment vertical="center" wrapText="1"/>
    </xf>
    <xf numFmtId="0" fontId="69" fillId="34" borderId="11" xfId="0" applyFont="1" applyFill="1" applyBorder="1" applyAlignment="1">
      <alignment horizontal="left" vertical="center" wrapText="1" indent="1"/>
    </xf>
    <xf numFmtId="0" fontId="64" fillId="36" borderId="11" xfId="0" applyFont="1" applyFill="1" applyBorder="1" applyAlignment="1">
      <alignment vertical="center" wrapText="1"/>
    </xf>
    <xf numFmtId="0" fontId="68" fillId="36" borderId="11" xfId="0" applyFont="1" applyFill="1" applyBorder="1" applyAlignment="1">
      <alignment vertical="center" wrapText="1"/>
    </xf>
    <xf numFmtId="0" fontId="68" fillId="36" borderId="11" xfId="0" applyFont="1" applyFill="1" applyBorder="1" applyAlignment="1">
      <alignment horizontal="left" vertical="center" wrapText="1" indent="2"/>
    </xf>
    <xf numFmtId="0" fontId="69" fillId="36" borderId="11" xfId="0" applyFont="1" applyFill="1" applyBorder="1" applyAlignment="1">
      <alignment horizontal="left" vertical="center" wrapText="1" indent="1"/>
    </xf>
    <xf numFmtId="0" fontId="59" fillId="36" borderId="11" xfId="0" applyFont="1" applyFill="1" applyBorder="1" applyAlignment="1">
      <alignment vertical="center" wrapText="1"/>
    </xf>
    <xf numFmtId="0" fontId="70" fillId="36" borderId="11" xfId="0" applyFont="1" applyFill="1" applyBorder="1" applyAlignment="1">
      <alignment vertical="center" wrapText="1"/>
    </xf>
    <xf numFmtId="0" fontId="3" fillId="13" borderId="10" xfId="0" applyFont="1" applyFill="1" applyBorder="1" applyAlignment="1">
      <alignment vertical="center"/>
    </xf>
    <xf numFmtId="0" fontId="2" fillId="33" borderId="10" xfId="0" applyFont="1" applyFill="1" applyBorder="1" applyAlignment="1">
      <alignment horizontal="left" vertical="top"/>
    </xf>
    <xf numFmtId="4" fontId="3" fillId="0" borderId="10" xfId="42" applyNumberFormat="1" applyFont="1" applyFill="1" applyBorder="1" applyAlignment="1">
      <alignment horizontal="center" vertical="center"/>
    </xf>
    <xf numFmtId="185" fontId="2" fillId="35" borderId="10" xfId="0" applyNumberFormat="1" applyFont="1" applyFill="1" applyBorder="1" applyAlignment="1">
      <alignment horizontal="lef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0" xfId="0" applyFont="1" applyBorder="1" applyAlignment="1">
      <alignment/>
    </xf>
    <xf numFmtId="0" fontId="2" fillId="0" borderId="0" xfId="0" applyFont="1" applyBorder="1" applyAlignment="1">
      <alignment wrapText="1"/>
    </xf>
    <xf numFmtId="1" fontId="2" fillId="0" borderId="0" xfId="0" applyNumberFormat="1" applyFont="1" applyBorder="1" applyAlignment="1">
      <alignment wrapText="1"/>
    </xf>
    <xf numFmtId="172" fontId="2" fillId="0" borderId="0" xfId="0" applyNumberFormat="1"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left"/>
    </xf>
    <xf numFmtId="0" fontId="2" fillId="0" borderId="10" xfId="42" applyFont="1" applyBorder="1" applyAlignment="1">
      <alignment vertical="center"/>
    </xf>
    <xf numFmtId="2" fontId="2" fillId="0" borderId="10" xfId="42" applyNumberFormat="1" applyFont="1" applyFill="1" applyBorder="1" applyAlignment="1">
      <alignment vertical="center"/>
    </xf>
    <xf numFmtId="2" fontId="2" fillId="0" borderId="10" xfId="42" applyNumberFormat="1" applyFont="1" applyBorder="1" applyAlignment="1">
      <alignment vertical="center"/>
    </xf>
    <xf numFmtId="0" fontId="2" fillId="0" borderId="10" xfId="0" applyFont="1" applyBorder="1" applyAlignment="1">
      <alignment vertical="center"/>
    </xf>
    <xf numFmtId="173" fontId="8" fillId="13"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61" fillId="0" borderId="10" xfId="0" applyFont="1" applyBorder="1" applyAlignment="1">
      <alignment horizontal="center" vertical="center" wrapText="1"/>
    </xf>
    <xf numFmtId="0" fontId="2" fillId="33" borderId="10" xfId="0" applyFont="1" applyFill="1" applyBorder="1" applyAlignment="1">
      <alignment horizontal="center"/>
    </xf>
    <xf numFmtId="173" fontId="60" fillId="0" borderId="0" xfId="0" applyNumberFormat="1" applyFont="1" applyAlignment="1">
      <alignment wrapText="1"/>
    </xf>
    <xf numFmtId="0" fontId="71" fillId="0" borderId="0" xfId="0" applyFont="1" applyAlignment="1">
      <alignment horizontal="center" vertical="center" wrapText="1"/>
    </xf>
    <xf numFmtId="0" fontId="0" fillId="0" borderId="0" xfId="0" applyAlignment="1">
      <alignment wrapText="1"/>
    </xf>
    <xf numFmtId="0" fontId="72" fillId="0" borderId="12" xfId="0" applyFont="1" applyFill="1" applyBorder="1" applyAlignment="1">
      <alignment horizontal="center" vertical="center"/>
    </xf>
    <xf numFmtId="0" fontId="59" fillId="0" borderId="0" xfId="0" applyFont="1" applyFill="1" applyAlignment="1">
      <alignment/>
    </xf>
    <xf numFmtId="0" fontId="59" fillId="0" borderId="11" xfId="0" applyFont="1" applyBorder="1" applyAlignment="1">
      <alignment horizontal="center" vertical="center" wrapText="1"/>
    </xf>
    <xf numFmtId="49" fontId="64" fillId="36" borderId="11" xfId="0" applyNumberFormat="1" applyFont="1" applyFill="1" applyBorder="1" applyAlignment="1">
      <alignment horizontal="center" vertical="center" wrapText="1"/>
    </xf>
    <xf numFmtId="0" fontId="64" fillId="36" borderId="11" xfId="0" applyFont="1" applyFill="1" applyBorder="1" applyAlignment="1">
      <alignment horizontal="center" vertical="center" wrapText="1"/>
    </xf>
    <xf numFmtId="49" fontId="59" fillId="36" borderId="11" xfId="0" applyNumberFormat="1" applyFont="1" applyFill="1" applyBorder="1" applyAlignment="1">
      <alignment horizontal="center" vertical="center" wrapText="1"/>
    </xf>
    <xf numFmtId="0" fontId="63" fillId="34"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33" borderId="19"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1" fontId="3"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v11-sp.nifi.ru/nd/centre_mezshbudjet/Shared%20Documents/02.%20&#1088;&#1077;&#1081;&#1090;&#1080;&#1085;&#1075;%20&#1089;&#1091;&#1073;&#1098;&#1077;&#1082;&#1090;&#1086;&#1074;%20&#1056;&#1060;/&#1056;&#1072;&#1073;&#1086;&#1090;&#1072;/2015/I%20&#1101;&#1090;&#1072;&#1087;/&#1054;&#1082;&#1086;&#1085;&#1095;&#1072;&#1090;&#1077;&#1083;&#1100;&#1085;&#1099;&#1081;%20&#1074;&#1072;&#1088;&#1080;&#1072;&#1085;&#1090;/&#1053;&#1072;%20&#1089;&#1072;&#1081;&#1090;/&#1056;&#1072;&#1079;&#1076;&#1077;&#1083;%201%202015%20-%20&#1076;&#1083;&#1103;%20&#1088;&#1072;&#1073;&#1086;&#1090;&#10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finance.pskov.ru/ob-upravlenii/byudzhet-dlya-grazhdan" TargetMode="External" /><Relationship Id="rId2" Type="http://schemas.openxmlformats.org/officeDocument/2006/relationships/hyperlink" Target="http://minfin-samara.ru/BudgetDG/" TargetMode="External" /><Relationship Id="rId3" Type="http://schemas.openxmlformats.org/officeDocument/2006/relationships/hyperlink" Target="http://minfin.49gov.ru/activities/budget/regional_budget/" TargetMode="External" /><Relationship Id="rId4" Type="http://schemas.openxmlformats.org/officeDocument/2006/relationships/hyperlink" Target="http://mfri.ru/index.php/2013-12-01-16-49-08/obinfo?layout=default" TargetMode="External" /><Relationship Id="rId5" Type="http://schemas.openxmlformats.org/officeDocument/2006/relationships/hyperlink" Target="http://pravitelstvo.kbr.ru/oigv/minfin/byudzhet_dlya_grazhdan.php" TargetMode="External" /><Relationship Id="rId6" Type="http://schemas.openxmlformats.org/officeDocument/2006/relationships/hyperlink" Target="http://budget17.ru/%20(&#1089;&#1072;&#1081;&#1090;%20&#1085;&#1072;%20&#1088;&#1077;&#1082;&#1086;&#1085;&#1089;&#1090;&#1088;&#1091;&#1082;&#1094;&#1080;&#1080;)" TargetMode="External" /><Relationship Id="rId7" Type="http://schemas.openxmlformats.org/officeDocument/2006/relationships/hyperlink" Target="http://www.minfin39.ru/ebudget/budget_for_people.php" TargetMode="External" /><Relationship Id="rId8" Type="http://schemas.openxmlformats.org/officeDocument/2006/relationships/hyperlink" Target="http://portal.novkfo.ru/Menu/Page/48" TargetMode="External" /><Relationship Id="rId9" Type="http://schemas.openxmlformats.org/officeDocument/2006/relationships/hyperlink" Target="http://old.mfrno-a.ru/login/otkrytyy_byudzhet.php" TargetMode="External" /><Relationship Id="rId10" Type="http://schemas.openxmlformats.org/officeDocument/2006/relationships/hyperlink" Target="http://www.minfinrm.ru/budget%20for%20citizens/" TargetMode="External" /><Relationship Id="rId11" Type="http://schemas.openxmlformats.org/officeDocument/2006/relationships/hyperlink" Target="http://gfu.ru/budgetgr/" TargetMode="External" /><Relationship Id="rId12" Type="http://schemas.openxmlformats.org/officeDocument/2006/relationships/hyperlink" Target="http://www.eao.ru/?p=4387" TargetMode="External" /><Relationship Id="rId13" Type="http://schemas.openxmlformats.org/officeDocument/2006/relationships/hyperlink" Target="http://www.minfin-altai.ru/byudzhet/budget-for-citizens/" TargetMode="External" /><Relationship Id="rId14" Type="http://schemas.openxmlformats.org/officeDocument/2006/relationships/hyperlink" Target="http://minfin.donland.ru:8088/bfp" TargetMode="External" /><Relationship Id="rId15" Type="http://schemas.openxmlformats.org/officeDocument/2006/relationships/hyperlink" Target="http://www.finupr.kurganobl.ru/index.php?test=budjetgrd" TargetMode="External" /><Relationship Id="rId16" Type="http://schemas.openxmlformats.org/officeDocument/2006/relationships/hyperlink" Target="http://www.minfin74.ru/mBudget/budget-citizens.php" TargetMode="External" /><Relationship Id="rId17" Type="http://schemas.openxmlformats.org/officeDocument/2006/relationships/hyperlink" Target="http://ebudget.primorsky.ru/Menu/Page/328" TargetMode="External" /><Relationship Id="rId18" Type="http://schemas.openxmlformats.org/officeDocument/2006/relationships/hyperlink" Target="http://minfin.khabkrai.ru/civils/Menu/Page/1" TargetMode="External" /><Relationship Id="rId19" Type="http://schemas.openxmlformats.org/officeDocument/2006/relationships/hyperlink" Target="http://dfei.adm-nao.ru/byudzhet-dlya-grazhdan/" TargetMode="External" /><Relationship Id="rId20" Type="http://schemas.openxmlformats.org/officeDocument/2006/relationships/hyperlink" Target="http://www.fin.amurobl.ru/oblastnoy-byudzhet/byudzhet-dlya-grazhdan/" TargetMode="External" /><Relationship Id="rId21" Type="http://schemas.openxmlformats.org/officeDocument/2006/relationships/hyperlink" Target="http://budget.permkrai.ru/budget/indicators2016" TargetMode="External" /><Relationship Id="rId22" Type="http://schemas.openxmlformats.org/officeDocument/2006/relationships/hyperlink" Target="http://www.minfin.donland.ru/docs/s/73" TargetMode="External" /><Relationship Id="rId23" Type="http://schemas.openxmlformats.org/officeDocument/2006/relationships/hyperlink" Target="http://minfin.e-dag.ru/activity/byudzhet-dlya-grazhdan" TargetMode="External" /><Relationship Id="rId24" Type="http://schemas.openxmlformats.org/officeDocument/2006/relationships/hyperlink" Target="http://www.mfsk.ru/" TargetMode="External" /><Relationship Id="rId25" Type="http://schemas.openxmlformats.org/officeDocument/2006/relationships/hyperlink" Target="http://gov.cap.ru/SiteMap.aspx?gov_id=22&amp;id=1875860" TargetMode="External" /><Relationship Id="rId26" Type="http://schemas.openxmlformats.org/officeDocument/2006/relationships/hyperlink" Target="http://saratov.gov.ru/gov/auth/minfin/bud_sar_obl/2016/" TargetMode="External" /><Relationship Id="rId27" Type="http://schemas.openxmlformats.org/officeDocument/2006/relationships/hyperlink" Target="http://ufo.ulntc.ru/index.php?mgf=budget/open_budget" TargetMode="External" /><Relationship Id="rId28" Type="http://schemas.openxmlformats.org/officeDocument/2006/relationships/hyperlink" Target="http://minfin.midural.ru/document/category/88#document_list" TargetMode="External" /><Relationship Id="rId29" Type="http://schemas.openxmlformats.org/officeDocument/2006/relationships/hyperlink" Target="http://budget.lenobl.ru/new/documents/" TargetMode="External" /><Relationship Id="rId30" Type="http://schemas.openxmlformats.org/officeDocument/2006/relationships/hyperlink" Target="http://finance.lenobl.ru/" TargetMode="External" /><Relationship Id="rId31" Type="http://schemas.openxmlformats.org/officeDocument/2006/relationships/hyperlink" Target="http://openbudget.gfu.ru/openbudget/bg/" TargetMode="External" /><Relationship Id="rId32" Type="http://schemas.openxmlformats.org/officeDocument/2006/relationships/hyperlink" Target="http://www.minfin01-maykop.ru/Show/Category/13?ItemId=145&amp;headingId=" TargetMode="External" /><Relationship Id="rId33" Type="http://schemas.openxmlformats.org/officeDocument/2006/relationships/hyperlink" Target="http://b4u.gov-murman.ru/index.php#idMenu=228" TargetMode="External" /><Relationship Id="rId34" Type="http://schemas.openxmlformats.org/officeDocument/2006/relationships/hyperlink" Target="http://minfin.gov-murman.ru/open-budget/public_budget/" TargetMode="External" /><Relationship Id="rId35" Type="http://schemas.openxmlformats.org/officeDocument/2006/relationships/hyperlink" Target="http://www.yarregion.ru/depts/depfin/tmpPages/docs.aspx" TargetMode="External" /><Relationship Id="rId36" Type="http://schemas.openxmlformats.org/officeDocument/2006/relationships/hyperlink" Target="http://fin.tmbreg.ru/7812.html" TargetMode="External" /><Relationship Id="rId37" Type="http://schemas.openxmlformats.org/officeDocument/2006/relationships/hyperlink" Target="http://volgafin.volganet.ru/norms/acts/4667/" TargetMode="External" /><Relationship Id="rId38" Type="http://schemas.openxmlformats.org/officeDocument/2006/relationships/hyperlink" Target="http://primorsky.ru/authorities/executive-agencies/departments/finance/public.php" TargetMode="External" /><Relationship Id="rId39" Type="http://schemas.openxmlformats.org/officeDocument/2006/relationships/hyperlink" Target="http://sakhminfin.ru/" TargetMode="External" /><Relationship Id="rId40" Type="http://schemas.openxmlformats.org/officeDocument/2006/relationships/hyperlink" Target="http://r-19.ru/authorities/ministry-of-finance-of-the-republic-of-khakassia/common/gosudarstvennye-finansy-respubliki-khakasiya/prezentatsiya-byudzhet-dlya-grazhdan.html" TargetMode="External" /><Relationship Id="rId41" Type="http://schemas.openxmlformats.org/officeDocument/2006/relationships/hyperlink" Target="http://www.admoblkaluga.ru/main/work/finances/open-budget/index.php" TargetMode="External" /><Relationship Id="rId42" Type="http://schemas.openxmlformats.org/officeDocument/2006/relationships/hyperlink" Target="http://beldepfin.ru/?page_id=1247" TargetMode="External" /><Relationship Id="rId43" Type="http://schemas.openxmlformats.org/officeDocument/2006/relationships/hyperlink" Target="http://www.gfu.vrn.ru/dir32/dir34/" TargetMode="External" /><Relationship Id="rId44" Type="http://schemas.openxmlformats.org/officeDocument/2006/relationships/hyperlink" Target="http://depfin.adm44.ru/Budget/budgrag/index.aspx" TargetMode="External" /><Relationship Id="rId45" Type="http://schemas.openxmlformats.org/officeDocument/2006/relationships/hyperlink" Target="http://dtf.avo.ru/index.php?option=com_content&amp;view=article&amp;id=168&amp;Itemid=139" TargetMode="External" /><Relationship Id="rId46" Type="http://schemas.openxmlformats.org/officeDocument/2006/relationships/hyperlink" Target="http://nb44.ru/%20(&#1085;&#1077;%20&#1087;&#1086;&#1076;&#1076;&#1077;&#1088;&#1078;&#1080;&#1074;&#1072;&#1077;&#1090;&#1089;&#1103;%20&#1074;%20&#1072;&#1082;&#1090;&#1091;&#1072;&#1083;&#1100;&#1085;&#1086;&#1084;%20&#1089;&#1086;&#1089;&#1090;&#1086;&#1103;&#1085;&#1080;&#1080;)" TargetMode="External" /><Relationship Id="rId47" Type="http://schemas.openxmlformats.org/officeDocument/2006/relationships/hyperlink" Target="http://ufin48.ru/Menu/Page/4" TargetMode="External" /><Relationship Id="rId48" Type="http://schemas.openxmlformats.org/officeDocument/2006/relationships/hyperlink" Target="http://minfin.ryazangov.ru/activities/budget/budget_open/otkrytyy-byudzhet/" TargetMode="External" /><Relationship Id="rId49" Type="http://schemas.openxmlformats.org/officeDocument/2006/relationships/hyperlink" Target="http://chechnya.ifinmon.ru/" TargetMode="External" /><Relationship Id="rId50" Type="http://schemas.openxmlformats.org/officeDocument/2006/relationships/hyperlink" Target="http://adm.rkursk.ru/index.php?id=693&amp;mat_id=56091" TargetMode="External" /><Relationship Id="rId51" Type="http://schemas.openxmlformats.org/officeDocument/2006/relationships/hyperlink" Target="http://mf.mosreg.ru/" TargetMode="External" /><Relationship Id="rId52" Type="http://schemas.openxmlformats.org/officeDocument/2006/relationships/hyperlink" Target="https://minfin.tularegion.ru/" TargetMode="External" /><Relationship Id="rId53" Type="http://schemas.openxmlformats.org/officeDocument/2006/relationships/hyperlink" Target="http://findep.mos.ru/" TargetMode="External" /><Relationship Id="rId54" Type="http://schemas.openxmlformats.org/officeDocument/2006/relationships/hyperlink" Target="http://minfin.karelia.ru/v-karelii-prodolzhaetsja-razvitie-mehanizmov-uchastija-grazhdan-v-bjudzhetnom-processe/%20&#1090;&#1086;&#1083;&#1100;&#1082;&#1086;%20&#1076;&#1083;&#1103;%20&#1080;&#1085;&#1092;&#1086;&#1088;&#1084;&#1072;&#1094;&#1080;&#1080;" TargetMode="External" /><Relationship Id="rId55" Type="http://schemas.openxmlformats.org/officeDocument/2006/relationships/hyperlink" Target="http://minfin.karelia.ru/podvedeny-itogi-pervogo-etapa-rejtinga-sub-ektov-rossijskoj-federacii-po-urovnju-otkrytosti-bjudzhetnyh-dannyh-za-2016-god/%20&#1090;&#1086;&#1083;&#1100;&#1082;&#1086;%201%20&#1101;&#1090;&#1072;&#1087;%202016" TargetMode="External" /><Relationship Id="rId56" Type="http://schemas.openxmlformats.org/officeDocument/2006/relationships/hyperlink" Target="http://minfin.rkomi.ru/page/13671/40460/" TargetMode="External" /><Relationship Id="rId57" Type="http://schemas.openxmlformats.org/officeDocument/2006/relationships/hyperlink" Target="http://www.df35.ru/index.php?option=com_content&amp;view=category&amp;id=258:2015-&amp;Itemid=254&amp;layout=default" TargetMode="External" /><Relationship Id="rId58" Type="http://schemas.openxmlformats.org/officeDocument/2006/relationships/hyperlink" Target="http://openbudsk.ru/content/2016/15bdg.php" TargetMode="External" /><Relationship Id="rId59" Type="http://schemas.openxmlformats.org/officeDocument/2006/relationships/hyperlink" Target="http://minfin.sakha.gov.ru/" TargetMode="External" /><Relationship Id="rId60" Type="http://schemas.openxmlformats.org/officeDocument/2006/relationships/hyperlink" Target="http://www.kamgov.ru/minfin/budzet-dla-grazdan" TargetMode="External" /><Relationship Id="rId61" Type="http://schemas.openxmlformats.org/officeDocument/2006/relationships/hyperlink" Target="http://openbudget.sakhminfin.ru/Menu/Page/268" TargetMode="External" /><Relationship Id="rId62" Type="http://schemas.openxmlformats.org/officeDocument/2006/relationships/hyperlink" Target="https://minfin.bashkortostan.ru/presscenter/news/273430/" TargetMode="External" /><Relationship Id="rId63" Type="http://schemas.openxmlformats.org/officeDocument/2006/relationships/hyperlink" Target="http://orel-region.ru/index.php?head=180&amp;part=109&amp;unit=11" TargetMode="External" /><Relationship Id="rId64" Type="http://schemas.openxmlformats.org/officeDocument/2006/relationships/hyperlink" Target="http://budget.mos.ru/isp_inc" TargetMode="External" /><Relationship Id="rId65" Type="http://schemas.openxmlformats.org/officeDocument/2006/relationships/hyperlink" Target="http://budget.mosreg.ru/byudzhet-dlya-grazhdan/proekt-zakona-ob-ispolnenii-byudzheta-moskovskoj-oblasti/" TargetMode="External" /><Relationship Id="rId66" Type="http://schemas.openxmlformats.org/officeDocument/2006/relationships/hyperlink" Target="http://orel-region.ru/index.php?head=6&amp;part=73&amp;unit=3&amp;op=8&amp;in=134%20(&#1090;&#1086;&#1083;&#1100;&#1082;&#1086;%20&#1079;&#1072;%202016%20&#1075;&#1086;&#1076;)" TargetMode="External" /><Relationship Id="rId67" Type="http://schemas.openxmlformats.org/officeDocument/2006/relationships/hyperlink" Target="http://minfin.ryazangov.ru/activities/budget/budget_open/konkurs-proektov-byudzhet-dlya-grazhdan/%20&#1080;&#1085;&#1092;&#1086;&#1088;&#1084;&#1072;&#1094;&#1080;&#1103;%20&#1079;&#1072;%202015%20&#1075;&#1086;&#1076;%20&#1086;&#1090;&#1089;&#1091;&#1090;&#1089;&#1090;&#1074;&#1091;&#1077;&#1090;" TargetMode="External" /><Relationship Id="rId68" Type="http://schemas.openxmlformats.org/officeDocument/2006/relationships/hyperlink" Target="http://portal.tverfin.ru/portal/Menu/Presentation/609?ItemId=609" TargetMode="External" /><Relationship Id="rId69" Type="http://schemas.openxmlformats.org/officeDocument/2006/relationships/hyperlink" Target="http://www.tverfin.ru/" TargetMode="External" /><Relationship Id="rId70" Type="http://schemas.openxmlformats.org/officeDocument/2006/relationships/hyperlink" Target="http://dfto.ru/index.php/byudzhet-dlya-grazhdan/proekt-zakona-i-zakon-ob-ispolnenii-byudzheta" TargetMode="External" /><Relationship Id="rId71" Type="http://schemas.openxmlformats.org/officeDocument/2006/relationships/hyperlink" Target="http://minfin.karelia.ru/ispolnenie-bjudzheta-dlya-grazdan/" TargetMode="External" /><Relationship Id="rId72" Type="http://schemas.openxmlformats.org/officeDocument/2006/relationships/hyperlink" Target="http://dvinaland.ru/budget/report" TargetMode="External" /><Relationship Id="rId73" Type="http://schemas.openxmlformats.org/officeDocument/2006/relationships/hyperlink" Target="http://openbudget23region.ru/analitika/krasnodarskij-kraj-i-regiony-rossii/rejtingi-krasnodarskogo-kraya-po-byudzhetnym-parametram%20(&#1044;&#1054;&#1061;&#1054;&#1044;&#1067;)," TargetMode="External" /><Relationship Id="rId74" Type="http://schemas.openxmlformats.org/officeDocument/2006/relationships/hyperlink" Target="https://minfin.astrobl.ru/site-page/2015-god" TargetMode="External" /><Relationship Id="rId75" Type="http://schemas.openxmlformats.org/officeDocument/2006/relationships/hyperlink" Target="http://www.minfin34.ru/documents/brochure/" TargetMode="External" /><Relationship Id="rId76" Type="http://schemas.openxmlformats.org/officeDocument/2006/relationships/hyperlink" Target="http://minfin.donland.ru:8088/debt/265857652" TargetMode="External" /><Relationship Id="rId77" Type="http://schemas.openxmlformats.org/officeDocument/2006/relationships/hyperlink" Target="http://minfin.donland.ru:8088/debt/265190286%20&#1060;&#1040;&#1050;&#1058;" TargetMode="External" /><Relationship Id="rId78" Type="http://schemas.openxmlformats.org/officeDocument/2006/relationships/hyperlink" Target="http://minfin.donland.ru:8088/debt/265593322%20&#1060;&#1040;&#1050;&#1058;" TargetMode="External" /><Relationship Id="rId79" Type="http://schemas.openxmlformats.org/officeDocument/2006/relationships/hyperlink" Target="http://chechnya.ifinmon.ru/index.php/ib/ispolnenie-byudzheta-za-2015-god,%20&#1092;&#1072;&#1081;&#1083;&quot;&#1056;&#1077;&#1081;&#1090;&#1080;&#1085;&#1075;%20&#1086;&#1090;&#1082;&#1088;&#1099;&#1090;&#1086;&#1089;&#1090;&#1080;%20&#1073;&#1102;&#1076;&#1078;&#1077;&#1090;&#1085;&#1099;&#1093;%20&#1076;&#1072;&#1085;&#1085;&#1099;&#1093;&quot;" TargetMode="External" /><Relationship Id="rId80" Type="http://schemas.openxmlformats.org/officeDocument/2006/relationships/hyperlink" Target="http://mari-el.gov.ru/minfin/Pages/info_grajdan.aspx%20&quot;&#1055;&#1072;&#1084;&#1103;&#1090;&#1082;&#1072;%20&#1087;&#1086;%20&#1080;&#1089;&#1087;&#1086;&#1083;&#1100;&#1079;&#1086;&#1074;&#1072;&#1085;&#1080;&#1102;%20&#1073;&#1072;&#1085;&#1082;&#1086;&#1074;&#1089;&#1082;&#1080;&#1093;%20&#1087;&#1088;&#1086;&#1076;&#1091;&#1082;&#1090;&#1086;&#1074;&quot;" TargetMode="External" /><Relationship Id="rId81" Type="http://schemas.openxmlformats.org/officeDocument/2006/relationships/hyperlink" Target="http://mari-el.gov.ru/minfin/Pages/info_grajdan.aspx" TargetMode="External" /><Relationship Id="rId82" Type="http://schemas.openxmlformats.org/officeDocument/2006/relationships/hyperlink" Target="http://minfin.tatarstan.ru/rus/budget.html" TargetMode="External" /><Relationship Id="rId83" Type="http://schemas.openxmlformats.org/officeDocument/2006/relationships/hyperlink" Target="http://budget.cap.ru/Menu/Page/397" TargetMode="External" /><Relationship Id="rId84" Type="http://schemas.openxmlformats.org/officeDocument/2006/relationships/hyperlink" Target="http://www.minfin.kirov.ru/finansovaya-gramotnost/" TargetMode="External" /><Relationship Id="rId85" Type="http://schemas.openxmlformats.org/officeDocument/2006/relationships/hyperlink" Target="http://mf.nnov.ru/index.php?option=com_k2&amp;view=item&amp;layout=item&amp;id=111&amp;Itemid=403" TargetMode="External" /><Relationship Id="rId86" Type="http://schemas.openxmlformats.org/officeDocument/2006/relationships/hyperlink" Target="http://finance.pnzreg.ru/budget/Otkrytyy_Byudet_Penzenskoy_oblasti/ispbudza2015" TargetMode="External" /><Relationship Id="rId87" Type="http://schemas.openxmlformats.org/officeDocument/2006/relationships/hyperlink" Target="http://ifinmon.saratov.gov.ru/index.php/byudzhet-dlya-grazhdan/ispolnenie-byudzheta-saratovskoj-oblasti" TargetMode="External" /><Relationship Id="rId88" Type="http://schemas.openxmlformats.org/officeDocument/2006/relationships/hyperlink" Target="http://admtyumen.ru/ogv_ru/finance/finance/ob/citizen.htm" TargetMode="External" /><Relationship Id="rId89" Type="http://schemas.openxmlformats.org/officeDocument/2006/relationships/hyperlink" Target="http://depfin.admhmao.ru/budget/section/info/report" TargetMode="External" /><Relationship Id="rId90" Type="http://schemas.openxmlformats.org/officeDocument/2006/relationships/hyperlink" Target="http://monitoring.yanao.ru/yamal/index.php?option=com_content&amp;view=article&amp;id=299&amp;Itemid=717" TargetMode="External" /><Relationship Id="rId91" Type="http://schemas.openxmlformats.org/officeDocument/2006/relationships/hyperlink" Target="http://monitoring.yanao.ru/yamal/index.php?option=com_content&amp;view=article&amp;id=351&amp;Itemid=814%20(&#1085;&#1077;&#1090;%20&#1085;&#1072;%201%20&#1095;&#1077;&#1083;.,%20&#1077;&#1089;&#1083;&#1080;%20&#1090;&#1086;&#1083;&#1100;&#1082;&#1086;%20&#1089;&#1095;&#1080;&#1090;&#1072;&#1090;&#1100;%20&#1089;&#1072;&#1084;&#1080;&#1084;)" TargetMode="External" /><Relationship Id="rId92" Type="http://schemas.openxmlformats.org/officeDocument/2006/relationships/hyperlink" Target="http://www.yamalfin.ru/index.php?option=com_content&amp;view=article&amp;id=1836:-04-2016-40-l-2015-r&amp;catid=82:2013-12-25-04-30-29" TargetMode="External" /><Relationship Id="rId93" Type="http://schemas.openxmlformats.org/officeDocument/2006/relationships/hyperlink" Target="http://&#1095;&#1091;&#1082;&#1086;&#1090;&#1082;&#1072;.&#1088;&#1092;/power/priority_areas/open-budget/budget-citizens/budget-2015/" TargetMode="External" /><Relationship Id="rId94" Type="http://schemas.openxmlformats.org/officeDocument/2006/relationships/hyperlink" Target="http://&#1084;&#1080;&#1085;&#1092;&#1080;&#1085;.&#1079;&#1072;&#1073;&#1072;&#1081;&#1082;&#1072;&#1083;&#1100;&#1089;&#1082;&#1080;&#1081;&#1082;&#1088;&#1072;&#1081;.&#1088;&#1092;/bud_for_peoples/realized_bud/broshyura_isp2015.html" TargetMode="External" /><Relationship Id="rId95" Type="http://schemas.openxmlformats.org/officeDocument/2006/relationships/hyperlink" Target="http://minfin.krskstate.ru/openbudget/othcet/2015" TargetMode="External" /><Relationship Id="rId96" Type="http://schemas.openxmlformats.org/officeDocument/2006/relationships/hyperlink" Target="http://mf.omskportal.ru/ru/RegionalPublicAuthorities/executivelist/MF/otkrbudg/ispolnenie/2015/god.html" TargetMode="External" /><Relationship Id="rId97" Type="http://schemas.openxmlformats.org/officeDocument/2006/relationships/hyperlink" Target="http://www.findep.org/budjet-dlya-grajdan-na-osnove-otcheta-ob-ispolnenii-oblastnogo-budjeta-za-2015-god.html" TargetMode="External" /><Relationship Id="rId98" Type="http://schemas.openxmlformats.org/officeDocument/2006/relationships/hyperlink" Target="http://openbudget.kamgov.ru/Dashboard#/budget/budget/income_execution%20-&#1074;&#1094;&#1077;&#1083;&#1086;&#1084;%20&#1087;&#1086;%20&#1075;&#1088;&#1091;&#1087;&#1087;&#1072;&#1084;" TargetMode="External" /><Relationship Id="rId99" Type="http://schemas.openxmlformats.org/officeDocument/2006/relationships/hyperlink" Target="http://openbudget.kamgov.ru/Dashboard#/budget/expense/education" TargetMode="External" /><Relationship Id="rId100" Type="http://schemas.openxmlformats.org/officeDocument/2006/relationships/hyperlink" Target="http://iis.minfin.49gov.ru/ebudget/Menu/Page/64%20&#1086;&#1090;&#1076;&#1077;&#1083;&#1100;&#1085;&#1086;&#1077;%20&#1087;&#1088;&#1080;&#1083;&#1086;&#1078;&#1077;&#1085;&#1080;&#1077;%20%22&#1057;&#1042;&#1045;&#1044;&#1045;&#1053;&#1048;&#1071;%20&#1054;%20&#1056;&#1045;&#1040;&#1051;&#1048;&#1047;&#1040;&#1062;&#1048;&#1048;%20&#1042;%202015%20&#1043;&#1054;&#1044;&#1059;%20&#1054;&#1041;&#1065;&#1045;&#1057;&#1058;&#1042;&#1045;&#1053;&#1053;&#1054;-&#1047;&#1053;&#1040;&#1063;&#1048;&#1052;&#1067;&#1061;%20&#1055;&#1056;&#1054;&#1045;&#1050;&#1058;&#1054;&#1042;%22" TargetMode="External" /><Relationship Id="rId101" Type="http://schemas.openxmlformats.org/officeDocument/2006/relationships/hyperlink" Target="http://budget.bryanskoblfin.ru/Show/Category/11?ItemId=5" TargetMode="External" /><Relationship Id="rId102" Type="http://schemas.openxmlformats.org/officeDocument/2006/relationships/hyperlink" Target="http://budget.permkrai.ru/calculators/budget" TargetMode="External" /><Relationship Id="rId103" Type="http://schemas.openxmlformats.org/officeDocument/2006/relationships/hyperlink" Target="http://budget.govrb.ru/ebudget/Show/Category/11?ItemId=177&amp;headingId=" TargetMode="External" /><Relationship Id="rId104" Type="http://schemas.openxmlformats.org/officeDocument/2006/relationships/hyperlink" Target="http://budget.orb.ru/http://budget.orb.ru/bs/book/byudzhet-dlya-grazhdan-po-zakonu-orenburgskoj-oblasti-ob-oblastnom-byudzhete-na-2014-god-i-na-planovyj-period-2015-i-2016-godov" TargetMode="External" /><Relationship Id="rId105" Type="http://schemas.openxmlformats.org/officeDocument/2006/relationships/hyperlink" Target="https://minfin.astrobl.ru/site-page/byudzhet-dlya-grazhdan" TargetMode="External" /><Relationship Id="rId106" Type="http://schemas.openxmlformats.org/officeDocument/2006/relationships/hyperlink" Target="http://www.minfintuva.ru/old/index.php/byudzhet/byudzhet-dlya-grazhdan" TargetMode="External" /><Relationship Id="rId107" Type="http://schemas.openxmlformats.org/officeDocument/2006/relationships/hyperlink" Target="http://minfin.rk.gov.ru/rus/info.php?id=606694" TargetMode="External" /><Relationship Id="rId108" Type="http://schemas.openxmlformats.org/officeDocument/2006/relationships/hyperlink" Target="http://sevastopol.gov.ru/index.php" TargetMode="External" /><Relationship Id="rId109" Type="http://schemas.openxmlformats.org/officeDocument/2006/relationships/hyperlink" Target="http://ob.sev.gov.ru/byudzhet-dlya-grazhdan/ispolnenie-byudzheta/proekt-zakona-ob-ispolnenii-byudzheta" TargetMode="External" /><Relationship Id="rId110" Type="http://schemas.openxmlformats.org/officeDocument/2006/relationships/hyperlink" Target="http://ob.sev.gov.ru/byudzhet-dlya-grazhdan/osnovnye-kharakteristiki-byudzheta/proekt-zakona-ob-ispolnenii-byudzheta/raskhody-byudzheta-3/po-razdelam-klassifikatsii-raskhodov-3" TargetMode="External" /><Relationship Id="rId111" Type="http://schemas.openxmlformats.org/officeDocument/2006/relationships/hyperlink" Target="https://minfin.bashkortostan.ru/activity/18373/" TargetMode="External" /><Relationship Id="rId112" Type="http://schemas.openxmlformats.org/officeDocument/2006/relationships/hyperlink" Target="http://mari-el.gov.ru/minfin/Pages/budget_spending.aspx" TargetMode="External" /><Relationship Id="rId113" Type="http://schemas.openxmlformats.org/officeDocument/2006/relationships/hyperlink" Target="http://www.mfur.ru/budget%20for%20citizens/2015/2015.php" TargetMode="External" /><Relationship Id="rId114" Type="http://schemas.openxmlformats.org/officeDocument/2006/relationships/hyperlink" Target="http://fingramota.permkrai.ru/" TargetMode="External" /><Relationship Id="rId115" Type="http://schemas.openxmlformats.org/officeDocument/2006/relationships/hyperlink" Target="http://budget.permkrai.ru/budget_execution/incomes" TargetMode="External" /><Relationship Id="rId116" Type="http://schemas.openxmlformats.org/officeDocument/2006/relationships/hyperlink" Target="http://budget.permkrai.ru/gov_debt/index" TargetMode="External" /><Relationship Id="rId117" Type="http://schemas.openxmlformats.org/officeDocument/2006/relationships/hyperlink" Target="http://minfin.orb.ru/%D0%B1%D1%8E%D0%B4%D0%B6%D0%B5%D1%82-%D0%B4%D0%BB%D1%8F-%D0%B3%D1%80%D0%B0%D0%B6%D0%B4%D0%B0%D0%BD/" TargetMode="External" /><Relationship Id="rId118" Type="http://schemas.openxmlformats.org/officeDocument/2006/relationships/hyperlink" Target="http://minfinrb.ru/analytics/637/22191.php" TargetMode="External" /><Relationship Id="rId119" Type="http://schemas.openxmlformats.org/officeDocument/2006/relationships/hyperlink" Target="http://fin22.ru/projects/p2016/" TargetMode="External" /><Relationship Id="rId120" Type="http://schemas.openxmlformats.org/officeDocument/2006/relationships/hyperlink" Target="http://www.ofukem.ru/content/blogcategory/147/157/" TargetMode="External" /><Relationship Id="rId121" Type="http://schemas.openxmlformats.org/officeDocument/2006/relationships/hyperlink" Target="http://www.mfnso.nso.ru/page/458" TargetMode="External" /><Relationship Id="rId122" Type="http://schemas.openxmlformats.org/officeDocument/2006/relationships/hyperlink" Target="http://budget.omsk.ifinmon.ru/index.php/napravleniya/ispolnenie-byudzheta/materialy-po-ispolneniyu-oblastnogo-byudzheta%20(&#1087;&#1077;&#1088;&#1077;&#1093;&#1086;&#1076;%20&#1085;&#1072;%20&#1089;&#1072;&#1081;&#1090;%20&#1092;&#1080;&#1085;&#1086;&#1088;&#1075;&#1072;&#1085;&#1072;)" TargetMode="External" /><Relationship Id="rId123" Type="http://schemas.openxmlformats.org/officeDocument/2006/relationships/hyperlink" Target="http://open.findep.org/" TargetMode="External" /><Relationship Id="rId124" Type="http://schemas.openxmlformats.org/officeDocument/2006/relationships/hyperlink" Target="http://www.minfin.kirov.ru/otkrytyy-byudzhet/dlya-spetsialistov/oblastnoy-byudzhet/ispolnenie-oblastnogo-byudzheta-2015/" TargetMode="External" /><Relationship Id="rId125" Type="http://schemas.openxmlformats.org/officeDocument/2006/relationships/hyperlink" Target="http://openbudget.kamgov.ru/Dashboard#/main" TargetMode="External" /><Relationship Id="rId126" Type="http://schemas.openxmlformats.org/officeDocument/2006/relationships/hyperlink" Target="http://openbudget.kamgov.ru/Dashboard#/budget/budget/investment_activities_execution" TargetMode="External" /><Relationship Id="rId127" Type="http://schemas.openxmlformats.org/officeDocument/2006/relationships/hyperlink" Target="http://portal.minfinrd.ru/Show/Category/21?ItemId=96" TargetMode="External" /><Relationship Id="rId128" Type="http://schemas.openxmlformats.org/officeDocument/2006/relationships/hyperlink" Target="http://minfin09.ru/%d0%b1%d1%8e%d0%b4%d0%b6%d0%b5%d1%82-%d0%b4%d0%bb%d1%8f-%d0%b3%d1%80%d0%b0%d0%b6%d0%b4%d0%b0%d0%bd/" TargetMode="External" /><Relationship Id="rId129" Type="http://schemas.openxmlformats.org/officeDocument/2006/relationships/hyperlink" Target="http://www.minfinchr.ru/otkrytyj-byudzhet" TargetMode="External" /><Relationship Id="rId130" Type="http://schemas.openxmlformats.org/officeDocument/2006/relationships/hyperlink" Target="http://www.finsmol.ru/open/nJv558Sj" TargetMode="External" /><Relationship Id="rId131" Type="http://schemas.openxmlformats.org/officeDocument/2006/relationships/hyperlink" Target="http://minfin.rkomi.ru/page/13671/" TargetMode="External" /><Relationship Id="rId132" Type="http://schemas.openxmlformats.org/officeDocument/2006/relationships/hyperlink" Target="http://www.minfinkubani.ru/budget_citizens/budget_brochure/brochure_sl.php" TargetMode="External" /><Relationship Id="rId133" Type="http://schemas.openxmlformats.org/officeDocument/2006/relationships/hyperlink" Target="http://ob.sev.gov.ru/byudzhet-dlya-grazhdan/prognoz-sotsialno-ekonomicheskogo-razvitiya" TargetMode="External" /><Relationship Id="rId13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dtf.avo.ru/index.php?option=com_content&amp;view=article&amp;id=284:-15-2016-&amp;catid=55:2012-04-23-12-52-11&amp;Itemid=106" TargetMode="External" /><Relationship Id="rId2" Type="http://schemas.openxmlformats.org/officeDocument/2006/relationships/hyperlink" Target="http://www.gfu.vrn.ru/news/05_16/?vw=1172" TargetMode="External" /><Relationship Id="rId3" Type="http://schemas.openxmlformats.org/officeDocument/2006/relationships/hyperlink" Target="http://budget.bryanskoblfin.ru/Show/Content/1141" TargetMode="External" /><Relationship Id="rId4" Type="http://schemas.openxmlformats.org/officeDocument/2006/relationships/hyperlink" Target="http://www.kosoblduma.ru/press/article/Publichnye_sluschaniia_po_ispolneniiu_biudjheta.html" TargetMode="External" /><Relationship Id="rId5" Type="http://schemas.openxmlformats.org/officeDocument/2006/relationships/hyperlink" Target="http://oblduma.kursknet.ru/news/oth.php?1114" TargetMode="External" /><Relationship Id="rId6" Type="http://schemas.openxmlformats.org/officeDocument/2006/relationships/hyperlink" Target="http://mf.mosreg.ru/multimedia/novosti/glavnie/02-06-2016-13-26-53-v-ministerstve-finansov-moskovskoy-oblasti-obyavle/" TargetMode="External" /><Relationship Id="rId7" Type="http://schemas.openxmlformats.org/officeDocument/2006/relationships/hyperlink" Target="http://duma.tmbreg.ru/index.php?option=com_k2&amp;view=item&amp;id=3248:ob-ispolnenii-bjudzheta-tambovskoj-oblasti-za-2015-god&amp;Itemid=126" TargetMode="External" /><Relationship Id="rId8" Type="http://schemas.openxmlformats.org/officeDocument/2006/relationships/hyperlink" Target="http://www.tverfin.ru/novosti/novosti/?ELEMENT_ID=22220" TargetMode="External" /><Relationship Id="rId9" Type="http://schemas.openxmlformats.org/officeDocument/2006/relationships/hyperlink" Target="http://minfin.karelia.ru/naznachena-data-publichnyh-slushanij-po-godovomu-otchetu-ob-ispolnenii-bjudzheta-respubliki-karelija-za-2015-god/" TargetMode="External" /><Relationship Id="rId10" Type="http://schemas.openxmlformats.org/officeDocument/2006/relationships/hyperlink" Target="http://minfin.rkomi.ru/page/5652/" TargetMode="External" /><Relationship Id="rId11" Type="http://schemas.openxmlformats.org/officeDocument/2006/relationships/hyperlink" Target="http://www.minfin39.ru/pressroom/news/6152.php" TargetMode="External" /><Relationship Id="rId12" Type="http://schemas.openxmlformats.org/officeDocument/2006/relationships/hyperlink" Target="http://finance.pnzreg.ru/news/2016/06/3/16031400" TargetMode="External" /><Relationship Id="rId13" Type="http://schemas.openxmlformats.org/officeDocument/2006/relationships/hyperlink" Target="http://www.yamalfin.ru/index.php?option=com_content&amp;view=article&amp;id=1820:2016-05-25-12-20-54&amp;catid=108:2015-10-21-11-13-44&amp;Itemid=97" TargetMode="External" /><Relationship Id="rId14" Type="http://schemas.openxmlformats.org/officeDocument/2006/relationships/hyperlink" Target="http://minfin.sakha.gov.ru/news/front/view/id/2643566" TargetMode="External" /><Relationship Id="rId15" Type="http://schemas.openxmlformats.org/officeDocument/2006/relationships/hyperlink" Target="http://novkfo.ru/&#1085;&#1086;&#1074;&#1086;&#1089;&#1090;&#1080;" TargetMode="External" /><Relationship Id="rId16" Type="http://schemas.openxmlformats.org/officeDocument/2006/relationships/hyperlink" Target="http://gov.cap.ru/info.aspx?gov_id=22&amp;type=news&amp;id=3290063" TargetMode="External" /><Relationship Id="rId17" Type="http://schemas.openxmlformats.org/officeDocument/2006/relationships/hyperlink" Target="http://www.minfinkubani.ru/budget_citizens/public/public_otchet.php" TargetMode="External" /><Relationship Id="rId18" Type="http://schemas.openxmlformats.org/officeDocument/2006/relationships/hyperlink" Target="http://finance.pskov.ru/press-centre/news/121" TargetMode="External" /><Relationship Id="rId19" Type="http://schemas.openxmlformats.org/officeDocument/2006/relationships/hyperlink" Target="http://www.fincom.spb.ru/cf/press/smi/about/details.htm?id=2814@cfNews" TargetMode="External" /><Relationship Id="rId20" Type="http://schemas.openxmlformats.org/officeDocument/2006/relationships/hyperlink" Target="http://dfei.adm-nao.ru/" TargetMode="External" /><Relationship Id="rId21" Type="http://schemas.openxmlformats.org/officeDocument/2006/relationships/hyperlink" Target="http://www.minfin01-maykop.ru/Show/Category/36?ItemId=173&amp;headingId=" TargetMode="External" /><Relationship Id="rId22" Type="http://schemas.openxmlformats.org/officeDocument/2006/relationships/hyperlink" Target="http://mari-el.gov.ru/minfin/Pages/020620161047.aspx" TargetMode="External" /><Relationship Id="rId23" Type="http://schemas.openxmlformats.org/officeDocument/2006/relationships/hyperlink" Target="http://fin22.ru/opinion/public/public_1836.html" TargetMode="External" /><Relationship Id="rId24" Type="http://schemas.openxmlformats.org/officeDocument/2006/relationships/hyperlink" Target="http://&#1084;&#1080;&#1085;&#1092;&#1080;&#1085;.&#1079;&#1072;&#1073;&#1072;&#1081;&#1082;&#1072;&#1083;&#1100;&#1089;&#1082;&#1080;&#1081;&#1082;&#1088;&#1072;&#1081;.&#1088;&#1092;/news/2016/06/07/37534.html" TargetMode="External" /><Relationship Id="rId25" Type="http://schemas.openxmlformats.org/officeDocument/2006/relationships/hyperlink" Target="http://iltumen.ru/content/il-tumen-priglashaet-na-publichnye-slushaniya-ob-utverzhdenii-otcheta-ob-ispolnenii-gosbyudz" TargetMode="External" /><Relationship Id="rId26" Type="http://schemas.openxmlformats.org/officeDocument/2006/relationships/hyperlink" Target="http://www.dumasakhalin.ru/news/20160520-3" TargetMode="External" /><Relationship Id="rId27" Type="http://schemas.openxmlformats.org/officeDocument/2006/relationships/hyperlink" Target="http://www.zaksobr.kamchatka.ru/obyav/ob_yavlenie/" TargetMode="External" /><Relationship Id="rId28" Type="http://schemas.openxmlformats.org/officeDocument/2006/relationships/hyperlink" Target="http://www.hural-buryatia.ru/news/?record_id=2277" TargetMode="External" /><Relationship Id="rId29" Type="http://schemas.openxmlformats.org/officeDocument/2006/relationships/hyperlink" Target="http://www.zaksobr-chita.ru/" TargetMode="External" /><Relationship Id="rId30" Type="http://schemas.openxmlformats.org/officeDocument/2006/relationships/hyperlink" Target="http://oblduma.kurgan.ru/about/activity/people_hearing/20160616/" TargetMode="External" /><Relationship Id="rId31" Type="http://schemas.openxmlformats.org/officeDocument/2006/relationships/hyperlink" Target="http://www.duma72.ru/ru/arena/new/news/609/40779/?sphrase_id=453024" TargetMode="External" /><Relationship Id="rId32" Type="http://schemas.openxmlformats.org/officeDocument/2006/relationships/hyperlink" Target="http://parliament-osetia.ru/index.php/main/search/art/5263" TargetMode="External" /><Relationship Id="rId33" Type="http://schemas.openxmlformats.org/officeDocument/2006/relationships/hyperlink" Target="http://gov.cap.ru/Calendar.aspx?gov_id=83&amp;id=386403" TargetMode="External" /><Relationship Id="rId34" Type="http://schemas.openxmlformats.org/officeDocument/2006/relationships/hyperlink" Target="http://www.zs.eao.ru/index.php?option=com_k2&amp;view=item&amp;id=5165:uvajaemiye-jiteli-oblasti&amp;Itemid=81" TargetMode="External" /><Relationship Id="rId35" Type="http://schemas.openxmlformats.org/officeDocument/2006/relationships/hyperlink" Target="http://zs74.ru/izveshchenie-o-provedenii-publichnyh-slushaniy" TargetMode="External" /><Relationship Id="rId36" Type="http://schemas.openxmlformats.org/officeDocument/2006/relationships/hyperlink" Target="http://www.khural.org/press/news/273/" TargetMode="External" /><Relationship Id="rId37" Type="http://schemas.openxmlformats.org/officeDocument/2006/relationships/hyperlink" Target="http://www.karelia-zs.ru/presssluzhba/novosti/anons_publichnyh_slushanij_v_zs_rk/" TargetMode="External" /><Relationship Id="rId38" Type="http://schemas.openxmlformats.org/officeDocument/2006/relationships/hyperlink" Target="http://duma39.ru/info/24915/" TargetMode="External" /><Relationship Id="rId39" Type="http://schemas.openxmlformats.org/officeDocument/2006/relationships/hyperlink" Target="http://www.duma-murman.ru/press/ads/?d=20-05-2016_14:04" TargetMode="External" /><Relationship Id="rId40" Type="http://schemas.openxmlformats.org/officeDocument/2006/relationships/hyperlink" Target="http://www.sdnao.ru/news/news_detail.php?ELEMENT_ID=20385&amp;sphrase_id=394" TargetMode="External" /><Relationship Id="rId41" Type="http://schemas.openxmlformats.org/officeDocument/2006/relationships/hyperlink" Target="http://astroblduma.ru/hm/kontent/SlushaniaBudget2015" TargetMode="External" /><Relationship Id="rId42" Type="http://schemas.openxmlformats.org/officeDocument/2006/relationships/hyperlink" Target="http://dvinaland.ru/-jy0jwy2y" TargetMode="External" /><Relationship Id="rId43" Type="http://schemas.openxmlformats.org/officeDocument/2006/relationships/hyperlink" Target="http://www.novreg.ru/press/news/press/78968/" TargetMode="External" /><Relationship Id="rId44" Type="http://schemas.openxmlformats.org/officeDocument/2006/relationships/hyperlink" Target="http://lenobl.ru/" TargetMode="External" /><Relationship Id="rId45" Type="http://schemas.openxmlformats.org/officeDocument/2006/relationships/hyperlink" Target="http://www.pskov.ru/novosti/02.06.16/68606" TargetMode="External" /><Relationship Id="rId46" Type="http://schemas.openxmlformats.org/officeDocument/2006/relationships/hyperlink" Target="http://minfin.gov-murman.ru/news/anounces/171704/" TargetMode="External" /><Relationship Id="rId47" Type="http://schemas.openxmlformats.org/officeDocument/2006/relationships/hyperlink" Target="http://www.assembly.spb.ru/article/955/74380/Publichnye-slushaniya-po-proektu-zakona-Sankt-Peterburga-Ob-ispolnenii-byudzheta-Sankt-Peterburga-za-2015-god" TargetMode="External" /><Relationship Id="rId48" Type="http://schemas.openxmlformats.org/officeDocument/2006/relationships/hyperlink" Target="http://admkrai.krasnodar.ru/content/21/show/315865/" TargetMode="External" /><Relationship Id="rId49" Type="http://schemas.openxmlformats.org/officeDocument/2006/relationships/hyperlink" Target="http://parlament09.ru/node/4545" TargetMode="External" /><Relationship Id="rId50" Type="http://schemas.openxmlformats.org/officeDocument/2006/relationships/hyperlink" Target="http://www.gsrm.ru/public/index-pub.php" TargetMode="External" /><Relationship Id="rId51" Type="http://schemas.openxmlformats.org/officeDocument/2006/relationships/hyperlink" Target="http://www.zaksob.ru/Pages.aspx?id=208&amp;m=68" TargetMode="External" /><Relationship Id="rId52" Type="http://schemas.openxmlformats.org/officeDocument/2006/relationships/hyperlink" Target="http://government-nnov.ru/?id=182086" TargetMode="External" /><Relationship Id="rId53" Type="http://schemas.openxmlformats.org/officeDocument/2006/relationships/hyperlink" Target="http://www.zsuo.ru/novosti/9195-zakonodatelnoe-sobranie-priglashaet-na-publichnye-slushaniya.html" TargetMode="External" /><Relationship Id="rId54" Type="http://schemas.openxmlformats.org/officeDocument/2006/relationships/hyperlink" Target="http://www.minfin-altai.ru/about/info/news/2309/" TargetMode="External" /><Relationship Id="rId55" Type="http://schemas.openxmlformats.org/officeDocument/2006/relationships/hyperlink" Target="https://minfin.khabkrai.ru/portal/Show/Content/1109" TargetMode="External" /><Relationship Id="rId56" Type="http://schemas.openxmlformats.org/officeDocument/2006/relationships/hyperlink" Target="http://www.zsamur.ru/news/view/7463/8" TargetMode="External" /><Relationship Id="rId57" Type="http://schemas.openxmlformats.org/officeDocument/2006/relationships/hyperlink" Target="http://www.magoblduma.ru/budget/publichearing/" TargetMode="External" /><Relationship Id="rId58" Type="http://schemas.openxmlformats.org/officeDocument/2006/relationships/hyperlink" Target="http://www.oblsovet.ru/news/12257/" TargetMode="External" /><Relationship Id="rId59" Type="http://schemas.openxmlformats.org/officeDocument/2006/relationships/hyperlink" Target="http://zsro.ru/press_center/news/93/11645/?sphrase_id=9465" TargetMode="External" /><Relationship Id="rId60" Type="http://schemas.openxmlformats.org/officeDocument/2006/relationships/hyperlink" Target="http://www.mosoblduma.ru/Zakoni/Bjudzhet_Moskovskoj_oblasti/Novosti/item/61501/" TargetMode="External" /><Relationship Id="rId61" Type="http://schemas.openxmlformats.org/officeDocument/2006/relationships/hyperlink" Target="http://www.admoblkaluga.ru/main/work/finances/budget/reports.php" TargetMode="External" /><Relationship Id="rId62" Type="http://schemas.openxmlformats.org/officeDocument/2006/relationships/hyperlink" Target="http://www.kirovreg.ru/econom/finance/publ3.php?sphrase_id=357225" TargetMode="External" /><Relationship Id="rId63" Type="http://schemas.openxmlformats.org/officeDocument/2006/relationships/hyperlink" Target="http://www.vskhakasia.ru/press-centr/news/1975-v-verkhovnom-sovete-khakasii-sostoyatsya-publichnye-slushaniya-po-proektu-zakona-ob-ispolnenii-respublikanskogo-byudzheta-za-2015-god" TargetMode="External" /><Relationship Id="rId64" Type="http://schemas.openxmlformats.org/officeDocument/2006/relationships/hyperlink" Target="http://www.sobranie.info/newsinfo.php?UID=52279" TargetMode="External" /><Relationship Id="rId65" Type="http://schemas.openxmlformats.org/officeDocument/2006/relationships/hyperlink" Target="http://primorsky.ru/news/109650/?sphrase_id=3296766;" TargetMode="External" /><Relationship Id="rId66" Type="http://schemas.openxmlformats.org/officeDocument/2006/relationships/hyperlink" Target="http://parlament.mari.ru/2016/06/016062016.html" TargetMode="External" /><Relationship Id="rId67" Type="http://schemas.openxmlformats.org/officeDocument/2006/relationships/hyperlink" Target="http://minfin.ryazangov.ru/announcements/155850/" TargetMode="External" /><Relationship Id="rId68" Type="http://schemas.openxmlformats.org/officeDocument/2006/relationships/hyperlink" Target="http://admtyumen.ru/_old/ogv_ru/news/subj/more.htm?id=11369249@egNews" TargetMode="External" /><Relationship Id="rId69" Type="http://schemas.openxmlformats.org/officeDocument/2006/relationships/hyperlink" Target="http://www.omsk-parlament.ru/default.asp?doit=news&amp;dt=2016.6.10" TargetMode="External" /><Relationship Id="rId70" Type="http://schemas.openxmlformats.org/officeDocument/2006/relationships/hyperlink" Target="http://www.belregion.ru/press/news/?ID=13434&amp;sphrase_id=43740" TargetMode="External" /><Relationship Id="rId71" Type="http://schemas.openxmlformats.org/officeDocument/2006/relationships/hyperlink" Target="http://beldepfin.ru/%D0%BF%D1%80%D0%BE%D0%B2%D0%B5%D0%B4%D0%B5%D0%BD%D0%B8%D0%B5-%D0%BF%D1%83%D0%B1%D0%BB%D0%B8%D1%87%D0%BD%D1%8B%D1%85-%D1%81%D0%BB%D1%83%D1%88%D0%B0%D0%BD%D0%B8%D0%B9-%D0%BF%D0%BE-%D0%BF%D1%80%D0%BE-2/#more-5360" TargetMode="External" /><Relationship Id="rId72" Type="http://schemas.openxmlformats.org/officeDocument/2006/relationships/hyperlink" Target="http://budget.govrb.ru/ebudget/Show/Content/108" TargetMode="External" /><Relationship Id="rId73" Type="http://schemas.openxmlformats.org/officeDocument/2006/relationships/hyperlink" Target="http://portal.novkfo.ru/Show/Content/2085" TargetMode="External" /><Relationship Id="rId74" Type="http://schemas.openxmlformats.org/officeDocument/2006/relationships/hyperlink" Target="http://budget.cap.ru/Menu/Page/176" TargetMode="External" /><Relationship Id="rId75" Type="http://schemas.openxmlformats.org/officeDocument/2006/relationships/hyperlink" Target="http://budget.lenobl.ru/new/search/index.php?q=%D0%BF%D1%83%D0%B1%D0%BB%D0%B8%D1%87%D0%BD%D1%8B%D0%B5+%D1%81%D0%BB%D1%83%D1%88%D0%B0%D0%BD%D0%B8%D1%8F" TargetMode="External" /><Relationship Id="rId76" Type="http://schemas.openxmlformats.org/officeDocument/2006/relationships/hyperlink" Target="http://www.open.minfin-altai.ru/open-budget/ispolnenie-respublikanskogo-byudzheta.html" TargetMode="External" /><Relationship Id="rId77" Type="http://schemas.openxmlformats.org/officeDocument/2006/relationships/hyperlink" Target="http://b4u.gov-murman.ru/index.php#idMenu=228" TargetMode="External" /><Relationship Id="rId78" Type="http://schemas.openxmlformats.org/officeDocument/2006/relationships/hyperlink" Target="http://openbudsk.ru/content/str/infpoob.php" TargetMode="External" /><Relationship Id="rId79" Type="http://schemas.openxmlformats.org/officeDocument/2006/relationships/hyperlink" Target="http://budget.omsk.ifinmon.ru/index.php/napravleniya/ispolnenie-byudzheta/osnovnye-kharakteristiki-ispolneniya-byudzheta" TargetMode="External" /><Relationship Id="rId80" Type="http://schemas.openxmlformats.org/officeDocument/2006/relationships/hyperlink" Target="http://budget.mosreg.ru/blog/2016/06/02/informaciya-o-provedenii-publichnyx-slushanij-po-proektu-zakona-moskovskoj-oblasti-ob-ispolnenii-byudzheta-moskovskoj-oblasti-za-2015-god/" TargetMode="External" /><Relationship Id="rId81" Type="http://schemas.openxmlformats.org/officeDocument/2006/relationships/hyperlink" Target="http://www.minfin34.ru/documents/" TargetMode="External" /><Relationship Id="rId82" Type="http://schemas.openxmlformats.org/officeDocument/2006/relationships/hyperlink" Target="http://zsnso.ru/1432/" TargetMode="External" /><Relationship Id="rId83" Type="http://schemas.openxmlformats.org/officeDocument/2006/relationships/hyperlink" Target="http://mf.omskportal.ru/ru/RegionalPublicAuthorities/executivelist/MF/otkrbudg/ispolnenie/2015/god.html" TargetMode="External" /><Relationship Id="rId84" Type="http://schemas.openxmlformats.org/officeDocument/2006/relationships/hyperlink" Target="http://oreloblsovet.ru/blog/category/s27-public-slushaniya/c64-public-slushaniya/" TargetMode="External" /><Relationship Id="rId85" Type="http://schemas.openxmlformats.org/officeDocument/2006/relationships/hyperlink" Target="http://www.finsmol.ru/start" TargetMode="External" /><Relationship Id="rId86" Type="http://schemas.openxmlformats.org/officeDocument/2006/relationships/hyperlink" Target="http://&#1090;&#1074;&#1077;&#1088;&#1089;&#1082;&#1072;&#1103;&#1086;&#1073;&#1083;&#1072;&#1089;&#1090;&#1100;.&#1088;&#1092;/dopolnitelnye-svedeniya/obyavleniya/index.php#22219" TargetMode="External" /><Relationship Id="rId87" Type="http://schemas.openxmlformats.org/officeDocument/2006/relationships/hyperlink" Target="http://www.vologdazso.ru/analitic/232431/?sphrase_id=26280" TargetMode="External" /><Relationship Id="rId88" Type="http://schemas.openxmlformats.org/officeDocument/2006/relationships/hyperlink" Target="http://www.df35.ru/index.php?option=com_content&amp;view=article&amp;id=5207:-2015-&amp;catid=251:2015-11-13-14-16-20&amp;Itemid=230" TargetMode="External" /><Relationship Id="rId89" Type="http://schemas.openxmlformats.org/officeDocument/2006/relationships/hyperlink" Target="http://finance.lenobl.ru/news?id=38941" TargetMode="External" /><Relationship Id="rId90" Type="http://schemas.openxmlformats.org/officeDocument/2006/relationships/hyperlink" Target="http://volgafin.volganet.ru/current-activity/cooperation/news/101448/" TargetMode="External" /><Relationship Id="rId91" Type="http://schemas.openxmlformats.org/officeDocument/2006/relationships/hyperlink" Target="http://pravitelstvo.kbr.ru/oigv/minfin/press_sluzhba/anonsy.php" TargetMode="External" /><Relationship Id="rId92" Type="http://schemas.openxmlformats.org/officeDocument/2006/relationships/hyperlink" Target="http://www.minfinchr.ru/otkrytyj-byudzhet" TargetMode="External" /><Relationship Id="rId93" Type="http://schemas.openxmlformats.org/officeDocument/2006/relationships/hyperlink" Target="http://www.dumask.ru/component/k2/item/16044-%D0%B8%D0%BD%D1%84%D0%BE%D1%80%D0%BC%D0%B0%D1%86%D0%B8%D0%BE%D0%BD" TargetMode="External" /><Relationship Id="rId94" Type="http://schemas.openxmlformats.org/officeDocument/2006/relationships/hyperlink" Target="http://zsperm.ru/s1/archive/news/detail.php?ID=11309" TargetMode="External" /><Relationship Id="rId95" Type="http://schemas.openxmlformats.org/officeDocument/2006/relationships/hyperlink" Target="http://www.minfin.kirov.ru/novosti-i-anonsy/proydut-publichnye-slushaniya/" TargetMode="External" /><Relationship Id="rId96" Type="http://schemas.openxmlformats.org/officeDocument/2006/relationships/hyperlink" Target="http://ifinmon.saratov.gov.ru/index.php/component/content/article/81-novosti/694-publichnie-slushaniya-po-zso-ob-isp-oblbud2015" TargetMode="External" /><Relationship Id="rId97" Type="http://schemas.openxmlformats.org/officeDocument/2006/relationships/hyperlink" Target="http://ufo.ulntc.ru/index.php?mgf=news&amp;month=5&amp;year=2016&amp;startdate=20160519" TargetMode="External" /><Relationship Id="rId98" Type="http://schemas.openxmlformats.org/officeDocument/2006/relationships/hyperlink" Target="http://depfin.admhmao.ru/vse-novosti/358916/" TargetMode="External" /><Relationship Id="rId99" Type="http://schemas.openxmlformats.org/officeDocument/2006/relationships/hyperlink" Target="http://minfinrb.ru/news/9/22180.php" TargetMode="External" /><Relationship Id="rId100" Type="http://schemas.openxmlformats.org/officeDocument/2006/relationships/hyperlink" Target="http://www.minfintuva.ru/old/index.php/18-o-provedenii-publichnykh-slushanij" TargetMode="External" /><Relationship Id="rId101" Type="http://schemas.openxmlformats.org/officeDocument/2006/relationships/hyperlink" Target="http://www.akzs.ru/news/main/2016/06/01/12487/" TargetMode="External" /><Relationship Id="rId102" Type="http://schemas.openxmlformats.org/officeDocument/2006/relationships/hyperlink" Target="http://minfin.krskstate.ru/openbudget/othcet/2015" TargetMode="External" /><Relationship Id="rId103" Type="http://schemas.openxmlformats.org/officeDocument/2006/relationships/hyperlink" Target="http://www.irk.gov.ru/events/detail.php?ID=12760" TargetMode="External" /><Relationship Id="rId104" Type="http://schemas.openxmlformats.org/officeDocument/2006/relationships/hyperlink" Target="http://minfin.rk.gov.ru/rus/index.htm/news/335009.htm" TargetMode="External" /><Relationship Id="rId105" Type="http://schemas.openxmlformats.org/officeDocument/2006/relationships/hyperlink" Target="https://sevzakon.ru/view/pressa/allnews/14029/14630/" TargetMode="External" /><Relationship Id="rId10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H23" sqref="H23"/>
    </sheetView>
  </sheetViews>
  <sheetFormatPr defaultColWidth="9.140625" defaultRowHeight="15"/>
  <cols>
    <col min="1" max="1" width="38.8515625" style="14" customWidth="1"/>
    <col min="2" max="2" width="16.7109375" style="14" customWidth="1"/>
    <col min="3" max="3" width="16.7109375" style="25" customWidth="1"/>
    <col min="4" max="4" width="16.7109375" style="14" customWidth="1"/>
    <col min="5" max="5" width="36.7109375" style="14" customWidth="1"/>
    <col min="6" max="6" width="29.140625" style="14" customWidth="1"/>
    <col min="7" max="16384" width="9.140625" style="14" customWidth="1"/>
  </cols>
  <sheetData>
    <row r="1" spans="1:6" ht="20.25" customHeight="1">
      <c r="A1" s="168" t="s">
        <v>1642</v>
      </c>
      <c r="B1" s="168"/>
      <c r="C1" s="168"/>
      <c r="D1" s="168"/>
      <c r="E1" s="169"/>
      <c r="F1" s="169"/>
    </row>
    <row r="2" spans="1:4" ht="18.75" customHeight="1">
      <c r="A2" s="15" t="s">
        <v>164</v>
      </c>
      <c r="B2" s="16" t="s">
        <v>1586</v>
      </c>
      <c r="C2" s="16"/>
      <c r="D2" s="17"/>
    </row>
    <row r="3" spans="1:6" ht="186" customHeight="1">
      <c r="A3" s="18" t="s">
        <v>0</v>
      </c>
      <c r="B3" s="19" t="s">
        <v>165</v>
      </c>
      <c r="C3" s="19" t="s">
        <v>192</v>
      </c>
      <c r="D3" s="19" t="s">
        <v>191</v>
      </c>
      <c r="E3" s="18" t="s">
        <v>193</v>
      </c>
      <c r="F3" s="165" t="s">
        <v>190</v>
      </c>
    </row>
    <row r="4" spans="1:6" ht="17.25" customHeight="1">
      <c r="A4" s="20" t="s">
        <v>166</v>
      </c>
      <c r="B4" s="21" t="s">
        <v>167</v>
      </c>
      <c r="C4" s="21" t="s">
        <v>168</v>
      </c>
      <c r="D4" s="21" t="s">
        <v>169</v>
      </c>
      <c r="E4" s="21" t="s">
        <v>169</v>
      </c>
      <c r="F4" s="21" t="s">
        <v>169</v>
      </c>
    </row>
    <row r="5" spans="1:6" ht="15" customHeight="1">
      <c r="A5" s="20" t="s">
        <v>170</v>
      </c>
      <c r="B5" s="21"/>
      <c r="C5" s="21"/>
      <c r="D5" s="73">
        <f aca="true" t="shared" si="0" ref="D5:D36">SUM(E5:F5)</f>
        <v>7</v>
      </c>
      <c r="E5" s="74">
        <v>5</v>
      </c>
      <c r="F5" s="74">
        <v>2</v>
      </c>
    </row>
    <row r="6" spans="1:6" ht="15" customHeight="1">
      <c r="A6" s="22" t="s">
        <v>4</v>
      </c>
      <c r="B6" s="19" t="str">
        <f>RANK(C6,$C$6:$C$90)&amp;IF(COUNTIF($C$6:$C$90,C6)&gt;1,"-"&amp;RANK(C6,$C$6:$C$90)+COUNTIF($C$6:$C$90,C6)-1,"")</f>
        <v>1-9</v>
      </c>
      <c r="C6" s="24">
        <f aca="true" t="shared" si="1" ref="C6:C37">D6/$D$5*100</f>
        <v>100</v>
      </c>
      <c r="D6" s="73">
        <f t="shared" si="0"/>
        <v>7</v>
      </c>
      <c r="E6" s="69">
        <f>'Показатель 7.1.'!F14</f>
        <v>5</v>
      </c>
      <c r="F6" s="74">
        <f>'Показатель 7.2.'!F10</f>
        <v>2</v>
      </c>
    </row>
    <row r="7" spans="1:6" ht="15" customHeight="1">
      <c r="A7" s="22" t="s">
        <v>11</v>
      </c>
      <c r="B7" s="19" t="str">
        <f aca="true" t="shared" si="2" ref="B7:B70">RANK(C7,$C$6:$C$90)&amp;IF(COUNTIF($C$6:$C$90,C7)&gt;1,"-"&amp;RANK(C7,$C$6:$C$90)+COUNTIF($C$6:$C$90,C7)-1,"")</f>
        <v>1-9</v>
      </c>
      <c r="C7" s="24">
        <f t="shared" si="1"/>
        <v>100</v>
      </c>
      <c r="D7" s="73">
        <f t="shared" si="0"/>
        <v>7</v>
      </c>
      <c r="E7" s="69">
        <f>'Показатель 7.1.'!F21</f>
        <v>5</v>
      </c>
      <c r="F7" s="74">
        <f>'Показатель 7.2.'!F17</f>
        <v>2</v>
      </c>
    </row>
    <row r="8" spans="1:6" ht="15" customHeight="1">
      <c r="A8" s="22" t="s">
        <v>16</v>
      </c>
      <c r="B8" s="19" t="str">
        <f t="shared" si="2"/>
        <v>1-9</v>
      </c>
      <c r="C8" s="24">
        <f t="shared" si="1"/>
        <v>100</v>
      </c>
      <c r="D8" s="73">
        <f t="shared" si="0"/>
        <v>7</v>
      </c>
      <c r="E8" s="69">
        <f>'Показатель 7.1.'!F26</f>
        <v>5</v>
      </c>
      <c r="F8" s="74">
        <f>'Показатель 7.2.'!F22</f>
        <v>2</v>
      </c>
    </row>
    <row r="9" spans="1:6" ht="15" customHeight="1">
      <c r="A9" s="22" t="s">
        <v>24</v>
      </c>
      <c r="B9" s="19" t="str">
        <f t="shared" si="2"/>
        <v>1-9</v>
      </c>
      <c r="C9" s="24">
        <f t="shared" si="1"/>
        <v>100</v>
      </c>
      <c r="D9" s="73">
        <f t="shared" si="0"/>
        <v>7</v>
      </c>
      <c r="E9" s="69">
        <f>'Показатель 7.1.'!F34</f>
        <v>5</v>
      </c>
      <c r="F9" s="74">
        <f>'Показатель 7.2.'!F30</f>
        <v>2</v>
      </c>
    </row>
    <row r="10" spans="1:6" ht="15" customHeight="1">
      <c r="A10" s="22" t="s">
        <v>33</v>
      </c>
      <c r="B10" s="19" t="str">
        <f t="shared" si="2"/>
        <v>1-9</v>
      </c>
      <c r="C10" s="24">
        <f t="shared" si="1"/>
        <v>100</v>
      </c>
      <c r="D10" s="73">
        <f t="shared" si="0"/>
        <v>7</v>
      </c>
      <c r="E10" s="69">
        <f>'Показатель 7.1.'!F43</f>
        <v>5</v>
      </c>
      <c r="F10" s="74">
        <f>'Показатель 7.2.'!F39</f>
        <v>2</v>
      </c>
    </row>
    <row r="11" spans="1:6" ht="15" customHeight="1">
      <c r="A11" s="22" t="s">
        <v>35</v>
      </c>
      <c r="B11" s="19" t="str">
        <f t="shared" si="2"/>
        <v>1-9</v>
      </c>
      <c r="C11" s="24">
        <f t="shared" si="1"/>
        <v>100</v>
      </c>
      <c r="D11" s="73">
        <f t="shared" si="0"/>
        <v>7</v>
      </c>
      <c r="E11" s="69">
        <f>'Показатель 7.1.'!F46</f>
        <v>5</v>
      </c>
      <c r="F11" s="74">
        <f>'Показатель 7.2.'!F42</f>
        <v>2</v>
      </c>
    </row>
    <row r="12" spans="1:6" ht="15" customHeight="1">
      <c r="A12" s="22" t="s">
        <v>42</v>
      </c>
      <c r="B12" s="19" t="str">
        <f t="shared" si="2"/>
        <v>1-9</v>
      </c>
      <c r="C12" s="24">
        <f t="shared" si="1"/>
        <v>100</v>
      </c>
      <c r="D12" s="73">
        <f t="shared" si="0"/>
        <v>7</v>
      </c>
      <c r="E12" s="69">
        <f>'Показатель 7.1.'!F54</f>
        <v>5</v>
      </c>
      <c r="F12" s="74">
        <f>'Показатель 7.2.'!F50</f>
        <v>2</v>
      </c>
    </row>
    <row r="13" spans="1:6" ht="15" customHeight="1">
      <c r="A13" s="22" t="s">
        <v>56</v>
      </c>
      <c r="B13" s="19" t="str">
        <f t="shared" si="2"/>
        <v>1-9</v>
      </c>
      <c r="C13" s="24">
        <f t="shared" si="1"/>
        <v>100</v>
      </c>
      <c r="D13" s="73">
        <f t="shared" si="0"/>
        <v>7</v>
      </c>
      <c r="E13" s="69">
        <f>'Показатель 7.1.'!F69</f>
        <v>5</v>
      </c>
      <c r="F13" s="74">
        <f>'Показатель 7.2.'!F65</f>
        <v>2</v>
      </c>
    </row>
    <row r="14" spans="1:6" ht="15" customHeight="1">
      <c r="A14" s="22" t="s">
        <v>75</v>
      </c>
      <c r="B14" s="19" t="str">
        <f t="shared" si="2"/>
        <v>1-9</v>
      </c>
      <c r="C14" s="24">
        <f t="shared" si="1"/>
        <v>100</v>
      </c>
      <c r="D14" s="73">
        <f t="shared" si="0"/>
        <v>7</v>
      </c>
      <c r="E14" s="69">
        <f>'Показатель 7.1.'!F88</f>
        <v>5</v>
      </c>
      <c r="F14" s="74">
        <f>'Показатель 7.2.'!F84</f>
        <v>2</v>
      </c>
    </row>
    <row r="15" spans="1:6" ht="15" customHeight="1">
      <c r="A15" s="22" t="s">
        <v>57</v>
      </c>
      <c r="B15" s="19" t="str">
        <f t="shared" si="2"/>
        <v>10</v>
      </c>
      <c r="C15" s="24">
        <f t="shared" si="1"/>
        <v>85.71428571428571</v>
      </c>
      <c r="D15" s="73">
        <f t="shared" si="0"/>
        <v>6</v>
      </c>
      <c r="E15" s="69">
        <f>'Показатель 7.1.'!F70</f>
        <v>5</v>
      </c>
      <c r="F15" s="74">
        <f>'Показатель 7.2.'!F66</f>
        <v>1</v>
      </c>
    </row>
    <row r="16" spans="1:6" ht="15" customHeight="1">
      <c r="A16" s="22" t="s">
        <v>45</v>
      </c>
      <c r="B16" s="19" t="str">
        <f t="shared" si="2"/>
        <v>11-12</v>
      </c>
      <c r="C16" s="24">
        <f t="shared" si="1"/>
        <v>71.42857142857143</v>
      </c>
      <c r="D16" s="73">
        <f t="shared" si="0"/>
        <v>5</v>
      </c>
      <c r="E16" s="69">
        <f>'Показатель 7.1.'!F58</f>
        <v>5</v>
      </c>
      <c r="F16" s="74">
        <f>'Показатель 7.2.'!F54</f>
        <v>0</v>
      </c>
    </row>
    <row r="17" spans="1:6" ht="15" customHeight="1">
      <c r="A17" s="22" t="s">
        <v>51</v>
      </c>
      <c r="B17" s="19" t="str">
        <f t="shared" si="2"/>
        <v>11-12</v>
      </c>
      <c r="C17" s="24">
        <f t="shared" si="1"/>
        <v>71.42857142857143</v>
      </c>
      <c r="D17" s="73">
        <f t="shared" si="0"/>
        <v>5</v>
      </c>
      <c r="E17" s="69">
        <f>'Показатель 7.1.'!F64</f>
        <v>5</v>
      </c>
      <c r="F17" s="74">
        <f>'Показатель 7.2.'!F60</f>
        <v>0</v>
      </c>
    </row>
    <row r="18" spans="1:6" ht="15" customHeight="1">
      <c r="A18" s="22" t="s">
        <v>6</v>
      </c>
      <c r="B18" s="19" t="str">
        <f t="shared" si="2"/>
        <v>13-22</v>
      </c>
      <c r="C18" s="24">
        <f t="shared" si="1"/>
        <v>57.14285714285714</v>
      </c>
      <c r="D18" s="73">
        <f t="shared" si="0"/>
        <v>4</v>
      </c>
      <c r="E18" s="69">
        <f>'Показатель 7.1.'!F16</f>
        <v>2</v>
      </c>
      <c r="F18" s="74">
        <f>'Показатель 7.2.'!F12</f>
        <v>2</v>
      </c>
    </row>
    <row r="19" spans="1:6" ht="15" customHeight="1">
      <c r="A19" s="22" t="s">
        <v>25</v>
      </c>
      <c r="B19" s="19" t="str">
        <f t="shared" si="2"/>
        <v>13-22</v>
      </c>
      <c r="C19" s="24">
        <f t="shared" si="1"/>
        <v>57.14285714285714</v>
      </c>
      <c r="D19" s="73">
        <f t="shared" si="0"/>
        <v>4</v>
      </c>
      <c r="E19" s="69">
        <f>'Показатель 7.1.'!F35</f>
        <v>2</v>
      </c>
      <c r="F19" s="74">
        <f>'Показатель 7.2.'!F31</f>
        <v>2</v>
      </c>
    </row>
    <row r="20" spans="1:6" ht="15" customHeight="1">
      <c r="A20" s="22" t="s">
        <v>27</v>
      </c>
      <c r="B20" s="19" t="str">
        <f t="shared" si="2"/>
        <v>13-22</v>
      </c>
      <c r="C20" s="24">
        <f t="shared" si="1"/>
        <v>57.14285714285714</v>
      </c>
      <c r="D20" s="73">
        <f t="shared" si="0"/>
        <v>4</v>
      </c>
      <c r="E20" s="69">
        <f>'Показатель 7.1.'!F37</f>
        <v>2</v>
      </c>
      <c r="F20" s="74">
        <f>'Показатель 7.2.'!F33</f>
        <v>2</v>
      </c>
    </row>
    <row r="21" spans="1:6" ht="15" customHeight="1">
      <c r="A21" s="22" t="s">
        <v>28</v>
      </c>
      <c r="B21" s="19" t="str">
        <f t="shared" si="2"/>
        <v>13-22</v>
      </c>
      <c r="C21" s="24">
        <f t="shared" si="1"/>
        <v>57.14285714285714</v>
      </c>
      <c r="D21" s="73">
        <f t="shared" si="0"/>
        <v>4</v>
      </c>
      <c r="E21" s="69">
        <f>'Показатель 7.1.'!F38</f>
        <v>2</v>
      </c>
      <c r="F21" s="74">
        <f>'Показатель 7.2.'!F34</f>
        <v>2</v>
      </c>
    </row>
    <row r="22" spans="1:6" ht="15" customHeight="1">
      <c r="A22" s="22" t="s">
        <v>30</v>
      </c>
      <c r="B22" s="19" t="str">
        <f t="shared" si="2"/>
        <v>13-22</v>
      </c>
      <c r="C22" s="24">
        <f t="shared" si="1"/>
        <v>57.14285714285714</v>
      </c>
      <c r="D22" s="73">
        <f t="shared" si="0"/>
        <v>4</v>
      </c>
      <c r="E22" s="69">
        <f>'Показатель 7.1.'!F40</f>
        <v>2</v>
      </c>
      <c r="F22" s="74">
        <f>'Показатель 7.2.'!F36</f>
        <v>2</v>
      </c>
    </row>
    <row r="23" spans="1:6" ht="15" customHeight="1">
      <c r="A23" s="22" t="s">
        <v>54</v>
      </c>
      <c r="B23" s="19" t="str">
        <f t="shared" si="2"/>
        <v>13-22</v>
      </c>
      <c r="C23" s="24">
        <f t="shared" si="1"/>
        <v>57.14285714285714</v>
      </c>
      <c r="D23" s="73">
        <f t="shared" si="0"/>
        <v>4</v>
      </c>
      <c r="E23" s="69">
        <f>'Показатель 7.1.'!F67</f>
        <v>2</v>
      </c>
      <c r="F23" s="74">
        <f>'Показатель 7.2.'!F63</f>
        <v>2</v>
      </c>
    </row>
    <row r="24" spans="1:6" ht="15" customHeight="1">
      <c r="A24" s="22" t="s">
        <v>59</v>
      </c>
      <c r="B24" s="19" t="str">
        <f t="shared" si="2"/>
        <v>13-22</v>
      </c>
      <c r="C24" s="24">
        <f t="shared" si="1"/>
        <v>57.14285714285714</v>
      </c>
      <c r="D24" s="73">
        <f t="shared" si="0"/>
        <v>4</v>
      </c>
      <c r="E24" s="69">
        <f>'Показатель 7.1.'!F72</f>
        <v>2</v>
      </c>
      <c r="F24" s="74">
        <f>'Показатель 7.2.'!F68</f>
        <v>2</v>
      </c>
    </row>
    <row r="25" spans="1:6" ht="15" customHeight="1">
      <c r="A25" s="22" t="s">
        <v>70</v>
      </c>
      <c r="B25" s="19" t="str">
        <f t="shared" si="2"/>
        <v>13-22</v>
      </c>
      <c r="C25" s="24">
        <f t="shared" si="1"/>
        <v>57.14285714285714</v>
      </c>
      <c r="D25" s="73">
        <f t="shared" si="0"/>
        <v>4</v>
      </c>
      <c r="E25" s="69">
        <f>'Показатель 7.1.'!F83</f>
        <v>2</v>
      </c>
      <c r="F25" s="74">
        <f>'Показатель 7.2.'!F79</f>
        <v>2</v>
      </c>
    </row>
    <row r="26" spans="1:6" ht="15" customHeight="1">
      <c r="A26" s="22" t="s">
        <v>87</v>
      </c>
      <c r="B26" s="19" t="str">
        <f t="shared" si="2"/>
        <v>13-22</v>
      </c>
      <c r="C26" s="24">
        <f t="shared" si="1"/>
        <v>57.14285714285714</v>
      </c>
      <c r="D26" s="73">
        <f t="shared" si="0"/>
        <v>4</v>
      </c>
      <c r="E26" s="69">
        <f>'Показатель 7.1.'!F100</f>
        <v>2</v>
      </c>
      <c r="F26" s="74">
        <f>'Показатель 7.2.'!F96</f>
        <v>2</v>
      </c>
    </row>
    <row r="27" spans="1:6" ht="15" customHeight="1">
      <c r="A27" s="22" t="s">
        <v>88</v>
      </c>
      <c r="B27" s="19" t="str">
        <f t="shared" si="2"/>
        <v>13-22</v>
      </c>
      <c r="C27" s="24">
        <f t="shared" si="1"/>
        <v>57.14285714285714</v>
      </c>
      <c r="D27" s="73">
        <f t="shared" si="0"/>
        <v>4</v>
      </c>
      <c r="E27" s="69">
        <f>'Показатель 7.1.'!F101</f>
        <v>2</v>
      </c>
      <c r="F27" s="74">
        <f>'Показатель 7.2.'!F97</f>
        <v>2</v>
      </c>
    </row>
    <row r="28" spans="1:6" ht="15" customHeight="1">
      <c r="A28" s="22" t="s">
        <v>3</v>
      </c>
      <c r="B28" s="19" t="str">
        <f t="shared" si="2"/>
        <v>23-32</v>
      </c>
      <c r="C28" s="24">
        <f t="shared" si="1"/>
        <v>42.857142857142854</v>
      </c>
      <c r="D28" s="73">
        <f t="shared" si="0"/>
        <v>3</v>
      </c>
      <c r="E28" s="69">
        <f>'Показатель 7.1.'!F13</f>
        <v>1</v>
      </c>
      <c r="F28" s="74">
        <f>'Показатель 7.2.'!F9</f>
        <v>2</v>
      </c>
    </row>
    <row r="29" spans="1:6" ht="15" customHeight="1">
      <c r="A29" s="22" t="s">
        <v>5</v>
      </c>
      <c r="B29" s="19" t="str">
        <f t="shared" si="2"/>
        <v>23-32</v>
      </c>
      <c r="C29" s="24">
        <f t="shared" si="1"/>
        <v>42.857142857142854</v>
      </c>
      <c r="D29" s="73">
        <f t="shared" si="0"/>
        <v>3</v>
      </c>
      <c r="E29" s="69">
        <f>'Показатель 7.1.'!F15</f>
        <v>1</v>
      </c>
      <c r="F29" s="74">
        <f>'Показатель 7.2.'!F11</f>
        <v>2</v>
      </c>
    </row>
    <row r="30" spans="1:6" ht="15" customHeight="1">
      <c r="A30" s="22" t="s">
        <v>9</v>
      </c>
      <c r="B30" s="19" t="str">
        <f t="shared" si="2"/>
        <v>23-32</v>
      </c>
      <c r="C30" s="24">
        <f t="shared" si="1"/>
        <v>42.857142857142854</v>
      </c>
      <c r="D30" s="73">
        <f t="shared" si="0"/>
        <v>3</v>
      </c>
      <c r="E30" s="69">
        <f>'Показатель 7.1.'!F19</f>
        <v>1</v>
      </c>
      <c r="F30" s="74">
        <f>'Показатель 7.2.'!F15</f>
        <v>2</v>
      </c>
    </row>
    <row r="31" spans="1:6" ht="15" customHeight="1">
      <c r="A31" s="22" t="s">
        <v>14</v>
      </c>
      <c r="B31" s="19" t="str">
        <f t="shared" si="2"/>
        <v>23-32</v>
      </c>
      <c r="C31" s="24">
        <f t="shared" si="1"/>
        <v>42.857142857142854</v>
      </c>
      <c r="D31" s="73">
        <f t="shared" si="0"/>
        <v>3</v>
      </c>
      <c r="E31" s="69">
        <f>'Показатель 7.1.'!F24</f>
        <v>1</v>
      </c>
      <c r="F31" s="74">
        <f>'Показатель 7.2.'!F20</f>
        <v>2</v>
      </c>
    </row>
    <row r="32" spans="1:6" ht="15" customHeight="1">
      <c r="A32" s="22" t="s">
        <v>31</v>
      </c>
      <c r="B32" s="19" t="str">
        <f t="shared" si="2"/>
        <v>23-32</v>
      </c>
      <c r="C32" s="24">
        <f t="shared" si="1"/>
        <v>42.857142857142854</v>
      </c>
      <c r="D32" s="73">
        <f t="shared" si="0"/>
        <v>3</v>
      </c>
      <c r="E32" s="69">
        <f>'Показатель 7.1.'!F41</f>
        <v>1</v>
      </c>
      <c r="F32" s="74">
        <f>'Показатель 7.2.'!F37</f>
        <v>2</v>
      </c>
    </row>
    <row r="33" spans="1:6" ht="15" customHeight="1">
      <c r="A33" s="22" t="s">
        <v>37</v>
      </c>
      <c r="B33" s="19" t="str">
        <f t="shared" si="2"/>
        <v>23-32</v>
      </c>
      <c r="C33" s="24">
        <f t="shared" si="1"/>
        <v>42.857142857142854</v>
      </c>
      <c r="D33" s="73">
        <f t="shared" si="0"/>
        <v>3</v>
      </c>
      <c r="E33" s="69">
        <f>'Показатель 7.1.'!F48</f>
        <v>1</v>
      </c>
      <c r="F33" s="74">
        <f>'Показатель 7.2.'!F44</f>
        <v>2</v>
      </c>
    </row>
    <row r="34" spans="1:6" ht="15" customHeight="1">
      <c r="A34" s="22" t="s">
        <v>60</v>
      </c>
      <c r="B34" s="19" t="str">
        <f t="shared" si="2"/>
        <v>23-32</v>
      </c>
      <c r="C34" s="24">
        <f t="shared" si="1"/>
        <v>42.857142857142854</v>
      </c>
      <c r="D34" s="73">
        <f t="shared" si="0"/>
        <v>3</v>
      </c>
      <c r="E34" s="69">
        <f>'Показатель 7.1.'!F73</f>
        <v>1</v>
      </c>
      <c r="F34" s="74">
        <f>'Показатель 7.2.'!F69</f>
        <v>2</v>
      </c>
    </row>
    <row r="35" spans="1:6" ht="15" customHeight="1">
      <c r="A35" s="22" t="s">
        <v>66</v>
      </c>
      <c r="B35" s="19" t="str">
        <f t="shared" si="2"/>
        <v>23-32</v>
      </c>
      <c r="C35" s="24">
        <f t="shared" si="1"/>
        <v>42.857142857142854</v>
      </c>
      <c r="D35" s="73">
        <f t="shared" si="0"/>
        <v>3</v>
      </c>
      <c r="E35" s="69">
        <f>'Показатель 7.1.'!F79</f>
        <v>1</v>
      </c>
      <c r="F35" s="74">
        <f>'Показатель 7.2.'!F75</f>
        <v>2</v>
      </c>
    </row>
    <row r="36" spans="1:6" ht="15" customHeight="1">
      <c r="A36" s="22" t="s">
        <v>69</v>
      </c>
      <c r="B36" s="19" t="str">
        <f t="shared" si="2"/>
        <v>23-32</v>
      </c>
      <c r="C36" s="24">
        <f t="shared" si="1"/>
        <v>42.857142857142854</v>
      </c>
      <c r="D36" s="73">
        <f t="shared" si="0"/>
        <v>3</v>
      </c>
      <c r="E36" s="69">
        <f>'Показатель 7.1.'!F82</f>
        <v>1</v>
      </c>
      <c r="F36" s="74">
        <f>'Показатель 7.2.'!F78</f>
        <v>2</v>
      </c>
    </row>
    <row r="37" spans="1:6" ht="15" customHeight="1">
      <c r="A37" s="22" t="s">
        <v>74</v>
      </c>
      <c r="B37" s="19" t="str">
        <f t="shared" si="2"/>
        <v>23-32</v>
      </c>
      <c r="C37" s="24">
        <f t="shared" si="1"/>
        <v>42.857142857142854</v>
      </c>
      <c r="D37" s="73">
        <f aca="true" t="shared" si="3" ref="D37:D68">SUM(E37:F37)</f>
        <v>3</v>
      </c>
      <c r="E37" s="69">
        <f>'Показатель 7.1.'!F87</f>
        <v>1</v>
      </c>
      <c r="F37" s="74">
        <f>'Показатель 7.2.'!F83</f>
        <v>2</v>
      </c>
    </row>
    <row r="38" spans="1:6" ht="15" customHeight="1">
      <c r="A38" s="22" t="s">
        <v>10</v>
      </c>
      <c r="B38" s="19" t="str">
        <f t="shared" si="2"/>
        <v>33-49</v>
      </c>
      <c r="C38" s="24">
        <f aca="true" t="shared" si="4" ref="C38:C69">D38/$D$5*100</f>
        <v>28.57142857142857</v>
      </c>
      <c r="D38" s="73">
        <f t="shared" si="3"/>
        <v>2</v>
      </c>
      <c r="E38" s="69">
        <f>'Показатель 7.1.'!F20</f>
        <v>2</v>
      </c>
      <c r="F38" s="74">
        <f>'Показатель 7.2.'!F16</f>
        <v>0</v>
      </c>
    </row>
    <row r="39" spans="1:6" ht="15" customHeight="1">
      <c r="A39" s="22" t="s">
        <v>15</v>
      </c>
      <c r="B39" s="19" t="str">
        <f t="shared" si="2"/>
        <v>33-49</v>
      </c>
      <c r="C39" s="24">
        <f t="shared" si="4"/>
        <v>28.57142857142857</v>
      </c>
      <c r="D39" s="73">
        <f t="shared" si="3"/>
        <v>2</v>
      </c>
      <c r="E39" s="69">
        <f>'Показатель 7.1.'!F25</f>
        <v>2</v>
      </c>
      <c r="F39" s="74">
        <f>'Показатель 7.2.'!F21</f>
        <v>0</v>
      </c>
    </row>
    <row r="40" spans="1:6" ht="15" customHeight="1">
      <c r="A40" s="22" t="s">
        <v>21</v>
      </c>
      <c r="B40" s="19" t="str">
        <f t="shared" si="2"/>
        <v>33-49</v>
      </c>
      <c r="C40" s="24">
        <f t="shared" si="4"/>
        <v>28.57142857142857</v>
      </c>
      <c r="D40" s="73">
        <f t="shared" si="3"/>
        <v>2</v>
      </c>
      <c r="E40" s="69">
        <f>'Показатель 7.1.'!F31</f>
        <v>2</v>
      </c>
      <c r="F40" s="74">
        <f>'Показатель 7.2.'!F27</f>
        <v>0</v>
      </c>
    </row>
    <row r="41" spans="1:6" ht="15" customHeight="1">
      <c r="A41" s="22" t="s">
        <v>22</v>
      </c>
      <c r="B41" s="19" t="str">
        <f t="shared" si="2"/>
        <v>33-49</v>
      </c>
      <c r="C41" s="24">
        <f t="shared" si="4"/>
        <v>28.57142857142857</v>
      </c>
      <c r="D41" s="73">
        <f t="shared" si="3"/>
        <v>2</v>
      </c>
      <c r="E41" s="69">
        <f>'Показатель 7.1.'!F32</f>
        <v>2</v>
      </c>
      <c r="F41" s="74">
        <f>'Показатель 7.2.'!F28</f>
        <v>0</v>
      </c>
    </row>
    <row r="42" spans="1:6" ht="15" customHeight="1">
      <c r="A42" s="22" t="s">
        <v>23</v>
      </c>
      <c r="B42" s="19" t="str">
        <f t="shared" si="2"/>
        <v>33-49</v>
      </c>
      <c r="C42" s="24">
        <f t="shared" si="4"/>
        <v>28.57142857142857</v>
      </c>
      <c r="D42" s="73">
        <f t="shared" si="3"/>
        <v>2</v>
      </c>
      <c r="E42" s="69">
        <f>'Показатель 7.1.'!F33</f>
        <v>2</v>
      </c>
      <c r="F42" s="74">
        <f>'Показатель 7.2.'!F29</f>
        <v>0</v>
      </c>
    </row>
    <row r="43" spans="1:6" ht="15" customHeight="1">
      <c r="A43" s="22" t="s">
        <v>26</v>
      </c>
      <c r="B43" s="19" t="str">
        <f t="shared" si="2"/>
        <v>33-49</v>
      </c>
      <c r="C43" s="24">
        <f t="shared" si="4"/>
        <v>28.57142857142857</v>
      </c>
      <c r="D43" s="73">
        <f t="shared" si="3"/>
        <v>2</v>
      </c>
      <c r="E43" s="69">
        <f>'Показатель 7.1.'!F36</f>
        <v>2</v>
      </c>
      <c r="F43" s="74">
        <f>'Показатель 7.2.'!F32</f>
        <v>0</v>
      </c>
    </row>
    <row r="44" spans="1:6" ht="15" customHeight="1">
      <c r="A44" s="22" t="s">
        <v>34</v>
      </c>
      <c r="B44" s="19" t="str">
        <f t="shared" si="2"/>
        <v>33-49</v>
      </c>
      <c r="C44" s="24">
        <f t="shared" si="4"/>
        <v>28.57142857142857</v>
      </c>
      <c r="D44" s="73">
        <f t="shared" si="3"/>
        <v>2</v>
      </c>
      <c r="E44" s="69">
        <f>'Показатель 7.1.'!F44</f>
        <v>2</v>
      </c>
      <c r="F44" s="74">
        <f>'Показатель 7.2.'!F40</f>
        <v>0</v>
      </c>
    </row>
    <row r="45" spans="1:6" ht="15" customHeight="1">
      <c r="A45" s="22" t="s">
        <v>36</v>
      </c>
      <c r="B45" s="19" t="str">
        <f t="shared" si="2"/>
        <v>33-49</v>
      </c>
      <c r="C45" s="24">
        <f t="shared" si="4"/>
        <v>28.57142857142857</v>
      </c>
      <c r="D45" s="73">
        <f t="shared" si="3"/>
        <v>2</v>
      </c>
      <c r="E45" s="69">
        <f>'Показатель 7.1.'!F47</f>
        <v>2</v>
      </c>
      <c r="F45" s="74">
        <f>'Показатель 7.2.'!F43</f>
        <v>0</v>
      </c>
    </row>
    <row r="46" spans="1:6" ht="15" customHeight="1">
      <c r="A46" s="22" t="s">
        <v>47</v>
      </c>
      <c r="B46" s="19" t="str">
        <f t="shared" si="2"/>
        <v>33-49</v>
      </c>
      <c r="C46" s="24">
        <f t="shared" si="4"/>
        <v>28.57142857142857</v>
      </c>
      <c r="D46" s="73">
        <f t="shared" si="3"/>
        <v>2</v>
      </c>
      <c r="E46" s="69">
        <f>'Показатель 7.1.'!F60</f>
        <v>2</v>
      </c>
      <c r="F46" s="74">
        <f>'Показатель 7.2.'!F56</f>
        <v>0</v>
      </c>
    </row>
    <row r="47" spans="1:6" ht="15" customHeight="1">
      <c r="A47" s="22" t="s">
        <v>50</v>
      </c>
      <c r="B47" s="19" t="str">
        <f t="shared" si="2"/>
        <v>33-49</v>
      </c>
      <c r="C47" s="24">
        <f t="shared" si="4"/>
        <v>28.57142857142857</v>
      </c>
      <c r="D47" s="73">
        <f t="shared" si="3"/>
        <v>2</v>
      </c>
      <c r="E47" s="69">
        <f>'Показатель 7.1.'!F63</f>
        <v>2</v>
      </c>
      <c r="F47" s="74">
        <f>'Показатель 7.2.'!F59</f>
        <v>0</v>
      </c>
    </row>
    <row r="48" spans="1:6" ht="15" customHeight="1">
      <c r="A48" s="22" t="s">
        <v>55</v>
      </c>
      <c r="B48" s="19" t="str">
        <f t="shared" si="2"/>
        <v>33-49</v>
      </c>
      <c r="C48" s="24">
        <f t="shared" si="4"/>
        <v>28.57142857142857</v>
      </c>
      <c r="D48" s="73">
        <f t="shared" si="3"/>
        <v>2</v>
      </c>
      <c r="E48" s="69">
        <f>'Показатель 7.1.'!F68</f>
        <v>0</v>
      </c>
      <c r="F48" s="74">
        <f>'Показатель 7.2.'!F64</f>
        <v>2</v>
      </c>
    </row>
    <row r="49" spans="1:6" ht="15" customHeight="1">
      <c r="A49" s="22" t="s">
        <v>63</v>
      </c>
      <c r="B49" s="19" t="str">
        <f t="shared" si="2"/>
        <v>33-49</v>
      </c>
      <c r="C49" s="24">
        <f t="shared" si="4"/>
        <v>28.57142857142857</v>
      </c>
      <c r="D49" s="73">
        <f t="shared" si="3"/>
        <v>2</v>
      </c>
      <c r="E49" s="69">
        <f>'Показатель 7.1.'!F76</f>
        <v>2</v>
      </c>
      <c r="F49" s="74">
        <f>'Показатель 7.2.'!F72</f>
        <v>0</v>
      </c>
    </row>
    <row r="50" spans="1:6" ht="15" customHeight="1">
      <c r="A50" s="22" t="s">
        <v>67</v>
      </c>
      <c r="B50" s="19" t="str">
        <f t="shared" si="2"/>
        <v>33-49</v>
      </c>
      <c r="C50" s="24">
        <f t="shared" si="4"/>
        <v>28.57142857142857</v>
      </c>
      <c r="D50" s="73">
        <f t="shared" si="3"/>
        <v>2</v>
      </c>
      <c r="E50" s="69">
        <f>'Показатель 7.1.'!F80</f>
        <v>2</v>
      </c>
      <c r="F50" s="74">
        <f>'Показатель 7.2.'!F76</f>
        <v>0</v>
      </c>
    </row>
    <row r="51" spans="1:6" ht="15" customHeight="1">
      <c r="A51" s="22" t="s">
        <v>76</v>
      </c>
      <c r="B51" s="19" t="str">
        <f t="shared" si="2"/>
        <v>33-49</v>
      </c>
      <c r="C51" s="24">
        <f t="shared" si="4"/>
        <v>28.57142857142857</v>
      </c>
      <c r="D51" s="73">
        <f t="shared" si="3"/>
        <v>2</v>
      </c>
      <c r="E51" s="69">
        <f>'Показатель 7.1.'!F89</f>
        <v>1</v>
      </c>
      <c r="F51" s="74">
        <f>'Показатель 7.2.'!F85</f>
        <v>1</v>
      </c>
    </row>
    <row r="52" spans="1:6" ht="15" customHeight="1">
      <c r="A52" s="22" t="s">
        <v>80</v>
      </c>
      <c r="B52" s="19" t="str">
        <f t="shared" si="2"/>
        <v>33-49</v>
      </c>
      <c r="C52" s="24">
        <f t="shared" si="4"/>
        <v>28.57142857142857</v>
      </c>
      <c r="D52" s="73">
        <f t="shared" si="3"/>
        <v>2</v>
      </c>
      <c r="E52" s="69">
        <f>'Показатель 7.1.'!F93</f>
        <v>2</v>
      </c>
      <c r="F52" s="74">
        <f>'Показатель 7.2.'!F89</f>
        <v>0</v>
      </c>
    </row>
    <row r="53" spans="1:6" ht="15" customHeight="1">
      <c r="A53" s="22" t="s">
        <v>84</v>
      </c>
      <c r="B53" s="19" t="str">
        <f t="shared" si="2"/>
        <v>33-49</v>
      </c>
      <c r="C53" s="24">
        <f t="shared" si="4"/>
        <v>28.57142857142857</v>
      </c>
      <c r="D53" s="73">
        <f t="shared" si="3"/>
        <v>2</v>
      </c>
      <c r="E53" s="69">
        <f>'Показатель 7.1.'!F97</f>
        <v>2</v>
      </c>
      <c r="F53" s="74">
        <f>'Показатель 7.2.'!F93</f>
        <v>0</v>
      </c>
    </row>
    <row r="54" spans="1:6" ht="15" customHeight="1">
      <c r="A54" s="22" t="s">
        <v>85</v>
      </c>
      <c r="B54" s="19" t="str">
        <f t="shared" si="2"/>
        <v>33-49</v>
      </c>
      <c r="C54" s="24">
        <f t="shared" si="4"/>
        <v>28.57142857142857</v>
      </c>
      <c r="D54" s="73">
        <f t="shared" si="3"/>
        <v>2</v>
      </c>
      <c r="E54" s="69">
        <f>'Показатель 7.1.'!F98</f>
        <v>2</v>
      </c>
      <c r="F54" s="74">
        <f>'Показатель 7.2.'!F94</f>
        <v>0</v>
      </c>
    </row>
    <row r="55" spans="1:6" ht="15" customHeight="1">
      <c r="A55" s="22" t="s">
        <v>12</v>
      </c>
      <c r="B55" s="19" t="str">
        <f t="shared" si="2"/>
        <v>50-66</v>
      </c>
      <c r="C55" s="24">
        <f t="shared" si="4"/>
        <v>14.285714285714285</v>
      </c>
      <c r="D55" s="73">
        <f t="shared" si="3"/>
        <v>1</v>
      </c>
      <c r="E55" s="69">
        <f>'Показатель 7.1.'!F22</f>
        <v>1</v>
      </c>
      <c r="F55" s="74">
        <f>'Показатель 7.2.'!F18</f>
        <v>0</v>
      </c>
    </row>
    <row r="56" spans="1:6" ht="15" customHeight="1">
      <c r="A56" s="22" t="s">
        <v>13</v>
      </c>
      <c r="B56" s="19" t="str">
        <f t="shared" si="2"/>
        <v>50-66</v>
      </c>
      <c r="C56" s="24">
        <f t="shared" si="4"/>
        <v>14.285714285714285</v>
      </c>
      <c r="D56" s="73">
        <f t="shared" si="3"/>
        <v>1</v>
      </c>
      <c r="E56" s="69">
        <f>'Показатель 7.1.'!F23</f>
        <v>1</v>
      </c>
      <c r="F56" s="74">
        <f>'Показатель 7.2.'!F19</f>
        <v>0</v>
      </c>
    </row>
    <row r="57" spans="1:6" ht="15" customHeight="1">
      <c r="A57" s="22" t="s">
        <v>17</v>
      </c>
      <c r="B57" s="19" t="str">
        <f t="shared" si="2"/>
        <v>50-66</v>
      </c>
      <c r="C57" s="24">
        <f t="shared" si="4"/>
        <v>14.285714285714285</v>
      </c>
      <c r="D57" s="73">
        <f t="shared" si="3"/>
        <v>1</v>
      </c>
      <c r="E57" s="69">
        <f>'Показатель 7.1.'!F27</f>
        <v>1</v>
      </c>
      <c r="F57" s="74">
        <f>'Показатель 7.2.'!F23</f>
        <v>0</v>
      </c>
    </row>
    <row r="58" spans="1:6" ht="15" customHeight="1">
      <c r="A58" s="22" t="s">
        <v>38</v>
      </c>
      <c r="B58" s="19" t="str">
        <f t="shared" si="2"/>
        <v>50-66</v>
      </c>
      <c r="C58" s="24">
        <f t="shared" si="4"/>
        <v>14.285714285714285</v>
      </c>
      <c r="D58" s="73">
        <f t="shared" si="3"/>
        <v>1</v>
      </c>
      <c r="E58" s="69">
        <f>'Показатель 7.1.'!F49</f>
        <v>1</v>
      </c>
      <c r="F58" s="74">
        <f>'Показатель 7.2.'!F45</f>
        <v>0</v>
      </c>
    </row>
    <row r="59" spans="1:6" ht="15" customHeight="1">
      <c r="A59" s="22" t="s">
        <v>171</v>
      </c>
      <c r="B59" s="19" t="str">
        <f t="shared" si="2"/>
        <v>50-66</v>
      </c>
      <c r="C59" s="24">
        <f t="shared" si="4"/>
        <v>14.285714285714285</v>
      </c>
      <c r="D59" s="73">
        <f t="shared" si="3"/>
        <v>1</v>
      </c>
      <c r="E59" s="69">
        <f>'Показатель 7.1.'!F50</f>
        <v>1</v>
      </c>
      <c r="F59" s="74">
        <f>'Показатель 7.2.'!F46</f>
        <v>0</v>
      </c>
    </row>
    <row r="60" spans="1:6" ht="15" customHeight="1">
      <c r="A60" s="22" t="s">
        <v>43</v>
      </c>
      <c r="B60" s="19" t="str">
        <f t="shared" si="2"/>
        <v>50-66</v>
      </c>
      <c r="C60" s="24">
        <f t="shared" si="4"/>
        <v>14.285714285714285</v>
      </c>
      <c r="D60" s="73">
        <f t="shared" si="3"/>
        <v>1</v>
      </c>
      <c r="E60" s="69">
        <f>'Показатель 7.1.'!F55</f>
        <v>1</v>
      </c>
      <c r="F60" s="74">
        <f>'Показатель 7.2.'!F51</f>
        <v>0</v>
      </c>
    </row>
    <row r="61" spans="1:6" ht="15" customHeight="1">
      <c r="A61" s="22" t="s">
        <v>48</v>
      </c>
      <c r="B61" s="19" t="str">
        <f t="shared" si="2"/>
        <v>50-66</v>
      </c>
      <c r="C61" s="24">
        <f t="shared" si="4"/>
        <v>14.285714285714285</v>
      </c>
      <c r="D61" s="73">
        <f t="shared" si="3"/>
        <v>1</v>
      </c>
      <c r="E61" s="69">
        <f>'Показатель 7.1.'!F61</f>
        <v>1</v>
      </c>
      <c r="F61" s="74">
        <f>'Показатель 7.2.'!F57</f>
        <v>0</v>
      </c>
    </row>
    <row r="62" spans="1:6" ht="15" customHeight="1">
      <c r="A62" s="22" t="s">
        <v>49</v>
      </c>
      <c r="B62" s="19" t="str">
        <f t="shared" si="2"/>
        <v>50-66</v>
      </c>
      <c r="C62" s="24">
        <f t="shared" si="4"/>
        <v>14.285714285714285</v>
      </c>
      <c r="D62" s="73">
        <f t="shared" si="3"/>
        <v>1</v>
      </c>
      <c r="E62" s="69">
        <f>'Показатель 7.1.'!F62</f>
        <v>1</v>
      </c>
      <c r="F62" s="74">
        <f>'Показатель 7.2.'!F58</f>
        <v>0</v>
      </c>
    </row>
    <row r="63" spans="1:6" ht="15" customHeight="1">
      <c r="A63" s="22" t="s">
        <v>62</v>
      </c>
      <c r="B63" s="19" t="str">
        <f t="shared" si="2"/>
        <v>50-66</v>
      </c>
      <c r="C63" s="24">
        <f t="shared" si="4"/>
        <v>14.285714285714285</v>
      </c>
      <c r="D63" s="73">
        <f t="shared" si="3"/>
        <v>1</v>
      </c>
      <c r="E63" s="69">
        <f>'Показатель 7.1.'!F75</f>
        <v>1</v>
      </c>
      <c r="F63" s="74">
        <f>'Показатель 7.2.'!F71</f>
        <v>0</v>
      </c>
    </row>
    <row r="64" spans="1:6" ht="15" customHeight="1">
      <c r="A64" s="22" t="s">
        <v>64</v>
      </c>
      <c r="B64" s="19" t="str">
        <f t="shared" si="2"/>
        <v>50-66</v>
      </c>
      <c r="C64" s="24">
        <f t="shared" si="4"/>
        <v>14.285714285714285</v>
      </c>
      <c r="D64" s="73">
        <f t="shared" si="3"/>
        <v>1</v>
      </c>
      <c r="E64" s="69">
        <f>'Показатель 7.1.'!F77</f>
        <v>1</v>
      </c>
      <c r="F64" s="74">
        <f>'Показатель 7.2.'!F73</f>
        <v>0</v>
      </c>
    </row>
    <row r="65" spans="1:6" ht="15" customHeight="1">
      <c r="A65" s="22" t="s">
        <v>65</v>
      </c>
      <c r="B65" s="19" t="str">
        <f t="shared" si="2"/>
        <v>50-66</v>
      </c>
      <c r="C65" s="24">
        <f t="shared" si="4"/>
        <v>14.285714285714285</v>
      </c>
      <c r="D65" s="73">
        <f t="shared" si="3"/>
        <v>1</v>
      </c>
      <c r="E65" s="69">
        <f>'Показатель 7.1.'!F78</f>
        <v>1</v>
      </c>
      <c r="F65" s="74">
        <f>'Показатель 7.2.'!F74</f>
        <v>0</v>
      </c>
    </row>
    <row r="66" spans="1:6" ht="15" customHeight="1">
      <c r="A66" s="22" t="s">
        <v>72</v>
      </c>
      <c r="B66" s="19" t="str">
        <f t="shared" si="2"/>
        <v>50-66</v>
      </c>
      <c r="C66" s="24">
        <f t="shared" si="4"/>
        <v>14.285714285714285</v>
      </c>
      <c r="D66" s="73">
        <f t="shared" si="3"/>
        <v>1</v>
      </c>
      <c r="E66" s="69">
        <f>'Показатель 7.1.'!F85</f>
        <v>1</v>
      </c>
      <c r="F66" s="74">
        <f>'Показатель 7.2.'!F81</f>
        <v>0</v>
      </c>
    </row>
    <row r="67" spans="1:6" ht="15" customHeight="1">
      <c r="A67" s="22" t="s">
        <v>73</v>
      </c>
      <c r="B67" s="19" t="str">
        <f t="shared" si="2"/>
        <v>50-66</v>
      </c>
      <c r="C67" s="24">
        <f t="shared" si="4"/>
        <v>14.285714285714285</v>
      </c>
      <c r="D67" s="73">
        <f t="shared" si="3"/>
        <v>1</v>
      </c>
      <c r="E67" s="69">
        <f>'Показатель 7.1.'!F86</f>
        <v>0</v>
      </c>
      <c r="F67" s="74">
        <f>'Показатель 7.2.'!F82</f>
        <v>1</v>
      </c>
    </row>
    <row r="68" spans="1:6" ht="15" customHeight="1">
      <c r="A68" s="22" t="s">
        <v>78</v>
      </c>
      <c r="B68" s="19" t="str">
        <f t="shared" si="2"/>
        <v>50-66</v>
      </c>
      <c r="C68" s="24">
        <f t="shared" si="4"/>
        <v>14.285714285714285</v>
      </c>
      <c r="D68" s="73">
        <f t="shared" si="3"/>
        <v>1</v>
      </c>
      <c r="E68" s="69">
        <f>'Показатель 7.1.'!F91</f>
        <v>1</v>
      </c>
      <c r="F68" s="74">
        <f>'Показатель 7.2.'!F87</f>
        <v>0</v>
      </c>
    </row>
    <row r="69" spans="1:6" ht="15" customHeight="1">
      <c r="A69" s="22" t="s">
        <v>79</v>
      </c>
      <c r="B69" s="19" t="str">
        <f t="shared" si="2"/>
        <v>50-66</v>
      </c>
      <c r="C69" s="24">
        <f t="shared" si="4"/>
        <v>14.285714285714285</v>
      </c>
      <c r="D69" s="73">
        <f aca="true" t="shared" si="5" ref="D69:D100">SUM(E69:F69)</f>
        <v>1</v>
      </c>
      <c r="E69" s="69">
        <f>'Показатель 7.1.'!F92</f>
        <v>1</v>
      </c>
      <c r="F69" s="74">
        <f>'Показатель 7.2.'!F88</f>
        <v>0</v>
      </c>
    </row>
    <row r="70" spans="1:6" ht="15" customHeight="1">
      <c r="A70" s="22" t="s">
        <v>86</v>
      </c>
      <c r="B70" s="19" t="str">
        <f t="shared" si="2"/>
        <v>50-66</v>
      </c>
      <c r="C70" s="24">
        <f aca="true" t="shared" si="6" ref="C70:C101">D70/$D$5*100</f>
        <v>14.285714285714285</v>
      </c>
      <c r="D70" s="73">
        <f t="shared" si="5"/>
        <v>1</v>
      </c>
      <c r="E70" s="69">
        <f>'Показатель 7.1.'!F99</f>
        <v>1</v>
      </c>
      <c r="F70" s="74">
        <f>'Показатель 7.2.'!F95</f>
        <v>0</v>
      </c>
    </row>
    <row r="71" spans="1:6" ht="15" customHeight="1">
      <c r="A71" s="22" t="s">
        <v>90</v>
      </c>
      <c r="B71" s="19" t="str">
        <f aca="true" t="shared" si="7" ref="B71:B90">RANK(C71,$C$6:$C$90)&amp;IF(COUNTIF($C$6:$C$90,C71)&gt;1,"-"&amp;RANK(C71,$C$6:$C$90)+COUNTIF($C$6:$C$90,C71)-1,"")</f>
        <v>50-66</v>
      </c>
      <c r="C71" s="24">
        <f t="shared" si="6"/>
        <v>14.285714285714285</v>
      </c>
      <c r="D71" s="73">
        <f t="shared" si="5"/>
        <v>1</v>
      </c>
      <c r="E71" s="69">
        <f>'Показатель 7.1.'!F103</f>
        <v>1</v>
      </c>
      <c r="F71" s="74">
        <f>'Показатель 7.2.'!F99</f>
        <v>0</v>
      </c>
    </row>
    <row r="72" spans="1:6" ht="15" customHeight="1">
      <c r="A72" s="22" t="s">
        <v>44</v>
      </c>
      <c r="B72" s="19" t="str">
        <f t="shared" si="7"/>
        <v>67-68</v>
      </c>
      <c r="C72" s="24">
        <f t="shared" si="6"/>
        <v>7.142857142857142</v>
      </c>
      <c r="D72" s="73">
        <f t="shared" si="5"/>
        <v>0.5</v>
      </c>
      <c r="E72" s="69">
        <f>'Показатель 7.1.'!F57</f>
        <v>0.5</v>
      </c>
      <c r="F72" s="74">
        <f>'Показатель 7.2.'!F53</f>
        <v>0</v>
      </c>
    </row>
    <row r="73" spans="1:6" ht="15" customHeight="1">
      <c r="A73" s="22" t="s">
        <v>52</v>
      </c>
      <c r="B73" s="19" t="str">
        <f t="shared" si="7"/>
        <v>67-68</v>
      </c>
      <c r="C73" s="24">
        <f t="shared" si="6"/>
        <v>7.142857142857142</v>
      </c>
      <c r="D73" s="73">
        <f t="shared" si="5"/>
        <v>0.5</v>
      </c>
      <c r="E73" s="69">
        <f>'Показатель 7.1.'!F65</f>
        <v>0.5</v>
      </c>
      <c r="F73" s="74">
        <f>'Показатель 7.2.'!F61</f>
        <v>0</v>
      </c>
    </row>
    <row r="74" spans="1:6" ht="15" customHeight="1">
      <c r="A74" s="22" t="s">
        <v>2</v>
      </c>
      <c r="B74" s="19" t="str">
        <f t="shared" si="7"/>
        <v>69-85</v>
      </c>
      <c r="C74" s="24">
        <f t="shared" si="6"/>
        <v>0</v>
      </c>
      <c r="D74" s="73">
        <f t="shared" si="5"/>
        <v>0</v>
      </c>
      <c r="E74" s="69">
        <f>'Показатель 7.1.'!F12</f>
        <v>0</v>
      </c>
      <c r="F74" s="74">
        <f>'Показатель 7.2.'!F8</f>
        <v>0</v>
      </c>
    </row>
    <row r="75" spans="1:6" ht="15" customHeight="1">
      <c r="A75" s="22" t="s">
        <v>7</v>
      </c>
      <c r="B75" s="19" t="str">
        <f t="shared" si="7"/>
        <v>69-85</v>
      </c>
      <c r="C75" s="24">
        <f t="shared" si="6"/>
        <v>0</v>
      </c>
      <c r="D75" s="73">
        <f t="shared" si="5"/>
        <v>0</v>
      </c>
      <c r="E75" s="69">
        <f>'Показатель 7.1.'!F17</f>
        <v>0</v>
      </c>
      <c r="F75" s="74">
        <f>'Показатель 7.2.'!F13</f>
        <v>0</v>
      </c>
    </row>
    <row r="76" spans="1:6" ht="15" customHeight="1">
      <c r="A76" s="22" t="s">
        <v>8</v>
      </c>
      <c r="B76" s="19" t="str">
        <f t="shared" si="7"/>
        <v>69-85</v>
      </c>
      <c r="C76" s="24">
        <f t="shared" si="6"/>
        <v>0</v>
      </c>
      <c r="D76" s="73">
        <f t="shared" si="5"/>
        <v>0</v>
      </c>
      <c r="E76" s="69">
        <f>'Показатель 7.1.'!F18</f>
        <v>0</v>
      </c>
      <c r="F76" s="74">
        <f>'Показатель 7.2.'!F14</f>
        <v>0</v>
      </c>
    </row>
    <row r="77" spans="1:6" ht="15" customHeight="1">
      <c r="A77" s="22" t="s">
        <v>18</v>
      </c>
      <c r="B77" s="19" t="str">
        <f t="shared" si="7"/>
        <v>69-85</v>
      </c>
      <c r="C77" s="24">
        <f t="shared" si="6"/>
        <v>0</v>
      </c>
      <c r="D77" s="73">
        <f t="shared" si="5"/>
        <v>0</v>
      </c>
      <c r="E77" s="69">
        <f>'Показатель 7.1.'!F28</f>
        <v>0</v>
      </c>
      <c r="F77" s="74">
        <f>'Показатель 7.2.'!F24</f>
        <v>0</v>
      </c>
    </row>
    <row r="78" spans="1:6" ht="15" customHeight="1">
      <c r="A78" s="22" t="s">
        <v>19</v>
      </c>
      <c r="B78" s="19" t="str">
        <f t="shared" si="7"/>
        <v>69-85</v>
      </c>
      <c r="C78" s="24">
        <f t="shared" si="6"/>
        <v>0</v>
      </c>
      <c r="D78" s="73">
        <f t="shared" si="5"/>
        <v>0</v>
      </c>
      <c r="E78" s="69">
        <f>'Показатель 7.1.'!F29</f>
        <v>0</v>
      </c>
      <c r="F78" s="74">
        <f>'Показатель 7.2.'!F25</f>
        <v>0</v>
      </c>
    </row>
    <row r="79" spans="1:6" ht="15" customHeight="1">
      <c r="A79" s="22" t="s">
        <v>29</v>
      </c>
      <c r="B79" s="19" t="str">
        <f t="shared" si="7"/>
        <v>69-85</v>
      </c>
      <c r="C79" s="24">
        <f t="shared" si="6"/>
        <v>0</v>
      </c>
      <c r="D79" s="73">
        <f t="shared" si="5"/>
        <v>0</v>
      </c>
      <c r="E79" s="69">
        <f>'Показатель 7.1.'!F39</f>
        <v>0</v>
      </c>
      <c r="F79" s="74">
        <f>'Показатель 7.2.'!F35</f>
        <v>0</v>
      </c>
    </row>
    <row r="80" spans="1:6" ht="15" customHeight="1">
      <c r="A80" s="22" t="s">
        <v>104</v>
      </c>
      <c r="B80" s="19" t="str">
        <f t="shared" si="7"/>
        <v>69-85</v>
      </c>
      <c r="C80" s="24">
        <f t="shared" si="6"/>
        <v>0</v>
      </c>
      <c r="D80" s="73">
        <f t="shared" si="5"/>
        <v>0</v>
      </c>
      <c r="E80" s="69">
        <f>'Показатель 7.1.'!F45</f>
        <v>0</v>
      </c>
      <c r="F80" s="74">
        <f>'Показатель 7.2.'!F41</f>
        <v>0</v>
      </c>
    </row>
    <row r="81" spans="1:6" ht="15" customHeight="1">
      <c r="A81" s="22" t="s">
        <v>40</v>
      </c>
      <c r="B81" s="19" t="str">
        <f t="shared" si="7"/>
        <v>69-85</v>
      </c>
      <c r="C81" s="24">
        <f t="shared" si="6"/>
        <v>0</v>
      </c>
      <c r="D81" s="73">
        <f t="shared" si="5"/>
        <v>0</v>
      </c>
      <c r="E81" s="69">
        <f>'Показатель 7.1.'!F52</f>
        <v>0</v>
      </c>
      <c r="F81" s="74">
        <f>'Показатель 7.2.'!F48</f>
        <v>0</v>
      </c>
    </row>
    <row r="82" spans="1:6" ht="15" customHeight="1">
      <c r="A82" s="22" t="s">
        <v>41</v>
      </c>
      <c r="B82" s="19" t="str">
        <f t="shared" si="7"/>
        <v>69-85</v>
      </c>
      <c r="C82" s="24">
        <f t="shared" si="6"/>
        <v>0</v>
      </c>
      <c r="D82" s="73">
        <f t="shared" si="5"/>
        <v>0</v>
      </c>
      <c r="E82" s="69">
        <f>'Показатель 7.1.'!F53</f>
        <v>0</v>
      </c>
      <c r="F82" s="74">
        <f>'Показатель 7.2.'!F49</f>
        <v>0</v>
      </c>
    </row>
    <row r="83" spans="1:6" ht="15" customHeight="1">
      <c r="A83" s="22" t="s">
        <v>93</v>
      </c>
      <c r="B83" s="19" t="str">
        <f t="shared" si="7"/>
        <v>69-85</v>
      </c>
      <c r="C83" s="24">
        <f t="shared" si="6"/>
        <v>0</v>
      </c>
      <c r="D83" s="73">
        <f t="shared" si="5"/>
        <v>0</v>
      </c>
      <c r="E83" s="69">
        <f>'Показатель 7.1.'!F56</f>
        <v>0</v>
      </c>
      <c r="F83" s="74">
        <f>'Показатель 7.2.'!F52</f>
        <v>0</v>
      </c>
    </row>
    <row r="84" spans="1:6" ht="15" customHeight="1">
      <c r="A84" s="22" t="s">
        <v>53</v>
      </c>
      <c r="B84" s="19" t="str">
        <f t="shared" si="7"/>
        <v>69-85</v>
      </c>
      <c r="C84" s="24">
        <f t="shared" si="6"/>
        <v>0</v>
      </c>
      <c r="D84" s="73">
        <f t="shared" si="5"/>
        <v>0</v>
      </c>
      <c r="E84" s="69">
        <f>'Показатель 7.1.'!F66</f>
        <v>0</v>
      </c>
      <c r="F84" s="74">
        <f>'Показатель 7.2.'!F62</f>
        <v>0</v>
      </c>
    </row>
    <row r="85" spans="1:6" ht="15" customHeight="1">
      <c r="A85" s="22" t="s">
        <v>58</v>
      </c>
      <c r="B85" s="19" t="str">
        <f t="shared" si="7"/>
        <v>69-85</v>
      </c>
      <c r="C85" s="24">
        <f t="shared" si="6"/>
        <v>0</v>
      </c>
      <c r="D85" s="73">
        <f t="shared" si="5"/>
        <v>0</v>
      </c>
      <c r="E85" s="69">
        <f>'Показатель 7.1.'!F71</f>
        <v>0</v>
      </c>
      <c r="F85" s="74">
        <f>'Показатель 7.2.'!F67</f>
        <v>0</v>
      </c>
    </row>
    <row r="86" spans="1:6" ht="15" customHeight="1">
      <c r="A86" s="22" t="s">
        <v>71</v>
      </c>
      <c r="B86" s="19" t="str">
        <f t="shared" si="7"/>
        <v>69-85</v>
      </c>
      <c r="C86" s="24">
        <f t="shared" si="6"/>
        <v>0</v>
      </c>
      <c r="D86" s="73">
        <f t="shared" si="5"/>
        <v>0</v>
      </c>
      <c r="E86" s="69">
        <f>'Показатель 7.1.'!F84</f>
        <v>0</v>
      </c>
      <c r="F86" s="74">
        <f>'Показатель 7.2.'!F80</f>
        <v>0</v>
      </c>
    </row>
    <row r="87" spans="1:6" ht="15" customHeight="1">
      <c r="A87" s="22" t="s">
        <v>77</v>
      </c>
      <c r="B87" s="19" t="str">
        <f t="shared" si="7"/>
        <v>69-85</v>
      </c>
      <c r="C87" s="24">
        <f t="shared" si="6"/>
        <v>0</v>
      </c>
      <c r="D87" s="73">
        <f t="shared" si="5"/>
        <v>0</v>
      </c>
      <c r="E87" s="69">
        <f>'Показатель 7.1.'!F90</f>
        <v>0</v>
      </c>
      <c r="F87" s="74">
        <f>'Показатель 7.2.'!F86</f>
        <v>0</v>
      </c>
    </row>
    <row r="88" spans="1:6" ht="15" customHeight="1">
      <c r="A88" s="22" t="s">
        <v>82</v>
      </c>
      <c r="B88" s="19" t="str">
        <f t="shared" si="7"/>
        <v>69-85</v>
      </c>
      <c r="C88" s="24">
        <f t="shared" si="6"/>
        <v>0</v>
      </c>
      <c r="D88" s="73">
        <f t="shared" si="5"/>
        <v>0</v>
      </c>
      <c r="E88" s="69">
        <f>'Показатель 7.1.'!F95</f>
        <v>0</v>
      </c>
      <c r="F88" s="74">
        <f>'Показатель 7.2.'!F91</f>
        <v>0</v>
      </c>
    </row>
    <row r="89" spans="1:6" ht="15" customHeight="1">
      <c r="A89" s="22" t="s">
        <v>83</v>
      </c>
      <c r="B89" s="19" t="str">
        <f t="shared" si="7"/>
        <v>69-85</v>
      </c>
      <c r="C89" s="24">
        <f t="shared" si="6"/>
        <v>0</v>
      </c>
      <c r="D89" s="73">
        <f t="shared" si="5"/>
        <v>0</v>
      </c>
      <c r="E89" s="69">
        <f>'Показатель 7.1.'!F96</f>
        <v>0</v>
      </c>
      <c r="F89" s="74">
        <f>'Показатель 7.2.'!F92</f>
        <v>0</v>
      </c>
    </row>
    <row r="90" spans="1:6" ht="15" customHeight="1">
      <c r="A90" s="22" t="s">
        <v>89</v>
      </c>
      <c r="B90" s="19" t="str">
        <f t="shared" si="7"/>
        <v>69-85</v>
      </c>
      <c r="C90" s="24">
        <f t="shared" si="6"/>
        <v>0</v>
      </c>
      <c r="D90" s="73">
        <f t="shared" si="5"/>
        <v>0</v>
      </c>
      <c r="E90" s="69">
        <f>'Показатель 7.1.'!F102</f>
        <v>0</v>
      </c>
      <c r="F90" s="74">
        <f>'Показатель 7.2.'!F98</f>
        <v>0</v>
      </c>
    </row>
    <row r="92" ht="12.75">
      <c r="D92" s="167"/>
    </row>
  </sheetData>
  <sheetProtection/>
  <mergeCells count="1">
    <mergeCell ref="A1:F1"/>
  </mergeCells>
  <printOptions verticalCentered="1"/>
  <pageMargins left="0.7086614173228347" right="0.7086614173228347" top="0.7480314960629921" bottom="0.7480314960629921" header="0.31496062992125984" footer="0.31496062992125984"/>
  <pageSetup fitToHeight="3" fitToWidth="1" horizontalDpi="600" verticalDpi="600" orientation="landscape" paperSize="9" scale="68" r:id="rId1"/>
  <headerFooter>
    <oddFooter>&amp;C&amp;9&amp;A&amp;R&amp;9&amp;P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00"/>
  <sheetViews>
    <sheetView zoomScalePageLayoutView="0" workbookViewId="0" topLeftCell="A1">
      <selection activeCell="N3" sqref="N3"/>
    </sheetView>
  </sheetViews>
  <sheetFormatPr defaultColWidth="9.140625" defaultRowHeight="15"/>
  <cols>
    <col min="1" max="1" width="38.8515625" style="14" customWidth="1"/>
    <col min="2" max="2" width="16.7109375" style="14" customWidth="1"/>
    <col min="3" max="4" width="16.7109375" style="25" customWidth="1"/>
    <col min="5" max="5" width="16.7109375" style="14" customWidth="1"/>
    <col min="6" max="6" width="36.7109375" style="14" customWidth="1"/>
    <col min="7" max="7" width="29.140625" style="14" customWidth="1"/>
    <col min="8" max="16384" width="9.140625" style="14" customWidth="1"/>
  </cols>
  <sheetData>
    <row r="1" spans="1:7" ht="20.25" customHeight="1">
      <c r="A1" s="168" t="s">
        <v>1589</v>
      </c>
      <c r="B1" s="168"/>
      <c r="C1" s="168"/>
      <c r="D1" s="168"/>
      <c r="E1" s="168"/>
      <c r="F1" s="169"/>
      <c r="G1" s="169"/>
    </row>
    <row r="2" spans="1:5" ht="18.75" customHeight="1">
      <c r="A2" s="15" t="s">
        <v>164</v>
      </c>
      <c r="B2" s="16" t="s">
        <v>1586</v>
      </c>
      <c r="C2" s="16"/>
      <c r="D2" s="16"/>
      <c r="E2" s="17"/>
    </row>
    <row r="3" spans="1:7" ht="186" customHeight="1">
      <c r="A3" s="18" t="s">
        <v>0</v>
      </c>
      <c r="B3" s="19" t="s">
        <v>165</v>
      </c>
      <c r="C3" s="19" t="s">
        <v>172</v>
      </c>
      <c r="D3" s="19" t="s">
        <v>192</v>
      </c>
      <c r="E3" s="19" t="s">
        <v>191</v>
      </c>
      <c r="F3" s="18" t="s">
        <v>193</v>
      </c>
      <c r="G3" s="165" t="s">
        <v>190</v>
      </c>
    </row>
    <row r="4" spans="1:7" ht="17.25" customHeight="1">
      <c r="A4" s="20" t="s">
        <v>166</v>
      </c>
      <c r="B4" s="21" t="s">
        <v>167</v>
      </c>
      <c r="C4" s="21" t="s">
        <v>167</v>
      </c>
      <c r="D4" s="21" t="s">
        <v>168</v>
      </c>
      <c r="E4" s="21" t="s">
        <v>169</v>
      </c>
      <c r="F4" s="21" t="s">
        <v>169</v>
      </c>
      <c r="G4" s="21" t="s">
        <v>169</v>
      </c>
    </row>
    <row r="5" spans="1:7" ht="15" customHeight="1">
      <c r="A5" s="20" t="s">
        <v>170</v>
      </c>
      <c r="B5" s="21"/>
      <c r="C5" s="21"/>
      <c r="D5" s="21"/>
      <c r="E5" s="73">
        <f>SUM(F5:G5)</f>
        <v>7</v>
      </c>
      <c r="F5" s="74">
        <v>5</v>
      </c>
      <c r="G5" s="74">
        <v>2</v>
      </c>
    </row>
    <row r="6" spans="1:7" ht="15" customHeight="1">
      <c r="A6" s="26" t="s">
        <v>1</v>
      </c>
      <c r="B6" s="26"/>
      <c r="C6" s="26"/>
      <c r="D6" s="26"/>
      <c r="E6" s="26"/>
      <c r="F6" s="70"/>
      <c r="G6" s="75"/>
    </row>
    <row r="7" spans="1:7" ht="15" customHeight="1">
      <c r="A7" s="22" t="s">
        <v>2</v>
      </c>
      <c r="B7" s="19" t="str">
        <f>VLOOKUP(A7,'Рейтинг (раздел 7) '!$A$6:$B$90,2,FALSE)</f>
        <v>69-85</v>
      </c>
      <c r="C7" s="19" t="str">
        <f>RANK(D7,$D$7:$D$24)&amp;IF(COUNTIF($D$7:$D$24,D7)&gt;1,"-"&amp;RANK(D7,$D$7:$D$24)+COUNTIF($D$7:$D$24,D7)-1,"")</f>
        <v>14-18</v>
      </c>
      <c r="D7" s="24">
        <f>E7/$E$5*100</f>
        <v>0</v>
      </c>
      <c r="E7" s="73">
        <f>SUM(F7:G7)</f>
        <v>0</v>
      </c>
      <c r="F7" s="69">
        <f>'Показатель 7.1.'!F12</f>
        <v>0</v>
      </c>
      <c r="G7" s="74">
        <f>'Показатель 7.2.'!F8</f>
        <v>0</v>
      </c>
    </row>
    <row r="8" spans="1:7" ht="15" customHeight="1">
      <c r="A8" s="22" t="s">
        <v>3</v>
      </c>
      <c r="B8" s="19" t="str">
        <f>VLOOKUP(A8,'Рейтинг (раздел 7) '!$A$6:$B$90,2,FALSE)</f>
        <v>23-32</v>
      </c>
      <c r="C8" s="19" t="str">
        <f aca="true" t="shared" si="0" ref="C8:C24">RANK(D8,$D$7:$D$24)&amp;IF(COUNTIF($D$7:$D$24,D8)&gt;1,"-"&amp;RANK(D8,$D$7:$D$24)+COUNTIF($D$7:$D$24,D8)-1,"")</f>
        <v>5-8</v>
      </c>
      <c r="D8" s="24">
        <f aca="true" t="shared" si="1" ref="D8:D71">E8/$E$5*100</f>
        <v>42.857142857142854</v>
      </c>
      <c r="E8" s="73">
        <f aca="true" t="shared" si="2" ref="E8:E24">SUM(F8:G8)</f>
        <v>3</v>
      </c>
      <c r="F8" s="69">
        <f>'Показатель 7.1.'!F13</f>
        <v>1</v>
      </c>
      <c r="G8" s="74">
        <f>'Показатель 7.2.'!F9</f>
        <v>2</v>
      </c>
    </row>
    <row r="9" spans="1:7" ht="15" customHeight="1">
      <c r="A9" s="22" t="s">
        <v>4</v>
      </c>
      <c r="B9" s="19" t="str">
        <f>VLOOKUP(A9,'Рейтинг (раздел 7) '!$A$6:$B$90,2,FALSE)</f>
        <v>1-9</v>
      </c>
      <c r="C9" s="19" t="str">
        <f t="shared" si="0"/>
        <v>1-3</v>
      </c>
      <c r="D9" s="24">
        <f t="shared" si="1"/>
        <v>100</v>
      </c>
      <c r="E9" s="73">
        <f t="shared" si="2"/>
        <v>7</v>
      </c>
      <c r="F9" s="69">
        <f>'Показатель 7.1.'!F14</f>
        <v>5</v>
      </c>
      <c r="G9" s="74">
        <f>'Показатель 7.2.'!F10</f>
        <v>2</v>
      </c>
    </row>
    <row r="10" spans="1:7" ht="15" customHeight="1">
      <c r="A10" s="22" t="s">
        <v>5</v>
      </c>
      <c r="B10" s="19" t="str">
        <f>VLOOKUP(A10,'Рейтинг (раздел 7) '!$A$6:$B$90,2,FALSE)</f>
        <v>23-32</v>
      </c>
      <c r="C10" s="19" t="str">
        <f t="shared" si="0"/>
        <v>5-8</v>
      </c>
      <c r="D10" s="24">
        <f t="shared" si="1"/>
        <v>42.857142857142854</v>
      </c>
      <c r="E10" s="73">
        <f t="shared" si="2"/>
        <v>3</v>
      </c>
      <c r="F10" s="69">
        <f>'Показатель 7.1.'!F15</f>
        <v>1</v>
      </c>
      <c r="G10" s="74">
        <f>'Показатель 7.2.'!F11</f>
        <v>2</v>
      </c>
    </row>
    <row r="11" spans="1:7" ht="15" customHeight="1">
      <c r="A11" s="22" t="s">
        <v>6</v>
      </c>
      <c r="B11" s="19" t="str">
        <f>VLOOKUP(A11,'Рейтинг (раздел 7) '!$A$6:$B$90,2,FALSE)</f>
        <v>13-22</v>
      </c>
      <c r="C11" s="19" t="str">
        <f t="shared" si="0"/>
        <v>4</v>
      </c>
      <c r="D11" s="24">
        <f t="shared" si="1"/>
        <v>57.14285714285714</v>
      </c>
      <c r="E11" s="73">
        <f t="shared" si="2"/>
        <v>4</v>
      </c>
      <c r="F11" s="69">
        <f>'Показатель 7.1.'!F16</f>
        <v>2</v>
      </c>
      <c r="G11" s="74">
        <f>'Показатель 7.2.'!F12</f>
        <v>2</v>
      </c>
    </row>
    <row r="12" spans="1:7" ht="15" customHeight="1">
      <c r="A12" s="22" t="s">
        <v>7</v>
      </c>
      <c r="B12" s="19" t="str">
        <f>VLOOKUP(A12,'Рейтинг (раздел 7) '!$A$6:$B$90,2,FALSE)</f>
        <v>69-85</v>
      </c>
      <c r="C12" s="19" t="str">
        <f t="shared" si="0"/>
        <v>14-18</v>
      </c>
      <c r="D12" s="24">
        <f t="shared" si="1"/>
        <v>0</v>
      </c>
      <c r="E12" s="73">
        <f t="shared" si="2"/>
        <v>0</v>
      </c>
      <c r="F12" s="69">
        <f>'Показатель 7.1.'!F17</f>
        <v>0</v>
      </c>
      <c r="G12" s="74">
        <f>'Показатель 7.2.'!F13</f>
        <v>0</v>
      </c>
    </row>
    <row r="13" spans="1:7" ht="15" customHeight="1">
      <c r="A13" s="22" t="s">
        <v>8</v>
      </c>
      <c r="B13" s="19" t="str">
        <f>VLOOKUP(A13,'Рейтинг (раздел 7) '!$A$6:$B$90,2,FALSE)</f>
        <v>69-85</v>
      </c>
      <c r="C13" s="19" t="str">
        <f t="shared" si="0"/>
        <v>14-18</v>
      </c>
      <c r="D13" s="24">
        <f t="shared" si="1"/>
        <v>0</v>
      </c>
      <c r="E13" s="73">
        <f t="shared" si="2"/>
        <v>0</v>
      </c>
      <c r="F13" s="69">
        <f>'Показатель 7.1.'!F18</f>
        <v>0</v>
      </c>
      <c r="G13" s="74">
        <f>'Показатель 7.2.'!F14</f>
        <v>0</v>
      </c>
    </row>
    <row r="14" spans="1:7" ht="15" customHeight="1">
      <c r="A14" s="22" t="s">
        <v>9</v>
      </c>
      <c r="B14" s="19" t="str">
        <f>VLOOKUP(A14,'Рейтинг (раздел 7) '!$A$6:$B$90,2,FALSE)</f>
        <v>23-32</v>
      </c>
      <c r="C14" s="19" t="str">
        <f t="shared" si="0"/>
        <v>5-8</v>
      </c>
      <c r="D14" s="24">
        <f t="shared" si="1"/>
        <v>42.857142857142854</v>
      </c>
      <c r="E14" s="73">
        <f t="shared" si="2"/>
        <v>3</v>
      </c>
      <c r="F14" s="69">
        <f>'Показатель 7.1.'!F19</f>
        <v>1</v>
      </c>
      <c r="G14" s="74">
        <f>'Показатель 7.2.'!F15</f>
        <v>2</v>
      </c>
    </row>
    <row r="15" spans="1:7" ht="15" customHeight="1">
      <c r="A15" s="22" t="s">
        <v>10</v>
      </c>
      <c r="B15" s="19" t="str">
        <f>VLOOKUP(A15,'Рейтинг (раздел 7) '!$A$6:$B$90,2,FALSE)</f>
        <v>33-49</v>
      </c>
      <c r="C15" s="19" t="str">
        <f t="shared" si="0"/>
        <v>9-10</v>
      </c>
      <c r="D15" s="24">
        <f t="shared" si="1"/>
        <v>28.57142857142857</v>
      </c>
      <c r="E15" s="73">
        <f t="shared" si="2"/>
        <v>2</v>
      </c>
      <c r="F15" s="69">
        <f>'Показатель 7.1.'!F20</f>
        <v>2</v>
      </c>
      <c r="G15" s="74">
        <f>'Показатель 7.2.'!F16</f>
        <v>0</v>
      </c>
    </row>
    <row r="16" spans="1:7" ht="15" customHeight="1">
      <c r="A16" s="22" t="s">
        <v>11</v>
      </c>
      <c r="B16" s="19" t="str">
        <f>VLOOKUP(A16,'Рейтинг (раздел 7) '!$A$6:$B$90,2,FALSE)</f>
        <v>1-9</v>
      </c>
      <c r="C16" s="19" t="str">
        <f t="shared" si="0"/>
        <v>1-3</v>
      </c>
      <c r="D16" s="24">
        <f t="shared" si="1"/>
        <v>100</v>
      </c>
      <c r="E16" s="73">
        <f t="shared" si="2"/>
        <v>7</v>
      </c>
      <c r="F16" s="69">
        <f>'Показатель 7.1.'!F21</f>
        <v>5</v>
      </c>
      <c r="G16" s="74">
        <f>'Показатель 7.2.'!F17</f>
        <v>2</v>
      </c>
    </row>
    <row r="17" spans="1:7" ht="15" customHeight="1">
      <c r="A17" s="22" t="s">
        <v>12</v>
      </c>
      <c r="B17" s="19" t="str">
        <f>VLOOKUP(A17,'Рейтинг (раздел 7) '!$A$6:$B$90,2,FALSE)</f>
        <v>50-66</v>
      </c>
      <c r="C17" s="19" t="str">
        <f t="shared" si="0"/>
        <v>11-13</v>
      </c>
      <c r="D17" s="24">
        <f t="shared" si="1"/>
        <v>14.285714285714285</v>
      </c>
      <c r="E17" s="73">
        <f t="shared" si="2"/>
        <v>1</v>
      </c>
      <c r="F17" s="69">
        <f>'Показатель 7.1.'!F22</f>
        <v>1</v>
      </c>
      <c r="G17" s="74">
        <f>'Показатель 7.2.'!F18</f>
        <v>0</v>
      </c>
    </row>
    <row r="18" spans="1:7" ht="15" customHeight="1">
      <c r="A18" s="22" t="s">
        <v>13</v>
      </c>
      <c r="B18" s="19" t="str">
        <f>VLOOKUP(A18,'Рейтинг (раздел 7) '!$A$6:$B$90,2,FALSE)</f>
        <v>50-66</v>
      </c>
      <c r="C18" s="19" t="str">
        <f t="shared" si="0"/>
        <v>11-13</v>
      </c>
      <c r="D18" s="24">
        <f t="shared" si="1"/>
        <v>14.285714285714285</v>
      </c>
      <c r="E18" s="73">
        <f t="shared" si="2"/>
        <v>1</v>
      </c>
      <c r="F18" s="69">
        <f>'Показатель 7.1.'!F23</f>
        <v>1</v>
      </c>
      <c r="G18" s="74">
        <f>'Показатель 7.2.'!F19</f>
        <v>0</v>
      </c>
    </row>
    <row r="19" spans="1:7" ht="15" customHeight="1">
      <c r="A19" s="22" t="s">
        <v>14</v>
      </c>
      <c r="B19" s="19" t="str">
        <f>VLOOKUP(A19,'Рейтинг (раздел 7) '!$A$6:$B$90,2,FALSE)</f>
        <v>23-32</v>
      </c>
      <c r="C19" s="19" t="str">
        <f t="shared" si="0"/>
        <v>5-8</v>
      </c>
      <c r="D19" s="24">
        <f t="shared" si="1"/>
        <v>42.857142857142854</v>
      </c>
      <c r="E19" s="73">
        <f t="shared" si="2"/>
        <v>3</v>
      </c>
      <c r="F19" s="69">
        <f>'Показатель 7.1.'!F24</f>
        <v>1</v>
      </c>
      <c r="G19" s="74">
        <f>'Показатель 7.2.'!F20</f>
        <v>2</v>
      </c>
    </row>
    <row r="20" spans="1:7" ht="15" customHeight="1">
      <c r="A20" s="22" t="s">
        <v>15</v>
      </c>
      <c r="B20" s="19" t="str">
        <f>VLOOKUP(A20,'Рейтинг (раздел 7) '!$A$6:$B$90,2,FALSE)</f>
        <v>33-49</v>
      </c>
      <c r="C20" s="19" t="str">
        <f t="shared" si="0"/>
        <v>9-10</v>
      </c>
      <c r="D20" s="24">
        <f t="shared" si="1"/>
        <v>28.57142857142857</v>
      </c>
      <c r="E20" s="73">
        <f t="shared" si="2"/>
        <v>2</v>
      </c>
      <c r="F20" s="69">
        <f>'Показатель 7.1.'!F25</f>
        <v>2</v>
      </c>
      <c r="G20" s="74">
        <f>'Показатель 7.2.'!F21</f>
        <v>0</v>
      </c>
    </row>
    <row r="21" spans="1:7" ht="15" customHeight="1">
      <c r="A21" s="22" t="s">
        <v>16</v>
      </c>
      <c r="B21" s="19" t="str">
        <f>VLOOKUP(A21,'Рейтинг (раздел 7) '!$A$6:$B$90,2,FALSE)</f>
        <v>1-9</v>
      </c>
      <c r="C21" s="19" t="str">
        <f t="shared" si="0"/>
        <v>1-3</v>
      </c>
      <c r="D21" s="24">
        <f t="shared" si="1"/>
        <v>100</v>
      </c>
      <c r="E21" s="73">
        <f t="shared" si="2"/>
        <v>7</v>
      </c>
      <c r="F21" s="69">
        <f>'Показатель 7.1.'!F26</f>
        <v>5</v>
      </c>
      <c r="G21" s="74">
        <f>'Показатель 7.2.'!F22</f>
        <v>2</v>
      </c>
    </row>
    <row r="22" spans="1:7" ht="15" customHeight="1">
      <c r="A22" s="22" t="s">
        <v>17</v>
      </c>
      <c r="B22" s="19" t="str">
        <f>VLOOKUP(A22,'Рейтинг (раздел 7) '!$A$6:$B$90,2,FALSE)</f>
        <v>50-66</v>
      </c>
      <c r="C22" s="19" t="str">
        <f t="shared" si="0"/>
        <v>11-13</v>
      </c>
      <c r="D22" s="24">
        <f t="shared" si="1"/>
        <v>14.285714285714285</v>
      </c>
      <c r="E22" s="73">
        <f t="shared" si="2"/>
        <v>1</v>
      </c>
      <c r="F22" s="69">
        <f>'Показатель 7.1.'!F27</f>
        <v>1</v>
      </c>
      <c r="G22" s="74">
        <f>'Показатель 7.2.'!F23</f>
        <v>0</v>
      </c>
    </row>
    <row r="23" spans="1:7" ht="15" customHeight="1">
      <c r="A23" s="22" t="s">
        <v>18</v>
      </c>
      <c r="B23" s="19" t="str">
        <f>VLOOKUP(A23,'Рейтинг (раздел 7) '!$A$6:$B$90,2,FALSE)</f>
        <v>69-85</v>
      </c>
      <c r="C23" s="19" t="str">
        <f t="shared" si="0"/>
        <v>14-18</v>
      </c>
      <c r="D23" s="24">
        <f t="shared" si="1"/>
        <v>0</v>
      </c>
      <c r="E23" s="73">
        <f t="shared" si="2"/>
        <v>0</v>
      </c>
      <c r="F23" s="69">
        <f>'Показатель 7.1.'!F28</f>
        <v>0</v>
      </c>
      <c r="G23" s="74">
        <f>'Показатель 7.2.'!F24</f>
        <v>0</v>
      </c>
    </row>
    <row r="24" spans="1:7" ht="15" customHeight="1">
      <c r="A24" s="22" t="s">
        <v>19</v>
      </c>
      <c r="B24" s="19" t="str">
        <f>VLOOKUP(A24,'Рейтинг (раздел 7) '!$A$6:$B$90,2,FALSE)</f>
        <v>69-85</v>
      </c>
      <c r="C24" s="19" t="str">
        <f t="shared" si="0"/>
        <v>14-18</v>
      </c>
      <c r="D24" s="24">
        <f t="shared" si="1"/>
        <v>0</v>
      </c>
      <c r="E24" s="73">
        <f t="shared" si="2"/>
        <v>0</v>
      </c>
      <c r="F24" s="69">
        <f>'Показатель 7.1.'!F29</f>
        <v>0</v>
      </c>
      <c r="G24" s="74">
        <f>'Показатель 7.2.'!F25</f>
        <v>0</v>
      </c>
    </row>
    <row r="25" spans="1:7" ht="15" customHeight="1">
      <c r="A25" s="26" t="s">
        <v>20</v>
      </c>
      <c r="B25" s="29"/>
      <c r="C25" s="26"/>
      <c r="D25" s="27"/>
      <c r="E25" s="71"/>
      <c r="F25" s="72"/>
      <c r="G25" s="163"/>
    </row>
    <row r="26" spans="1:7" ht="15" customHeight="1">
      <c r="A26" s="22" t="s">
        <v>21</v>
      </c>
      <c r="B26" s="19" t="str">
        <f>VLOOKUP(A26,'Рейтинг (раздел 7) '!$A$6:$B$90,2,FALSE)</f>
        <v>33-49</v>
      </c>
      <c r="C26" s="19" t="str">
        <f aca="true" t="shared" si="3" ref="C26:C36">RANK(D26,$D$26:$D$36)&amp;IF(COUNTIF($D$26:$D$36,D26)&gt;1,"-"&amp;RANK(D26,$D$26:$D$36)+COUNTIF($D$26:$D$36,D26)-1,"")</f>
        <v>7-10</v>
      </c>
      <c r="D26" s="24">
        <f t="shared" si="1"/>
        <v>28.57142857142857</v>
      </c>
      <c r="E26" s="73">
        <f aca="true" t="shared" si="4" ref="E26:E36">SUM(F26:G26)</f>
        <v>2</v>
      </c>
      <c r="F26" s="69">
        <f>'Показатель 7.1.'!F31</f>
        <v>2</v>
      </c>
      <c r="G26" s="74">
        <f>'Показатель 7.2.'!F27</f>
        <v>0</v>
      </c>
    </row>
    <row r="27" spans="1:7" ht="15" customHeight="1">
      <c r="A27" s="22" t="s">
        <v>22</v>
      </c>
      <c r="B27" s="19" t="str">
        <f>VLOOKUP(A27,'Рейтинг (раздел 7) '!$A$6:$B$90,2,FALSE)</f>
        <v>33-49</v>
      </c>
      <c r="C27" s="19" t="str">
        <f t="shared" si="3"/>
        <v>7-10</v>
      </c>
      <c r="D27" s="24">
        <f t="shared" si="1"/>
        <v>28.57142857142857</v>
      </c>
      <c r="E27" s="73">
        <f t="shared" si="4"/>
        <v>2</v>
      </c>
      <c r="F27" s="69">
        <f>'Показатель 7.1.'!F32</f>
        <v>2</v>
      </c>
      <c r="G27" s="74">
        <f>'Показатель 7.2.'!F28</f>
        <v>0</v>
      </c>
    </row>
    <row r="28" spans="1:7" ht="15" customHeight="1">
      <c r="A28" s="22" t="s">
        <v>23</v>
      </c>
      <c r="B28" s="19" t="str">
        <f>VLOOKUP(A28,'Рейтинг (раздел 7) '!$A$6:$B$90,2,FALSE)</f>
        <v>33-49</v>
      </c>
      <c r="C28" s="19" t="str">
        <f t="shared" si="3"/>
        <v>7-10</v>
      </c>
      <c r="D28" s="24">
        <f t="shared" si="1"/>
        <v>28.57142857142857</v>
      </c>
      <c r="E28" s="73">
        <f t="shared" si="4"/>
        <v>2</v>
      </c>
      <c r="F28" s="69">
        <f>'Показатель 7.1.'!F33</f>
        <v>2</v>
      </c>
      <c r="G28" s="74">
        <f>'Показатель 7.2.'!F29</f>
        <v>0</v>
      </c>
    </row>
    <row r="29" spans="1:7" ht="15" customHeight="1">
      <c r="A29" s="22" t="s">
        <v>24</v>
      </c>
      <c r="B29" s="19" t="str">
        <f>VLOOKUP(A29,'Рейтинг (раздел 7) '!$A$6:$B$90,2,FALSE)</f>
        <v>1-9</v>
      </c>
      <c r="C29" s="19" t="str">
        <f t="shared" si="3"/>
        <v>1</v>
      </c>
      <c r="D29" s="24">
        <f t="shared" si="1"/>
        <v>100</v>
      </c>
      <c r="E29" s="73">
        <f t="shared" si="4"/>
        <v>7</v>
      </c>
      <c r="F29" s="69">
        <f>'Показатель 7.1.'!F34</f>
        <v>5</v>
      </c>
      <c r="G29" s="74">
        <f>'Показатель 7.2.'!F30</f>
        <v>2</v>
      </c>
    </row>
    <row r="30" spans="1:7" ht="15" customHeight="1">
      <c r="A30" s="22" t="s">
        <v>25</v>
      </c>
      <c r="B30" s="19" t="str">
        <f>VLOOKUP(A30,'Рейтинг (раздел 7) '!$A$6:$B$90,2,FALSE)</f>
        <v>13-22</v>
      </c>
      <c r="C30" s="19" t="str">
        <f t="shared" si="3"/>
        <v>2-5</v>
      </c>
      <c r="D30" s="24">
        <f t="shared" si="1"/>
        <v>57.14285714285714</v>
      </c>
      <c r="E30" s="73">
        <f t="shared" si="4"/>
        <v>4</v>
      </c>
      <c r="F30" s="69">
        <f>'Показатель 7.1.'!F35</f>
        <v>2</v>
      </c>
      <c r="G30" s="74">
        <f>'Показатель 7.2.'!F31</f>
        <v>2</v>
      </c>
    </row>
    <row r="31" spans="1:7" ht="15" customHeight="1">
      <c r="A31" s="22" t="s">
        <v>26</v>
      </c>
      <c r="B31" s="19" t="str">
        <f>VLOOKUP(A31,'Рейтинг (раздел 7) '!$A$6:$B$90,2,FALSE)</f>
        <v>33-49</v>
      </c>
      <c r="C31" s="19" t="str">
        <f t="shared" si="3"/>
        <v>7-10</v>
      </c>
      <c r="D31" s="24">
        <f t="shared" si="1"/>
        <v>28.57142857142857</v>
      </c>
      <c r="E31" s="73">
        <f t="shared" si="4"/>
        <v>2</v>
      </c>
      <c r="F31" s="69">
        <f>'Показатель 7.1.'!F36</f>
        <v>2</v>
      </c>
      <c r="G31" s="74">
        <f>'Показатель 7.2.'!F32</f>
        <v>0</v>
      </c>
    </row>
    <row r="32" spans="1:7" ht="15" customHeight="1">
      <c r="A32" s="22" t="s">
        <v>27</v>
      </c>
      <c r="B32" s="19" t="str">
        <f>VLOOKUP(A32,'Рейтинг (раздел 7) '!$A$6:$B$90,2,FALSE)</f>
        <v>13-22</v>
      </c>
      <c r="C32" s="19" t="str">
        <f t="shared" si="3"/>
        <v>2-5</v>
      </c>
      <c r="D32" s="24">
        <f t="shared" si="1"/>
        <v>57.14285714285714</v>
      </c>
      <c r="E32" s="73">
        <f t="shared" si="4"/>
        <v>4</v>
      </c>
      <c r="F32" s="69">
        <f>'Показатель 7.1.'!F37</f>
        <v>2</v>
      </c>
      <c r="G32" s="74">
        <f>'Показатель 7.2.'!F33</f>
        <v>2</v>
      </c>
    </row>
    <row r="33" spans="1:7" ht="15" customHeight="1">
      <c r="A33" s="22" t="s">
        <v>28</v>
      </c>
      <c r="B33" s="19" t="str">
        <f>VLOOKUP(A33,'Рейтинг (раздел 7) '!$A$6:$B$90,2,FALSE)</f>
        <v>13-22</v>
      </c>
      <c r="C33" s="19" t="str">
        <f t="shared" si="3"/>
        <v>2-5</v>
      </c>
      <c r="D33" s="24">
        <f t="shared" si="1"/>
        <v>57.14285714285714</v>
      </c>
      <c r="E33" s="73">
        <f t="shared" si="4"/>
        <v>4</v>
      </c>
      <c r="F33" s="69">
        <f>'Показатель 7.1.'!F38</f>
        <v>2</v>
      </c>
      <c r="G33" s="74">
        <f>'Показатель 7.2.'!F34</f>
        <v>2</v>
      </c>
    </row>
    <row r="34" spans="1:7" ht="15" customHeight="1">
      <c r="A34" s="22" t="s">
        <v>29</v>
      </c>
      <c r="B34" s="19" t="str">
        <f>VLOOKUP(A34,'Рейтинг (раздел 7) '!$A$6:$B$90,2,FALSE)</f>
        <v>69-85</v>
      </c>
      <c r="C34" s="19" t="str">
        <f t="shared" si="3"/>
        <v>11</v>
      </c>
      <c r="D34" s="24">
        <f t="shared" si="1"/>
        <v>0</v>
      </c>
      <c r="E34" s="73">
        <f t="shared" si="4"/>
        <v>0</v>
      </c>
      <c r="F34" s="69">
        <f>'Показатель 7.1.'!F39</f>
        <v>0</v>
      </c>
      <c r="G34" s="74">
        <f>'Показатель 7.2.'!F35</f>
        <v>0</v>
      </c>
    </row>
    <row r="35" spans="1:7" ht="15" customHeight="1">
      <c r="A35" s="22" t="s">
        <v>30</v>
      </c>
      <c r="B35" s="19" t="str">
        <f>VLOOKUP(A35,'Рейтинг (раздел 7) '!$A$6:$B$90,2,FALSE)</f>
        <v>13-22</v>
      </c>
      <c r="C35" s="19" t="str">
        <f t="shared" si="3"/>
        <v>2-5</v>
      </c>
      <c r="D35" s="24">
        <f t="shared" si="1"/>
        <v>57.14285714285714</v>
      </c>
      <c r="E35" s="73">
        <f t="shared" si="4"/>
        <v>4</v>
      </c>
      <c r="F35" s="69">
        <f>'Показатель 7.1.'!F40</f>
        <v>2</v>
      </c>
      <c r="G35" s="74">
        <f>'Показатель 7.2.'!F36</f>
        <v>2</v>
      </c>
    </row>
    <row r="36" spans="1:7" ht="15" customHeight="1">
      <c r="A36" s="22" t="s">
        <v>31</v>
      </c>
      <c r="B36" s="19" t="str">
        <f>VLOOKUP(A36,'Рейтинг (раздел 7) '!$A$6:$B$90,2,FALSE)</f>
        <v>23-32</v>
      </c>
      <c r="C36" s="19" t="str">
        <f t="shared" si="3"/>
        <v>6</v>
      </c>
      <c r="D36" s="24">
        <f t="shared" si="1"/>
        <v>42.857142857142854</v>
      </c>
      <c r="E36" s="73">
        <f t="shared" si="4"/>
        <v>3</v>
      </c>
      <c r="F36" s="69">
        <f>'Показатель 7.1.'!F41</f>
        <v>1</v>
      </c>
      <c r="G36" s="74">
        <f>'Показатель 7.2.'!F37</f>
        <v>2</v>
      </c>
    </row>
    <row r="37" spans="1:7" ht="15" customHeight="1">
      <c r="A37" s="26" t="s">
        <v>32</v>
      </c>
      <c r="B37" s="29"/>
      <c r="C37" s="26"/>
      <c r="D37" s="27"/>
      <c r="E37" s="71"/>
      <c r="F37" s="72"/>
      <c r="G37" s="163"/>
    </row>
    <row r="38" spans="1:7" ht="15" customHeight="1">
      <c r="A38" s="22" t="s">
        <v>33</v>
      </c>
      <c r="B38" s="19" t="str">
        <f>VLOOKUP(A38,'Рейтинг (раздел 7) '!$A$6:$B$90,2,FALSE)</f>
        <v>1-9</v>
      </c>
      <c r="C38" s="19" t="str">
        <f>RANK(D38,$D$38:$D$45)&amp;IF(COUNTIF($D$38:$D$45,D38)&gt;1,"-"&amp;RANK(D38,$D$38:$D$45)+COUNTIF($D$38:$D$45,D38)-1,"")</f>
        <v>1-2</v>
      </c>
      <c r="D38" s="24">
        <f t="shared" si="1"/>
        <v>100</v>
      </c>
      <c r="E38" s="73">
        <f aca="true" t="shared" si="5" ref="E38:E45">SUM(F38:G38)</f>
        <v>7</v>
      </c>
      <c r="F38" s="69">
        <f>'Показатель 7.1.'!F43</f>
        <v>5</v>
      </c>
      <c r="G38" s="74">
        <f>'Показатель 7.2.'!F39</f>
        <v>2</v>
      </c>
    </row>
    <row r="39" spans="1:7" ht="15" customHeight="1">
      <c r="A39" s="22" t="s">
        <v>34</v>
      </c>
      <c r="B39" s="19" t="str">
        <f>VLOOKUP(A39,'Рейтинг (раздел 7) '!$A$6:$B$90,2,FALSE)</f>
        <v>33-49</v>
      </c>
      <c r="C39" s="19" t="str">
        <f aca="true" t="shared" si="6" ref="C39:C45">RANK(D39,$D$38:$D$45)&amp;IF(COUNTIF($D$38:$D$45,D39)&gt;1,"-"&amp;RANK(D39,$D$38:$D$45)+COUNTIF($D$38:$D$45,D39)-1,"")</f>
        <v>4-5</v>
      </c>
      <c r="D39" s="24">
        <f t="shared" si="1"/>
        <v>28.57142857142857</v>
      </c>
      <c r="E39" s="73">
        <f t="shared" si="5"/>
        <v>2</v>
      </c>
      <c r="F39" s="69">
        <f>'Показатель 7.1.'!F44</f>
        <v>2</v>
      </c>
      <c r="G39" s="74">
        <f>'Показатель 7.2.'!F40</f>
        <v>0</v>
      </c>
    </row>
    <row r="40" spans="1:7" ht="15" customHeight="1">
      <c r="A40" s="22" t="s">
        <v>104</v>
      </c>
      <c r="B40" s="19" t="str">
        <f>VLOOKUP(A40,'Рейтинг (раздел 7) '!$A$6:$B$90,2,FALSE)</f>
        <v>69-85</v>
      </c>
      <c r="C40" s="19" t="str">
        <f t="shared" si="6"/>
        <v>8</v>
      </c>
      <c r="D40" s="24">
        <f t="shared" si="1"/>
        <v>0</v>
      </c>
      <c r="E40" s="73">
        <f t="shared" si="5"/>
        <v>0</v>
      </c>
      <c r="F40" s="69">
        <f>'Показатель 7.1.'!F45</f>
        <v>0</v>
      </c>
      <c r="G40" s="74">
        <f>'Показатель 7.2.'!F41</f>
        <v>0</v>
      </c>
    </row>
    <row r="41" spans="1:7" ht="15" customHeight="1">
      <c r="A41" s="22" t="s">
        <v>35</v>
      </c>
      <c r="B41" s="19" t="str">
        <f>VLOOKUP(A41,'Рейтинг (раздел 7) '!$A$6:$B$90,2,FALSE)</f>
        <v>1-9</v>
      </c>
      <c r="C41" s="19" t="str">
        <f t="shared" si="6"/>
        <v>1-2</v>
      </c>
      <c r="D41" s="24">
        <f t="shared" si="1"/>
        <v>100</v>
      </c>
      <c r="E41" s="73">
        <f t="shared" si="5"/>
        <v>7</v>
      </c>
      <c r="F41" s="69">
        <f>'Показатель 7.1.'!F46</f>
        <v>5</v>
      </c>
      <c r="G41" s="74">
        <f>'Показатель 7.2.'!F42</f>
        <v>2</v>
      </c>
    </row>
    <row r="42" spans="1:7" ht="15" customHeight="1">
      <c r="A42" s="22" t="s">
        <v>36</v>
      </c>
      <c r="B42" s="19" t="str">
        <f>VLOOKUP(A42,'Рейтинг (раздел 7) '!$A$6:$B$90,2,FALSE)</f>
        <v>33-49</v>
      </c>
      <c r="C42" s="19" t="str">
        <f t="shared" si="6"/>
        <v>4-5</v>
      </c>
      <c r="D42" s="24">
        <f t="shared" si="1"/>
        <v>28.57142857142857</v>
      </c>
      <c r="E42" s="73">
        <f t="shared" si="5"/>
        <v>2</v>
      </c>
      <c r="F42" s="69">
        <f>'Показатель 7.1.'!F47</f>
        <v>2</v>
      </c>
      <c r="G42" s="74">
        <f>'Показатель 7.2.'!F43</f>
        <v>0</v>
      </c>
    </row>
    <row r="43" spans="1:7" ht="15" customHeight="1">
      <c r="A43" s="22" t="s">
        <v>37</v>
      </c>
      <c r="B43" s="19" t="str">
        <f>VLOOKUP(A43,'Рейтинг (раздел 7) '!$A$6:$B$90,2,FALSE)</f>
        <v>23-32</v>
      </c>
      <c r="C43" s="19" t="str">
        <f t="shared" si="6"/>
        <v>3</v>
      </c>
      <c r="D43" s="24">
        <f t="shared" si="1"/>
        <v>42.857142857142854</v>
      </c>
      <c r="E43" s="73">
        <f t="shared" si="5"/>
        <v>3</v>
      </c>
      <c r="F43" s="69">
        <f>'Показатель 7.1.'!F48</f>
        <v>1</v>
      </c>
      <c r="G43" s="74">
        <f>'Показатель 7.2.'!F44</f>
        <v>2</v>
      </c>
    </row>
    <row r="44" spans="1:7" ht="15" customHeight="1">
      <c r="A44" s="22" t="s">
        <v>38</v>
      </c>
      <c r="B44" s="19" t="str">
        <f>VLOOKUP(A44,'Рейтинг (раздел 7) '!$A$6:$B$90,2,FALSE)</f>
        <v>50-66</v>
      </c>
      <c r="C44" s="19" t="str">
        <f t="shared" si="6"/>
        <v>6-7</v>
      </c>
      <c r="D44" s="24">
        <f t="shared" si="1"/>
        <v>14.285714285714285</v>
      </c>
      <c r="E44" s="73">
        <f t="shared" si="5"/>
        <v>1</v>
      </c>
      <c r="F44" s="69">
        <f>'Показатель 7.1.'!F49</f>
        <v>1</v>
      </c>
      <c r="G44" s="74">
        <f>'Показатель 7.2.'!F45</f>
        <v>0</v>
      </c>
    </row>
    <row r="45" spans="1:7" ht="15" customHeight="1">
      <c r="A45" s="22" t="s">
        <v>171</v>
      </c>
      <c r="B45" s="19" t="str">
        <f>VLOOKUP(A45,'Рейтинг (раздел 7) '!$A$6:$B$90,2,FALSE)</f>
        <v>50-66</v>
      </c>
      <c r="C45" s="19" t="str">
        <f t="shared" si="6"/>
        <v>6-7</v>
      </c>
      <c r="D45" s="24">
        <f t="shared" si="1"/>
        <v>14.285714285714285</v>
      </c>
      <c r="E45" s="73">
        <f t="shared" si="5"/>
        <v>1</v>
      </c>
      <c r="F45" s="69">
        <f>'Показатель 7.1.'!F50</f>
        <v>1</v>
      </c>
      <c r="G45" s="74">
        <f>'Показатель 7.2.'!F46</f>
        <v>0</v>
      </c>
    </row>
    <row r="46" spans="1:7" ht="15" customHeight="1">
      <c r="A46" s="26" t="s">
        <v>39</v>
      </c>
      <c r="B46" s="29"/>
      <c r="C46" s="26"/>
      <c r="D46" s="27"/>
      <c r="E46" s="71"/>
      <c r="F46" s="72"/>
      <c r="G46" s="163"/>
    </row>
    <row r="47" spans="1:7" ht="15" customHeight="1">
      <c r="A47" s="22" t="s">
        <v>40</v>
      </c>
      <c r="B47" s="19" t="str">
        <f>VLOOKUP(A47,'Рейтинг (раздел 7) '!$A$6:$B$90,2,FALSE)</f>
        <v>69-85</v>
      </c>
      <c r="C47" s="19" t="str">
        <f aca="true" t="shared" si="7" ref="C47:C53">RANK(D47,$D$47:$D$53)&amp;IF(COUNTIF($D$47:$D$53,D47)&gt;1,"-"&amp;RANK(D47,$D$47:$D$53)+COUNTIF($D$47:$D$53,D47)-1,"")</f>
        <v>5-7</v>
      </c>
      <c r="D47" s="24">
        <f t="shared" si="1"/>
        <v>0</v>
      </c>
      <c r="E47" s="73">
        <f aca="true" t="shared" si="8" ref="E47:E53">SUM(F47:G47)</f>
        <v>0</v>
      </c>
      <c r="F47" s="69">
        <f>'Показатель 7.1.'!F52</f>
        <v>0</v>
      </c>
      <c r="G47" s="74">
        <f>'Показатель 7.2.'!F48</f>
        <v>0</v>
      </c>
    </row>
    <row r="48" spans="1:7" ht="15" customHeight="1">
      <c r="A48" s="22" t="s">
        <v>41</v>
      </c>
      <c r="B48" s="19" t="str">
        <f>VLOOKUP(A48,'Рейтинг (раздел 7) '!$A$6:$B$90,2,FALSE)</f>
        <v>69-85</v>
      </c>
      <c r="C48" s="19" t="str">
        <f t="shared" si="7"/>
        <v>5-7</v>
      </c>
      <c r="D48" s="24">
        <f t="shared" si="1"/>
        <v>0</v>
      </c>
      <c r="E48" s="73">
        <f t="shared" si="8"/>
        <v>0</v>
      </c>
      <c r="F48" s="69">
        <f>'Показатель 7.1.'!F53</f>
        <v>0</v>
      </c>
      <c r="G48" s="74">
        <f>'Показатель 7.2.'!F49</f>
        <v>0</v>
      </c>
    </row>
    <row r="49" spans="1:7" ht="15" customHeight="1">
      <c r="A49" s="22" t="s">
        <v>42</v>
      </c>
      <c r="B49" s="19" t="str">
        <f>VLOOKUP(A49,'Рейтинг (раздел 7) '!$A$6:$B$90,2,FALSE)</f>
        <v>1-9</v>
      </c>
      <c r="C49" s="19" t="str">
        <f t="shared" si="7"/>
        <v>1</v>
      </c>
      <c r="D49" s="24">
        <f t="shared" si="1"/>
        <v>100</v>
      </c>
      <c r="E49" s="73">
        <f t="shared" si="8"/>
        <v>7</v>
      </c>
      <c r="F49" s="69">
        <f>'Показатель 7.1.'!F54</f>
        <v>5</v>
      </c>
      <c r="G49" s="74">
        <f>'Показатель 7.2.'!F50</f>
        <v>2</v>
      </c>
    </row>
    <row r="50" spans="1:7" ht="15" customHeight="1">
      <c r="A50" s="22" t="s">
        <v>43</v>
      </c>
      <c r="B50" s="19" t="str">
        <f>VLOOKUP(A50,'Рейтинг (раздел 7) '!$A$6:$B$90,2,FALSE)</f>
        <v>50-66</v>
      </c>
      <c r="C50" s="19" t="str">
        <f t="shared" si="7"/>
        <v>3</v>
      </c>
      <c r="D50" s="24">
        <f t="shared" si="1"/>
        <v>14.285714285714285</v>
      </c>
      <c r="E50" s="73">
        <f t="shared" si="8"/>
        <v>1</v>
      </c>
      <c r="F50" s="69">
        <f>'Показатель 7.1.'!F55</f>
        <v>1</v>
      </c>
      <c r="G50" s="74">
        <f>'Показатель 7.2.'!F51</f>
        <v>0</v>
      </c>
    </row>
    <row r="51" spans="1:7" ht="15" customHeight="1">
      <c r="A51" s="22" t="s">
        <v>93</v>
      </c>
      <c r="B51" s="19" t="str">
        <f>VLOOKUP(A51,'Рейтинг (раздел 7) '!$A$6:$B$90,2,FALSE)</f>
        <v>69-85</v>
      </c>
      <c r="C51" s="19" t="str">
        <f t="shared" si="7"/>
        <v>5-7</v>
      </c>
      <c r="D51" s="24">
        <f t="shared" si="1"/>
        <v>0</v>
      </c>
      <c r="E51" s="73">
        <f t="shared" si="8"/>
        <v>0</v>
      </c>
      <c r="F51" s="69">
        <f>'Показатель 7.1.'!F56</f>
        <v>0</v>
      </c>
      <c r="G51" s="74">
        <f>'Показатель 7.2.'!F52</f>
        <v>0</v>
      </c>
    </row>
    <row r="52" spans="1:7" ht="15" customHeight="1">
      <c r="A52" s="22" t="s">
        <v>44</v>
      </c>
      <c r="B52" s="19" t="str">
        <f>VLOOKUP(A52,'Рейтинг (раздел 7) '!$A$6:$B$90,2,FALSE)</f>
        <v>67-68</v>
      </c>
      <c r="C52" s="19" t="str">
        <f t="shared" si="7"/>
        <v>4</v>
      </c>
      <c r="D52" s="24">
        <f t="shared" si="1"/>
        <v>7.142857142857142</v>
      </c>
      <c r="E52" s="73">
        <f t="shared" si="8"/>
        <v>0.5</v>
      </c>
      <c r="F52" s="69">
        <f>'Показатель 7.1.'!F57</f>
        <v>0.5</v>
      </c>
      <c r="G52" s="74">
        <f>'Показатель 7.2.'!F53</f>
        <v>0</v>
      </c>
    </row>
    <row r="53" spans="1:7" ht="15" customHeight="1">
      <c r="A53" s="22" t="s">
        <v>45</v>
      </c>
      <c r="B53" s="19" t="str">
        <f>VLOOKUP(A53,'Рейтинг (раздел 7) '!$A$6:$B$90,2,FALSE)</f>
        <v>11-12</v>
      </c>
      <c r="C53" s="19" t="str">
        <f t="shared" si="7"/>
        <v>2</v>
      </c>
      <c r="D53" s="24">
        <f t="shared" si="1"/>
        <v>71.42857142857143</v>
      </c>
      <c r="E53" s="73">
        <f t="shared" si="8"/>
        <v>5</v>
      </c>
      <c r="F53" s="69">
        <f>'Показатель 7.1.'!F58</f>
        <v>5</v>
      </c>
      <c r="G53" s="74">
        <f>'Показатель 7.2.'!F54</f>
        <v>0</v>
      </c>
    </row>
    <row r="54" spans="1:7" ht="15" customHeight="1">
      <c r="A54" s="26" t="s">
        <v>46</v>
      </c>
      <c r="B54" s="29"/>
      <c r="C54" s="28"/>
      <c r="D54" s="27"/>
      <c r="E54" s="71"/>
      <c r="F54" s="72"/>
      <c r="G54" s="163"/>
    </row>
    <row r="55" spans="1:7" ht="15" customHeight="1">
      <c r="A55" s="22" t="s">
        <v>47</v>
      </c>
      <c r="B55" s="19" t="str">
        <f>VLOOKUP(A55,'Рейтинг (раздел 7) '!$A$6:$B$90,2,FALSE)</f>
        <v>33-49</v>
      </c>
      <c r="C55" s="23" t="str">
        <f aca="true" t="shared" si="9" ref="C55:C68">RANK(D55,$D$55:$D$68)&amp;IF(COUNTIF($D$55:$D$68,D55)&gt;1,"-"&amp;RANK(D55,$D$55:$D$68)+COUNTIF($D$55:$D$68,D55)-1,"")</f>
        <v>7-9</v>
      </c>
      <c r="D55" s="24">
        <f t="shared" si="1"/>
        <v>28.57142857142857</v>
      </c>
      <c r="E55" s="73">
        <f aca="true" t="shared" si="10" ref="E55:E68">SUM(F55:G55)</f>
        <v>2</v>
      </c>
      <c r="F55" s="69">
        <f>'Показатель 7.1.'!F60</f>
        <v>2</v>
      </c>
      <c r="G55" s="74">
        <f>'Показатель 7.2.'!F56</f>
        <v>0</v>
      </c>
    </row>
    <row r="56" spans="1:7" ht="15" customHeight="1">
      <c r="A56" s="22" t="s">
        <v>48</v>
      </c>
      <c r="B56" s="19" t="str">
        <f>VLOOKUP(A56,'Рейтинг (раздел 7) '!$A$6:$B$90,2,FALSE)</f>
        <v>50-66</v>
      </c>
      <c r="C56" s="23" t="str">
        <f t="shared" si="9"/>
        <v>10-11</v>
      </c>
      <c r="D56" s="24">
        <f t="shared" si="1"/>
        <v>14.285714285714285</v>
      </c>
      <c r="E56" s="73">
        <f t="shared" si="10"/>
        <v>1</v>
      </c>
      <c r="F56" s="69">
        <f>'Показатель 7.1.'!F61</f>
        <v>1</v>
      </c>
      <c r="G56" s="74">
        <f>'Показатель 7.2.'!F57</f>
        <v>0</v>
      </c>
    </row>
    <row r="57" spans="1:7" ht="15" customHeight="1">
      <c r="A57" s="22" t="s">
        <v>49</v>
      </c>
      <c r="B57" s="19" t="str">
        <f>VLOOKUP(A57,'Рейтинг (раздел 7) '!$A$6:$B$90,2,FALSE)</f>
        <v>50-66</v>
      </c>
      <c r="C57" s="23" t="str">
        <f t="shared" si="9"/>
        <v>10-11</v>
      </c>
      <c r="D57" s="24">
        <f t="shared" si="1"/>
        <v>14.285714285714285</v>
      </c>
      <c r="E57" s="73">
        <f t="shared" si="10"/>
        <v>1</v>
      </c>
      <c r="F57" s="69">
        <f>'Показатель 7.1.'!F62</f>
        <v>1</v>
      </c>
      <c r="G57" s="74">
        <f>'Показатель 7.2.'!F58</f>
        <v>0</v>
      </c>
    </row>
    <row r="58" spans="1:7" ht="15" customHeight="1">
      <c r="A58" s="22" t="s">
        <v>50</v>
      </c>
      <c r="B58" s="19" t="str">
        <f>VLOOKUP(A58,'Рейтинг (раздел 7) '!$A$6:$B$90,2,FALSE)</f>
        <v>33-49</v>
      </c>
      <c r="C58" s="23" t="str">
        <f t="shared" si="9"/>
        <v>7-9</v>
      </c>
      <c r="D58" s="24">
        <f t="shared" si="1"/>
        <v>28.57142857142857</v>
      </c>
      <c r="E58" s="73">
        <f t="shared" si="10"/>
        <v>2</v>
      </c>
      <c r="F58" s="69">
        <f>'Показатель 7.1.'!F63</f>
        <v>2</v>
      </c>
      <c r="G58" s="74">
        <f>'Показатель 7.2.'!F59</f>
        <v>0</v>
      </c>
    </row>
    <row r="59" spans="1:7" ht="15" customHeight="1">
      <c r="A59" s="22" t="s">
        <v>51</v>
      </c>
      <c r="B59" s="19" t="str">
        <f>VLOOKUP(A59,'Рейтинг (раздел 7) '!$A$6:$B$90,2,FALSE)</f>
        <v>11-12</v>
      </c>
      <c r="C59" s="23" t="str">
        <f t="shared" si="9"/>
        <v>3</v>
      </c>
      <c r="D59" s="24">
        <f t="shared" si="1"/>
        <v>71.42857142857143</v>
      </c>
      <c r="E59" s="73">
        <f t="shared" si="10"/>
        <v>5</v>
      </c>
      <c r="F59" s="69">
        <f>'Показатель 7.1.'!F64</f>
        <v>5</v>
      </c>
      <c r="G59" s="74">
        <f>'Показатель 7.2.'!F60</f>
        <v>0</v>
      </c>
    </row>
    <row r="60" spans="1:7" ht="15" customHeight="1">
      <c r="A60" s="22" t="s">
        <v>52</v>
      </c>
      <c r="B60" s="19" t="str">
        <f>VLOOKUP(A60,'Рейтинг (раздел 7) '!$A$6:$B$90,2,FALSE)</f>
        <v>67-68</v>
      </c>
      <c r="C60" s="23" t="str">
        <f t="shared" si="9"/>
        <v>12</v>
      </c>
      <c r="D60" s="24">
        <f t="shared" si="1"/>
        <v>7.142857142857142</v>
      </c>
      <c r="E60" s="73">
        <f t="shared" si="10"/>
        <v>0.5</v>
      </c>
      <c r="F60" s="69">
        <f>'Показатель 7.1.'!F65</f>
        <v>0.5</v>
      </c>
      <c r="G60" s="74">
        <f>'Показатель 7.2.'!F61</f>
        <v>0</v>
      </c>
    </row>
    <row r="61" spans="1:7" ht="15" customHeight="1">
      <c r="A61" s="22" t="s">
        <v>53</v>
      </c>
      <c r="B61" s="19" t="str">
        <f>VLOOKUP(A61,'Рейтинг (раздел 7) '!$A$6:$B$90,2,FALSE)</f>
        <v>69-85</v>
      </c>
      <c r="C61" s="23" t="str">
        <f t="shared" si="9"/>
        <v>13-14</v>
      </c>
      <c r="D61" s="24">
        <f t="shared" si="1"/>
        <v>0</v>
      </c>
      <c r="E61" s="73">
        <f t="shared" si="10"/>
        <v>0</v>
      </c>
      <c r="F61" s="69">
        <f>'Показатель 7.1.'!F66</f>
        <v>0</v>
      </c>
      <c r="G61" s="74">
        <f>'Показатель 7.2.'!F62</f>
        <v>0</v>
      </c>
    </row>
    <row r="62" spans="1:7" ht="15" customHeight="1">
      <c r="A62" s="22" t="s">
        <v>54</v>
      </c>
      <c r="B62" s="19" t="str">
        <f>VLOOKUP(A62,'Рейтинг (раздел 7) '!$A$6:$B$90,2,FALSE)</f>
        <v>13-22</v>
      </c>
      <c r="C62" s="23" t="str">
        <f t="shared" si="9"/>
        <v>4-5</v>
      </c>
      <c r="D62" s="24">
        <f t="shared" si="1"/>
        <v>57.14285714285714</v>
      </c>
      <c r="E62" s="73">
        <f t="shared" si="10"/>
        <v>4</v>
      </c>
      <c r="F62" s="69">
        <f>'Показатель 7.1.'!F67</f>
        <v>2</v>
      </c>
      <c r="G62" s="74">
        <f>'Показатель 7.2.'!F63</f>
        <v>2</v>
      </c>
    </row>
    <row r="63" spans="1:7" ht="15" customHeight="1">
      <c r="A63" s="22" t="s">
        <v>55</v>
      </c>
      <c r="B63" s="19" t="str">
        <f>VLOOKUP(A63,'Рейтинг (раздел 7) '!$A$6:$B$90,2,FALSE)</f>
        <v>33-49</v>
      </c>
      <c r="C63" s="23" t="str">
        <f t="shared" si="9"/>
        <v>7-9</v>
      </c>
      <c r="D63" s="24">
        <f t="shared" si="1"/>
        <v>28.57142857142857</v>
      </c>
      <c r="E63" s="73">
        <f t="shared" si="10"/>
        <v>2</v>
      </c>
      <c r="F63" s="69">
        <f>'Показатель 7.1.'!F68</f>
        <v>0</v>
      </c>
      <c r="G63" s="74">
        <f>'Показатель 7.2.'!F64</f>
        <v>2</v>
      </c>
    </row>
    <row r="64" spans="1:7" ht="15" customHeight="1">
      <c r="A64" s="22" t="s">
        <v>56</v>
      </c>
      <c r="B64" s="19" t="str">
        <f>VLOOKUP(A64,'Рейтинг (раздел 7) '!$A$6:$B$90,2,FALSE)</f>
        <v>1-9</v>
      </c>
      <c r="C64" s="23" t="str">
        <f t="shared" si="9"/>
        <v>1</v>
      </c>
      <c r="D64" s="24">
        <f t="shared" si="1"/>
        <v>100</v>
      </c>
      <c r="E64" s="73">
        <f t="shared" si="10"/>
        <v>7</v>
      </c>
      <c r="F64" s="69">
        <f>'Показатель 7.1.'!F69</f>
        <v>5</v>
      </c>
      <c r="G64" s="74">
        <f>'Показатель 7.2.'!F65</f>
        <v>2</v>
      </c>
    </row>
    <row r="65" spans="1:7" ht="15" customHeight="1">
      <c r="A65" s="22" t="s">
        <v>57</v>
      </c>
      <c r="B65" s="19" t="str">
        <f>VLOOKUP(A65,'Рейтинг (раздел 7) '!$A$6:$B$90,2,FALSE)</f>
        <v>10</v>
      </c>
      <c r="C65" s="23" t="str">
        <f t="shared" si="9"/>
        <v>2</v>
      </c>
      <c r="D65" s="24">
        <f t="shared" si="1"/>
        <v>85.71428571428571</v>
      </c>
      <c r="E65" s="73">
        <f t="shared" si="10"/>
        <v>6</v>
      </c>
      <c r="F65" s="69">
        <f>'Показатель 7.1.'!F70</f>
        <v>5</v>
      </c>
      <c r="G65" s="74">
        <f>'Показатель 7.2.'!F66</f>
        <v>1</v>
      </c>
    </row>
    <row r="66" spans="1:7" ht="15" customHeight="1">
      <c r="A66" s="22" t="s">
        <v>58</v>
      </c>
      <c r="B66" s="19" t="str">
        <f>VLOOKUP(A66,'Рейтинг (раздел 7) '!$A$6:$B$90,2,FALSE)</f>
        <v>69-85</v>
      </c>
      <c r="C66" s="23" t="str">
        <f t="shared" si="9"/>
        <v>13-14</v>
      </c>
      <c r="D66" s="24">
        <f t="shared" si="1"/>
        <v>0</v>
      </c>
      <c r="E66" s="73">
        <f t="shared" si="10"/>
        <v>0</v>
      </c>
      <c r="F66" s="69">
        <f>'Показатель 7.1.'!F71</f>
        <v>0</v>
      </c>
      <c r="G66" s="74">
        <f>'Показатель 7.2.'!F67</f>
        <v>0</v>
      </c>
    </row>
    <row r="67" spans="1:7" ht="15" customHeight="1">
      <c r="A67" s="22" t="s">
        <v>59</v>
      </c>
      <c r="B67" s="19" t="str">
        <f>VLOOKUP(A67,'Рейтинг (раздел 7) '!$A$6:$B$90,2,FALSE)</f>
        <v>13-22</v>
      </c>
      <c r="C67" s="23" t="str">
        <f t="shared" si="9"/>
        <v>4-5</v>
      </c>
      <c r="D67" s="24">
        <f t="shared" si="1"/>
        <v>57.14285714285714</v>
      </c>
      <c r="E67" s="73">
        <f t="shared" si="10"/>
        <v>4</v>
      </c>
      <c r="F67" s="69">
        <f>'Показатель 7.1.'!F72</f>
        <v>2</v>
      </c>
      <c r="G67" s="74">
        <f>'Показатель 7.2.'!F68</f>
        <v>2</v>
      </c>
    </row>
    <row r="68" spans="1:7" ht="15" customHeight="1">
      <c r="A68" s="22" t="s">
        <v>60</v>
      </c>
      <c r="B68" s="19" t="str">
        <f>VLOOKUP(A68,'Рейтинг (раздел 7) '!$A$6:$B$90,2,FALSE)</f>
        <v>23-32</v>
      </c>
      <c r="C68" s="23" t="str">
        <f t="shared" si="9"/>
        <v>6</v>
      </c>
      <c r="D68" s="24">
        <f t="shared" si="1"/>
        <v>42.857142857142854</v>
      </c>
      <c r="E68" s="73">
        <f t="shared" si="10"/>
        <v>3</v>
      </c>
      <c r="F68" s="69">
        <f>'Показатель 7.1.'!F73</f>
        <v>1</v>
      </c>
      <c r="G68" s="74">
        <f>'Показатель 7.2.'!F69</f>
        <v>2</v>
      </c>
    </row>
    <row r="69" spans="1:7" ht="15" customHeight="1">
      <c r="A69" s="26" t="s">
        <v>61</v>
      </c>
      <c r="B69" s="29"/>
      <c r="C69" s="28"/>
      <c r="D69" s="27"/>
      <c r="E69" s="71"/>
      <c r="F69" s="72"/>
      <c r="G69" s="163"/>
    </row>
    <row r="70" spans="1:7" ht="15" customHeight="1">
      <c r="A70" s="22" t="s">
        <v>62</v>
      </c>
      <c r="B70" s="19" t="str">
        <f>VLOOKUP(A70,'Рейтинг (раздел 7) '!$A$6:$B$90,2,FALSE)</f>
        <v>50-66</v>
      </c>
      <c r="C70" s="23" t="str">
        <f aca="true" t="shared" si="11" ref="C70:C75">RANK(D70,$D$70:$D$75)&amp;IF(COUNTIF($D$70:$D$75,D70)&gt;1,"-"&amp;RANK(D70,$D$70:$D$75)+COUNTIF($D$70:$D$75,D70)-1,"")</f>
        <v>4-6</v>
      </c>
      <c r="D70" s="24">
        <f t="shared" si="1"/>
        <v>14.285714285714285</v>
      </c>
      <c r="E70" s="73">
        <f aca="true" t="shared" si="12" ref="E70:E75">SUM(F70:G70)</f>
        <v>1</v>
      </c>
      <c r="F70" s="69">
        <f>'Показатель 7.1.'!F75</f>
        <v>1</v>
      </c>
      <c r="G70" s="74">
        <f>'Показатель 7.2.'!F71</f>
        <v>0</v>
      </c>
    </row>
    <row r="71" spans="1:7" ht="15" customHeight="1">
      <c r="A71" s="22" t="s">
        <v>63</v>
      </c>
      <c r="B71" s="19" t="str">
        <f>VLOOKUP(A71,'Рейтинг (раздел 7) '!$A$6:$B$90,2,FALSE)</f>
        <v>33-49</v>
      </c>
      <c r="C71" s="23" t="str">
        <f t="shared" si="11"/>
        <v>2-3</v>
      </c>
      <c r="D71" s="24">
        <f t="shared" si="1"/>
        <v>28.57142857142857</v>
      </c>
      <c r="E71" s="73">
        <f t="shared" si="12"/>
        <v>2</v>
      </c>
      <c r="F71" s="69">
        <f>'Показатель 7.1.'!F76</f>
        <v>2</v>
      </c>
      <c r="G71" s="74">
        <f>'Показатель 7.2.'!F72</f>
        <v>0</v>
      </c>
    </row>
    <row r="72" spans="1:7" ht="15" customHeight="1">
      <c r="A72" s="22" t="s">
        <v>64</v>
      </c>
      <c r="B72" s="19" t="str">
        <f>VLOOKUP(A72,'Рейтинг (раздел 7) '!$A$6:$B$90,2,FALSE)</f>
        <v>50-66</v>
      </c>
      <c r="C72" s="23" t="str">
        <f t="shared" si="11"/>
        <v>4-6</v>
      </c>
      <c r="D72" s="24">
        <f aca="true" t="shared" si="13" ref="D72:D98">E72/$E$5*100</f>
        <v>14.285714285714285</v>
      </c>
      <c r="E72" s="73">
        <f t="shared" si="12"/>
        <v>1</v>
      </c>
      <c r="F72" s="69">
        <f>'Показатель 7.1.'!F77</f>
        <v>1</v>
      </c>
      <c r="G72" s="74">
        <f>'Показатель 7.2.'!F73</f>
        <v>0</v>
      </c>
    </row>
    <row r="73" spans="1:7" ht="15" customHeight="1">
      <c r="A73" s="22" t="s">
        <v>65</v>
      </c>
      <c r="B73" s="19" t="str">
        <f>VLOOKUP(A73,'Рейтинг (раздел 7) '!$A$6:$B$90,2,FALSE)</f>
        <v>50-66</v>
      </c>
      <c r="C73" s="23" t="str">
        <f t="shared" si="11"/>
        <v>4-6</v>
      </c>
      <c r="D73" s="24">
        <f t="shared" si="13"/>
        <v>14.285714285714285</v>
      </c>
      <c r="E73" s="73">
        <f t="shared" si="12"/>
        <v>1</v>
      </c>
      <c r="F73" s="69">
        <f>'Показатель 7.1.'!F78</f>
        <v>1</v>
      </c>
      <c r="G73" s="74">
        <f>'Показатель 7.2.'!F74</f>
        <v>0</v>
      </c>
    </row>
    <row r="74" spans="1:7" ht="15" customHeight="1">
      <c r="A74" s="22" t="s">
        <v>66</v>
      </c>
      <c r="B74" s="19" t="str">
        <f>VLOOKUP(A74,'Рейтинг (раздел 7) '!$A$6:$B$90,2,FALSE)</f>
        <v>23-32</v>
      </c>
      <c r="C74" s="23" t="str">
        <f t="shared" si="11"/>
        <v>1</v>
      </c>
      <c r="D74" s="24">
        <f t="shared" si="13"/>
        <v>42.857142857142854</v>
      </c>
      <c r="E74" s="73">
        <f t="shared" si="12"/>
        <v>3</v>
      </c>
      <c r="F74" s="69">
        <f>'Показатель 7.1.'!F79</f>
        <v>1</v>
      </c>
      <c r="G74" s="74">
        <f>'Показатель 7.2.'!F75</f>
        <v>2</v>
      </c>
    </row>
    <row r="75" spans="1:7" ht="15" customHeight="1">
      <c r="A75" s="22" t="s">
        <v>67</v>
      </c>
      <c r="B75" s="19" t="str">
        <f>VLOOKUP(A75,'Рейтинг (раздел 7) '!$A$6:$B$90,2,FALSE)</f>
        <v>33-49</v>
      </c>
      <c r="C75" s="23" t="str">
        <f t="shared" si="11"/>
        <v>2-3</v>
      </c>
      <c r="D75" s="24">
        <f t="shared" si="13"/>
        <v>28.57142857142857</v>
      </c>
      <c r="E75" s="73">
        <f t="shared" si="12"/>
        <v>2</v>
      </c>
      <c r="F75" s="69">
        <f>'Показатель 7.1.'!F80</f>
        <v>2</v>
      </c>
      <c r="G75" s="74">
        <f>'Показатель 7.2.'!F76</f>
        <v>0</v>
      </c>
    </row>
    <row r="76" spans="1:7" ht="15" customHeight="1">
      <c r="A76" s="26" t="s">
        <v>68</v>
      </c>
      <c r="B76" s="29"/>
      <c r="C76" s="28"/>
      <c r="D76" s="27"/>
      <c r="E76" s="71"/>
      <c r="F76" s="72"/>
      <c r="G76" s="163"/>
    </row>
    <row r="77" spans="1:7" ht="15" customHeight="1">
      <c r="A77" s="22" t="s">
        <v>69</v>
      </c>
      <c r="B77" s="19" t="str">
        <f>VLOOKUP(A77,'Рейтинг (раздел 7) '!$A$6:$B$90,2,FALSE)</f>
        <v>23-32</v>
      </c>
      <c r="C77" s="23" t="str">
        <f aca="true" t="shared" si="14" ref="C77:C88">RANK(D77,$D$77:$D$88)&amp;IF(COUNTIF($D$77:$D$88,D77)&gt;1,"-"&amp;RANK(D77,$D$77:$D$88)+COUNTIF($D$77:$D$88,D77)-1,"")</f>
        <v>3-4</v>
      </c>
      <c r="D77" s="24">
        <f t="shared" si="13"/>
        <v>42.857142857142854</v>
      </c>
      <c r="E77" s="73">
        <f aca="true" t="shared" si="15" ref="E77:E88">SUM(F77:G77)</f>
        <v>3</v>
      </c>
      <c r="F77" s="69">
        <f>'Показатель 7.1.'!F82</f>
        <v>1</v>
      </c>
      <c r="G77" s="74">
        <f>'Показатель 7.2.'!F78</f>
        <v>2</v>
      </c>
    </row>
    <row r="78" spans="1:7" ht="15" customHeight="1">
      <c r="A78" s="22" t="s">
        <v>70</v>
      </c>
      <c r="B78" s="19" t="str">
        <f>VLOOKUP(A78,'Рейтинг (раздел 7) '!$A$6:$B$90,2,FALSE)</f>
        <v>13-22</v>
      </c>
      <c r="C78" s="23" t="str">
        <f t="shared" si="14"/>
        <v>2</v>
      </c>
      <c r="D78" s="24">
        <f t="shared" si="13"/>
        <v>57.14285714285714</v>
      </c>
      <c r="E78" s="73">
        <f t="shared" si="15"/>
        <v>4</v>
      </c>
      <c r="F78" s="69">
        <f>'Показатель 7.1.'!F83</f>
        <v>2</v>
      </c>
      <c r="G78" s="74">
        <f>'Показатель 7.2.'!F79</f>
        <v>2</v>
      </c>
    </row>
    <row r="79" spans="1:7" ht="15" customHeight="1">
      <c r="A79" s="22" t="s">
        <v>71</v>
      </c>
      <c r="B79" s="19" t="str">
        <f>VLOOKUP(A79,'Рейтинг (раздел 7) '!$A$6:$B$90,2,FALSE)</f>
        <v>69-85</v>
      </c>
      <c r="C79" s="23" t="str">
        <f t="shared" si="14"/>
        <v>11-12</v>
      </c>
      <c r="D79" s="24">
        <f t="shared" si="13"/>
        <v>0</v>
      </c>
      <c r="E79" s="73">
        <f t="shared" si="15"/>
        <v>0</v>
      </c>
      <c r="F79" s="69">
        <f>'Показатель 7.1.'!F84</f>
        <v>0</v>
      </c>
      <c r="G79" s="74">
        <f>'Показатель 7.2.'!F80</f>
        <v>0</v>
      </c>
    </row>
    <row r="80" spans="1:7" ht="15" customHeight="1">
      <c r="A80" s="22" t="s">
        <v>72</v>
      </c>
      <c r="B80" s="19" t="str">
        <f>VLOOKUP(A80,'Рейтинг (раздел 7) '!$A$6:$B$90,2,FALSE)</f>
        <v>50-66</v>
      </c>
      <c r="C80" s="23" t="str">
        <f t="shared" si="14"/>
        <v>7-10</v>
      </c>
      <c r="D80" s="24">
        <f t="shared" si="13"/>
        <v>14.285714285714285</v>
      </c>
      <c r="E80" s="73">
        <f t="shared" si="15"/>
        <v>1</v>
      </c>
      <c r="F80" s="69">
        <f>'Показатель 7.1.'!F85</f>
        <v>1</v>
      </c>
      <c r="G80" s="74">
        <f>'Показатель 7.2.'!F81</f>
        <v>0</v>
      </c>
    </row>
    <row r="81" spans="1:7" ht="15" customHeight="1">
      <c r="A81" s="22" t="s">
        <v>73</v>
      </c>
      <c r="B81" s="19" t="str">
        <f>VLOOKUP(A81,'Рейтинг (раздел 7) '!$A$6:$B$90,2,FALSE)</f>
        <v>50-66</v>
      </c>
      <c r="C81" s="23" t="str">
        <f t="shared" si="14"/>
        <v>7-10</v>
      </c>
      <c r="D81" s="24">
        <f t="shared" si="13"/>
        <v>14.285714285714285</v>
      </c>
      <c r="E81" s="73">
        <f t="shared" si="15"/>
        <v>1</v>
      </c>
      <c r="F81" s="69">
        <f>'Показатель 7.1.'!F86</f>
        <v>0</v>
      </c>
      <c r="G81" s="74">
        <f>'Показатель 7.2.'!F82</f>
        <v>1</v>
      </c>
    </row>
    <row r="82" spans="1:7" ht="15" customHeight="1">
      <c r="A82" s="22" t="s">
        <v>74</v>
      </c>
      <c r="B82" s="19" t="str">
        <f>VLOOKUP(A82,'Рейтинг (раздел 7) '!$A$6:$B$90,2,FALSE)</f>
        <v>23-32</v>
      </c>
      <c r="C82" s="23" t="str">
        <f t="shared" si="14"/>
        <v>3-4</v>
      </c>
      <c r="D82" s="24">
        <f t="shared" si="13"/>
        <v>42.857142857142854</v>
      </c>
      <c r="E82" s="73">
        <f t="shared" si="15"/>
        <v>3</v>
      </c>
      <c r="F82" s="69">
        <f>'Показатель 7.1.'!F87</f>
        <v>1</v>
      </c>
      <c r="G82" s="74">
        <f>'Показатель 7.2.'!F83</f>
        <v>2</v>
      </c>
    </row>
    <row r="83" spans="1:7" ht="15" customHeight="1">
      <c r="A83" s="22" t="s">
        <v>75</v>
      </c>
      <c r="B83" s="19" t="str">
        <f>VLOOKUP(A83,'Рейтинг (раздел 7) '!$A$6:$B$90,2,FALSE)</f>
        <v>1-9</v>
      </c>
      <c r="C83" s="23" t="str">
        <f t="shared" si="14"/>
        <v>1</v>
      </c>
      <c r="D83" s="24">
        <f t="shared" si="13"/>
        <v>100</v>
      </c>
      <c r="E83" s="73">
        <f t="shared" si="15"/>
        <v>7</v>
      </c>
      <c r="F83" s="69">
        <f>'Показатель 7.1.'!F88</f>
        <v>5</v>
      </c>
      <c r="G83" s="74">
        <f>'Показатель 7.2.'!F84</f>
        <v>2</v>
      </c>
    </row>
    <row r="84" spans="1:7" ht="15" customHeight="1">
      <c r="A84" s="22" t="s">
        <v>76</v>
      </c>
      <c r="B84" s="19" t="str">
        <f>VLOOKUP(A84,'Рейтинг (раздел 7) '!$A$6:$B$90,2,FALSE)</f>
        <v>33-49</v>
      </c>
      <c r="C84" s="23" t="str">
        <f t="shared" si="14"/>
        <v>5-6</v>
      </c>
      <c r="D84" s="24">
        <f t="shared" si="13"/>
        <v>28.57142857142857</v>
      </c>
      <c r="E84" s="73">
        <f t="shared" si="15"/>
        <v>2</v>
      </c>
      <c r="F84" s="69">
        <f>'Показатель 7.1.'!F89</f>
        <v>1</v>
      </c>
      <c r="G84" s="74">
        <f>'Показатель 7.2.'!F85</f>
        <v>1</v>
      </c>
    </row>
    <row r="85" spans="1:7" ht="15" customHeight="1">
      <c r="A85" s="22" t="s">
        <v>77</v>
      </c>
      <c r="B85" s="19" t="str">
        <f>VLOOKUP(A85,'Рейтинг (раздел 7) '!$A$6:$B$90,2,FALSE)</f>
        <v>69-85</v>
      </c>
      <c r="C85" s="23" t="str">
        <f t="shared" si="14"/>
        <v>11-12</v>
      </c>
      <c r="D85" s="24">
        <f t="shared" si="13"/>
        <v>0</v>
      </c>
      <c r="E85" s="73">
        <f t="shared" si="15"/>
        <v>0</v>
      </c>
      <c r="F85" s="69">
        <f>'Показатель 7.1.'!F90</f>
        <v>0</v>
      </c>
      <c r="G85" s="74">
        <f>'Показатель 7.2.'!F86</f>
        <v>0</v>
      </c>
    </row>
    <row r="86" spans="1:7" ht="15" customHeight="1">
      <c r="A86" s="22" t="s">
        <v>78</v>
      </c>
      <c r="B86" s="19" t="str">
        <f>VLOOKUP(A86,'Рейтинг (раздел 7) '!$A$6:$B$90,2,FALSE)</f>
        <v>50-66</v>
      </c>
      <c r="C86" s="23" t="str">
        <f t="shared" si="14"/>
        <v>7-10</v>
      </c>
      <c r="D86" s="24">
        <f t="shared" si="13"/>
        <v>14.285714285714285</v>
      </c>
      <c r="E86" s="73">
        <f t="shared" si="15"/>
        <v>1</v>
      </c>
      <c r="F86" s="69">
        <f>'Показатель 7.1.'!F91</f>
        <v>1</v>
      </c>
      <c r="G86" s="74">
        <f>'Показатель 7.2.'!F87</f>
        <v>0</v>
      </c>
    </row>
    <row r="87" spans="1:7" ht="15" customHeight="1">
      <c r="A87" s="22" t="s">
        <v>79</v>
      </c>
      <c r="B87" s="19" t="str">
        <f>VLOOKUP(A87,'Рейтинг (раздел 7) '!$A$6:$B$90,2,FALSE)</f>
        <v>50-66</v>
      </c>
      <c r="C87" s="23" t="str">
        <f t="shared" si="14"/>
        <v>7-10</v>
      </c>
      <c r="D87" s="24">
        <f t="shared" si="13"/>
        <v>14.285714285714285</v>
      </c>
      <c r="E87" s="73">
        <f t="shared" si="15"/>
        <v>1</v>
      </c>
      <c r="F87" s="69">
        <f>'Показатель 7.1.'!F92</f>
        <v>1</v>
      </c>
      <c r="G87" s="74">
        <f>'Показатель 7.2.'!F88</f>
        <v>0</v>
      </c>
    </row>
    <row r="88" spans="1:7" ht="15" customHeight="1">
      <c r="A88" s="22" t="s">
        <v>80</v>
      </c>
      <c r="B88" s="19" t="str">
        <f>VLOOKUP(A88,'Рейтинг (раздел 7) '!$A$6:$B$90,2,FALSE)</f>
        <v>33-49</v>
      </c>
      <c r="C88" s="23" t="str">
        <f t="shared" si="14"/>
        <v>5-6</v>
      </c>
      <c r="D88" s="24">
        <f t="shared" si="13"/>
        <v>28.57142857142857</v>
      </c>
      <c r="E88" s="73">
        <f t="shared" si="15"/>
        <v>2</v>
      </c>
      <c r="F88" s="69">
        <f>'Показатель 7.1.'!F93</f>
        <v>2</v>
      </c>
      <c r="G88" s="74">
        <f>'Показатель 7.2.'!F89</f>
        <v>0</v>
      </c>
    </row>
    <row r="89" spans="1:7" ht="15" customHeight="1">
      <c r="A89" s="26" t="s">
        <v>81</v>
      </c>
      <c r="B89" s="29"/>
      <c r="C89" s="28"/>
      <c r="D89" s="27"/>
      <c r="E89" s="71"/>
      <c r="F89" s="72"/>
      <c r="G89" s="163"/>
    </row>
    <row r="90" spans="1:7" ht="15" customHeight="1">
      <c r="A90" s="22" t="s">
        <v>82</v>
      </c>
      <c r="B90" s="19" t="str">
        <f>VLOOKUP(A90,'Рейтинг (раздел 7) '!$A$6:$B$90,2,FALSE)</f>
        <v>69-85</v>
      </c>
      <c r="C90" s="23" t="str">
        <f aca="true" t="shared" si="16" ref="C90:C98">RANK(D90,$D$90:$D$98)&amp;IF(COUNTIF($D$90:$D$98,D90)&gt;1,"-"&amp;RANK(D90,$D$90:$D$98)+COUNTIF($D$90:$D$98,D90)-1,"")</f>
        <v>7-9</v>
      </c>
      <c r="D90" s="24">
        <f t="shared" si="13"/>
        <v>0</v>
      </c>
      <c r="E90" s="73">
        <f aca="true" t="shared" si="17" ref="E90:E98">SUM(F90:G90)</f>
        <v>0</v>
      </c>
      <c r="F90" s="69">
        <f>'Показатель 7.1.'!F95</f>
        <v>0</v>
      </c>
      <c r="G90" s="74">
        <f>'Показатель 7.2.'!F91</f>
        <v>0</v>
      </c>
    </row>
    <row r="91" spans="1:7" ht="15" customHeight="1">
      <c r="A91" s="22" t="s">
        <v>83</v>
      </c>
      <c r="B91" s="19" t="str">
        <f>VLOOKUP(A91,'Рейтинг (раздел 7) '!$A$6:$B$90,2,FALSE)</f>
        <v>69-85</v>
      </c>
      <c r="C91" s="23" t="str">
        <f t="shared" si="16"/>
        <v>7-9</v>
      </c>
      <c r="D91" s="24">
        <f t="shared" si="13"/>
        <v>0</v>
      </c>
      <c r="E91" s="73">
        <f t="shared" si="17"/>
        <v>0</v>
      </c>
      <c r="F91" s="69">
        <f>'Показатель 7.1.'!F96</f>
        <v>0</v>
      </c>
      <c r="G91" s="74">
        <f>'Показатель 7.2.'!F92</f>
        <v>0</v>
      </c>
    </row>
    <row r="92" spans="1:7" ht="15" customHeight="1">
      <c r="A92" s="22" t="s">
        <v>84</v>
      </c>
      <c r="B92" s="19" t="str">
        <f>VLOOKUP(A92,'Рейтинг (раздел 7) '!$A$6:$B$90,2,FALSE)</f>
        <v>33-49</v>
      </c>
      <c r="C92" s="23" t="str">
        <f t="shared" si="16"/>
        <v>3-4</v>
      </c>
      <c r="D92" s="24">
        <f t="shared" si="13"/>
        <v>28.57142857142857</v>
      </c>
      <c r="E92" s="73">
        <f t="shared" si="17"/>
        <v>2</v>
      </c>
      <c r="F92" s="69">
        <f>'Показатель 7.1.'!F97</f>
        <v>2</v>
      </c>
      <c r="G92" s="74">
        <f>'Показатель 7.2.'!F93</f>
        <v>0</v>
      </c>
    </row>
    <row r="93" spans="1:7" ht="15" customHeight="1">
      <c r="A93" s="22" t="s">
        <v>85</v>
      </c>
      <c r="B93" s="19" t="str">
        <f>VLOOKUP(A93,'Рейтинг (раздел 7) '!$A$6:$B$90,2,FALSE)</f>
        <v>33-49</v>
      </c>
      <c r="C93" s="23" t="str">
        <f t="shared" si="16"/>
        <v>3-4</v>
      </c>
      <c r="D93" s="24">
        <f t="shared" si="13"/>
        <v>28.57142857142857</v>
      </c>
      <c r="E93" s="73">
        <f t="shared" si="17"/>
        <v>2</v>
      </c>
      <c r="F93" s="69">
        <f>'Показатель 7.1.'!F98</f>
        <v>2</v>
      </c>
      <c r="G93" s="74">
        <f>'Показатель 7.2.'!F94</f>
        <v>0</v>
      </c>
    </row>
    <row r="94" spans="1:7" ht="15" customHeight="1">
      <c r="A94" s="22" t="s">
        <v>86</v>
      </c>
      <c r="B94" s="19" t="str">
        <f>VLOOKUP(A94,'Рейтинг (раздел 7) '!$A$6:$B$90,2,FALSE)</f>
        <v>50-66</v>
      </c>
      <c r="C94" s="23" t="str">
        <f t="shared" si="16"/>
        <v>5-6</v>
      </c>
      <c r="D94" s="24">
        <f t="shared" si="13"/>
        <v>14.285714285714285</v>
      </c>
      <c r="E94" s="73">
        <f t="shared" si="17"/>
        <v>1</v>
      </c>
      <c r="F94" s="69">
        <f>'Показатель 7.1.'!F99</f>
        <v>1</v>
      </c>
      <c r="G94" s="74">
        <f>'Показатель 7.2.'!F95</f>
        <v>0</v>
      </c>
    </row>
    <row r="95" spans="1:7" ht="15" customHeight="1">
      <c r="A95" s="22" t="s">
        <v>87</v>
      </c>
      <c r="B95" s="19" t="str">
        <f>VLOOKUP(A95,'Рейтинг (раздел 7) '!$A$6:$B$90,2,FALSE)</f>
        <v>13-22</v>
      </c>
      <c r="C95" s="23" t="str">
        <f t="shared" si="16"/>
        <v>1-2</v>
      </c>
      <c r="D95" s="24">
        <f t="shared" si="13"/>
        <v>57.14285714285714</v>
      </c>
      <c r="E95" s="73">
        <f t="shared" si="17"/>
        <v>4</v>
      </c>
      <c r="F95" s="69">
        <f>'Показатель 7.1.'!F100</f>
        <v>2</v>
      </c>
      <c r="G95" s="74">
        <f>'Показатель 7.2.'!F96</f>
        <v>2</v>
      </c>
    </row>
    <row r="96" spans="1:7" ht="15" customHeight="1">
      <c r="A96" s="22" t="s">
        <v>88</v>
      </c>
      <c r="B96" s="19" t="str">
        <f>VLOOKUP(A96,'Рейтинг (раздел 7) '!$A$6:$B$90,2,FALSE)</f>
        <v>13-22</v>
      </c>
      <c r="C96" s="23" t="str">
        <f t="shared" si="16"/>
        <v>1-2</v>
      </c>
      <c r="D96" s="24">
        <f t="shared" si="13"/>
        <v>57.14285714285714</v>
      </c>
      <c r="E96" s="73">
        <f t="shared" si="17"/>
        <v>4</v>
      </c>
      <c r="F96" s="69">
        <f>'Показатель 7.1.'!F101</f>
        <v>2</v>
      </c>
      <c r="G96" s="74">
        <f>'Показатель 7.2.'!F97</f>
        <v>2</v>
      </c>
    </row>
    <row r="97" spans="1:7" ht="15" customHeight="1">
      <c r="A97" s="22" t="s">
        <v>89</v>
      </c>
      <c r="B97" s="19" t="str">
        <f>VLOOKUP(A97,'Рейтинг (раздел 7) '!$A$6:$B$90,2,FALSE)</f>
        <v>69-85</v>
      </c>
      <c r="C97" s="23" t="str">
        <f t="shared" si="16"/>
        <v>7-9</v>
      </c>
      <c r="D97" s="24">
        <f t="shared" si="13"/>
        <v>0</v>
      </c>
      <c r="E97" s="73">
        <f t="shared" si="17"/>
        <v>0</v>
      </c>
      <c r="F97" s="69">
        <f>'Показатель 7.1.'!F102</f>
        <v>0</v>
      </c>
      <c r="G97" s="74">
        <f>'Показатель 7.2.'!F98</f>
        <v>0</v>
      </c>
    </row>
    <row r="98" spans="1:7" ht="15" customHeight="1">
      <c r="A98" s="22" t="s">
        <v>90</v>
      </c>
      <c r="B98" s="19" t="str">
        <f>VLOOKUP(A98,'Рейтинг (раздел 7) '!$A$6:$B$90,2,FALSE)</f>
        <v>50-66</v>
      </c>
      <c r="C98" s="23" t="str">
        <f t="shared" si="16"/>
        <v>5-6</v>
      </c>
      <c r="D98" s="24">
        <f t="shared" si="13"/>
        <v>14.285714285714285</v>
      </c>
      <c r="E98" s="73">
        <f t="shared" si="17"/>
        <v>1</v>
      </c>
      <c r="F98" s="69">
        <f>'Показатель 7.1.'!F103</f>
        <v>1</v>
      </c>
      <c r="G98" s="74">
        <f>'Показатель 7.2.'!F99</f>
        <v>0</v>
      </c>
    </row>
    <row r="100" ht="12.75">
      <c r="E100" s="167"/>
    </row>
  </sheetData>
  <sheetProtection/>
  <mergeCells count="1">
    <mergeCell ref="A1:G1"/>
  </mergeCells>
  <printOptions verticalCentered="1"/>
  <pageMargins left="0.7086614173228347" right="0.7086614173228347" top="0.7480314960629921" bottom="0.7480314960629921" header="0.31496062992125984" footer="0.31496062992125984"/>
  <pageSetup fitToHeight="3" fitToWidth="1" horizontalDpi="600" verticalDpi="600" orientation="landscape" paperSize="9" scale="68" r:id="rId1"/>
  <headerFooter>
    <oddFooter>&amp;C&amp;9&amp;A&amp;R&amp;9&amp;P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I18" sqref="I18"/>
    </sheetView>
  </sheetViews>
  <sheetFormatPr defaultColWidth="9.140625" defaultRowHeight="15"/>
  <cols>
    <col min="1" max="1" width="5.28125" style="3" customWidth="1"/>
    <col min="2" max="2" width="141.8515625" style="2" customWidth="1"/>
    <col min="3" max="3" width="8.28125" style="2" customWidth="1"/>
    <col min="4" max="6" width="6.7109375" style="2" customWidth="1"/>
    <col min="7" max="16384" width="9.140625" style="2" customWidth="1"/>
  </cols>
  <sheetData>
    <row r="1" spans="1:6" ht="12.75">
      <c r="A1" s="170" t="s">
        <v>177</v>
      </c>
      <c r="B1" s="171"/>
      <c r="C1" s="171"/>
      <c r="D1" s="171"/>
      <c r="E1" s="171"/>
      <c r="F1" s="171"/>
    </row>
    <row r="2" spans="1:6" ht="12.75">
      <c r="A2" s="31"/>
      <c r="B2" s="32"/>
      <c r="C2" s="32"/>
      <c r="D2" s="32"/>
      <c r="E2" s="32"/>
      <c r="F2" s="32"/>
    </row>
    <row r="3" spans="1:6" ht="12.75" customHeight="1">
      <c r="A3" s="172" t="s">
        <v>98</v>
      </c>
      <c r="B3" s="172" t="s">
        <v>99</v>
      </c>
      <c r="C3" s="172" t="s">
        <v>100</v>
      </c>
      <c r="D3" s="172" t="s">
        <v>101</v>
      </c>
      <c r="E3" s="172"/>
      <c r="F3" s="172"/>
    </row>
    <row r="4" spans="1:6" ht="12.75">
      <c r="A4" s="172"/>
      <c r="B4" s="172"/>
      <c r="C4" s="172"/>
      <c r="D4" s="120" t="s">
        <v>140</v>
      </c>
      <c r="E4" s="120" t="s">
        <v>141</v>
      </c>
      <c r="F4" s="120" t="s">
        <v>142</v>
      </c>
    </row>
    <row r="5" spans="1:6" ht="12.75">
      <c r="A5" s="176">
        <v>7</v>
      </c>
      <c r="B5" s="89" t="s">
        <v>394</v>
      </c>
      <c r="C5" s="176">
        <v>7</v>
      </c>
      <c r="D5" s="176"/>
      <c r="E5" s="176"/>
      <c r="F5" s="176"/>
    </row>
    <row r="6" spans="1:6" ht="36">
      <c r="A6" s="176"/>
      <c r="B6" s="137" t="s">
        <v>395</v>
      </c>
      <c r="C6" s="176"/>
      <c r="D6" s="176"/>
      <c r="E6" s="176"/>
      <c r="F6" s="176"/>
    </row>
    <row r="7" spans="1:6" ht="12.75">
      <c r="A7" s="176"/>
      <c r="B7" s="137" t="s">
        <v>396</v>
      </c>
      <c r="C7" s="176"/>
      <c r="D7" s="176"/>
      <c r="E7" s="176"/>
      <c r="F7" s="176"/>
    </row>
    <row r="8" spans="1:6" ht="12.75">
      <c r="A8" s="176"/>
      <c r="B8" s="138" t="s">
        <v>397</v>
      </c>
      <c r="C8" s="176"/>
      <c r="D8" s="176"/>
      <c r="E8" s="176"/>
      <c r="F8" s="176"/>
    </row>
    <row r="9" spans="1:6" ht="24">
      <c r="A9" s="176"/>
      <c r="B9" s="138" t="s">
        <v>398</v>
      </c>
      <c r="C9" s="176"/>
      <c r="D9" s="176"/>
      <c r="E9" s="176"/>
      <c r="F9" s="176"/>
    </row>
    <row r="10" spans="1:6" ht="48">
      <c r="A10" s="173" t="s">
        <v>184</v>
      </c>
      <c r="B10" s="139" t="s">
        <v>399</v>
      </c>
      <c r="C10" s="174"/>
      <c r="D10" s="174"/>
      <c r="E10" s="174"/>
      <c r="F10" s="174"/>
    </row>
    <row r="11" spans="1:6" ht="12.75">
      <c r="A11" s="173"/>
      <c r="B11" s="140" t="s">
        <v>400</v>
      </c>
      <c r="C11" s="174"/>
      <c r="D11" s="174"/>
      <c r="E11" s="174"/>
      <c r="F11" s="174"/>
    </row>
    <row r="12" spans="1:6" ht="24">
      <c r="A12" s="173"/>
      <c r="B12" s="141" t="s">
        <v>401</v>
      </c>
      <c r="C12" s="174"/>
      <c r="D12" s="174"/>
      <c r="E12" s="174"/>
      <c r="F12" s="174"/>
    </row>
    <row r="13" spans="1:6" ht="24">
      <c r="A13" s="173"/>
      <c r="B13" s="141" t="s">
        <v>402</v>
      </c>
      <c r="C13" s="174"/>
      <c r="D13" s="174"/>
      <c r="E13" s="174"/>
      <c r="F13" s="174"/>
    </row>
    <row r="14" spans="1:6" ht="24">
      <c r="A14" s="173"/>
      <c r="B14" s="141" t="s">
        <v>403</v>
      </c>
      <c r="C14" s="174"/>
      <c r="D14" s="174"/>
      <c r="E14" s="174"/>
      <c r="F14" s="174"/>
    </row>
    <row r="15" spans="1:6" ht="24">
      <c r="A15" s="173"/>
      <c r="B15" s="141" t="s">
        <v>404</v>
      </c>
      <c r="C15" s="174"/>
      <c r="D15" s="174"/>
      <c r="E15" s="174"/>
      <c r="F15" s="174"/>
    </row>
    <row r="16" spans="1:6" ht="24">
      <c r="A16" s="173"/>
      <c r="B16" s="141" t="s">
        <v>405</v>
      </c>
      <c r="C16" s="174"/>
      <c r="D16" s="174"/>
      <c r="E16" s="174"/>
      <c r="F16" s="174"/>
    </row>
    <row r="17" spans="1:6" ht="24">
      <c r="A17" s="173"/>
      <c r="B17" s="141" t="s">
        <v>406</v>
      </c>
      <c r="C17" s="174"/>
      <c r="D17" s="174"/>
      <c r="E17" s="174"/>
      <c r="F17" s="174"/>
    </row>
    <row r="18" spans="1:6" ht="24">
      <c r="A18" s="173"/>
      <c r="B18" s="141" t="s">
        <v>407</v>
      </c>
      <c r="C18" s="174"/>
      <c r="D18" s="174"/>
      <c r="E18" s="174"/>
      <c r="F18" s="174"/>
    </row>
    <row r="19" spans="1:6" ht="24">
      <c r="A19" s="173"/>
      <c r="B19" s="141" t="s">
        <v>408</v>
      </c>
      <c r="C19" s="174"/>
      <c r="D19" s="174"/>
      <c r="E19" s="174"/>
      <c r="F19" s="174"/>
    </row>
    <row r="20" spans="1:6" ht="24">
      <c r="A20" s="173"/>
      <c r="B20" s="140" t="s">
        <v>409</v>
      </c>
      <c r="C20" s="174"/>
      <c r="D20" s="174"/>
      <c r="E20" s="174"/>
      <c r="F20" s="174"/>
    </row>
    <row r="21" spans="1:6" ht="24">
      <c r="A21" s="173"/>
      <c r="B21" s="142" t="s">
        <v>410</v>
      </c>
      <c r="C21" s="174"/>
      <c r="D21" s="174"/>
      <c r="E21" s="174"/>
      <c r="F21" s="174"/>
    </row>
    <row r="22" spans="1:6" ht="24">
      <c r="A22" s="173"/>
      <c r="B22" s="142" t="s">
        <v>411</v>
      </c>
      <c r="C22" s="174"/>
      <c r="D22" s="174"/>
      <c r="E22" s="174"/>
      <c r="F22" s="174"/>
    </row>
    <row r="23" spans="1:6" ht="48">
      <c r="A23" s="173"/>
      <c r="B23" s="140" t="s">
        <v>412</v>
      </c>
      <c r="C23" s="174"/>
      <c r="D23" s="174"/>
      <c r="E23" s="174"/>
      <c r="F23" s="174"/>
    </row>
    <row r="24" spans="1:6" ht="36">
      <c r="A24" s="173"/>
      <c r="B24" s="140" t="s">
        <v>413</v>
      </c>
      <c r="C24" s="174"/>
      <c r="D24" s="174"/>
      <c r="E24" s="174"/>
      <c r="F24" s="174"/>
    </row>
    <row r="25" spans="1:6" ht="24">
      <c r="A25" s="90"/>
      <c r="B25" s="91" t="s">
        <v>414</v>
      </c>
      <c r="C25" s="120">
        <v>5</v>
      </c>
      <c r="D25" s="120"/>
      <c r="E25" s="120">
        <v>0.5</v>
      </c>
      <c r="F25" s="120">
        <v>0.5</v>
      </c>
    </row>
    <row r="26" spans="1:6" ht="24">
      <c r="A26" s="90"/>
      <c r="B26" s="91" t="s">
        <v>415</v>
      </c>
      <c r="C26" s="120">
        <v>4</v>
      </c>
      <c r="D26" s="120"/>
      <c r="E26" s="120">
        <v>0.5</v>
      </c>
      <c r="F26" s="120">
        <v>0.5</v>
      </c>
    </row>
    <row r="27" spans="1:6" ht="12.75">
      <c r="A27" s="90"/>
      <c r="B27" s="91" t="s">
        <v>416</v>
      </c>
      <c r="C27" s="120">
        <v>3</v>
      </c>
      <c r="D27" s="120"/>
      <c r="E27" s="120">
        <v>0.5</v>
      </c>
      <c r="F27" s="120">
        <v>0.5</v>
      </c>
    </row>
    <row r="28" spans="1:6" ht="12.75">
      <c r="A28" s="90"/>
      <c r="B28" s="91" t="s">
        <v>417</v>
      </c>
      <c r="C28" s="120">
        <v>2</v>
      </c>
      <c r="D28" s="120"/>
      <c r="E28" s="120">
        <v>0.5</v>
      </c>
      <c r="F28" s="120">
        <v>0.5</v>
      </c>
    </row>
    <row r="29" spans="1:6" ht="12.75">
      <c r="A29" s="90"/>
      <c r="B29" s="91" t="s">
        <v>418</v>
      </c>
      <c r="C29" s="120">
        <v>1</v>
      </c>
      <c r="D29" s="120"/>
      <c r="E29" s="120">
        <v>0.5</v>
      </c>
      <c r="F29" s="120">
        <v>0.5</v>
      </c>
    </row>
    <row r="30" spans="1:6" ht="12.75">
      <c r="A30" s="90"/>
      <c r="B30" s="91" t="s">
        <v>419</v>
      </c>
      <c r="C30" s="120">
        <v>0</v>
      </c>
      <c r="D30" s="120"/>
      <c r="E30" s="120"/>
      <c r="F30" s="120"/>
    </row>
    <row r="31" spans="1:6" ht="24">
      <c r="A31" s="175" t="s">
        <v>184</v>
      </c>
      <c r="B31" s="143" t="s">
        <v>420</v>
      </c>
      <c r="C31" s="174"/>
      <c r="D31" s="174"/>
      <c r="E31" s="174"/>
      <c r="F31" s="174"/>
    </row>
    <row r="32" spans="1:6" ht="24">
      <c r="A32" s="175"/>
      <c r="B32" s="140" t="s">
        <v>185</v>
      </c>
      <c r="C32" s="174"/>
      <c r="D32" s="174"/>
      <c r="E32" s="174"/>
      <c r="F32" s="174"/>
    </row>
    <row r="33" spans="1:6" ht="36">
      <c r="A33" s="175"/>
      <c r="B33" s="140" t="s">
        <v>421</v>
      </c>
      <c r="C33" s="174"/>
      <c r="D33" s="174"/>
      <c r="E33" s="174"/>
      <c r="F33" s="174"/>
    </row>
    <row r="34" spans="1:6" ht="24">
      <c r="A34" s="175"/>
      <c r="B34" s="144" t="s">
        <v>186</v>
      </c>
      <c r="C34" s="174"/>
      <c r="D34" s="174"/>
      <c r="E34" s="174"/>
      <c r="F34" s="174"/>
    </row>
    <row r="35" spans="1:6" ht="24">
      <c r="A35" s="175"/>
      <c r="B35" s="144" t="s">
        <v>187</v>
      </c>
      <c r="C35" s="174"/>
      <c r="D35" s="174"/>
      <c r="E35" s="174"/>
      <c r="F35" s="174"/>
    </row>
    <row r="36" spans="1:6" ht="36">
      <c r="A36" s="175"/>
      <c r="B36" s="144" t="s">
        <v>422</v>
      </c>
      <c r="C36" s="174"/>
      <c r="D36" s="174"/>
      <c r="E36" s="174"/>
      <c r="F36" s="174"/>
    </row>
    <row r="37" spans="1:6" ht="12.75">
      <c r="A37" s="90"/>
      <c r="B37" s="91" t="s">
        <v>188</v>
      </c>
      <c r="C37" s="90">
        <v>2</v>
      </c>
      <c r="D37" s="90"/>
      <c r="E37" s="90">
        <v>0.5</v>
      </c>
      <c r="F37" s="90">
        <v>0.5</v>
      </c>
    </row>
    <row r="38" spans="1:6" ht="12.75">
      <c r="A38" s="90"/>
      <c r="B38" s="91" t="s">
        <v>189</v>
      </c>
      <c r="C38" s="90">
        <v>0</v>
      </c>
      <c r="D38" s="90"/>
      <c r="E38" s="90"/>
      <c r="F38" s="90"/>
    </row>
    <row r="40" ht="12.75">
      <c r="A40" s="32" t="s">
        <v>208</v>
      </c>
    </row>
  </sheetData>
  <sheetProtection/>
  <mergeCells count="20">
    <mergeCell ref="A31:A36"/>
    <mergeCell ref="C31:C36"/>
    <mergeCell ref="D31:D36"/>
    <mergeCell ref="E31:E36"/>
    <mergeCell ref="F31:F36"/>
    <mergeCell ref="A5:A9"/>
    <mergeCell ref="C5:C9"/>
    <mergeCell ref="D5:D9"/>
    <mergeCell ref="E5:E9"/>
    <mergeCell ref="F5:F9"/>
    <mergeCell ref="A1:F1"/>
    <mergeCell ref="D3:F3"/>
    <mergeCell ref="A3:A4"/>
    <mergeCell ref="B3:B4"/>
    <mergeCell ref="A10:A24"/>
    <mergeCell ref="C10:C24"/>
    <mergeCell ref="D10:D24"/>
    <mergeCell ref="E10:E24"/>
    <mergeCell ref="F10:F24"/>
    <mergeCell ref="C3:C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1"/>
  <headerFooter>
    <oddFooter>&amp;C&amp;A&amp;RСтраница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F125"/>
  <sheetViews>
    <sheetView zoomScale="110" zoomScaleNormal="110" zoomScaleSheetLayoutView="10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12" sqref="A112"/>
    </sheetView>
  </sheetViews>
  <sheetFormatPr defaultColWidth="8.8515625" defaultRowHeight="15"/>
  <cols>
    <col min="1" max="1" width="26.421875" style="7" customWidth="1"/>
    <col min="2" max="2" width="63.140625" style="11" customWidth="1"/>
    <col min="3" max="3" width="6.7109375" style="41" customWidth="1"/>
    <col min="4" max="5" width="6.7109375" style="11" customWidth="1"/>
    <col min="6" max="6" width="6.7109375" style="38" customWidth="1"/>
    <col min="7" max="7" width="14.140625" style="11" customWidth="1"/>
    <col min="8" max="8" width="6.7109375" style="11" customWidth="1"/>
    <col min="9" max="10" width="12.7109375" style="11" customWidth="1"/>
    <col min="11" max="11" width="11.8515625" style="11" customWidth="1"/>
    <col min="12" max="12" width="11.421875" style="35" customWidth="1"/>
    <col min="13" max="13" width="14.8515625" style="11" customWidth="1"/>
    <col min="14" max="14" width="16.8515625" style="11" customWidth="1"/>
    <col min="15" max="15" width="16.7109375" style="35" customWidth="1"/>
    <col min="16" max="16" width="15.8515625" style="35" customWidth="1"/>
    <col min="17" max="17" width="16.28125" style="35" customWidth="1"/>
    <col min="18" max="18" width="13.57421875" style="128" customWidth="1"/>
    <col min="19" max="19" width="7.7109375" style="13" customWidth="1"/>
    <col min="20" max="20" width="16.421875" style="7" customWidth="1"/>
    <col min="21" max="21" width="7.421875" style="7" customWidth="1"/>
    <col min="22" max="22" width="18.57421875" style="7" customWidth="1"/>
    <col min="23" max="23" width="6.7109375" style="7" customWidth="1"/>
    <col min="24" max="24" width="13.28125" style="7" customWidth="1"/>
    <col min="25" max="25" width="8.7109375" style="7" customWidth="1"/>
    <col min="26" max="26" width="16.421875" style="7" customWidth="1"/>
    <col min="27" max="27" width="6.7109375" style="7" customWidth="1"/>
    <col min="28" max="28" width="17.140625" style="7" customWidth="1"/>
    <col min="29" max="29" width="8.7109375" style="7" customWidth="1"/>
    <col min="30" max="30" width="13.57421875" style="7" customWidth="1"/>
    <col min="31" max="31" width="6.7109375" style="7" customWidth="1"/>
    <col min="32" max="32" width="13.00390625" style="7" customWidth="1"/>
    <col min="33" max="33" width="6.7109375" style="7" customWidth="1"/>
    <col min="34" max="34" width="15.00390625" style="7" customWidth="1"/>
    <col min="35" max="35" width="5.7109375" style="7" customWidth="1"/>
    <col min="36" max="36" width="9.28125" style="7" customWidth="1"/>
    <col min="37" max="37" width="5.8515625" style="7" customWidth="1"/>
    <col min="38" max="38" width="8.7109375" style="7" customWidth="1"/>
    <col min="39" max="39" width="5.8515625" style="7" customWidth="1"/>
    <col min="40" max="40" width="11.00390625" style="7" customWidth="1"/>
    <col min="41" max="41" width="5.57421875" style="7" customWidth="1"/>
    <col min="42" max="42" width="14.00390625" style="7" customWidth="1"/>
    <col min="43" max="43" width="6.57421875" style="7" customWidth="1"/>
    <col min="44" max="44" width="12.7109375" style="7" customWidth="1"/>
    <col min="45" max="45" width="5.8515625" style="7" customWidth="1"/>
    <col min="46" max="46" width="9.140625" style="7" customWidth="1"/>
    <col min="47" max="47" width="6.00390625" style="7" customWidth="1"/>
    <col min="48" max="48" width="7.7109375" style="7" customWidth="1"/>
    <col min="49" max="49" width="5.7109375" style="7" customWidth="1"/>
    <col min="50" max="50" width="10.421875" style="7" customWidth="1"/>
    <col min="51" max="51" width="5.57421875" style="7" customWidth="1"/>
    <col min="52" max="52" width="11.28125" style="7" customWidth="1"/>
    <col min="53" max="53" width="5.28125" style="7" customWidth="1"/>
    <col min="54" max="54" width="10.140625" style="7" customWidth="1"/>
    <col min="55" max="55" width="5.140625" style="7" customWidth="1"/>
    <col min="56" max="56" width="11.140625" style="7" customWidth="1"/>
    <col min="57" max="57" width="6.7109375" style="7" customWidth="1"/>
    <col min="58" max="58" width="12.7109375" style="7" customWidth="1"/>
    <col min="59" max="16384" width="8.8515625" style="7" customWidth="1"/>
  </cols>
  <sheetData>
    <row r="1" spans="1:58" s="8" customFormat="1" ht="39.75" customHeight="1">
      <c r="A1" s="187" t="s">
        <v>207</v>
      </c>
      <c r="B1" s="188"/>
      <c r="C1" s="188"/>
      <c r="D1" s="188"/>
      <c r="E1" s="188"/>
      <c r="F1" s="188"/>
      <c r="G1" s="188"/>
      <c r="H1" s="188"/>
      <c r="I1" s="188"/>
      <c r="J1" s="188"/>
      <c r="K1" s="188"/>
      <c r="L1" s="85"/>
      <c r="O1" s="85"/>
      <c r="P1" s="85"/>
      <c r="R1" s="125"/>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row>
    <row r="2" spans="1:58" s="8" customFormat="1" ht="16.5" customHeight="1">
      <c r="A2" s="124" t="s">
        <v>1587</v>
      </c>
      <c r="B2" s="9"/>
      <c r="C2" s="39"/>
      <c r="D2" s="9"/>
      <c r="E2" s="9"/>
      <c r="F2" s="37"/>
      <c r="G2" s="9"/>
      <c r="H2" s="9"/>
      <c r="I2" s="9"/>
      <c r="J2" s="9"/>
      <c r="K2" s="9"/>
      <c r="L2" s="33"/>
      <c r="M2" s="9"/>
      <c r="N2" s="9"/>
      <c r="O2" s="33"/>
      <c r="P2" s="33"/>
      <c r="Q2" s="33"/>
      <c r="R2" s="126"/>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90" customHeight="1">
      <c r="A3" s="189" t="s">
        <v>143</v>
      </c>
      <c r="B3" s="151" t="s">
        <v>193</v>
      </c>
      <c r="C3" s="192" t="s">
        <v>194</v>
      </c>
      <c r="D3" s="193"/>
      <c r="E3" s="193"/>
      <c r="F3" s="193"/>
      <c r="G3" s="191" t="s">
        <v>181</v>
      </c>
      <c r="H3" s="195" t="s">
        <v>195</v>
      </c>
      <c r="I3" s="191"/>
      <c r="J3" s="191"/>
      <c r="K3" s="189" t="s">
        <v>158</v>
      </c>
      <c r="L3" s="191" t="s">
        <v>206</v>
      </c>
      <c r="M3" s="191"/>
      <c r="N3" s="191"/>
      <c r="O3" s="191"/>
      <c r="P3" s="191"/>
      <c r="Q3" s="191"/>
      <c r="R3" s="191"/>
      <c r="S3" s="197" t="s">
        <v>182</v>
      </c>
      <c r="T3" s="198"/>
      <c r="U3" s="198"/>
      <c r="V3" s="198"/>
      <c r="W3" s="198"/>
      <c r="X3" s="198"/>
      <c r="Y3" s="198"/>
      <c r="Z3" s="198"/>
      <c r="AA3" s="198"/>
      <c r="AB3" s="198"/>
      <c r="AC3" s="198"/>
      <c r="AD3" s="198"/>
      <c r="AE3" s="198"/>
      <c r="AF3" s="198"/>
      <c r="AG3" s="198"/>
      <c r="AH3" s="198"/>
      <c r="AI3" s="191" t="s">
        <v>160</v>
      </c>
      <c r="AJ3" s="198"/>
      <c r="AK3" s="198"/>
      <c r="AL3" s="198"/>
      <c r="AM3" s="198"/>
      <c r="AN3" s="198"/>
      <c r="AO3" s="198"/>
      <c r="AP3" s="198"/>
      <c r="AQ3" s="198"/>
      <c r="AR3" s="198"/>
      <c r="AS3" s="198"/>
      <c r="AT3" s="198"/>
      <c r="AU3" s="198"/>
      <c r="AV3" s="198"/>
      <c r="AW3" s="198"/>
      <c r="AX3" s="198"/>
      <c r="AY3" s="198"/>
      <c r="AZ3" s="198"/>
      <c r="BA3" s="198"/>
      <c r="BB3" s="198"/>
      <c r="BC3" s="198"/>
      <c r="BD3" s="198"/>
      <c r="BE3" s="198"/>
      <c r="BF3" s="198"/>
    </row>
    <row r="4" spans="1:58" s="10" customFormat="1" ht="25.5" customHeight="1">
      <c r="A4" s="189"/>
      <c r="B4" s="30" t="s">
        <v>148</v>
      </c>
      <c r="C4" s="194" t="s">
        <v>102</v>
      </c>
      <c r="D4" s="192" t="s">
        <v>173</v>
      </c>
      <c r="E4" s="192" t="s">
        <v>1596</v>
      </c>
      <c r="F4" s="196" t="s">
        <v>103</v>
      </c>
      <c r="G4" s="191"/>
      <c r="H4" s="191" t="s">
        <v>1213</v>
      </c>
      <c r="I4" s="191" t="s">
        <v>222</v>
      </c>
      <c r="J4" s="191"/>
      <c r="K4" s="190"/>
      <c r="L4" s="191" t="s">
        <v>1595</v>
      </c>
      <c r="M4" s="191" t="s">
        <v>209</v>
      </c>
      <c r="N4" s="191" t="s">
        <v>1214</v>
      </c>
      <c r="O4" s="191" t="s">
        <v>1175</v>
      </c>
      <c r="P4" s="191" t="s">
        <v>1325</v>
      </c>
      <c r="Q4" s="191" t="s">
        <v>1301</v>
      </c>
      <c r="R4" s="191" t="s">
        <v>1592</v>
      </c>
      <c r="S4" s="195" t="s">
        <v>196</v>
      </c>
      <c r="T4" s="191"/>
      <c r="U4" s="195" t="s">
        <v>197</v>
      </c>
      <c r="V4" s="191"/>
      <c r="W4" s="195" t="s">
        <v>211</v>
      </c>
      <c r="X4" s="191"/>
      <c r="Y4" s="195" t="s">
        <v>198</v>
      </c>
      <c r="Z4" s="191"/>
      <c r="AA4" s="195" t="s">
        <v>199</v>
      </c>
      <c r="AB4" s="191"/>
      <c r="AC4" s="195" t="s">
        <v>200</v>
      </c>
      <c r="AD4" s="191"/>
      <c r="AE4" s="195" t="s">
        <v>201</v>
      </c>
      <c r="AF4" s="191"/>
      <c r="AG4" s="195" t="s">
        <v>202</v>
      </c>
      <c r="AH4" s="191"/>
      <c r="AI4" s="195" t="s">
        <v>151</v>
      </c>
      <c r="AJ4" s="191"/>
      <c r="AK4" s="195" t="s">
        <v>152</v>
      </c>
      <c r="AL4" s="191"/>
      <c r="AM4" s="186" t="s">
        <v>153</v>
      </c>
      <c r="AN4" s="184"/>
      <c r="AO4" s="184"/>
      <c r="AP4" s="185"/>
      <c r="AQ4" s="186" t="s">
        <v>159</v>
      </c>
      <c r="AR4" s="184"/>
      <c r="AS4" s="184"/>
      <c r="AT4" s="185"/>
      <c r="AU4" s="186" t="s">
        <v>218</v>
      </c>
      <c r="AV4" s="184"/>
      <c r="AW4" s="184"/>
      <c r="AX4" s="185"/>
      <c r="AY4" s="183" t="s">
        <v>219</v>
      </c>
      <c r="AZ4" s="184"/>
      <c r="BA4" s="184"/>
      <c r="BB4" s="184"/>
      <c r="BC4" s="184"/>
      <c r="BD4" s="185"/>
      <c r="BE4" s="195" t="s">
        <v>221</v>
      </c>
      <c r="BF4" s="191"/>
    </row>
    <row r="5" spans="1:58" s="10" customFormat="1" ht="24" customHeight="1">
      <c r="A5" s="189"/>
      <c r="B5" s="30" t="s">
        <v>155</v>
      </c>
      <c r="C5" s="194"/>
      <c r="D5" s="192"/>
      <c r="E5" s="192"/>
      <c r="F5" s="196"/>
      <c r="G5" s="191"/>
      <c r="H5" s="191"/>
      <c r="I5" s="191"/>
      <c r="J5" s="191"/>
      <c r="K5" s="190"/>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77" t="s">
        <v>213</v>
      </c>
      <c r="AN5" s="178"/>
      <c r="AO5" s="177" t="s">
        <v>214</v>
      </c>
      <c r="AP5" s="178"/>
      <c r="AQ5" s="177" t="s">
        <v>215</v>
      </c>
      <c r="AR5" s="178"/>
      <c r="AS5" s="177" t="s">
        <v>250</v>
      </c>
      <c r="AT5" s="178"/>
      <c r="AU5" s="177" t="s">
        <v>216</v>
      </c>
      <c r="AV5" s="178"/>
      <c r="AW5" s="177" t="s">
        <v>217</v>
      </c>
      <c r="AX5" s="178"/>
      <c r="AY5" s="177" t="s">
        <v>212</v>
      </c>
      <c r="AZ5" s="178"/>
      <c r="BA5" s="177" t="s">
        <v>220</v>
      </c>
      <c r="BB5" s="178"/>
      <c r="BC5" s="177" t="s">
        <v>154</v>
      </c>
      <c r="BD5" s="178"/>
      <c r="BE5" s="191"/>
      <c r="BF5" s="191"/>
    </row>
    <row r="6" spans="1:58" s="10" customFormat="1" ht="15" customHeight="1">
      <c r="A6" s="189"/>
      <c r="B6" s="30" t="s">
        <v>149</v>
      </c>
      <c r="C6" s="194"/>
      <c r="D6" s="192"/>
      <c r="E6" s="192"/>
      <c r="F6" s="196"/>
      <c r="G6" s="191"/>
      <c r="H6" s="191"/>
      <c r="I6" s="191" t="s">
        <v>180</v>
      </c>
      <c r="J6" s="191" t="s">
        <v>179</v>
      </c>
      <c r="K6" s="190"/>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79"/>
      <c r="AN6" s="180"/>
      <c r="AO6" s="179"/>
      <c r="AP6" s="180"/>
      <c r="AQ6" s="179"/>
      <c r="AR6" s="180"/>
      <c r="AS6" s="179"/>
      <c r="AT6" s="180"/>
      <c r="AU6" s="179"/>
      <c r="AV6" s="180"/>
      <c r="AW6" s="179"/>
      <c r="AX6" s="180"/>
      <c r="AY6" s="179"/>
      <c r="AZ6" s="180"/>
      <c r="BA6" s="179"/>
      <c r="BB6" s="180"/>
      <c r="BC6" s="179"/>
      <c r="BD6" s="180"/>
      <c r="BE6" s="191"/>
      <c r="BF6" s="191"/>
    </row>
    <row r="7" spans="1:58" s="10" customFormat="1" ht="15" customHeight="1">
      <c r="A7" s="189"/>
      <c r="B7" s="30" t="s">
        <v>224</v>
      </c>
      <c r="C7" s="194"/>
      <c r="D7" s="192"/>
      <c r="E7" s="192"/>
      <c r="F7" s="196"/>
      <c r="G7" s="191"/>
      <c r="H7" s="191"/>
      <c r="I7" s="191"/>
      <c r="J7" s="191"/>
      <c r="K7" s="190"/>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79"/>
      <c r="AN7" s="180"/>
      <c r="AO7" s="179"/>
      <c r="AP7" s="180"/>
      <c r="AQ7" s="179"/>
      <c r="AR7" s="180"/>
      <c r="AS7" s="179"/>
      <c r="AT7" s="180"/>
      <c r="AU7" s="179"/>
      <c r="AV7" s="180"/>
      <c r="AW7" s="179"/>
      <c r="AX7" s="180"/>
      <c r="AY7" s="179"/>
      <c r="AZ7" s="180"/>
      <c r="BA7" s="179"/>
      <c r="BB7" s="180"/>
      <c r="BC7" s="179"/>
      <c r="BD7" s="180"/>
      <c r="BE7" s="191"/>
      <c r="BF7" s="191"/>
    </row>
    <row r="8" spans="1:58" s="10" customFormat="1" ht="15" customHeight="1">
      <c r="A8" s="189"/>
      <c r="B8" s="30" t="s">
        <v>225</v>
      </c>
      <c r="C8" s="194"/>
      <c r="D8" s="192"/>
      <c r="E8" s="192"/>
      <c r="F8" s="196"/>
      <c r="G8" s="191"/>
      <c r="H8" s="191"/>
      <c r="I8" s="191"/>
      <c r="J8" s="191"/>
      <c r="K8" s="190"/>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79"/>
      <c r="AN8" s="180"/>
      <c r="AO8" s="179"/>
      <c r="AP8" s="180"/>
      <c r="AQ8" s="179"/>
      <c r="AR8" s="180"/>
      <c r="AS8" s="179"/>
      <c r="AT8" s="180"/>
      <c r="AU8" s="179"/>
      <c r="AV8" s="180"/>
      <c r="AW8" s="179"/>
      <c r="AX8" s="180"/>
      <c r="AY8" s="179"/>
      <c r="AZ8" s="180"/>
      <c r="BA8" s="179"/>
      <c r="BB8" s="180"/>
      <c r="BC8" s="179"/>
      <c r="BD8" s="180"/>
      <c r="BE8" s="191"/>
      <c r="BF8" s="191"/>
    </row>
    <row r="9" spans="1:58" s="10" customFormat="1" ht="15" customHeight="1">
      <c r="A9" s="189"/>
      <c r="B9" s="30" t="s">
        <v>226</v>
      </c>
      <c r="C9" s="194"/>
      <c r="D9" s="192"/>
      <c r="E9" s="192"/>
      <c r="F9" s="196"/>
      <c r="G9" s="191"/>
      <c r="H9" s="191"/>
      <c r="I9" s="191"/>
      <c r="J9" s="191"/>
      <c r="K9" s="190"/>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81"/>
      <c r="AN9" s="182"/>
      <c r="AO9" s="181"/>
      <c r="AP9" s="182"/>
      <c r="AQ9" s="181"/>
      <c r="AR9" s="182"/>
      <c r="AS9" s="181"/>
      <c r="AT9" s="182"/>
      <c r="AU9" s="181"/>
      <c r="AV9" s="182"/>
      <c r="AW9" s="181"/>
      <c r="AX9" s="182"/>
      <c r="AY9" s="181"/>
      <c r="AZ9" s="182"/>
      <c r="BA9" s="181"/>
      <c r="BB9" s="182"/>
      <c r="BC9" s="181"/>
      <c r="BD9" s="182"/>
      <c r="BE9" s="191"/>
      <c r="BF9" s="191"/>
    </row>
    <row r="10" spans="1:58" s="10" customFormat="1" ht="15" customHeight="1">
      <c r="A10" s="189"/>
      <c r="B10" s="30" t="s">
        <v>150</v>
      </c>
      <c r="C10" s="194"/>
      <c r="D10" s="192"/>
      <c r="E10" s="192"/>
      <c r="F10" s="196"/>
      <c r="G10" s="191"/>
      <c r="H10" s="191"/>
      <c r="I10" s="191"/>
      <c r="J10" s="191"/>
      <c r="K10" s="190"/>
      <c r="L10" s="191"/>
      <c r="M10" s="191"/>
      <c r="N10" s="191"/>
      <c r="O10" s="191"/>
      <c r="P10" s="191"/>
      <c r="Q10" s="191"/>
      <c r="R10" s="191"/>
      <c r="S10" s="149" t="s">
        <v>156</v>
      </c>
      <c r="T10" s="149" t="s">
        <v>157</v>
      </c>
      <c r="U10" s="149" t="s">
        <v>156</v>
      </c>
      <c r="V10" s="149" t="s">
        <v>157</v>
      </c>
      <c r="W10" s="149" t="s">
        <v>156</v>
      </c>
      <c r="X10" s="149" t="s">
        <v>157</v>
      </c>
      <c r="Y10" s="149" t="s">
        <v>156</v>
      </c>
      <c r="Z10" s="149" t="s">
        <v>157</v>
      </c>
      <c r="AA10" s="149" t="s">
        <v>156</v>
      </c>
      <c r="AB10" s="149" t="s">
        <v>157</v>
      </c>
      <c r="AC10" s="149" t="s">
        <v>156</v>
      </c>
      <c r="AD10" s="149" t="s">
        <v>157</v>
      </c>
      <c r="AE10" s="149" t="s">
        <v>156</v>
      </c>
      <c r="AF10" s="149" t="s">
        <v>157</v>
      </c>
      <c r="AG10" s="149" t="s">
        <v>156</v>
      </c>
      <c r="AH10" s="149" t="s">
        <v>157</v>
      </c>
      <c r="AI10" s="149" t="s">
        <v>156</v>
      </c>
      <c r="AJ10" s="149" t="s">
        <v>157</v>
      </c>
      <c r="AK10" s="149" t="s">
        <v>156</v>
      </c>
      <c r="AL10" s="149" t="s">
        <v>157</v>
      </c>
      <c r="AM10" s="149" t="s">
        <v>156</v>
      </c>
      <c r="AN10" s="149" t="s">
        <v>157</v>
      </c>
      <c r="AO10" s="149" t="s">
        <v>156</v>
      </c>
      <c r="AP10" s="149" t="s">
        <v>157</v>
      </c>
      <c r="AQ10" s="149" t="s">
        <v>156</v>
      </c>
      <c r="AR10" s="149" t="s">
        <v>157</v>
      </c>
      <c r="AS10" s="149" t="s">
        <v>156</v>
      </c>
      <c r="AT10" s="149" t="s">
        <v>157</v>
      </c>
      <c r="AU10" s="149" t="s">
        <v>156</v>
      </c>
      <c r="AV10" s="149" t="s">
        <v>157</v>
      </c>
      <c r="AW10" s="149" t="s">
        <v>156</v>
      </c>
      <c r="AX10" s="149" t="s">
        <v>157</v>
      </c>
      <c r="AY10" s="149" t="s">
        <v>156</v>
      </c>
      <c r="AZ10" s="149" t="s">
        <v>157</v>
      </c>
      <c r="BA10" s="149" t="s">
        <v>156</v>
      </c>
      <c r="BB10" s="149" t="s">
        <v>157</v>
      </c>
      <c r="BC10" s="149" t="s">
        <v>156</v>
      </c>
      <c r="BD10" s="149" t="s">
        <v>157</v>
      </c>
      <c r="BE10" s="149" t="s">
        <v>156</v>
      </c>
      <c r="BF10" s="149" t="s">
        <v>157</v>
      </c>
    </row>
    <row r="11" spans="1:58" s="10" customFormat="1" ht="15" customHeight="1">
      <c r="A11" s="42" t="s">
        <v>1</v>
      </c>
      <c r="B11" s="4"/>
      <c r="C11" s="40"/>
      <c r="D11" s="5"/>
      <c r="E11" s="5"/>
      <c r="F11" s="97"/>
      <c r="G11" s="98"/>
      <c r="H11" s="4"/>
      <c r="I11" s="131"/>
      <c r="J11" s="4"/>
      <c r="K11" s="4"/>
      <c r="L11" s="34"/>
      <c r="M11" s="4"/>
      <c r="N11" s="4"/>
      <c r="O11" s="34"/>
      <c r="P11" s="34"/>
      <c r="Q11" s="34"/>
      <c r="R11" s="34"/>
      <c r="S11" s="6"/>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row>
    <row r="12" spans="1:58" s="10" customFormat="1" ht="15" customHeight="1">
      <c r="A12" s="54" t="s">
        <v>2</v>
      </c>
      <c r="B12" s="53" t="s">
        <v>226</v>
      </c>
      <c r="C12" s="65">
        <f>IF(B12="Да, опубликован и в нем представлена информация по всем ключевым элементам, а также большая часть дополнительных сведений",5,(IF(B12="Да, опубликован и в нем представлена информация по всем ключевым элементам, а также отдельные дополнительные сведения",4,(IF(B12="Да, опубликован и в нем представлена информация по всем ключевым элементам",3,(IF(B12="Да, опубликован и в нем представлена информация по 6 и более ключевым элементам",2,(IF(B12="Да, опубликован и в нем представлена информация по 4 и более ключевым элементам",1,0)))))))))</f>
        <v>0</v>
      </c>
      <c r="D12" s="47"/>
      <c r="E12" s="47"/>
      <c r="F12" s="67">
        <f>C12*(1-D12)*(1-E12)</f>
        <v>0</v>
      </c>
      <c r="G12" s="150"/>
      <c r="H12" s="150" t="s">
        <v>137</v>
      </c>
      <c r="I12" s="99" t="s">
        <v>91</v>
      </c>
      <c r="J12" s="79" t="s">
        <v>178</v>
      </c>
      <c r="K12" s="55" t="s">
        <v>227</v>
      </c>
      <c r="L12" s="55" t="s">
        <v>210</v>
      </c>
      <c r="M12" s="53" t="s">
        <v>1256</v>
      </c>
      <c r="N12" s="63">
        <v>42521</v>
      </c>
      <c r="O12" s="51" t="s">
        <v>1128</v>
      </c>
      <c r="P12" s="63"/>
      <c r="Q12" s="64" t="s">
        <v>231</v>
      </c>
      <c r="R12" s="64">
        <v>42509</v>
      </c>
      <c r="S12" s="53" t="s">
        <v>344</v>
      </c>
      <c r="T12" s="58" t="s">
        <v>1254</v>
      </c>
      <c r="U12" s="58" t="s">
        <v>144</v>
      </c>
      <c r="V12" s="58" t="s">
        <v>1257</v>
      </c>
      <c r="W12" s="58" t="s">
        <v>137</v>
      </c>
      <c r="X12" s="58" t="s">
        <v>1127</v>
      </c>
      <c r="Y12" s="53" t="s">
        <v>137</v>
      </c>
      <c r="Z12" s="58" t="s">
        <v>345</v>
      </c>
      <c r="AA12" s="58" t="s">
        <v>248</v>
      </c>
      <c r="AB12" s="58" t="s">
        <v>1255</v>
      </c>
      <c r="AC12" s="58" t="s">
        <v>144</v>
      </c>
      <c r="AD12" s="58" t="s">
        <v>346</v>
      </c>
      <c r="AE12" s="58" t="s">
        <v>249</v>
      </c>
      <c r="AF12" s="58" t="s">
        <v>391</v>
      </c>
      <c r="AG12" s="58" t="s">
        <v>144</v>
      </c>
      <c r="AH12" s="58" t="s">
        <v>392</v>
      </c>
      <c r="AI12" s="58" t="s">
        <v>137</v>
      </c>
      <c r="AJ12" s="58" t="s">
        <v>348</v>
      </c>
      <c r="AK12" s="58" t="s">
        <v>144</v>
      </c>
      <c r="AL12" s="58"/>
      <c r="AM12" s="58" t="s">
        <v>144</v>
      </c>
      <c r="AN12" s="58"/>
      <c r="AO12" s="58" t="s">
        <v>144</v>
      </c>
      <c r="AP12" s="58"/>
      <c r="AQ12" s="58" t="s">
        <v>144</v>
      </c>
      <c r="AR12" s="58" t="s">
        <v>393</v>
      </c>
      <c r="AS12" s="58" t="s">
        <v>144</v>
      </c>
      <c r="AT12" s="58"/>
      <c r="AU12" s="58" t="s">
        <v>144</v>
      </c>
      <c r="AV12" s="58"/>
      <c r="AW12" s="58" t="s">
        <v>144</v>
      </c>
      <c r="AX12" s="68"/>
      <c r="AY12" s="58" t="s">
        <v>144</v>
      </c>
      <c r="AZ12" s="58"/>
      <c r="BA12" s="58" t="s">
        <v>144</v>
      </c>
      <c r="BB12" s="58"/>
      <c r="BC12" s="58" t="s">
        <v>144</v>
      </c>
      <c r="BD12" s="58"/>
      <c r="BE12" s="58" t="s">
        <v>144</v>
      </c>
      <c r="BF12" s="58"/>
    </row>
    <row r="13" spans="1:58" s="10" customFormat="1" ht="15" customHeight="1">
      <c r="A13" s="54" t="s">
        <v>3</v>
      </c>
      <c r="B13" s="53" t="s">
        <v>225</v>
      </c>
      <c r="C13" s="65">
        <f aca="true" t="shared" si="0" ref="C13:C78">IF(B13="Да, опубликован и в нем представлена информация по всем ключевым элементам, а также большая часть дополнительных сведений",5,(IF(B13="Да, опубликован и в нем представлена информация по всем ключевым элементам, а также отдельные дополнительные сведения",4,(IF(B13="Да, опубликован и в нем представлена информация по всем ключевым элементам",3,(IF(B13="Да, опубликован и в нем представлена информация по 6 и более ключевым элементам",2,(IF(B13="Да, опубликован и в нем представлена информация по 4 и более ключевым элементам",1,0)))))))))</f>
        <v>1</v>
      </c>
      <c r="D13" s="47"/>
      <c r="E13" s="47"/>
      <c r="F13" s="67">
        <f>C13*(1-D13)*(1-E13)</f>
        <v>1</v>
      </c>
      <c r="G13" s="53" t="s">
        <v>1598</v>
      </c>
      <c r="H13" s="150" t="s">
        <v>137</v>
      </c>
      <c r="I13" s="99" t="s">
        <v>339</v>
      </c>
      <c r="J13" s="47" t="s">
        <v>178</v>
      </c>
      <c r="K13" s="55" t="s">
        <v>227</v>
      </c>
      <c r="L13" s="55" t="s">
        <v>210</v>
      </c>
      <c r="M13" s="53" t="s">
        <v>1256</v>
      </c>
      <c r="N13" s="55" t="s">
        <v>210</v>
      </c>
      <c r="O13" s="51" t="s">
        <v>1129</v>
      </c>
      <c r="P13" s="63"/>
      <c r="Q13" s="64">
        <v>42522</v>
      </c>
      <c r="R13" s="64">
        <v>42528</v>
      </c>
      <c r="S13" s="53" t="s">
        <v>344</v>
      </c>
      <c r="T13" s="58" t="s">
        <v>423</v>
      </c>
      <c r="U13" s="58" t="s">
        <v>137</v>
      </c>
      <c r="V13" s="58" t="s">
        <v>349</v>
      </c>
      <c r="W13" s="58" t="s">
        <v>248</v>
      </c>
      <c r="X13" s="58" t="s">
        <v>424</v>
      </c>
      <c r="Y13" s="53" t="s">
        <v>248</v>
      </c>
      <c r="Z13" s="58" t="s">
        <v>425</v>
      </c>
      <c r="AA13" s="58" t="s">
        <v>426</v>
      </c>
      <c r="AB13" s="58" t="s">
        <v>1258</v>
      </c>
      <c r="AC13" s="58" t="s">
        <v>144</v>
      </c>
      <c r="AD13" s="58" t="s">
        <v>427</v>
      </c>
      <c r="AE13" s="58" t="s">
        <v>344</v>
      </c>
      <c r="AF13" s="58" t="s">
        <v>428</v>
      </c>
      <c r="AG13" s="58" t="s">
        <v>246</v>
      </c>
      <c r="AH13" s="58" t="s">
        <v>350</v>
      </c>
      <c r="AI13" s="58" t="s">
        <v>137</v>
      </c>
      <c r="AJ13" s="58" t="s">
        <v>429</v>
      </c>
      <c r="AK13" s="58" t="s">
        <v>137</v>
      </c>
      <c r="AL13" s="58" t="s">
        <v>430</v>
      </c>
      <c r="AM13" s="58" t="s">
        <v>137</v>
      </c>
      <c r="AN13" s="58" t="s">
        <v>431</v>
      </c>
      <c r="AO13" s="58" t="s">
        <v>344</v>
      </c>
      <c r="AP13" s="58" t="s">
        <v>432</v>
      </c>
      <c r="AQ13" s="58" t="s">
        <v>137</v>
      </c>
      <c r="AR13" s="58" t="s">
        <v>345</v>
      </c>
      <c r="AS13" s="58" t="s">
        <v>144</v>
      </c>
      <c r="AT13" s="58"/>
      <c r="AU13" s="58" t="s">
        <v>137</v>
      </c>
      <c r="AV13" s="58" t="s">
        <v>352</v>
      </c>
      <c r="AW13" s="58" t="s">
        <v>137</v>
      </c>
      <c r="AX13" s="68" t="s">
        <v>433</v>
      </c>
      <c r="AY13" s="58" t="s">
        <v>144</v>
      </c>
      <c r="AZ13" s="58"/>
      <c r="BA13" s="58" t="s">
        <v>144</v>
      </c>
      <c r="BB13" s="58"/>
      <c r="BC13" s="58" t="s">
        <v>144</v>
      </c>
      <c r="BD13" s="58"/>
      <c r="BE13" s="58" t="s">
        <v>144</v>
      </c>
      <c r="BF13" s="58"/>
    </row>
    <row r="14" spans="1:58" s="10" customFormat="1" ht="15" customHeight="1">
      <c r="A14" s="54" t="s">
        <v>4</v>
      </c>
      <c r="B14" s="53" t="s">
        <v>148</v>
      </c>
      <c r="C14" s="65">
        <f t="shared" si="0"/>
        <v>5</v>
      </c>
      <c r="D14" s="47"/>
      <c r="E14" s="47"/>
      <c r="F14" s="67">
        <f aca="true" t="shared" si="1" ref="F14:F78">C14*(1-D14)*(1-E14)</f>
        <v>5</v>
      </c>
      <c r="G14" s="53" t="s">
        <v>1602</v>
      </c>
      <c r="H14" s="150" t="s">
        <v>137</v>
      </c>
      <c r="I14" s="100" t="s">
        <v>94</v>
      </c>
      <c r="J14" s="79" t="s">
        <v>178</v>
      </c>
      <c r="K14" s="55" t="s">
        <v>227</v>
      </c>
      <c r="L14" s="55" t="s">
        <v>210</v>
      </c>
      <c r="M14" s="53" t="s">
        <v>1256</v>
      </c>
      <c r="N14" s="63">
        <v>42503</v>
      </c>
      <c r="O14" s="51" t="s">
        <v>1340</v>
      </c>
      <c r="P14" s="63"/>
      <c r="Q14" s="64">
        <v>42503</v>
      </c>
      <c r="R14" s="64">
        <v>42549</v>
      </c>
      <c r="S14" s="53" t="s">
        <v>137</v>
      </c>
      <c r="T14" s="58" t="s">
        <v>438</v>
      </c>
      <c r="U14" s="58" t="s">
        <v>137</v>
      </c>
      <c r="V14" s="58" t="s">
        <v>353</v>
      </c>
      <c r="W14" s="58" t="s">
        <v>137</v>
      </c>
      <c r="X14" s="58" t="s">
        <v>354</v>
      </c>
      <c r="Y14" s="53" t="s">
        <v>137</v>
      </c>
      <c r="Z14" s="58" t="s">
        <v>1481</v>
      </c>
      <c r="AA14" s="58" t="s">
        <v>248</v>
      </c>
      <c r="AB14" s="58" t="s">
        <v>355</v>
      </c>
      <c r="AC14" s="58" t="s">
        <v>248</v>
      </c>
      <c r="AD14" s="58" t="s">
        <v>356</v>
      </c>
      <c r="AE14" s="58" t="s">
        <v>137</v>
      </c>
      <c r="AF14" s="58" t="s">
        <v>357</v>
      </c>
      <c r="AG14" s="58" t="s">
        <v>246</v>
      </c>
      <c r="AH14" s="58" t="s">
        <v>358</v>
      </c>
      <c r="AI14" s="58" t="s">
        <v>137</v>
      </c>
      <c r="AJ14" s="58" t="s">
        <v>359</v>
      </c>
      <c r="AK14" s="58" t="s">
        <v>137</v>
      </c>
      <c r="AL14" s="58" t="s">
        <v>360</v>
      </c>
      <c r="AM14" s="58" t="s">
        <v>137</v>
      </c>
      <c r="AN14" s="58" t="s">
        <v>361</v>
      </c>
      <c r="AO14" s="58" t="s">
        <v>137</v>
      </c>
      <c r="AP14" s="58" t="s">
        <v>362</v>
      </c>
      <c r="AQ14" s="58" t="s">
        <v>137</v>
      </c>
      <c r="AR14" s="58" t="s">
        <v>363</v>
      </c>
      <c r="AS14" s="58" t="s">
        <v>144</v>
      </c>
      <c r="AT14" s="58" t="s">
        <v>364</v>
      </c>
      <c r="AU14" s="58" t="s">
        <v>144</v>
      </c>
      <c r="AV14" s="58"/>
      <c r="AW14" s="58" t="s">
        <v>144</v>
      </c>
      <c r="AX14" s="68" t="s">
        <v>365</v>
      </c>
      <c r="AY14" s="58" t="s">
        <v>137</v>
      </c>
      <c r="AZ14" s="58" t="s">
        <v>366</v>
      </c>
      <c r="BA14" s="58" t="s">
        <v>144</v>
      </c>
      <c r="BB14" s="58"/>
      <c r="BC14" s="58" t="s">
        <v>137</v>
      </c>
      <c r="BD14" s="58" t="s">
        <v>367</v>
      </c>
      <c r="BE14" s="58" t="s">
        <v>246</v>
      </c>
      <c r="BF14" s="58" t="s">
        <v>1482</v>
      </c>
    </row>
    <row r="15" spans="1:58" s="10" customFormat="1" ht="15" customHeight="1">
      <c r="A15" s="54" t="s">
        <v>5</v>
      </c>
      <c r="B15" s="53" t="s">
        <v>225</v>
      </c>
      <c r="C15" s="65">
        <f t="shared" si="0"/>
        <v>1</v>
      </c>
      <c r="D15" s="47"/>
      <c r="E15" s="47"/>
      <c r="F15" s="67">
        <f t="shared" si="1"/>
        <v>1</v>
      </c>
      <c r="G15" s="53"/>
      <c r="H15" s="150" t="s">
        <v>137</v>
      </c>
      <c r="I15" s="100" t="s">
        <v>95</v>
      </c>
      <c r="J15" s="79" t="s">
        <v>178</v>
      </c>
      <c r="K15" s="53" t="s">
        <v>1483</v>
      </c>
      <c r="L15" s="55" t="s">
        <v>137</v>
      </c>
      <c r="M15" s="53" t="s">
        <v>1354</v>
      </c>
      <c r="N15" s="55" t="s">
        <v>210</v>
      </c>
      <c r="O15" s="51" t="s">
        <v>1130</v>
      </c>
      <c r="P15" s="63">
        <v>42541</v>
      </c>
      <c r="Q15" s="58" t="s">
        <v>1484</v>
      </c>
      <c r="R15" s="58" t="s">
        <v>1485</v>
      </c>
      <c r="S15" s="53" t="s">
        <v>426</v>
      </c>
      <c r="T15" s="58" t="s">
        <v>1486</v>
      </c>
      <c r="U15" s="58" t="s">
        <v>137</v>
      </c>
      <c r="V15" s="58" t="s">
        <v>369</v>
      </c>
      <c r="W15" s="58" t="s">
        <v>137</v>
      </c>
      <c r="X15" s="58" t="s">
        <v>370</v>
      </c>
      <c r="Y15" s="58" t="s">
        <v>344</v>
      </c>
      <c r="Z15" s="58" t="s">
        <v>1487</v>
      </c>
      <c r="AA15" s="58" t="s">
        <v>248</v>
      </c>
      <c r="AB15" s="58" t="s">
        <v>371</v>
      </c>
      <c r="AC15" s="58" t="s">
        <v>248</v>
      </c>
      <c r="AD15" s="58" t="s">
        <v>1619</v>
      </c>
      <c r="AE15" s="58" t="s">
        <v>372</v>
      </c>
      <c r="AF15" s="58" t="s">
        <v>1488</v>
      </c>
      <c r="AG15" s="58" t="s">
        <v>246</v>
      </c>
      <c r="AH15" s="58" t="s">
        <v>373</v>
      </c>
      <c r="AI15" s="58" t="s">
        <v>137</v>
      </c>
      <c r="AJ15" s="58" t="s">
        <v>374</v>
      </c>
      <c r="AK15" s="58" t="s">
        <v>144</v>
      </c>
      <c r="AL15" s="58"/>
      <c r="AM15" s="58" t="s">
        <v>137</v>
      </c>
      <c r="AN15" s="58" t="s">
        <v>375</v>
      </c>
      <c r="AO15" s="58" t="s">
        <v>144</v>
      </c>
      <c r="AP15" s="58"/>
      <c r="AQ15" s="58" t="s">
        <v>137</v>
      </c>
      <c r="AR15" s="58" t="s">
        <v>376</v>
      </c>
      <c r="AS15" s="58" t="s">
        <v>137</v>
      </c>
      <c r="AT15" s="58" t="s">
        <v>377</v>
      </c>
      <c r="AU15" s="58" t="s">
        <v>144</v>
      </c>
      <c r="AV15" s="58"/>
      <c r="AW15" s="58" t="s">
        <v>144</v>
      </c>
      <c r="AX15" s="58"/>
      <c r="AY15" s="58" t="s">
        <v>144</v>
      </c>
      <c r="AZ15" s="58"/>
      <c r="BA15" s="58" t="s">
        <v>144</v>
      </c>
      <c r="BB15" s="58"/>
      <c r="BC15" s="58" t="s">
        <v>144</v>
      </c>
      <c r="BD15" s="58"/>
      <c r="BE15" s="58" t="s">
        <v>248</v>
      </c>
      <c r="BF15" s="58" t="s">
        <v>1504</v>
      </c>
    </row>
    <row r="16" spans="1:58" s="10" customFormat="1" ht="15" customHeight="1">
      <c r="A16" s="54" t="s">
        <v>6</v>
      </c>
      <c r="B16" s="53" t="s">
        <v>224</v>
      </c>
      <c r="C16" s="65">
        <f t="shared" si="0"/>
        <v>2</v>
      </c>
      <c r="D16" s="47"/>
      <c r="E16" s="47"/>
      <c r="F16" s="67">
        <f t="shared" si="1"/>
        <v>2</v>
      </c>
      <c r="G16" s="53" t="s">
        <v>1599</v>
      </c>
      <c r="H16" s="150" t="s">
        <v>137</v>
      </c>
      <c r="I16" s="100" t="s">
        <v>1489</v>
      </c>
      <c r="J16" s="79" t="s">
        <v>178</v>
      </c>
      <c r="K16" s="53" t="s">
        <v>1483</v>
      </c>
      <c r="L16" s="55" t="s">
        <v>210</v>
      </c>
      <c r="M16" s="53" t="s">
        <v>1354</v>
      </c>
      <c r="N16" s="55" t="s">
        <v>210</v>
      </c>
      <c r="O16" s="51" t="s">
        <v>1341</v>
      </c>
      <c r="P16" s="63">
        <v>42563</v>
      </c>
      <c r="Q16" s="64" t="s">
        <v>231</v>
      </c>
      <c r="R16" s="58" t="s">
        <v>1492</v>
      </c>
      <c r="S16" s="53" t="s">
        <v>137</v>
      </c>
      <c r="T16" s="58" t="s">
        <v>378</v>
      </c>
      <c r="U16" s="58" t="s">
        <v>137</v>
      </c>
      <c r="V16" s="58" t="s">
        <v>379</v>
      </c>
      <c r="W16" s="58" t="s">
        <v>344</v>
      </c>
      <c r="X16" s="58" t="s">
        <v>1490</v>
      </c>
      <c r="Y16" s="58" t="s">
        <v>344</v>
      </c>
      <c r="Z16" s="58" t="s">
        <v>1491</v>
      </c>
      <c r="AA16" s="58" t="s">
        <v>248</v>
      </c>
      <c r="AB16" s="58" t="s">
        <v>388</v>
      </c>
      <c r="AC16" s="58" t="s">
        <v>248</v>
      </c>
      <c r="AD16" s="58" t="s">
        <v>389</v>
      </c>
      <c r="AE16" s="58" t="s">
        <v>137</v>
      </c>
      <c r="AF16" s="58" t="s">
        <v>385</v>
      </c>
      <c r="AG16" s="58" t="s">
        <v>246</v>
      </c>
      <c r="AH16" s="58" t="s">
        <v>386</v>
      </c>
      <c r="AI16" s="58" t="s">
        <v>137</v>
      </c>
      <c r="AJ16" s="58" t="s">
        <v>380</v>
      </c>
      <c r="AK16" s="58" t="s">
        <v>137</v>
      </c>
      <c r="AL16" s="58" t="s">
        <v>381</v>
      </c>
      <c r="AM16" s="58" t="s">
        <v>137</v>
      </c>
      <c r="AN16" s="58" t="s">
        <v>382</v>
      </c>
      <c r="AO16" s="58" t="s">
        <v>137</v>
      </c>
      <c r="AP16" s="58" t="s">
        <v>387</v>
      </c>
      <c r="AQ16" s="58" t="s">
        <v>137</v>
      </c>
      <c r="AR16" s="58" t="s">
        <v>383</v>
      </c>
      <c r="AS16" s="58" t="s">
        <v>137</v>
      </c>
      <c r="AT16" s="58" t="s">
        <v>349</v>
      </c>
      <c r="AU16" s="58" t="s">
        <v>144</v>
      </c>
      <c r="AV16" s="58"/>
      <c r="AW16" s="58" t="s">
        <v>144</v>
      </c>
      <c r="AX16" s="58"/>
      <c r="AY16" s="58" t="s">
        <v>144</v>
      </c>
      <c r="AZ16" s="58"/>
      <c r="BA16" s="58" t="s">
        <v>144</v>
      </c>
      <c r="BB16" s="58"/>
      <c r="BC16" s="58" t="s">
        <v>144</v>
      </c>
      <c r="BD16" s="58"/>
      <c r="BE16" s="58" t="s">
        <v>246</v>
      </c>
      <c r="BF16" s="58" t="s">
        <v>384</v>
      </c>
    </row>
    <row r="17" spans="1:58" s="10" customFormat="1" ht="15" customHeight="1">
      <c r="A17" s="54" t="s">
        <v>7</v>
      </c>
      <c r="B17" s="53" t="s">
        <v>226</v>
      </c>
      <c r="C17" s="65">
        <f t="shared" si="0"/>
        <v>0</v>
      </c>
      <c r="D17" s="47"/>
      <c r="E17" s="47"/>
      <c r="F17" s="67">
        <f t="shared" si="1"/>
        <v>0</v>
      </c>
      <c r="G17" s="53"/>
      <c r="H17" s="150" t="s">
        <v>137</v>
      </c>
      <c r="I17" s="100" t="s">
        <v>96</v>
      </c>
      <c r="J17" s="79" t="s">
        <v>178</v>
      </c>
      <c r="K17" s="55" t="s">
        <v>227</v>
      </c>
      <c r="L17" s="55" t="s">
        <v>137</v>
      </c>
      <c r="M17" s="53" t="s">
        <v>1256</v>
      </c>
      <c r="N17" s="55" t="s">
        <v>210</v>
      </c>
      <c r="O17" s="51" t="s">
        <v>1131</v>
      </c>
      <c r="P17" s="63"/>
      <c r="Q17" s="64">
        <v>42451</v>
      </c>
      <c r="R17" s="64">
        <v>42451</v>
      </c>
      <c r="S17" s="53" t="s">
        <v>144</v>
      </c>
      <c r="T17" s="58"/>
      <c r="U17" s="58" t="s">
        <v>144</v>
      </c>
      <c r="V17" s="58"/>
      <c r="W17" s="58" t="s">
        <v>344</v>
      </c>
      <c r="X17" s="58" t="s">
        <v>1493</v>
      </c>
      <c r="Y17" s="58" t="s">
        <v>344</v>
      </c>
      <c r="Z17" s="58" t="s">
        <v>1494</v>
      </c>
      <c r="AA17" s="58" t="s">
        <v>344</v>
      </c>
      <c r="AB17" s="58" t="s">
        <v>1176</v>
      </c>
      <c r="AC17" s="58" t="s">
        <v>344</v>
      </c>
      <c r="AD17" s="58" t="s">
        <v>1177</v>
      </c>
      <c r="AE17" s="58" t="s">
        <v>144</v>
      </c>
      <c r="AF17" s="58"/>
      <c r="AG17" s="58" t="s">
        <v>144</v>
      </c>
      <c r="AH17" s="93"/>
      <c r="AI17" s="58" t="s">
        <v>137</v>
      </c>
      <c r="AJ17" s="58" t="s">
        <v>1178</v>
      </c>
      <c r="AK17" s="58" t="s">
        <v>144</v>
      </c>
      <c r="AL17" s="58"/>
      <c r="AM17" s="58" t="s">
        <v>248</v>
      </c>
      <c r="AN17" s="58" t="s">
        <v>856</v>
      </c>
      <c r="AO17" s="58" t="s">
        <v>248</v>
      </c>
      <c r="AP17" s="58" t="s">
        <v>481</v>
      </c>
      <c r="AQ17" s="58" t="s">
        <v>344</v>
      </c>
      <c r="AR17" s="58" t="s">
        <v>1179</v>
      </c>
      <c r="AS17" s="58" t="s">
        <v>144</v>
      </c>
      <c r="AT17" s="58"/>
      <c r="AU17" s="58" t="s">
        <v>144</v>
      </c>
      <c r="AV17" s="58"/>
      <c r="AW17" s="58" t="s">
        <v>144</v>
      </c>
      <c r="AX17" s="58"/>
      <c r="AY17" s="58" t="s">
        <v>144</v>
      </c>
      <c r="AZ17" s="58"/>
      <c r="BA17" s="58" t="s">
        <v>144</v>
      </c>
      <c r="BB17" s="58"/>
      <c r="BC17" s="58" t="s">
        <v>144</v>
      </c>
      <c r="BD17" s="58"/>
      <c r="BE17" s="58" t="s">
        <v>144</v>
      </c>
      <c r="BF17" s="58"/>
    </row>
    <row r="18" spans="1:58" s="10" customFormat="1" ht="15" customHeight="1">
      <c r="A18" s="54" t="s">
        <v>8</v>
      </c>
      <c r="B18" s="53" t="s">
        <v>226</v>
      </c>
      <c r="C18" s="65">
        <f t="shared" si="0"/>
        <v>0</v>
      </c>
      <c r="D18" s="47"/>
      <c r="E18" s="47"/>
      <c r="F18" s="67">
        <f t="shared" si="1"/>
        <v>0</v>
      </c>
      <c r="G18" s="53" t="s">
        <v>1600</v>
      </c>
      <c r="H18" s="150" t="s">
        <v>137</v>
      </c>
      <c r="I18" s="100" t="s">
        <v>97</v>
      </c>
      <c r="J18" s="116" t="s">
        <v>1314</v>
      </c>
      <c r="K18" s="55" t="s">
        <v>227</v>
      </c>
      <c r="L18" s="55" t="s">
        <v>210</v>
      </c>
      <c r="M18" s="53" t="s">
        <v>1256</v>
      </c>
      <c r="N18" s="63">
        <v>42514</v>
      </c>
      <c r="O18" s="51" t="s">
        <v>1132</v>
      </c>
      <c r="P18" s="63"/>
      <c r="Q18" s="64">
        <v>42522</v>
      </c>
      <c r="R18" s="64">
        <v>42579</v>
      </c>
      <c r="S18" s="58" t="s">
        <v>344</v>
      </c>
      <c r="T18" s="58" t="s">
        <v>1411</v>
      </c>
      <c r="U18" s="58" t="s">
        <v>344</v>
      </c>
      <c r="V18" s="58" t="s">
        <v>1414</v>
      </c>
      <c r="W18" s="58" t="s">
        <v>246</v>
      </c>
      <c r="X18" s="58" t="s">
        <v>1180</v>
      </c>
      <c r="Y18" s="58" t="s">
        <v>246</v>
      </c>
      <c r="Z18" s="58" t="s">
        <v>1181</v>
      </c>
      <c r="AA18" s="58" t="s">
        <v>144</v>
      </c>
      <c r="AB18" s="58"/>
      <c r="AC18" s="58" t="s">
        <v>144</v>
      </c>
      <c r="AD18" s="58" t="s">
        <v>1497</v>
      </c>
      <c r="AE18" s="58" t="s">
        <v>344</v>
      </c>
      <c r="AF18" s="58" t="s">
        <v>1495</v>
      </c>
      <c r="AG18" s="58" t="s">
        <v>137</v>
      </c>
      <c r="AH18" s="58" t="s">
        <v>724</v>
      </c>
      <c r="AI18" s="58" t="s">
        <v>137</v>
      </c>
      <c r="AJ18" s="58" t="s">
        <v>638</v>
      </c>
      <c r="AK18" s="58" t="s">
        <v>144</v>
      </c>
      <c r="AL18" s="58"/>
      <c r="AM18" s="58" t="s">
        <v>137</v>
      </c>
      <c r="AN18" s="58" t="s">
        <v>1182</v>
      </c>
      <c r="AO18" s="58" t="s">
        <v>248</v>
      </c>
      <c r="AP18" s="58" t="s">
        <v>1183</v>
      </c>
      <c r="AQ18" s="58" t="s">
        <v>248</v>
      </c>
      <c r="AR18" s="58" t="s">
        <v>1184</v>
      </c>
      <c r="AS18" s="58" t="s">
        <v>144</v>
      </c>
      <c r="AT18" s="58"/>
      <c r="AU18" s="58" t="s">
        <v>144</v>
      </c>
      <c r="AV18" s="58"/>
      <c r="AW18" s="58" t="s">
        <v>144</v>
      </c>
      <c r="AX18" s="58"/>
      <c r="AY18" s="58" t="s">
        <v>144</v>
      </c>
      <c r="AZ18" s="58"/>
      <c r="BA18" s="58" t="s">
        <v>144</v>
      </c>
      <c r="BB18" s="58"/>
      <c r="BC18" s="58" t="s">
        <v>144</v>
      </c>
      <c r="BD18" s="58"/>
      <c r="BE18" s="58" t="s">
        <v>137</v>
      </c>
      <c r="BF18" s="58" t="s">
        <v>1185</v>
      </c>
    </row>
    <row r="19" spans="1:58" s="10" customFormat="1" ht="15" customHeight="1">
      <c r="A19" s="54" t="s">
        <v>9</v>
      </c>
      <c r="B19" s="53" t="s">
        <v>225</v>
      </c>
      <c r="C19" s="65">
        <f t="shared" si="0"/>
        <v>1</v>
      </c>
      <c r="D19" s="47"/>
      <c r="E19" s="47"/>
      <c r="F19" s="67">
        <f t="shared" si="1"/>
        <v>1</v>
      </c>
      <c r="G19" s="53" t="s">
        <v>1599</v>
      </c>
      <c r="H19" s="150" t="s">
        <v>137</v>
      </c>
      <c r="I19" s="100" t="s">
        <v>236</v>
      </c>
      <c r="J19" s="79" t="s">
        <v>178</v>
      </c>
      <c r="K19" s="55" t="s">
        <v>227</v>
      </c>
      <c r="L19" s="55" t="s">
        <v>210</v>
      </c>
      <c r="M19" s="53" t="s">
        <v>1256</v>
      </c>
      <c r="N19" s="63">
        <v>42517</v>
      </c>
      <c r="O19" s="51" t="s">
        <v>1133</v>
      </c>
      <c r="P19" s="63"/>
      <c r="Q19" s="64">
        <v>42510</v>
      </c>
      <c r="R19" s="64" t="s">
        <v>210</v>
      </c>
      <c r="S19" s="58" t="s">
        <v>144</v>
      </c>
      <c r="T19" s="58"/>
      <c r="U19" s="58" t="s">
        <v>344</v>
      </c>
      <c r="V19" s="58" t="s">
        <v>1496</v>
      </c>
      <c r="W19" s="58" t="s">
        <v>137</v>
      </c>
      <c r="X19" s="58" t="s">
        <v>439</v>
      </c>
      <c r="Y19" s="58" t="s">
        <v>344</v>
      </c>
      <c r="Z19" s="58" t="s">
        <v>440</v>
      </c>
      <c r="AA19" s="58" t="s">
        <v>248</v>
      </c>
      <c r="AB19" s="58" t="s">
        <v>441</v>
      </c>
      <c r="AC19" s="58" t="s">
        <v>144</v>
      </c>
      <c r="AD19" s="58"/>
      <c r="AE19" s="58" t="s">
        <v>248</v>
      </c>
      <c r="AF19" s="57" t="s">
        <v>442</v>
      </c>
      <c r="AG19" s="58" t="s">
        <v>137</v>
      </c>
      <c r="AH19" s="58" t="s">
        <v>443</v>
      </c>
      <c r="AI19" s="58" t="s">
        <v>137</v>
      </c>
      <c r="AJ19" s="58" t="s">
        <v>444</v>
      </c>
      <c r="AK19" s="58" t="s">
        <v>137</v>
      </c>
      <c r="AL19" s="58" t="s">
        <v>445</v>
      </c>
      <c r="AM19" s="58" t="s">
        <v>137</v>
      </c>
      <c r="AN19" s="58" t="s">
        <v>446</v>
      </c>
      <c r="AO19" s="58" t="s">
        <v>344</v>
      </c>
      <c r="AP19" s="58" t="s">
        <v>447</v>
      </c>
      <c r="AQ19" s="58" t="s">
        <v>137</v>
      </c>
      <c r="AR19" s="58" t="s">
        <v>448</v>
      </c>
      <c r="AS19" s="58" t="s">
        <v>144</v>
      </c>
      <c r="AT19" s="58"/>
      <c r="AU19" s="58" t="s">
        <v>137</v>
      </c>
      <c r="AV19" s="58" t="s">
        <v>449</v>
      </c>
      <c r="AW19" s="58" t="s">
        <v>137</v>
      </c>
      <c r="AX19" s="58" t="s">
        <v>450</v>
      </c>
      <c r="AY19" s="58" t="s">
        <v>144</v>
      </c>
      <c r="AZ19" s="58"/>
      <c r="BA19" s="58" t="s">
        <v>144</v>
      </c>
      <c r="BB19" s="58"/>
      <c r="BC19" s="58" t="s">
        <v>144</v>
      </c>
      <c r="BD19" s="58"/>
      <c r="BE19" s="58" t="s">
        <v>144</v>
      </c>
      <c r="BF19" s="58"/>
    </row>
    <row r="20" spans="1:58" s="10" customFormat="1" ht="15" customHeight="1">
      <c r="A20" s="54" t="s">
        <v>10</v>
      </c>
      <c r="B20" s="52" t="s">
        <v>224</v>
      </c>
      <c r="C20" s="65">
        <f t="shared" si="0"/>
        <v>2</v>
      </c>
      <c r="D20" s="47"/>
      <c r="E20" s="47"/>
      <c r="F20" s="67">
        <f t="shared" si="1"/>
        <v>2</v>
      </c>
      <c r="G20" s="53"/>
      <c r="H20" s="150" t="s">
        <v>137</v>
      </c>
      <c r="I20" s="102" t="s">
        <v>161</v>
      </c>
      <c r="J20" s="79" t="s">
        <v>178</v>
      </c>
      <c r="K20" s="52" t="s">
        <v>1500</v>
      </c>
      <c r="L20" s="51" t="s">
        <v>137</v>
      </c>
      <c r="M20" s="52" t="s">
        <v>1278</v>
      </c>
      <c r="N20" s="63">
        <v>42503</v>
      </c>
      <c r="O20" s="51" t="s">
        <v>1134</v>
      </c>
      <c r="P20" s="63">
        <v>42535</v>
      </c>
      <c r="Q20" s="63">
        <v>42530</v>
      </c>
      <c r="R20" s="64">
        <v>42530</v>
      </c>
      <c r="S20" s="53" t="s">
        <v>144</v>
      </c>
      <c r="T20" s="58" t="s">
        <v>1498</v>
      </c>
      <c r="U20" s="58" t="s">
        <v>137</v>
      </c>
      <c r="V20" s="58" t="s">
        <v>451</v>
      </c>
      <c r="W20" s="58" t="s">
        <v>137</v>
      </c>
      <c r="X20" s="58" t="s">
        <v>452</v>
      </c>
      <c r="Y20" s="58" t="s">
        <v>344</v>
      </c>
      <c r="Z20" s="58" t="s">
        <v>1499</v>
      </c>
      <c r="AA20" s="58" t="s">
        <v>248</v>
      </c>
      <c r="AB20" s="58" t="s">
        <v>453</v>
      </c>
      <c r="AC20" s="58" t="s">
        <v>248</v>
      </c>
      <c r="AD20" s="58" t="s">
        <v>454</v>
      </c>
      <c r="AE20" s="58" t="s">
        <v>137</v>
      </c>
      <c r="AF20" s="58" t="s">
        <v>455</v>
      </c>
      <c r="AG20" s="58" t="s">
        <v>137</v>
      </c>
      <c r="AH20" s="58" t="s">
        <v>456</v>
      </c>
      <c r="AI20" s="58" t="s">
        <v>137</v>
      </c>
      <c r="AJ20" s="58" t="s">
        <v>445</v>
      </c>
      <c r="AK20" s="58" t="s">
        <v>137</v>
      </c>
      <c r="AL20" s="58" t="s">
        <v>381</v>
      </c>
      <c r="AM20" s="58" t="s">
        <v>137</v>
      </c>
      <c r="AN20" s="58" t="s">
        <v>452</v>
      </c>
      <c r="AO20" s="58" t="s">
        <v>344</v>
      </c>
      <c r="AP20" s="58" t="s">
        <v>457</v>
      </c>
      <c r="AQ20" s="58" t="s">
        <v>248</v>
      </c>
      <c r="AR20" s="58" t="s">
        <v>458</v>
      </c>
      <c r="AS20" s="58" t="s">
        <v>144</v>
      </c>
      <c r="AT20" s="58"/>
      <c r="AU20" s="58" t="s">
        <v>144</v>
      </c>
      <c r="AV20" s="58"/>
      <c r="AW20" s="58" t="s">
        <v>144</v>
      </c>
      <c r="AX20" s="58"/>
      <c r="AY20" s="58" t="s">
        <v>144</v>
      </c>
      <c r="AZ20" s="58"/>
      <c r="BA20" s="58" t="s">
        <v>144</v>
      </c>
      <c r="BB20" s="58"/>
      <c r="BC20" s="58" t="s">
        <v>144</v>
      </c>
      <c r="BD20" s="58"/>
      <c r="BE20" s="58" t="s">
        <v>137</v>
      </c>
      <c r="BF20" s="58" t="s">
        <v>1526</v>
      </c>
    </row>
    <row r="21" spans="1:58" s="10" customFormat="1" ht="15" customHeight="1">
      <c r="A21" s="54" t="s">
        <v>11</v>
      </c>
      <c r="B21" s="52" t="s">
        <v>148</v>
      </c>
      <c r="C21" s="65">
        <f t="shared" si="0"/>
        <v>5</v>
      </c>
      <c r="D21" s="47"/>
      <c r="E21" s="47"/>
      <c r="F21" s="67">
        <f t="shared" si="1"/>
        <v>5</v>
      </c>
      <c r="G21" s="53" t="s">
        <v>1599</v>
      </c>
      <c r="H21" s="150" t="s">
        <v>137</v>
      </c>
      <c r="I21" s="102" t="s">
        <v>1501</v>
      </c>
      <c r="J21" s="103" t="s">
        <v>238</v>
      </c>
      <c r="K21" s="51" t="s">
        <v>227</v>
      </c>
      <c r="L21" s="51" t="s">
        <v>210</v>
      </c>
      <c r="M21" s="53" t="s">
        <v>1256</v>
      </c>
      <c r="N21" s="63">
        <v>42522</v>
      </c>
      <c r="O21" s="51" t="s">
        <v>1135</v>
      </c>
      <c r="P21" s="63"/>
      <c r="Q21" s="51" t="s">
        <v>231</v>
      </c>
      <c r="R21" s="64">
        <v>42538</v>
      </c>
      <c r="S21" s="52" t="s">
        <v>137</v>
      </c>
      <c r="T21" s="56" t="s">
        <v>455</v>
      </c>
      <c r="U21" s="56" t="s">
        <v>137</v>
      </c>
      <c r="V21" s="56" t="s">
        <v>459</v>
      </c>
      <c r="W21" s="56" t="s">
        <v>137</v>
      </c>
      <c r="X21" s="56" t="s">
        <v>460</v>
      </c>
      <c r="Y21" s="56" t="s">
        <v>137</v>
      </c>
      <c r="Z21" s="56" t="s">
        <v>461</v>
      </c>
      <c r="AA21" s="56" t="s">
        <v>137</v>
      </c>
      <c r="AB21" s="56" t="s">
        <v>462</v>
      </c>
      <c r="AC21" s="56" t="s">
        <v>137</v>
      </c>
      <c r="AD21" s="56" t="s">
        <v>463</v>
      </c>
      <c r="AE21" s="56" t="s">
        <v>137</v>
      </c>
      <c r="AF21" s="56" t="s">
        <v>464</v>
      </c>
      <c r="AG21" s="56" t="s">
        <v>137</v>
      </c>
      <c r="AH21" s="56" t="s">
        <v>465</v>
      </c>
      <c r="AI21" s="56" t="s">
        <v>246</v>
      </c>
      <c r="AJ21" s="56" t="s">
        <v>466</v>
      </c>
      <c r="AK21" s="56" t="s">
        <v>137</v>
      </c>
      <c r="AL21" s="56" t="s">
        <v>467</v>
      </c>
      <c r="AM21" s="56" t="s">
        <v>137</v>
      </c>
      <c r="AN21" s="56" t="s">
        <v>468</v>
      </c>
      <c r="AO21" s="56" t="s">
        <v>248</v>
      </c>
      <c r="AP21" s="56" t="s">
        <v>1502</v>
      </c>
      <c r="AQ21" s="56" t="s">
        <v>137</v>
      </c>
      <c r="AR21" s="56" t="s">
        <v>1633</v>
      </c>
      <c r="AS21" s="56" t="s">
        <v>144</v>
      </c>
      <c r="AT21" s="56"/>
      <c r="AU21" s="56" t="s">
        <v>137</v>
      </c>
      <c r="AV21" s="56" t="s">
        <v>469</v>
      </c>
      <c r="AW21" s="56" t="s">
        <v>137</v>
      </c>
      <c r="AX21" s="61" t="s">
        <v>470</v>
      </c>
      <c r="AY21" s="56" t="s">
        <v>144</v>
      </c>
      <c r="AZ21" s="56"/>
      <c r="BA21" s="56" t="s">
        <v>144</v>
      </c>
      <c r="BB21" s="56"/>
      <c r="BC21" s="56" t="s">
        <v>144</v>
      </c>
      <c r="BD21" s="56"/>
      <c r="BE21" s="56" t="s">
        <v>137</v>
      </c>
      <c r="BF21" s="56" t="s">
        <v>1503</v>
      </c>
    </row>
    <row r="22" spans="1:58" s="10" customFormat="1" ht="15" customHeight="1">
      <c r="A22" s="54" t="s">
        <v>12</v>
      </c>
      <c r="B22" s="52" t="s">
        <v>225</v>
      </c>
      <c r="C22" s="65">
        <f t="shared" si="0"/>
        <v>1</v>
      </c>
      <c r="D22" s="47"/>
      <c r="E22" s="47"/>
      <c r="F22" s="67">
        <f t="shared" si="1"/>
        <v>1</v>
      </c>
      <c r="G22" s="53" t="s">
        <v>1599</v>
      </c>
      <c r="H22" s="150" t="s">
        <v>137</v>
      </c>
      <c r="I22" s="102" t="s">
        <v>340</v>
      </c>
      <c r="J22" s="79" t="s">
        <v>178</v>
      </c>
      <c r="K22" s="51" t="s">
        <v>227</v>
      </c>
      <c r="L22" s="55" t="s">
        <v>210</v>
      </c>
      <c r="M22" s="53" t="s">
        <v>1256</v>
      </c>
      <c r="N22" s="55" t="s">
        <v>210</v>
      </c>
      <c r="O22" s="51" t="s">
        <v>1342</v>
      </c>
      <c r="P22" s="63"/>
      <c r="Q22" s="63" t="s">
        <v>231</v>
      </c>
      <c r="R22" s="64">
        <v>42551</v>
      </c>
      <c r="S22" s="52" t="s">
        <v>144</v>
      </c>
      <c r="T22" s="56" t="s">
        <v>1511</v>
      </c>
      <c r="U22" s="56" t="s">
        <v>137</v>
      </c>
      <c r="V22" s="56" t="s">
        <v>471</v>
      </c>
      <c r="W22" s="56" t="s">
        <v>137</v>
      </c>
      <c r="X22" s="56" t="s">
        <v>472</v>
      </c>
      <c r="Y22" s="56" t="s">
        <v>344</v>
      </c>
      <c r="Z22" s="56" t="s">
        <v>473</v>
      </c>
      <c r="AA22" s="56" t="s">
        <v>249</v>
      </c>
      <c r="AB22" s="56"/>
      <c r="AC22" s="56" t="s">
        <v>344</v>
      </c>
      <c r="AD22" s="56" t="s">
        <v>1512</v>
      </c>
      <c r="AE22" s="56" t="s">
        <v>137</v>
      </c>
      <c r="AF22" s="56" t="s">
        <v>474</v>
      </c>
      <c r="AG22" s="56" t="s">
        <v>137</v>
      </c>
      <c r="AH22" s="56"/>
      <c r="AI22" s="56" t="s">
        <v>144</v>
      </c>
      <c r="AJ22" s="56"/>
      <c r="AK22" s="56" t="s">
        <v>144</v>
      </c>
      <c r="AL22" s="56"/>
      <c r="AM22" s="56" t="s">
        <v>137</v>
      </c>
      <c r="AN22" s="56" t="s">
        <v>476</v>
      </c>
      <c r="AO22" s="56" t="s">
        <v>344</v>
      </c>
      <c r="AP22" s="56" t="s">
        <v>477</v>
      </c>
      <c r="AQ22" s="56" t="s">
        <v>248</v>
      </c>
      <c r="AR22" s="56" t="s">
        <v>478</v>
      </c>
      <c r="AS22" s="56" t="s">
        <v>137</v>
      </c>
      <c r="AT22" s="56" t="s">
        <v>479</v>
      </c>
      <c r="AU22" s="56" t="s">
        <v>144</v>
      </c>
      <c r="AV22" s="56"/>
      <c r="AW22" s="56" t="s">
        <v>144</v>
      </c>
      <c r="AX22" s="56"/>
      <c r="AY22" s="56" t="s">
        <v>144</v>
      </c>
      <c r="AZ22" s="56"/>
      <c r="BA22" s="56" t="s">
        <v>144</v>
      </c>
      <c r="BB22" s="56"/>
      <c r="BC22" s="56" t="s">
        <v>144</v>
      </c>
      <c r="BD22" s="61" t="s">
        <v>475</v>
      </c>
      <c r="BE22" s="56" t="s">
        <v>144</v>
      </c>
      <c r="BF22" s="56"/>
    </row>
    <row r="23" spans="1:58" s="10" customFormat="1" ht="15" customHeight="1">
      <c r="A23" s="54" t="s">
        <v>13</v>
      </c>
      <c r="B23" s="52" t="s">
        <v>225</v>
      </c>
      <c r="C23" s="65">
        <f t="shared" si="0"/>
        <v>1</v>
      </c>
      <c r="D23" s="47"/>
      <c r="E23" s="47"/>
      <c r="F23" s="67">
        <f t="shared" si="1"/>
        <v>1</v>
      </c>
      <c r="G23" s="53" t="s">
        <v>1601</v>
      </c>
      <c r="H23" s="150" t="s">
        <v>137</v>
      </c>
      <c r="I23" s="102" t="s">
        <v>108</v>
      </c>
      <c r="J23" s="79" t="s">
        <v>178</v>
      </c>
      <c r="K23" s="55" t="s">
        <v>227</v>
      </c>
      <c r="L23" s="51" t="s">
        <v>210</v>
      </c>
      <c r="M23" s="53" t="s">
        <v>1256</v>
      </c>
      <c r="N23" s="55" t="s">
        <v>210</v>
      </c>
      <c r="O23" s="51" t="s">
        <v>1343</v>
      </c>
      <c r="P23" s="63"/>
      <c r="Q23" s="63" t="s">
        <v>231</v>
      </c>
      <c r="R23" s="56" t="s">
        <v>1585</v>
      </c>
      <c r="S23" s="52" t="s">
        <v>137</v>
      </c>
      <c r="T23" s="56" t="s">
        <v>480</v>
      </c>
      <c r="U23" s="56" t="s">
        <v>246</v>
      </c>
      <c r="V23" s="56" t="s">
        <v>1513</v>
      </c>
      <c r="W23" s="56" t="s">
        <v>137</v>
      </c>
      <c r="X23" s="56" t="s">
        <v>482</v>
      </c>
      <c r="Y23" s="56" t="s">
        <v>344</v>
      </c>
      <c r="Z23" s="56" t="s">
        <v>1514</v>
      </c>
      <c r="AA23" s="56" t="s">
        <v>344</v>
      </c>
      <c r="AB23" s="56" t="s">
        <v>1515</v>
      </c>
      <c r="AC23" s="56" t="s">
        <v>137</v>
      </c>
      <c r="AD23" s="56" t="s">
        <v>483</v>
      </c>
      <c r="AE23" s="56" t="s">
        <v>144</v>
      </c>
      <c r="AF23" s="56" t="s">
        <v>1516</v>
      </c>
      <c r="AG23" s="56" t="s">
        <v>137</v>
      </c>
      <c r="AH23" s="56" t="s">
        <v>484</v>
      </c>
      <c r="AI23" s="56" t="s">
        <v>137</v>
      </c>
      <c r="AJ23" s="56" t="s">
        <v>485</v>
      </c>
      <c r="AK23" s="56" t="s">
        <v>137</v>
      </c>
      <c r="AL23" s="56" t="s">
        <v>486</v>
      </c>
      <c r="AM23" s="56" t="s">
        <v>137</v>
      </c>
      <c r="AN23" s="56" t="s">
        <v>487</v>
      </c>
      <c r="AO23" s="56" t="s">
        <v>344</v>
      </c>
      <c r="AP23" s="56" t="s">
        <v>488</v>
      </c>
      <c r="AQ23" s="56" t="s">
        <v>137</v>
      </c>
      <c r="AR23" s="56" t="s">
        <v>489</v>
      </c>
      <c r="AS23" s="56" t="s">
        <v>137</v>
      </c>
      <c r="AT23" s="58" t="s">
        <v>490</v>
      </c>
      <c r="AU23" s="56" t="s">
        <v>137</v>
      </c>
      <c r="AV23" s="56" t="s">
        <v>491</v>
      </c>
      <c r="AW23" s="56" t="s">
        <v>144</v>
      </c>
      <c r="AX23" s="56"/>
      <c r="AY23" s="56" t="s">
        <v>144</v>
      </c>
      <c r="AZ23" s="61" t="s">
        <v>492</v>
      </c>
      <c r="BA23" s="56" t="s">
        <v>144</v>
      </c>
      <c r="BB23" s="56"/>
      <c r="BC23" s="56" t="s">
        <v>144</v>
      </c>
      <c r="BD23" s="56"/>
      <c r="BE23" s="56" t="s">
        <v>246</v>
      </c>
      <c r="BF23" s="56" t="s">
        <v>1505</v>
      </c>
    </row>
    <row r="24" spans="1:58" s="10" customFormat="1" ht="15" customHeight="1">
      <c r="A24" s="54" t="s">
        <v>14</v>
      </c>
      <c r="B24" s="52" t="s">
        <v>225</v>
      </c>
      <c r="C24" s="65">
        <f t="shared" si="0"/>
        <v>1</v>
      </c>
      <c r="D24" s="47"/>
      <c r="E24" s="47"/>
      <c r="F24" s="67">
        <f t="shared" si="1"/>
        <v>1</v>
      </c>
      <c r="G24" s="53" t="s">
        <v>1602</v>
      </c>
      <c r="H24" s="150" t="s">
        <v>144</v>
      </c>
      <c r="I24" s="102" t="s">
        <v>341</v>
      </c>
      <c r="J24" s="79" t="s">
        <v>178</v>
      </c>
      <c r="K24" s="51" t="s">
        <v>227</v>
      </c>
      <c r="L24" s="55" t="s">
        <v>210</v>
      </c>
      <c r="M24" s="53" t="s">
        <v>1256</v>
      </c>
      <c r="N24" s="55" t="s">
        <v>210</v>
      </c>
      <c r="O24" s="63" t="s">
        <v>1136</v>
      </c>
      <c r="P24" s="63"/>
      <c r="Q24" s="63">
        <v>42517</v>
      </c>
      <c r="R24" s="63">
        <v>42549</v>
      </c>
      <c r="S24" s="56" t="s">
        <v>137</v>
      </c>
      <c r="T24" s="56" t="s">
        <v>445</v>
      </c>
      <c r="U24" s="56" t="s">
        <v>344</v>
      </c>
      <c r="V24" s="58" t="s">
        <v>1517</v>
      </c>
      <c r="W24" s="56" t="s">
        <v>248</v>
      </c>
      <c r="X24" s="56" t="s">
        <v>1518</v>
      </c>
      <c r="Y24" s="56" t="s">
        <v>137</v>
      </c>
      <c r="Z24" s="58" t="s">
        <v>493</v>
      </c>
      <c r="AA24" s="56" t="s">
        <v>344</v>
      </c>
      <c r="AB24" s="56" t="s">
        <v>494</v>
      </c>
      <c r="AC24" s="56" t="s">
        <v>144</v>
      </c>
      <c r="AD24" s="56" t="s">
        <v>1519</v>
      </c>
      <c r="AE24" s="56" t="s">
        <v>137</v>
      </c>
      <c r="AF24" s="56" t="s">
        <v>378</v>
      </c>
      <c r="AG24" s="56" t="s">
        <v>144</v>
      </c>
      <c r="AH24" s="56"/>
      <c r="AI24" s="56" t="s">
        <v>144</v>
      </c>
      <c r="AJ24" s="56"/>
      <c r="AK24" s="56" t="s">
        <v>144</v>
      </c>
      <c r="AL24" s="56"/>
      <c r="AM24" s="56" t="s">
        <v>137</v>
      </c>
      <c r="AN24" s="56" t="s">
        <v>495</v>
      </c>
      <c r="AO24" s="56" t="s">
        <v>144</v>
      </c>
      <c r="AP24" s="56"/>
      <c r="AQ24" s="58" t="s">
        <v>248</v>
      </c>
      <c r="AR24" s="58" t="s">
        <v>496</v>
      </c>
      <c r="AS24" s="58" t="s">
        <v>144</v>
      </c>
      <c r="AT24" s="58"/>
      <c r="AU24" s="58" t="s">
        <v>144</v>
      </c>
      <c r="AV24" s="56"/>
      <c r="AW24" s="58" t="s">
        <v>144</v>
      </c>
      <c r="AX24" s="56"/>
      <c r="AY24" s="58" t="s">
        <v>144</v>
      </c>
      <c r="AZ24" s="56"/>
      <c r="BA24" s="58" t="s">
        <v>144</v>
      </c>
      <c r="BB24" s="56"/>
      <c r="BC24" s="58" t="s">
        <v>144</v>
      </c>
      <c r="BD24" s="56"/>
      <c r="BE24" s="58" t="s">
        <v>144</v>
      </c>
      <c r="BF24" s="56"/>
    </row>
    <row r="25" spans="1:58" s="10" customFormat="1" ht="15" customHeight="1">
      <c r="A25" s="54" t="s">
        <v>15</v>
      </c>
      <c r="B25" s="52" t="s">
        <v>224</v>
      </c>
      <c r="C25" s="65">
        <f t="shared" si="0"/>
        <v>2</v>
      </c>
      <c r="D25" s="47"/>
      <c r="E25" s="47"/>
      <c r="F25" s="67">
        <f t="shared" si="1"/>
        <v>2</v>
      </c>
      <c r="G25" s="53" t="s">
        <v>1608</v>
      </c>
      <c r="H25" s="150" t="s">
        <v>137</v>
      </c>
      <c r="I25" s="102" t="s">
        <v>106</v>
      </c>
      <c r="J25" s="79" t="s">
        <v>178</v>
      </c>
      <c r="K25" s="52" t="s">
        <v>1520</v>
      </c>
      <c r="L25" s="55" t="s">
        <v>210</v>
      </c>
      <c r="M25" s="53" t="s">
        <v>1256</v>
      </c>
      <c r="N25" s="63">
        <v>42522</v>
      </c>
      <c r="O25" s="51" t="s">
        <v>1161</v>
      </c>
      <c r="P25" s="63"/>
      <c r="Q25" s="63" t="s">
        <v>231</v>
      </c>
      <c r="R25" s="63">
        <v>42527</v>
      </c>
      <c r="S25" s="56" t="s">
        <v>426</v>
      </c>
      <c r="T25" s="56" t="s">
        <v>1524</v>
      </c>
      <c r="U25" s="56" t="s">
        <v>137</v>
      </c>
      <c r="V25" s="56" t="s">
        <v>1521</v>
      </c>
      <c r="W25" s="56" t="s">
        <v>248</v>
      </c>
      <c r="X25" s="56" t="s">
        <v>1522</v>
      </c>
      <c r="Y25" s="56" t="s">
        <v>137</v>
      </c>
      <c r="Z25" s="56" t="s">
        <v>497</v>
      </c>
      <c r="AA25" s="56" t="s">
        <v>246</v>
      </c>
      <c r="AB25" s="56" t="s">
        <v>1523</v>
      </c>
      <c r="AC25" s="56" t="s">
        <v>137</v>
      </c>
      <c r="AD25" s="56" t="s">
        <v>498</v>
      </c>
      <c r="AE25" s="56" t="s">
        <v>137</v>
      </c>
      <c r="AF25" s="56" t="s">
        <v>499</v>
      </c>
      <c r="AG25" s="56" t="s">
        <v>137</v>
      </c>
      <c r="AH25" s="56" t="s">
        <v>464</v>
      </c>
      <c r="AI25" s="56" t="s">
        <v>137</v>
      </c>
      <c r="AJ25" s="56" t="s">
        <v>500</v>
      </c>
      <c r="AK25" s="56" t="s">
        <v>137</v>
      </c>
      <c r="AL25" s="56" t="s">
        <v>501</v>
      </c>
      <c r="AM25" s="56" t="s">
        <v>344</v>
      </c>
      <c r="AN25" s="56" t="s">
        <v>502</v>
      </c>
      <c r="AO25" s="56" t="s">
        <v>344</v>
      </c>
      <c r="AP25" s="56" t="s">
        <v>503</v>
      </c>
      <c r="AQ25" s="56" t="s">
        <v>248</v>
      </c>
      <c r="AR25" s="56" t="s">
        <v>504</v>
      </c>
      <c r="AS25" s="56" t="s">
        <v>144</v>
      </c>
      <c r="AT25" s="56"/>
      <c r="AU25" s="56" t="s">
        <v>137</v>
      </c>
      <c r="AV25" s="56" t="s">
        <v>505</v>
      </c>
      <c r="AW25" s="56" t="s">
        <v>137</v>
      </c>
      <c r="AX25" s="56" t="s">
        <v>505</v>
      </c>
      <c r="AY25" s="56" t="s">
        <v>144</v>
      </c>
      <c r="AZ25" s="56"/>
      <c r="BA25" s="56" t="s">
        <v>137</v>
      </c>
      <c r="BB25" s="56" t="s">
        <v>506</v>
      </c>
      <c r="BC25" s="56" t="s">
        <v>144</v>
      </c>
      <c r="BD25" s="56"/>
      <c r="BE25" s="56" t="s">
        <v>246</v>
      </c>
      <c r="BF25" s="56" t="s">
        <v>1525</v>
      </c>
    </row>
    <row r="26" spans="1:58" s="10" customFormat="1" ht="15" customHeight="1">
      <c r="A26" s="54" t="s">
        <v>16</v>
      </c>
      <c r="B26" s="52" t="s">
        <v>148</v>
      </c>
      <c r="C26" s="65">
        <f t="shared" si="0"/>
        <v>5</v>
      </c>
      <c r="D26" s="47"/>
      <c r="E26" s="47"/>
      <c r="F26" s="67">
        <f t="shared" si="1"/>
        <v>5</v>
      </c>
      <c r="G26" s="53"/>
      <c r="H26" s="150" t="s">
        <v>137</v>
      </c>
      <c r="I26" s="102" t="s">
        <v>1527</v>
      </c>
      <c r="J26" s="103" t="s">
        <v>241</v>
      </c>
      <c r="K26" s="51" t="s">
        <v>227</v>
      </c>
      <c r="L26" s="51" t="s">
        <v>210</v>
      </c>
      <c r="M26" s="53" t="s">
        <v>1256</v>
      </c>
      <c r="N26" s="55" t="s">
        <v>210</v>
      </c>
      <c r="O26" s="52" t="s">
        <v>1620</v>
      </c>
      <c r="P26" s="63"/>
      <c r="Q26" s="63" t="s">
        <v>231</v>
      </c>
      <c r="R26" s="63">
        <v>42509</v>
      </c>
      <c r="S26" s="52" t="s">
        <v>248</v>
      </c>
      <c r="T26" s="56" t="s">
        <v>510</v>
      </c>
      <c r="U26" s="56" t="s">
        <v>137</v>
      </c>
      <c r="V26" s="56" t="s">
        <v>1528</v>
      </c>
      <c r="W26" s="56" t="s">
        <v>246</v>
      </c>
      <c r="X26" s="56" t="s">
        <v>1529</v>
      </c>
      <c r="Y26" s="56" t="s">
        <v>137</v>
      </c>
      <c r="Z26" s="56" t="s">
        <v>511</v>
      </c>
      <c r="AA26" s="56" t="s">
        <v>246</v>
      </c>
      <c r="AB26" s="56" t="s">
        <v>512</v>
      </c>
      <c r="AC26" s="56" t="s">
        <v>137</v>
      </c>
      <c r="AD26" s="56" t="s">
        <v>513</v>
      </c>
      <c r="AE26" s="56" t="s">
        <v>137</v>
      </c>
      <c r="AF26" s="56" t="s">
        <v>514</v>
      </c>
      <c r="AG26" s="56" t="s">
        <v>137</v>
      </c>
      <c r="AH26" s="56" t="s">
        <v>515</v>
      </c>
      <c r="AI26" s="56" t="s">
        <v>137</v>
      </c>
      <c r="AJ26" s="56" t="s">
        <v>507</v>
      </c>
      <c r="AK26" s="56" t="s">
        <v>144</v>
      </c>
      <c r="AL26" s="61"/>
      <c r="AM26" s="56" t="s">
        <v>137</v>
      </c>
      <c r="AN26" s="56" t="s">
        <v>516</v>
      </c>
      <c r="AO26" s="56" t="s">
        <v>137</v>
      </c>
      <c r="AP26" s="56" t="s">
        <v>457</v>
      </c>
      <c r="AQ26" s="56" t="s">
        <v>248</v>
      </c>
      <c r="AR26" s="56" t="s">
        <v>517</v>
      </c>
      <c r="AS26" s="56" t="s">
        <v>144</v>
      </c>
      <c r="AT26" s="56"/>
      <c r="AU26" s="56" t="s">
        <v>137</v>
      </c>
      <c r="AV26" s="56" t="s">
        <v>518</v>
      </c>
      <c r="AW26" s="56" t="s">
        <v>137</v>
      </c>
      <c r="AX26" s="56" t="s">
        <v>518</v>
      </c>
      <c r="AY26" s="56" t="s">
        <v>144</v>
      </c>
      <c r="AZ26" s="56"/>
      <c r="BA26" s="56" t="s">
        <v>137</v>
      </c>
      <c r="BB26" s="56" t="s">
        <v>509</v>
      </c>
      <c r="BC26" s="56" t="s">
        <v>137</v>
      </c>
      <c r="BD26" s="56" t="s">
        <v>508</v>
      </c>
      <c r="BE26" s="56" t="s">
        <v>144</v>
      </c>
      <c r="BF26" s="56"/>
    </row>
    <row r="27" spans="1:58" s="10" customFormat="1" ht="15" customHeight="1">
      <c r="A27" s="54" t="s">
        <v>17</v>
      </c>
      <c r="B27" s="52" t="s">
        <v>225</v>
      </c>
      <c r="C27" s="65">
        <f t="shared" si="0"/>
        <v>1</v>
      </c>
      <c r="D27" s="47"/>
      <c r="E27" s="47"/>
      <c r="F27" s="67">
        <f t="shared" si="1"/>
        <v>1</v>
      </c>
      <c r="G27" s="53" t="s">
        <v>1602</v>
      </c>
      <c r="H27" s="150" t="s">
        <v>137</v>
      </c>
      <c r="I27" s="102" t="s">
        <v>1530</v>
      </c>
      <c r="J27" s="103" t="s">
        <v>242</v>
      </c>
      <c r="K27" s="51" t="s">
        <v>227</v>
      </c>
      <c r="L27" s="55" t="s">
        <v>210</v>
      </c>
      <c r="M27" s="53" t="s">
        <v>1256</v>
      </c>
      <c r="N27" s="63">
        <v>42515</v>
      </c>
      <c r="O27" s="51" t="s">
        <v>1344</v>
      </c>
      <c r="P27" s="63"/>
      <c r="Q27" s="63">
        <v>42513</v>
      </c>
      <c r="R27" s="64">
        <v>42529</v>
      </c>
      <c r="S27" s="52" t="s">
        <v>344</v>
      </c>
      <c r="T27" s="61" t="s">
        <v>1387</v>
      </c>
      <c r="U27" s="56" t="s">
        <v>137</v>
      </c>
      <c r="V27" s="56" t="s">
        <v>445</v>
      </c>
      <c r="W27" s="56" t="s">
        <v>137</v>
      </c>
      <c r="X27" s="56" t="s">
        <v>521</v>
      </c>
      <c r="Y27" s="56" t="s">
        <v>344</v>
      </c>
      <c r="Z27" s="56" t="s">
        <v>1621</v>
      </c>
      <c r="AA27" s="58" t="s">
        <v>246</v>
      </c>
      <c r="AB27" s="56" t="s">
        <v>1531</v>
      </c>
      <c r="AC27" s="56" t="s">
        <v>248</v>
      </c>
      <c r="AD27" s="56" t="s">
        <v>522</v>
      </c>
      <c r="AE27" s="56" t="s">
        <v>344</v>
      </c>
      <c r="AF27" s="56" t="s">
        <v>1532</v>
      </c>
      <c r="AG27" s="56" t="s">
        <v>137</v>
      </c>
      <c r="AH27" s="56" t="s">
        <v>523</v>
      </c>
      <c r="AI27" s="56" t="s">
        <v>137</v>
      </c>
      <c r="AJ27" s="61" t="s">
        <v>519</v>
      </c>
      <c r="AK27" s="56" t="s">
        <v>137</v>
      </c>
      <c r="AL27" s="56" t="s">
        <v>524</v>
      </c>
      <c r="AM27" s="56" t="s">
        <v>144</v>
      </c>
      <c r="AN27" s="56"/>
      <c r="AO27" s="56" t="s">
        <v>137</v>
      </c>
      <c r="AP27" s="56" t="s">
        <v>525</v>
      </c>
      <c r="AQ27" s="56" t="s">
        <v>248</v>
      </c>
      <c r="AR27" s="61" t="s">
        <v>526</v>
      </c>
      <c r="AS27" s="56" t="s">
        <v>144</v>
      </c>
      <c r="AT27" s="61"/>
      <c r="AU27" s="56" t="s">
        <v>137</v>
      </c>
      <c r="AV27" s="56" t="s">
        <v>520</v>
      </c>
      <c r="AW27" s="56" t="s">
        <v>144</v>
      </c>
      <c r="AX27" s="56"/>
      <c r="AY27" s="56" t="s">
        <v>144</v>
      </c>
      <c r="AZ27" s="56"/>
      <c r="BA27" s="56" t="s">
        <v>137</v>
      </c>
      <c r="BB27" s="56" t="s">
        <v>456</v>
      </c>
      <c r="BC27" s="56" t="s">
        <v>144</v>
      </c>
      <c r="BD27" s="56"/>
      <c r="BE27" s="56" t="s">
        <v>144</v>
      </c>
      <c r="BF27" s="56"/>
    </row>
    <row r="28" spans="1:58" s="10" customFormat="1" ht="15" customHeight="1">
      <c r="A28" s="54" t="s">
        <v>18</v>
      </c>
      <c r="B28" s="53" t="s">
        <v>150</v>
      </c>
      <c r="C28" s="65">
        <f t="shared" si="0"/>
        <v>0</v>
      </c>
      <c r="D28" s="47"/>
      <c r="E28" s="47"/>
      <c r="F28" s="67">
        <f t="shared" si="1"/>
        <v>0</v>
      </c>
      <c r="G28" s="53"/>
      <c r="H28" s="150" t="s">
        <v>144</v>
      </c>
      <c r="I28" s="100" t="s">
        <v>120</v>
      </c>
      <c r="J28" s="47" t="s">
        <v>178</v>
      </c>
      <c r="K28" s="55"/>
      <c r="L28" s="55"/>
      <c r="M28" s="53"/>
      <c r="N28" s="63">
        <v>42521</v>
      </c>
      <c r="O28" s="51" t="s">
        <v>1339</v>
      </c>
      <c r="P28" s="63">
        <v>42564</v>
      </c>
      <c r="Q28" s="55"/>
      <c r="R28" s="55"/>
      <c r="S28" s="53"/>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row>
    <row r="29" spans="1:58" s="10" customFormat="1" ht="15" customHeight="1">
      <c r="A29" s="54" t="s">
        <v>19</v>
      </c>
      <c r="B29" s="53" t="s">
        <v>226</v>
      </c>
      <c r="C29" s="65">
        <f t="shared" si="0"/>
        <v>0</v>
      </c>
      <c r="D29" s="47"/>
      <c r="E29" s="47"/>
      <c r="F29" s="67">
        <f t="shared" si="1"/>
        <v>0</v>
      </c>
      <c r="G29" s="52"/>
      <c r="H29" s="150" t="s">
        <v>137</v>
      </c>
      <c r="I29" s="102" t="s">
        <v>1533</v>
      </c>
      <c r="J29" s="103" t="s">
        <v>243</v>
      </c>
      <c r="K29" s="52" t="s">
        <v>284</v>
      </c>
      <c r="L29" s="51" t="s">
        <v>210</v>
      </c>
      <c r="M29" s="55" t="s">
        <v>210</v>
      </c>
      <c r="N29" s="63">
        <v>42521</v>
      </c>
      <c r="O29" s="51" t="s">
        <v>210</v>
      </c>
      <c r="P29" s="63"/>
      <c r="Q29" s="51" t="s">
        <v>231</v>
      </c>
      <c r="R29" s="51"/>
      <c r="S29" s="53" t="s">
        <v>144</v>
      </c>
      <c r="T29" s="53" t="s">
        <v>1536</v>
      </c>
      <c r="U29" s="56" t="s">
        <v>144</v>
      </c>
      <c r="V29" s="56"/>
      <c r="W29" s="58" t="s">
        <v>144</v>
      </c>
      <c r="X29" s="53" t="s">
        <v>1536</v>
      </c>
      <c r="Y29" s="58" t="s">
        <v>144</v>
      </c>
      <c r="Z29" s="53" t="s">
        <v>1536</v>
      </c>
      <c r="AA29" s="56" t="s">
        <v>137</v>
      </c>
      <c r="AB29" s="56" t="s">
        <v>1534</v>
      </c>
      <c r="AC29" s="56"/>
      <c r="AD29" s="61"/>
      <c r="AE29" s="58" t="s">
        <v>144</v>
      </c>
      <c r="AF29" s="53" t="s">
        <v>1536</v>
      </c>
      <c r="AG29" s="56" t="s">
        <v>1535</v>
      </c>
      <c r="AH29" s="61" t="s">
        <v>1478</v>
      </c>
      <c r="AI29" s="56" t="s">
        <v>137</v>
      </c>
      <c r="AJ29" s="56" t="s">
        <v>343</v>
      </c>
      <c r="AK29" s="56"/>
      <c r="AL29" s="56"/>
      <c r="AM29" s="56"/>
      <c r="AN29" s="56"/>
      <c r="AO29" s="56"/>
      <c r="AP29" s="56"/>
      <c r="AQ29" s="56"/>
      <c r="AR29" s="56"/>
      <c r="AS29" s="56"/>
      <c r="AT29" s="56"/>
      <c r="AU29" s="56"/>
      <c r="AV29" s="56"/>
      <c r="AW29" s="56"/>
      <c r="AX29" s="56"/>
      <c r="AY29" s="56" t="s">
        <v>137</v>
      </c>
      <c r="AZ29" s="61" t="s">
        <v>1479</v>
      </c>
      <c r="BA29" s="56"/>
      <c r="BB29" s="56"/>
      <c r="BC29" s="56"/>
      <c r="BD29" s="56"/>
      <c r="BE29" s="56" t="s">
        <v>137</v>
      </c>
      <c r="BF29" s="61" t="s">
        <v>1480</v>
      </c>
    </row>
    <row r="30" spans="1:58" s="10" customFormat="1" ht="15" customHeight="1">
      <c r="A30" s="145" t="s">
        <v>20</v>
      </c>
      <c r="B30" s="43"/>
      <c r="C30" s="66"/>
      <c r="D30" s="48"/>
      <c r="E30" s="49"/>
      <c r="F30" s="71"/>
      <c r="G30" s="43"/>
      <c r="H30" s="46"/>
      <c r="I30" s="95"/>
      <c r="J30" s="96"/>
      <c r="K30" s="43"/>
      <c r="L30" s="45"/>
      <c r="M30" s="43"/>
      <c r="N30" s="113"/>
      <c r="O30" s="113"/>
      <c r="P30" s="114"/>
      <c r="Q30" s="45"/>
      <c r="R30" s="45"/>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row>
    <row r="31" spans="1:58" s="10" customFormat="1" ht="15" customHeight="1">
      <c r="A31" s="54" t="s">
        <v>21</v>
      </c>
      <c r="B31" s="52" t="s">
        <v>224</v>
      </c>
      <c r="C31" s="65">
        <f t="shared" si="0"/>
        <v>2</v>
      </c>
      <c r="D31" s="47"/>
      <c r="E31" s="47"/>
      <c r="F31" s="67">
        <f t="shared" si="1"/>
        <v>2</v>
      </c>
      <c r="G31" s="53" t="s">
        <v>1603</v>
      </c>
      <c r="H31" s="150" t="s">
        <v>137</v>
      </c>
      <c r="I31" s="102" t="s">
        <v>244</v>
      </c>
      <c r="J31" s="94" t="s">
        <v>178</v>
      </c>
      <c r="K31" s="52" t="s">
        <v>1520</v>
      </c>
      <c r="L31" s="55" t="s">
        <v>210</v>
      </c>
      <c r="M31" s="53" t="s">
        <v>1256</v>
      </c>
      <c r="N31" s="63">
        <v>42501</v>
      </c>
      <c r="O31" s="63" t="s">
        <v>1132</v>
      </c>
      <c r="P31" s="63"/>
      <c r="Q31" s="63" t="s">
        <v>231</v>
      </c>
      <c r="R31" s="63">
        <v>42551</v>
      </c>
      <c r="S31" s="52" t="s">
        <v>344</v>
      </c>
      <c r="T31" s="56" t="s">
        <v>1537</v>
      </c>
      <c r="U31" s="58" t="s">
        <v>137</v>
      </c>
      <c r="V31" s="56" t="s">
        <v>353</v>
      </c>
      <c r="W31" s="56" t="s">
        <v>248</v>
      </c>
      <c r="X31" s="56" t="s">
        <v>1538</v>
      </c>
      <c r="Y31" s="56" t="s">
        <v>137</v>
      </c>
      <c r="Z31" s="56" t="s">
        <v>540</v>
      </c>
      <c r="AA31" s="56" t="s">
        <v>248</v>
      </c>
      <c r="AB31" s="56" t="s">
        <v>541</v>
      </c>
      <c r="AC31" s="56" t="s">
        <v>248</v>
      </c>
      <c r="AD31" s="56" t="s">
        <v>542</v>
      </c>
      <c r="AE31" s="56" t="s">
        <v>137</v>
      </c>
      <c r="AF31" s="56" t="s">
        <v>543</v>
      </c>
      <c r="AG31" s="56" t="s">
        <v>137</v>
      </c>
      <c r="AH31" s="56" t="s">
        <v>544</v>
      </c>
      <c r="AI31" s="56" t="s">
        <v>137</v>
      </c>
      <c r="AJ31" s="56" t="s">
        <v>545</v>
      </c>
      <c r="AK31" s="56" t="s">
        <v>144</v>
      </c>
      <c r="AL31" s="56"/>
      <c r="AM31" s="56" t="s">
        <v>137</v>
      </c>
      <c r="AN31" s="56" t="s">
        <v>546</v>
      </c>
      <c r="AO31" s="56" t="s">
        <v>344</v>
      </c>
      <c r="AP31" s="56" t="s">
        <v>547</v>
      </c>
      <c r="AQ31" s="56" t="s">
        <v>137</v>
      </c>
      <c r="AR31" s="56" t="s">
        <v>548</v>
      </c>
      <c r="AS31" s="56" t="s">
        <v>144</v>
      </c>
      <c r="AT31" s="56"/>
      <c r="AU31" s="56" t="s">
        <v>137</v>
      </c>
      <c r="AV31" s="61" t="s">
        <v>518</v>
      </c>
      <c r="AW31" s="56" t="s">
        <v>137</v>
      </c>
      <c r="AX31" s="56" t="s">
        <v>549</v>
      </c>
      <c r="AY31" s="56" t="s">
        <v>246</v>
      </c>
      <c r="AZ31" s="56" t="s">
        <v>538</v>
      </c>
      <c r="BA31" s="56" t="s">
        <v>246</v>
      </c>
      <c r="BB31" s="61" t="s">
        <v>550</v>
      </c>
      <c r="BC31" s="56" t="s">
        <v>137</v>
      </c>
      <c r="BD31" s="56" t="s">
        <v>539</v>
      </c>
      <c r="BE31" s="56" t="s">
        <v>137</v>
      </c>
      <c r="BF31" s="56" t="s">
        <v>551</v>
      </c>
    </row>
    <row r="32" spans="1:58" s="10" customFormat="1" ht="15" customHeight="1">
      <c r="A32" s="54" t="s">
        <v>22</v>
      </c>
      <c r="B32" s="52" t="s">
        <v>224</v>
      </c>
      <c r="C32" s="65">
        <f t="shared" si="0"/>
        <v>2</v>
      </c>
      <c r="D32" s="47"/>
      <c r="E32" s="47"/>
      <c r="F32" s="67">
        <f t="shared" si="1"/>
        <v>2</v>
      </c>
      <c r="G32" s="52"/>
      <c r="H32" s="150" t="s">
        <v>137</v>
      </c>
      <c r="I32" s="102" t="s">
        <v>552</v>
      </c>
      <c r="J32" s="94" t="s">
        <v>178</v>
      </c>
      <c r="K32" s="51" t="s">
        <v>227</v>
      </c>
      <c r="L32" s="51" t="s">
        <v>137</v>
      </c>
      <c r="M32" s="52" t="s">
        <v>1278</v>
      </c>
      <c r="N32" s="63">
        <v>42514</v>
      </c>
      <c r="O32" s="63" t="s">
        <v>1133</v>
      </c>
      <c r="P32" s="63">
        <v>42541</v>
      </c>
      <c r="Q32" s="63">
        <v>42541</v>
      </c>
      <c r="R32" s="56" t="s">
        <v>1539</v>
      </c>
      <c r="S32" s="56" t="s">
        <v>426</v>
      </c>
      <c r="T32" s="56" t="s">
        <v>1421</v>
      </c>
      <c r="U32" s="56" t="s">
        <v>144</v>
      </c>
      <c r="V32" s="56" t="s">
        <v>1540</v>
      </c>
      <c r="W32" s="56" t="s">
        <v>137</v>
      </c>
      <c r="X32" s="56" t="s">
        <v>1622</v>
      </c>
      <c r="Y32" s="56" t="s">
        <v>137</v>
      </c>
      <c r="Z32" s="56" t="s">
        <v>553</v>
      </c>
      <c r="AA32" s="56" t="s">
        <v>248</v>
      </c>
      <c r="AB32" s="56" t="s">
        <v>554</v>
      </c>
      <c r="AC32" s="56" t="s">
        <v>248</v>
      </c>
      <c r="AD32" s="56" t="s">
        <v>555</v>
      </c>
      <c r="AE32" s="56" t="s">
        <v>137</v>
      </c>
      <c r="AF32" s="56" t="s">
        <v>501</v>
      </c>
      <c r="AG32" s="56" t="s">
        <v>137</v>
      </c>
      <c r="AH32" s="56" t="s">
        <v>556</v>
      </c>
      <c r="AI32" s="56" t="s">
        <v>137</v>
      </c>
      <c r="AJ32" s="56" t="s">
        <v>528</v>
      </c>
      <c r="AK32" s="56" t="s">
        <v>137</v>
      </c>
      <c r="AL32" s="56" t="s">
        <v>378</v>
      </c>
      <c r="AM32" s="56" t="s">
        <v>137</v>
      </c>
      <c r="AN32" s="56" t="s">
        <v>505</v>
      </c>
      <c r="AO32" s="56" t="s">
        <v>137</v>
      </c>
      <c r="AP32" s="56" t="s">
        <v>557</v>
      </c>
      <c r="AQ32" s="56" t="s">
        <v>137</v>
      </c>
      <c r="AR32" s="56" t="s">
        <v>558</v>
      </c>
      <c r="AS32" s="56" t="s">
        <v>137</v>
      </c>
      <c r="AT32" s="56" t="s">
        <v>559</v>
      </c>
      <c r="AU32" s="56" t="s">
        <v>137</v>
      </c>
      <c r="AV32" s="56" t="s">
        <v>350</v>
      </c>
      <c r="AW32" s="56" t="s">
        <v>137</v>
      </c>
      <c r="AX32" s="56" t="s">
        <v>350</v>
      </c>
      <c r="AY32" s="56" t="s">
        <v>246</v>
      </c>
      <c r="AZ32" s="61" t="s">
        <v>560</v>
      </c>
      <c r="BA32" s="56" t="s">
        <v>144</v>
      </c>
      <c r="BB32" s="56"/>
      <c r="BC32" s="56" t="s">
        <v>137</v>
      </c>
      <c r="BD32" s="56" t="s">
        <v>561</v>
      </c>
      <c r="BE32" s="56" t="s">
        <v>144</v>
      </c>
      <c r="BF32" s="56"/>
    </row>
    <row r="33" spans="1:58" s="10" customFormat="1" ht="15" customHeight="1">
      <c r="A33" s="54" t="s">
        <v>23</v>
      </c>
      <c r="B33" s="52" t="s">
        <v>224</v>
      </c>
      <c r="C33" s="65">
        <f t="shared" si="0"/>
        <v>2</v>
      </c>
      <c r="D33" s="47"/>
      <c r="E33" s="47"/>
      <c r="F33" s="67">
        <f t="shared" si="1"/>
        <v>2</v>
      </c>
      <c r="G33" s="53" t="s">
        <v>1599</v>
      </c>
      <c r="H33" s="150" t="s">
        <v>137</v>
      </c>
      <c r="I33" s="102" t="s">
        <v>562</v>
      </c>
      <c r="J33" s="94" t="s">
        <v>178</v>
      </c>
      <c r="K33" s="51" t="s">
        <v>227</v>
      </c>
      <c r="L33" s="55" t="s">
        <v>210</v>
      </c>
      <c r="M33" s="53" t="s">
        <v>1256</v>
      </c>
      <c r="N33" s="63">
        <v>42517</v>
      </c>
      <c r="O33" s="51" t="s">
        <v>1614</v>
      </c>
      <c r="P33" s="63"/>
      <c r="Q33" s="51" t="s">
        <v>231</v>
      </c>
      <c r="R33" s="63">
        <v>42522</v>
      </c>
      <c r="S33" s="52" t="s">
        <v>344</v>
      </c>
      <c r="T33" s="56" t="s">
        <v>1541</v>
      </c>
      <c r="U33" s="56" t="s">
        <v>137</v>
      </c>
      <c r="V33" s="56" t="s">
        <v>563</v>
      </c>
      <c r="W33" s="56" t="s">
        <v>137</v>
      </c>
      <c r="X33" s="56" t="s">
        <v>564</v>
      </c>
      <c r="Y33" s="56" t="s">
        <v>344</v>
      </c>
      <c r="Z33" s="56" t="s">
        <v>1623</v>
      </c>
      <c r="AA33" s="56" t="s">
        <v>248</v>
      </c>
      <c r="AB33" s="56" t="s">
        <v>565</v>
      </c>
      <c r="AC33" s="56" t="s">
        <v>248</v>
      </c>
      <c r="AD33" s="56" t="s">
        <v>566</v>
      </c>
      <c r="AE33" s="56" t="s">
        <v>137</v>
      </c>
      <c r="AF33" s="56" t="s">
        <v>357</v>
      </c>
      <c r="AG33" s="56" t="s">
        <v>137</v>
      </c>
      <c r="AH33" s="56" t="s">
        <v>567</v>
      </c>
      <c r="AI33" s="56" t="s">
        <v>137</v>
      </c>
      <c r="AJ33" s="56" t="s">
        <v>568</v>
      </c>
      <c r="AK33" s="56" t="s">
        <v>137</v>
      </c>
      <c r="AL33" s="56" t="s">
        <v>452</v>
      </c>
      <c r="AM33" s="56" t="s">
        <v>137</v>
      </c>
      <c r="AN33" s="56" t="s">
        <v>368</v>
      </c>
      <c r="AO33" s="56" t="s">
        <v>144</v>
      </c>
      <c r="AP33" s="56"/>
      <c r="AQ33" s="56" t="s">
        <v>137</v>
      </c>
      <c r="AR33" s="56" t="s">
        <v>569</v>
      </c>
      <c r="AS33" s="56" t="s">
        <v>144</v>
      </c>
      <c r="AT33" s="56"/>
      <c r="AU33" s="56" t="s">
        <v>144</v>
      </c>
      <c r="AV33" s="56"/>
      <c r="AW33" s="56" t="s">
        <v>144</v>
      </c>
      <c r="AX33" s="56"/>
      <c r="AY33" s="56" t="s">
        <v>144</v>
      </c>
      <c r="AZ33" s="56"/>
      <c r="BA33" s="56" t="s">
        <v>144</v>
      </c>
      <c r="BB33" s="56"/>
      <c r="BC33" s="56" t="s">
        <v>144</v>
      </c>
      <c r="BD33" s="56"/>
      <c r="BE33" s="56" t="s">
        <v>248</v>
      </c>
      <c r="BF33" s="56" t="s">
        <v>570</v>
      </c>
    </row>
    <row r="34" spans="1:58" s="10" customFormat="1" ht="15" customHeight="1">
      <c r="A34" s="54" t="s">
        <v>24</v>
      </c>
      <c r="B34" s="52" t="s">
        <v>148</v>
      </c>
      <c r="C34" s="65">
        <f t="shared" si="0"/>
        <v>5</v>
      </c>
      <c r="D34" s="47"/>
      <c r="E34" s="47"/>
      <c r="F34" s="67">
        <f t="shared" si="1"/>
        <v>5</v>
      </c>
      <c r="G34" s="53" t="s">
        <v>1599</v>
      </c>
      <c r="H34" s="150" t="s">
        <v>137</v>
      </c>
      <c r="I34" s="104" t="s">
        <v>253</v>
      </c>
      <c r="J34" s="94" t="s">
        <v>178</v>
      </c>
      <c r="K34" s="55" t="s">
        <v>227</v>
      </c>
      <c r="L34" s="55" t="s">
        <v>210</v>
      </c>
      <c r="M34" s="53" t="s">
        <v>1256</v>
      </c>
      <c r="N34" s="63">
        <v>42472</v>
      </c>
      <c r="O34" s="63" t="s">
        <v>1137</v>
      </c>
      <c r="P34" s="63"/>
      <c r="Q34" s="52" t="s">
        <v>1542</v>
      </c>
      <c r="R34" s="63">
        <v>42548</v>
      </c>
      <c r="S34" s="52" t="s">
        <v>137</v>
      </c>
      <c r="T34" s="56" t="s">
        <v>452</v>
      </c>
      <c r="U34" s="56" t="s">
        <v>137</v>
      </c>
      <c r="V34" s="56" t="s">
        <v>459</v>
      </c>
      <c r="W34" s="56" t="s">
        <v>137</v>
      </c>
      <c r="X34" s="56" t="s">
        <v>571</v>
      </c>
      <c r="Y34" s="56" t="s">
        <v>248</v>
      </c>
      <c r="Z34" s="56" t="s">
        <v>1543</v>
      </c>
      <c r="AA34" s="56" t="s">
        <v>248</v>
      </c>
      <c r="AB34" s="56" t="s">
        <v>572</v>
      </c>
      <c r="AC34" s="56" t="s">
        <v>248</v>
      </c>
      <c r="AD34" s="56" t="s">
        <v>573</v>
      </c>
      <c r="AE34" s="56" t="s">
        <v>137</v>
      </c>
      <c r="AF34" s="56" t="s">
        <v>574</v>
      </c>
      <c r="AG34" s="56" t="s">
        <v>137</v>
      </c>
      <c r="AH34" s="56" t="s">
        <v>575</v>
      </c>
      <c r="AI34" s="56" t="s">
        <v>144</v>
      </c>
      <c r="AJ34" s="56"/>
      <c r="AK34" s="56" t="s">
        <v>144</v>
      </c>
      <c r="AL34" s="56"/>
      <c r="AM34" s="56" t="s">
        <v>137</v>
      </c>
      <c r="AN34" s="56" t="s">
        <v>523</v>
      </c>
      <c r="AO34" s="56" t="s">
        <v>137</v>
      </c>
      <c r="AP34" s="56" t="s">
        <v>490</v>
      </c>
      <c r="AQ34" s="56" t="s">
        <v>137</v>
      </c>
      <c r="AR34" s="56" t="s">
        <v>576</v>
      </c>
      <c r="AS34" s="56" t="s">
        <v>137</v>
      </c>
      <c r="AT34" s="56" t="s">
        <v>577</v>
      </c>
      <c r="AU34" s="56" t="s">
        <v>137</v>
      </c>
      <c r="AV34" s="56" t="s">
        <v>1544</v>
      </c>
      <c r="AW34" s="56" t="s">
        <v>144</v>
      </c>
      <c r="AX34" s="56"/>
      <c r="AY34" s="56" t="s">
        <v>137</v>
      </c>
      <c r="AZ34" s="61" t="s">
        <v>579</v>
      </c>
      <c r="BA34" s="56" t="s">
        <v>144</v>
      </c>
      <c r="BB34" s="56"/>
      <c r="BC34" s="56" t="s">
        <v>144</v>
      </c>
      <c r="BD34" s="56"/>
      <c r="BE34" s="56" t="s">
        <v>137</v>
      </c>
      <c r="BF34" s="56" t="s">
        <v>580</v>
      </c>
    </row>
    <row r="35" spans="1:58" s="10" customFormat="1" ht="15" customHeight="1">
      <c r="A35" s="54" t="s">
        <v>25</v>
      </c>
      <c r="B35" s="53" t="s">
        <v>224</v>
      </c>
      <c r="C35" s="65">
        <f t="shared" si="0"/>
        <v>2</v>
      </c>
      <c r="D35" s="47"/>
      <c r="E35" s="47"/>
      <c r="F35" s="67">
        <f t="shared" si="1"/>
        <v>2</v>
      </c>
      <c r="G35" s="53" t="s">
        <v>1602</v>
      </c>
      <c r="H35" s="150" t="s">
        <v>137</v>
      </c>
      <c r="I35" s="100" t="s">
        <v>92</v>
      </c>
      <c r="J35" s="94" t="s">
        <v>178</v>
      </c>
      <c r="K35" s="53" t="s">
        <v>1483</v>
      </c>
      <c r="L35" s="55" t="s">
        <v>210</v>
      </c>
      <c r="M35" s="53" t="s">
        <v>1354</v>
      </c>
      <c r="N35" s="63">
        <v>42515</v>
      </c>
      <c r="O35" s="51" t="s">
        <v>1138</v>
      </c>
      <c r="P35" s="63">
        <v>42550</v>
      </c>
      <c r="Q35" s="58" t="s">
        <v>1370</v>
      </c>
      <c r="R35" s="58" t="s">
        <v>1545</v>
      </c>
      <c r="S35" s="53" t="s">
        <v>426</v>
      </c>
      <c r="T35" s="56" t="s">
        <v>1524</v>
      </c>
      <c r="U35" s="56" t="s">
        <v>137</v>
      </c>
      <c r="V35" s="56" t="s">
        <v>353</v>
      </c>
      <c r="W35" s="56" t="s">
        <v>137</v>
      </c>
      <c r="X35" s="56" t="s">
        <v>581</v>
      </c>
      <c r="Y35" s="56" t="s">
        <v>248</v>
      </c>
      <c r="Z35" s="56" t="s">
        <v>1546</v>
      </c>
      <c r="AA35" s="56" t="s">
        <v>248</v>
      </c>
      <c r="AB35" s="56" t="s">
        <v>1624</v>
      </c>
      <c r="AC35" s="56" t="s">
        <v>248</v>
      </c>
      <c r="AD35" s="56" t="s">
        <v>582</v>
      </c>
      <c r="AE35" s="56" t="s">
        <v>246</v>
      </c>
      <c r="AF35" s="56" t="s">
        <v>583</v>
      </c>
      <c r="AG35" s="56" t="s">
        <v>137</v>
      </c>
      <c r="AH35" s="56" t="s">
        <v>587</v>
      </c>
      <c r="AI35" s="56" t="s">
        <v>137</v>
      </c>
      <c r="AJ35" s="56" t="s">
        <v>445</v>
      </c>
      <c r="AK35" s="56" t="s">
        <v>137</v>
      </c>
      <c r="AL35" s="56" t="s">
        <v>381</v>
      </c>
      <c r="AM35" s="56" t="s">
        <v>137</v>
      </c>
      <c r="AN35" s="56" t="s">
        <v>584</v>
      </c>
      <c r="AO35" s="56" t="s">
        <v>137</v>
      </c>
      <c r="AP35" s="56" t="s">
        <v>585</v>
      </c>
      <c r="AQ35" s="56" t="s">
        <v>137</v>
      </c>
      <c r="AR35" s="56" t="s">
        <v>586</v>
      </c>
      <c r="AS35" s="56" t="s">
        <v>137</v>
      </c>
      <c r="AT35" s="56" t="s">
        <v>491</v>
      </c>
      <c r="AU35" s="56" t="s">
        <v>137</v>
      </c>
      <c r="AV35" s="56" t="s">
        <v>588</v>
      </c>
      <c r="AW35" s="56" t="s">
        <v>137</v>
      </c>
      <c r="AX35" s="56" t="s">
        <v>588</v>
      </c>
      <c r="AY35" s="56" t="s">
        <v>137</v>
      </c>
      <c r="AZ35" s="56" t="s">
        <v>588</v>
      </c>
      <c r="BA35" s="56" t="s">
        <v>246</v>
      </c>
      <c r="BB35" s="56" t="s">
        <v>589</v>
      </c>
      <c r="BC35" s="56" t="s">
        <v>137</v>
      </c>
      <c r="BD35" s="56" t="s">
        <v>590</v>
      </c>
      <c r="BE35" s="56" t="s">
        <v>137</v>
      </c>
      <c r="BF35" s="56" t="s">
        <v>505</v>
      </c>
    </row>
    <row r="36" spans="1:58" s="10" customFormat="1" ht="15" customHeight="1">
      <c r="A36" s="54" t="s">
        <v>26</v>
      </c>
      <c r="B36" s="53" t="s">
        <v>224</v>
      </c>
      <c r="C36" s="65">
        <f t="shared" si="0"/>
        <v>2</v>
      </c>
      <c r="D36" s="47"/>
      <c r="E36" s="47"/>
      <c r="F36" s="67">
        <f t="shared" si="1"/>
        <v>2</v>
      </c>
      <c r="G36" s="53" t="s">
        <v>1602</v>
      </c>
      <c r="H36" s="150" t="s">
        <v>137</v>
      </c>
      <c r="I36" s="100" t="s">
        <v>1547</v>
      </c>
      <c r="J36" s="101" t="s">
        <v>117</v>
      </c>
      <c r="K36" s="55" t="s">
        <v>227</v>
      </c>
      <c r="L36" s="55" t="s">
        <v>210</v>
      </c>
      <c r="M36" s="53" t="s">
        <v>1256</v>
      </c>
      <c r="N36" s="55" t="s">
        <v>210</v>
      </c>
      <c r="O36" s="51" t="s">
        <v>1345</v>
      </c>
      <c r="P36" s="63"/>
      <c r="Q36" s="64">
        <v>42522</v>
      </c>
      <c r="R36" s="64">
        <v>42527</v>
      </c>
      <c r="S36" s="53" t="s">
        <v>426</v>
      </c>
      <c r="T36" s="93" t="s">
        <v>1548</v>
      </c>
      <c r="U36" s="58" t="s">
        <v>137</v>
      </c>
      <c r="V36" s="93" t="s">
        <v>351</v>
      </c>
      <c r="W36" s="58" t="s">
        <v>137</v>
      </c>
      <c r="X36" s="93" t="s">
        <v>591</v>
      </c>
      <c r="Y36" s="58" t="s">
        <v>137</v>
      </c>
      <c r="Z36" s="93" t="s">
        <v>592</v>
      </c>
      <c r="AA36" s="58" t="s">
        <v>248</v>
      </c>
      <c r="AB36" s="93" t="s">
        <v>593</v>
      </c>
      <c r="AC36" s="58" t="s">
        <v>248</v>
      </c>
      <c r="AD36" s="93" t="s">
        <v>594</v>
      </c>
      <c r="AE36" s="58" t="s">
        <v>137</v>
      </c>
      <c r="AF36" s="93" t="s">
        <v>382</v>
      </c>
      <c r="AG36" s="58" t="s">
        <v>137</v>
      </c>
      <c r="AH36" s="93" t="s">
        <v>499</v>
      </c>
      <c r="AI36" s="58" t="s">
        <v>137</v>
      </c>
      <c r="AJ36" s="58" t="s">
        <v>598</v>
      </c>
      <c r="AK36" s="58" t="s">
        <v>137</v>
      </c>
      <c r="AL36" s="58" t="s">
        <v>595</v>
      </c>
      <c r="AM36" s="58" t="s">
        <v>144</v>
      </c>
      <c r="AN36" s="93"/>
      <c r="AO36" s="58" t="s">
        <v>137</v>
      </c>
      <c r="AP36" s="58" t="s">
        <v>596</v>
      </c>
      <c r="AQ36" s="58" t="s">
        <v>137</v>
      </c>
      <c r="AR36" s="93" t="s">
        <v>597</v>
      </c>
      <c r="AS36" s="58" t="s">
        <v>144</v>
      </c>
      <c r="AT36" s="58"/>
      <c r="AU36" s="56" t="s">
        <v>144</v>
      </c>
      <c r="AV36" s="61"/>
      <c r="AW36" s="58" t="s">
        <v>144</v>
      </c>
      <c r="AX36" s="58"/>
      <c r="AY36" s="58" t="s">
        <v>144</v>
      </c>
      <c r="AZ36" s="93"/>
      <c r="BA36" s="58" t="s">
        <v>144</v>
      </c>
      <c r="BB36" s="58"/>
      <c r="BC36" s="58" t="s">
        <v>144</v>
      </c>
      <c r="BD36" s="58" t="s">
        <v>256</v>
      </c>
      <c r="BE36" s="58" t="s">
        <v>144</v>
      </c>
      <c r="BF36" s="93"/>
    </row>
    <row r="37" spans="1:58" s="10" customFormat="1" ht="15" customHeight="1">
      <c r="A37" s="59" t="s">
        <v>163</v>
      </c>
      <c r="B37" s="52" t="s">
        <v>224</v>
      </c>
      <c r="C37" s="65">
        <f t="shared" si="0"/>
        <v>2</v>
      </c>
      <c r="D37" s="47"/>
      <c r="E37" s="47"/>
      <c r="F37" s="67">
        <f t="shared" si="1"/>
        <v>2</v>
      </c>
      <c r="G37" s="52"/>
      <c r="H37" s="150" t="s">
        <v>137</v>
      </c>
      <c r="I37" s="102" t="s">
        <v>121</v>
      </c>
      <c r="J37" s="103" t="s">
        <v>107</v>
      </c>
      <c r="K37" s="51" t="s">
        <v>227</v>
      </c>
      <c r="L37" s="51" t="s">
        <v>210</v>
      </c>
      <c r="M37" s="53" t="s">
        <v>1256</v>
      </c>
      <c r="N37" s="132" t="s">
        <v>1369</v>
      </c>
      <c r="O37" s="51" t="s">
        <v>1139</v>
      </c>
      <c r="P37" s="63"/>
      <c r="Q37" s="51" t="s">
        <v>231</v>
      </c>
      <c r="R37" s="51" t="s">
        <v>210</v>
      </c>
      <c r="S37" s="52" t="s">
        <v>344</v>
      </c>
      <c r="T37" s="56" t="s">
        <v>1549</v>
      </c>
      <c r="U37" s="56" t="s">
        <v>137</v>
      </c>
      <c r="V37" s="56" t="s">
        <v>600</v>
      </c>
      <c r="W37" s="56" t="s">
        <v>137</v>
      </c>
      <c r="X37" s="56" t="s">
        <v>583</v>
      </c>
      <c r="Y37" s="56" t="s">
        <v>137</v>
      </c>
      <c r="Z37" s="56" t="s">
        <v>601</v>
      </c>
      <c r="AA37" s="56" t="s">
        <v>248</v>
      </c>
      <c r="AB37" s="56" t="s">
        <v>602</v>
      </c>
      <c r="AC37" s="56" t="s">
        <v>248</v>
      </c>
      <c r="AD37" s="56" t="s">
        <v>611</v>
      </c>
      <c r="AE37" s="56" t="s">
        <v>137</v>
      </c>
      <c r="AF37" s="56" t="s">
        <v>1550</v>
      </c>
      <c r="AG37" s="56" t="s">
        <v>137</v>
      </c>
      <c r="AH37" s="56" t="s">
        <v>610</v>
      </c>
      <c r="AI37" s="56" t="s">
        <v>137</v>
      </c>
      <c r="AJ37" s="56" t="s">
        <v>603</v>
      </c>
      <c r="AK37" s="56" t="s">
        <v>137</v>
      </c>
      <c r="AL37" s="56" t="s">
        <v>459</v>
      </c>
      <c r="AM37" s="56" t="s">
        <v>137</v>
      </c>
      <c r="AN37" s="56" t="s">
        <v>604</v>
      </c>
      <c r="AO37" s="56" t="s">
        <v>248</v>
      </c>
      <c r="AP37" s="56" t="s">
        <v>605</v>
      </c>
      <c r="AQ37" s="56" t="s">
        <v>137</v>
      </c>
      <c r="AR37" s="56" t="s">
        <v>606</v>
      </c>
      <c r="AS37" s="56" t="s">
        <v>137</v>
      </c>
      <c r="AT37" s="56" t="s">
        <v>557</v>
      </c>
      <c r="AU37" s="56" t="s">
        <v>137</v>
      </c>
      <c r="AV37" s="61" t="s">
        <v>607</v>
      </c>
      <c r="AW37" s="56" t="s">
        <v>137</v>
      </c>
      <c r="AX37" s="56" t="s">
        <v>608</v>
      </c>
      <c r="AY37" s="56" t="s">
        <v>144</v>
      </c>
      <c r="AZ37" s="56"/>
      <c r="BA37" s="56" t="s">
        <v>144</v>
      </c>
      <c r="BB37" s="56"/>
      <c r="BC37" s="56" t="s">
        <v>137</v>
      </c>
      <c r="BD37" s="56" t="s">
        <v>609</v>
      </c>
      <c r="BE37" s="56" t="s">
        <v>137</v>
      </c>
      <c r="BF37" s="56" t="s">
        <v>351</v>
      </c>
    </row>
    <row r="38" spans="1:58" s="10" customFormat="1" ht="15" customHeight="1">
      <c r="A38" s="54" t="s">
        <v>28</v>
      </c>
      <c r="B38" s="52" t="s">
        <v>224</v>
      </c>
      <c r="C38" s="65">
        <f t="shared" si="0"/>
        <v>2</v>
      </c>
      <c r="D38" s="47"/>
      <c r="E38" s="47"/>
      <c r="F38" s="67">
        <f t="shared" si="1"/>
        <v>2</v>
      </c>
      <c r="G38" s="53"/>
      <c r="H38" s="150" t="s">
        <v>137</v>
      </c>
      <c r="I38" s="102" t="s">
        <v>257</v>
      </c>
      <c r="J38" s="103" t="s">
        <v>109</v>
      </c>
      <c r="K38" s="51" t="s">
        <v>227</v>
      </c>
      <c r="L38" s="51" t="s">
        <v>210</v>
      </c>
      <c r="M38" s="53" t="s">
        <v>1256</v>
      </c>
      <c r="N38" s="63">
        <v>42516</v>
      </c>
      <c r="O38" s="51" t="s">
        <v>1140</v>
      </c>
      <c r="P38" s="63"/>
      <c r="Q38" s="63">
        <v>42515</v>
      </c>
      <c r="R38" s="58" t="s">
        <v>1539</v>
      </c>
      <c r="S38" s="52" t="s">
        <v>344</v>
      </c>
      <c r="T38" s="56" t="s">
        <v>1551</v>
      </c>
      <c r="U38" s="56" t="s">
        <v>137</v>
      </c>
      <c r="V38" s="56" t="s">
        <v>528</v>
      </c>
      <c r="W38" s="56" t="s">
        <v>137</v>
      </c>
      <c r="X38" s="56" t="s">
        <v>529</v>
      </c>
      <c r="Y38" s="56" t="s">
        <v>137</v>
      </c>
      <c r="Z38" s="56" t="s">
        <v>530</v>
      </c>
      <c r="AA38" s="56" t="s">
        <v>137</v>
      </c>
      <c r="AB38" s="56" t="s">
        <v>531</v>
      </c>
      <c r="AC38" s="56" t="s">
        <v>248</v>
      </c>
      <c r="AD38" s="56" t="s">
        <v>532</v>
      </c>
      <c r="AE38" s="56" t="s">
        <v>137</v>
      </c>
      <c r="AF38" s="56" t="s">
        <v>533</v>
      </c>
      <c r="AG38" s="56" t="s">
        <v>137</v>
      </c>
      <c r="AH38" s="56" t="s">
        <v>534</v>
      </c>
      <c r="AI38" s="56" t="s">
        <v>137</v>
      </c>
      <c r="AJ38" s="56" t="s">
        <v>535</v>
      </c>
      <c r="AK38" s="56" t="s">
        <v>144</v>
      </c>
      <c r="AL38" s="56"/>
      <c r="AM38" s="56" t="s">
        <v>137</v>
      </c>
      <c r="AN38" s="56" t="s">
        <v>378</v>
      </c>
      <c r="AO38" s="56" t="s">
        <v>144</v>
      </c>
      <c r="AP38" s="56"/>
      <c r="AQ38" s="56" t="s">
        <v>137</v>
      </c>
      <c r="AR38" s="56" t="s">
        <v>536</v>
      </c>
      <c r="AS38" s="56" t="s">
        <v>144</v>
      </c>
      <c r="AT38" s="56"/>
      <c r="AU38" s="56" t="s">
        <v>144</v>
      </c>
      <c r="AV38" s="56"/>
      <c r="AW38" s="56" t="s">
        <v>144</v>
      </c>
      <c r="AX38" s="56"/>
      <c r="AY38" s="56" t="s">
        <v>144</v>
      </c>
      <c r="AZ38" s="56"/>
      <c r="BA38" s="56" t="s">
        <v>144</v>
      </c>
      <c r="BB38" s="56"/>
      <c r="BC38" s="56" t="s">
        <v>144</v>
      </c>
      <c r="BD38" s="56"/>
      <c r="BE38" s="56" t="s">
        <v>137</v>
      </c>
      <c r="BF38" s="56" t="s">
        <v>537</v>
      </c>
    </row>
    <row r="39" spans="1:58" s="10" customFormat="1" ht="15" customHeight="1">
      <c r="A39" s="54" t="s">
        <v>29</v>
      </c>
      <c r="B39" s="53" t="s">
        <v>150</v>
      </c>
      <c r="C39" s="65">
        <f t="shared" si="0"/>
        <v>0</v>
      </c>
      <c r="D39" s="47"/>
      <c r="E39" s="47"/>
      <c r="F39" s="67">
        <f t="shared" si="1"/>
        <v>0</v>
      </c>
      <c r="G39" s="52"/>
      <c r="H39" s="150" t="s">
        <v>144</v>
      </c>
      <c r="I39" s="102" t="s">
        <v>122</v>
      </c>
      <c r="J39" s="94" t="s">
        <v>178</v>
      </c>
      <c r="K39" s="51"/>
      <c r="L39" s="51"/>
      <c r="M39" s="52"/>
      <c r="N39" s="55" t="s">
        <v>210</v>
      </c>
      <c r="O39" s="51" t="s">
        <v>1135</v>
      </c>
      <c r="P39" s="63">
        <v>42548</v>
      </c>
      <c r="Q39" s="83"/>
      <c r="R39" s="60"/>
      <c r="S39" s="52"/>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8"/>
      <c r="AR39" s="56"/>
      <c r="AS39" s="56"/>
      <c r="AT39" s="56"/>
      <c r="AU39" s="56"/>
      <c r="AV39" s="56"/>
      <c r="AW39" s="56"/>
      <c r="AX39" s="56"/>
      <c r="AY39" s="56"/>
      <c r="AZ39" s="56"/>
      <c r="BA39" s="56"/>
      <c r="BB39" s="56"/>
      <c r="BC39" s="56"/>
      <c r="BD39" s="56"/>
      <c r="BE39" s="56"/>
      <c r="BF39" s="56"/>
    </row>
    <row r="40" spans="1:58" s="10" customFormat="1" ht="15" customHeight="1">
      <c r="A40" s="54" t="s">
        <v>30</v>
      </c>
      <c r="B40" s="52" t="s">
        <v>224</v>
      </c>
      <c r="C40" s="65">
        <f t="shared" si="0"/>
        <v>2</v>
      </c>
      <c r="D40" s="47"/>
      <c r="E40" s="47"/>
      <c r="F40" s="67">
        <f t="shared" si="1"/>
        <v>2</v>
      </c>
      <c r="G40" s="53" t="s">
        <v>1599</v>
      </c>
      <c r="H40" s="150" t="s">
        <v>137</v>
      </c>
      <c r="I40" s="102" t="s">
        <v>1552</v>
      </c>
      <c r="J40" s="94" t="s">
        <v>178</v>
      </c>
      <c r="K40" s="52" t="s">
        <v>1520</v>
      </c>
      <c r="L40" s="55" t="s">
        <v>210</v>
      </c>
      <c r="M40" s="53" t="s">
        <v>1256</v>
      </c>
      <c r="N40" s="63">
        <v>42514</v>
      </c>
      <c r="O40" s="51" t="s">
        <v>1141</v>
      </c>
      <c r="P40" s="63">
        <v>42557</v>
      </c>
      <c r="Q40" s="63" t="s">
        <v>231</v>
      </c>
      <c r="R40" s="63">
        <v>42551</v>
      </c>
      <c r="S40" s="52" t="s">
        <v>1553</v>
      </c>
      <c r="T40" s="56" t="s">
        <v>1554</v>
      </c>
      <c r="U40" s="56" t="s">
        <v>137</v>
      </c>
      <c r="V40" s="56" t="s">
        <v>614</v>
      </c>
      <c r="W40" s="56" t="s">
        <v>137</v>
      </c>
      <c r="X40" s="56" t="s">
        <v>557</v>
      </c>
      <c r="Y40" s="56" t="s">
        <v>246</v>
      </c>
      <c r="Z40" s="56" t="s">
        <v>625</v>
      </c>
      <c r="AA40" s="56" t="s">
        <v>248</v>
      </c>
      <c r="AB40" s="56" t="s">
        <v>1555</v>
      </c>
      <c r="AC40" s="56" t="s">
        <v>248</v>
      </c>
      <c r="AD40" s="56" t="s">
        <v>615</v>
      </c>
      <c r="AE40" s="56" t="s">
        <v>137</v>
      </c>
      <c r="AF40" s="56" t="s">
        <v>616</v>
      </c>
      <c r="AG40" s="56" t="s">
        <v>137</v>
      </c>
      <c r="AH40" s="56" t="s">
        <v>617</v>
      </c>
      <c r="AI40" s="56" t="s">
        <v>137</v>
      </c>
      <c r="AJ40" s="56" t="s">
        <v>618</v>
      </c>
      <c r="AK40" s="56" t="s">
        <v>137</v>
      </c>
      <c r="AL40" s="56" t="s">
        <v>599</v>
      </c>
      <c r="AM40" s="56" t="s">
        <v>137</v>
      </c>
      <c r="AN40" s="56" t="s">
        <v>619</v>
      </c>
      <c r="AO40" s="56" t="s">
        <v>137</v>
      </c>
      <c r="AP40" s="56" t="s">
        <v>620</v>
      </c>
      <c r="AQ40" s="56" t="s">
        <v>248</v>
      </c>
      <c r="AR40" s="56" t="s">
        <v>621</v>
      </c>
      <c r="AS40" s="56" t="s">
        <v>144</v>
      </c>
      <c r="AT40" s="56"/>
      <c r="AU40" s="56" t="s">
        <v>137</v>
      </c>
      <c r="AV40" s="56" t="s">
        <v>622</v>
      </c>
      <c r="AW40" s="56" t="s">
        <v>137</v>
      </c>
      <c r="AX40" s="56" t="s">
        <v>623</v>
      </c>
      <c r="AY40" s="56" t="s">
        <v>137</v>
      </c>
      <c r="AZ40" s="56" t="s">
        <v>613</v>
      </c>
      <c r="BA40" s="56" t="s">
        <v>144</v>
      </c>
      <c r="BB40" s="56"/>
      <c r="BC40" s="56" t="s">
        <v>144</v>
      </c>
      <c r="BD40" s="56"/>
      <c r="BE40" s="58" t="s">
        <v>137</v>
      </c>
      <c r="BF40" s="56" t="s">
        <v>624</v>
      </c>
    </row>
    <row r="41" spans="1:58" s="10" customFormat="1" ht="15" customHeight="1">
      <c r="A41" s="54" t="s">
        <v>31</v>
      </c>
      <c r="B41" s="53" t="s">
        <v>225</v>
      </c>
      <c r="C41" s="65">
        <f t="shared" si="0"/>
        <v>1</v>
      </c>
      <c r="D41" s="47"/>
      <c r="E41" s="47"/>
      <c r="F41" s="67">
        <f t="shared" si="1"/>
        <v>1</v>
      </c>
      <c r="G41" s="52"/>
      <c r="H41" s="150" t="s">
        <v>137</v>
      </c>
      <c r="I41" s="102" t="s">
        <v>123</v>
      </c>
      <c r="J41" s="94" t="s">
        <v>178</v>
      </c>
      <c r="K41" s="51" t="s">
        <v>227</v>
      </c>
      <c r="L41" s="51" t="s">
        <v>210</v>
      </c>
      <c r="M41" s="53" t="s">
        <v>1256</v>
      </c>
      <c r="N41" s="55" t="s">
        <v>210</v>
      </c>
      <c r="O41" s="63" t="s">
        <v>1142</v>
      </c>
      <c r="P41" s="63"/>
      <c r="Q41" s="56" t="s">
        <v>1371</v>
      </c>
      <c r="R41" s="63" t="s">
        <v>231</v>
      </c>
      <c r="S41" s="52" t="s">
        <v>426</v>
      </c>
      <c r="T41" s="56" t="s">
        <v>1556</v>
      </c>
      <c r="U41" s="56" t="s">
        <v>137</v>
      </c>
      <c r="V41" s="56" t="s">
        <v>445</v>
      </c>
      <c r="W41" s="56" t="s">
        <v>248</v>
      </c>
      <c r="X41" s="56" t="s">
        <v>1632</v>
      </c>
      <c r="Y41" s="56" t="s">
        <v>344</v>
      </c>
      <c r="Z41" s="56" t="s">
        <v>639</v>
      </c>
      <c r="AA41" s="56" t="s">
        <v>248</v>
      </c>
      <c r="AB41" s="56" t="s">
        <v>640</v>
      </c>
      <c r="AC41" s="56" t="s">
        <v>249</v>
      </c>
      <c r="AD41" s="56" t="s">
        <v>1557</v>
      </c>
      <c r="AE41" s="56" t="s">
        <v>344</v>
      </c>
      <c r="AF41" s="56" t="s">
        <v>1558</v>
      </c>
      <c r="AG41" s="56" t="s">
        <v>137</v>
      </c>
      <c r="AH41" s="56" t="s">
        <v>349</v>
      </c>
      <c r="AI41" s="56" t="s">
        <v>137</v>
      </c>
      <c r="AJ41" s="56" t="s">
        <v>626</v>
      </c>
      <c r="AK41" s="56" t="s">
        <v>137</v>
      </c>
      <c r="AL41" s="56" t="s">
        <v>627</v>
      </c>
      <c r="AM41" s="56" t="s">
        <v>137</v>
      </c>
      <c r="AN41" s="56" t="s">
        <v>381</v>
      </c>
      <c r="AO41" s="56" t="s">
        <v>144</v>
      </c>
      <c r="AP41" s="56"/>
      <c r="AQ41" s="56" t="s">
        <v>248</v>
      </c>
      <c r="AR41" s="56" t="s">
        <v>641</v>
      </c>
      <c r="AS41" s="56" t="s">
        <v>144</v>
      </c>
      <c r="AT41" s="56"/>
      <c r="AU41" s="56" t="s">
        <v>137</v>
      </c>
      <c r="AV41" s="56" t="s">
        <v>265</v>
      </c>
      <c r="AW41" s="56" t="s">
        <v>144</v>
      </c>
      <c r="AX41" s="56"/>
      <c r="AY41" s="56" t="s">
        <v>144</v>
      </c>
      <c r="AZ41" s="56"/>
      <c r="BA41" s="56" t="s">
        <v>144</v>
      </c>
      <c r="BB41" s="56"/>
      <c r="BC41" s="56" t="s">
        <v>144</v>
      </c>
      <c r="BD41" s="56" t="s">
        <v>642</v>
      </c>
      <c r="BE41" s="56" t="s">
        <v>144</v>
      </c>
      <c r="BF41" s="56"/>
    </row>
    <row r="42" spans="1:58" s="10" customFormat="1" ht="15" customHeight="1">
      <c r="A42" s="42" t="s">
        <v>32</v>
      </c>
      <c r="B42" s="43"/>
      <c r="C42" s="66"/>
      <c r="D42" s="48"/>
      <c r="E42" s="49"/>
      <c r="F42" s="71"/>
      <c r="G42" s="43"/>
      <c r="H42" s="46"/>
      <c r="I42" s="95"/>
      <c r="J42" s="96"/>
      <c r="K42" s="45"/>
      <c r="L42" s="45"/>
      <c r="M42" s="43"/>
      <c r="N42" s="113"/>
      <c r="O42" s="113"/>
      <c r="P42" s="114"/>
      <c r="Q42" s="45"/>
      <c r="R42" s="45"/>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row>
    <row r="43" spans="1:58" s="10" customFormat="1" ht="15" customHeight="1">
      <c r="A43" s="44" t="s">
        <v>33</v>
      </c>
      <c r="B43" s="52" t="s">
        <v>148</v>
      </c>
      <c r="C43" s="65">
        <f t="shared" si="0"/>
        <v>5</v>
      </c>
      <c r="D43" s="47"/>
      <c r="E43" s="47"/>
      <c r="F43" s="67">
        <f t="shared" si="1"/>
        <v>5</v>
      </c>
      <c r="G43" s="52"/>
      <c r="H43" s="150" t="s">
        <v>137</v>
      </c>
      <c r="I43" s="102" t="s">
        <v>124</v>
      </c>
      <c r="J43" s="94" t="s">
        <v>178</v>
      </c>
      <c r="K43" s="52" t="s">
        <v>1409</v>
      </c>
      <c r="L43" s="51" t="s">
        <v>210</v>
      </c>
      <c r="M43" s="52" t="s">
        <v>1354</v>
      </c>
      <c r="N43" s="63" t="s">
        <v>1559</v>
      </c>
      <c r="O43" s="63" t="s">
        <v>1130</v>
      </c>
      <c r="P43" s="63">
        <v>42538</v>
      </c>
      <c r="Q43" s="56" t="s">
        <v>1590</v>
      </c>
      <c r="R43" s="60" t="s">
        <v>1410</v>
      </c>
      <c r="S43" s="56" t="s">
        <v>137</v>
      </c>
      <c r="T43" s="56" t="s">
        <v>381</v>
      </c>
      <c r="U43" s="56" t="s">
        <v>137</v>
      </c>
      <c r="V43" s="56" t="s">
        <v>505</v>
      </c>
      <c r="W43" s="56" t="s">
        <v>137</v>
      </c>
      <c r="X43" s="56" t="s">
        <v>628</v>
      </c>
      <c r="Y43" s="56" t="s">
        <v>137</v>
      </c>
      <c r="Z43" s="56" t="s">
        <v>629</v>
      </c>
      <c r="AA43" s="56" t="s">
        <v>248</v>
      </c>
      <c r="AB43" s="56" t="s">
        <v>630</v>
      </c>
      <c r="AC43" s="56" t="s">
        <v>248</v>
      </c>
      <c r="AD43" s="56" t="s">
        <v>631</v>
      </c>
      <c r="AE43" s="56" t="s">
        <v>137</v>
      </c>
      <c r="AF43" s="56" t="s">
        <v>632</v>
      </c>
      <c r="AG43" s="56" t="s">
        <v>137</v>
      </c>
      <c r="AH43" s="56" t="s">
        <v>633</v>
      </c>
      <c r="AI43" s="56" t="s">
        <v>137</v>
      </c>
      <c r="AJ43" s="56" t="s">
        <v>634</v>
      </c>
      <c r="AK43" s="56" t="s">
        <v>137</v>
      </c>
      <c r="AL43" s="56" t="s">
        <v>445</v>
      </c>
      <c r="AM43" s="56" t="s">
        <v>137</v>
      </c>
      <c r="AN43" s="56" t="s">
        <v>614</v>
      </c>
      <c r="AO43" s="56" t="s">
        <v>137</v>
      </c>
      <c r="AP43" s="56" t="s">
        <v>635</v>
      </c>
      <c r="AQ43" s="56" t="s">
        <v>137</v>
      </c>
      <c r="AR43" s="56" t="s">
        <v>636</v>
      </c>
      <c r="AS43" s="56" t="s">
        <v>137</v>
      </c>
      <c r="AT43" s="56" t="s">
        <v>487</v>
      </c>
      <c r="AU43" s="56" t="s">
        <v>137</v>
      </c>
      <c r="AV43" s="56" t="s">
        <v>1560</v>
      </c>
      <c r="AW43" s="56" t="s">
        <v>137</v>
      </c>
      <c r="AX43" s="56" t="s">
        <v>1560</v>
      </c>
      <c r="AY43" s="56" t="s">
        <v>144</v>
      </c>
      <c r="AZ43" s="56"/>
      <c r="BA43" s="56" t="s">
        <v>144</v>
      </c>
      <c r="BB43" s="56"/>
      <c r="BC43" s="56" t="s">
        <v>144</v>
      </c>
      <c r="BD43" s="56"/>
      <c r="BE43" s="56" t="s">
        <v>137</v>
      </c>
      <c r="BF43" s="56" t="s">
        <v>637</v>
      </c>
    </row>
    <row r="44" spans="1:58" s="10" customFormat="1" ht="15" customHeight="1">
      <c r="A44" s="44" t="s">
        <v>34</v>
      </c>
      <c r="B44" s="52" t="s">
        <v>224</v>
      </c>
      <c r="C44" s="65">
        <f t="shared" si="0"/>
        <v>2</v>
      </c>
      <c r="D44" s="47"/>
      <c r="E44" s="47"/>
      <c r="F44" s="67">
        <f t="shared" si="1"/>
        <v>2</v>
      </c>
      <c r="G44" s="53" t="s">
        <v>1599</v>
      </c>
      <c r="H44" s="150" t="s">
        <v>137</v>
      </c>
      <c r="I44" s="102" t="s">
        <v>1561</v>
      </c>
      <c r="J44" s="94" t="s">
        <v>178</v>
      </c>
      <c r="K44" s="51" t="s">
        <v>227</v>
      </c>
      <c r="L44" s="55" t="s">
        <v>210</v>
      </c>
      <c r="M44" s="53" t="s">
        <v>1256</v>
      </c>
      <c r="N44" s="63">
        <v>42524</v>
      </c>
      <c r="O44" s="51" t="s">
        <v>1346</v>
      </c>
      <c r="P44" s="63"/>
      <c r="Q44" s="63" t="s">
        <v>231</v>
      </c>
      <c r="R44" s="63">
        <v>42544</v>
      </c>
      <c r="S44" s="56" t="s">
        <v>426</v>
      </c>
      <c r="T44" s="56" t="s">
        <v>1562</v>
      </c>
      <c r="U44" s="56" t="s">
        <v>137</v>
      </c>
      <c r="V44" s="56" t="s">
        <v>643</v>
      </c>
      <c r="W44" s="56" t="s">
        <v>137</v>
      </c>
      <c r="X44" s="56" t="s">
        <v>583</v>
      </c>
      <c r="Y44" s="56" t="s">
        <v>137</v>
      </c>
      <c r="Z44" s="56" t="s">
        <v>644</v>
      </c>
      <c r="AA44" s="56" t="s">
        <v>248</v>
      </c>
      <c r="AB44" s="56" t="s">
        <v>645</v>
      </c>
      <c r="AC44" s="56" t="s">
        <v>248</v>
      </c>
      <c r="AD44" s="56" t="s">
        <v>646</v>
      </c>
      <c r="AE44" s="56" t="s">
        <v>137</v>
      </c>
      <c r="AF44" s="56" t="s">
        <v>647</v>
      </c>
      <c r="AG44" s="56" t="s">
        <v>137</v>
      </c>
      <c r="AH44" s="56" t="s">
        <v>648</v>
      </c>
      <c r="AI44" s="56" t="s">
        <v>137</v>
      </c>
      <c r="AJ44" s="56" t="s">
        <v>649</v>
      </c>
      <c r="AK44" s="56" t="s">
        <v>137</v>
      </c>
      <c r="AL44" s="56" t="s">
        <v>353</v>
      </c>
      <c r="AM44" s="56" t="s">
        <v>137</v>
      </c>
      <c r="AN44" s="56" t="s">
        <v>390</v>
      </c>
      <c r="AO44" s="56" t="s">
        <v>137</v>
      </c>
      <c r="AP44" s="56" t="s">
        <v>650</v>
      </c>
      <c r="AQ44" s="56" t="s">
        <v>144</v>
      </c>
      <c r="AR44" s="56"/>
      <c r="AS44" s="56" t="s">
        <v>144</v>
      </c>
      <c r="AT44" s="56"/>
      <c r="AU44" s="56" t="s">
        <v>137</v>
      </c>
      <c r="AV44" s="56" t="s">
        <v>585</v>
      </c>
      <c r="AW44" s="56" t="s">
        <v>137</v>
      </c>
      <c r="AX44" s="56" t="s">
        <v>585</v>
      </c>
      <c r="AY44" s="56" t="s">
        <v>144</v>
      </c>
      <c r="AZ44" s="56" t="s">
        <v>651</v>
      </c>
      <c r="BA44" s="56" t="s">
        <v>144</v>
      </c>
      <c r="BB44" s="56"/>
      <c r="BC44" s="56" t="s">
        <v>144</v>
      </c>
      <c r="BD44" s="56" t="s">
        <v>651</v>
      </c>
      <c r="BE44" s="56" t="s">
        <v>246</v>
      </c>
      <c r="BF44" s="56" t="s">
        <v>652</v>
      </c>
    </row>
    <row r="45" spans="1:58" s="10" customFormat="1" ht="15" customHeight="1">
      <c r="A45" s="44" t="s">
        <v>104</v>
      </c>
      <c r="B45" s="53" t="s">
        <v>226</v>
      </c>
      <c r="C45" s="65">
        <f t="shared" si="0"/>
        <v>0</v>
      </c>
      <c r="D45" s="47"/>
      <c r="E45" s="47"/>
      <c r="F45" s="67">
        <f t="shared" si="1"/>
        <v>0</v>
      </c>
      <c r="G45" s="62"/>
      <c r="H45" s="150" t="s">
        <v>144</v>
      </c>
      <c r="I45" s="159" t="s">
        <v>114</v>
      </c>
      <c r="J45" s="94" t="s">
        <v>178</v>
      </c>
      <c r="K45" s="53" t="s">
        <v>1563</v>
      </c>
      <c r="L45" s="55" t="s">
        <v>210</v>
      </c>
      <c r="M45" s="53" t="s">
        <v>1256</v>
      </c>
      <c r="N45" s="63">
        <v>42506</v>
      </c>
      <c r="O45" s="63" t="s">
        <v>1174</v>
      </c>
      <c r="P45" s="63"/>
      <c r="Q45" s="164" t="s">
        <v>231</v>
      </c>
      <c r="R45" s="80">
        <v>42507</v>
      </c>
      <c r="S45" s="62" t="s">
        <v>144</v>
      </c>
      <c r="T45" s="56"/>
      <c r="U45" s="56" t="s">
        <v>137</v>
      </c>
      <c r="V45" s="56" t="s">
        <v>516</v>
      </c>
      <c r="W45" s="56" t="s">
        <v>137</v>
      </c>
      <c r="X45" s="56" t="s">
        <v>1058</v>
      </c>
      <c r="Y45" s="56" t="s">
        <v>344</v>
      </c>
      <c r="Z45" s="56" t="s">
        <v>1564</v>
      </c>
      <c r="AA45" s="56" t="s">
        <v>344</v>
      </c>
      <c r="AB45" s="56" t="s">
        <v>1565</v>
      </c>
      <c r="AC45" s="56" t="s">
        <v>144</v>
      </c>
      <c r="AD45" s="56"/>
      <c r="AE45" s="56" t="s">
        <v>144</v>
      </c>
      <c r="AF45" s="56"/>
      <c r="AG45" s="56" t="s">
        <v>137</v>
      </c>
      <c r="AH45" s="56" t="s">
        <v>490</v>
      </c>
      <c r="AI45" s="56" t="s">
        <v>144</v>
      </c>
      <c r="AJ45" s="56"/>
      <c r="AK45" s="56" t="s">
        <v>137</v>
      </c>
      <c r="AL45" s="56" t="s">
        <v>445</v>
      </c>
      <c r="AM45" s="56" t="s">
        <v>137</v>
      </c>
      <c r="AN45" s="56" t="s">
        <v>1059</v>
      </c>
      <c r="AO45" s="56" t="s">
        <v>144</v>
      </c>
      <c r="AP45" s="56"/>
      <c r="AQ45" s="56" t="s">
        <v>137</v>
      </c>
      <c r="AR45" s="56" t="s">
        <v>1060</v>
      </c>
      <c r="AS45" s="56" t="s">
        <v>144</v>
      </c>
      <c r="AT45" s="56"/>
      <c r="AU45" s="56" t="s">
        <v>144</v>
      </c>
      <c r="AV45" s="56"/>
      <c r="AW45" s="56" t="s">
        <v>144</v>
      </c>
      <c r="AX45" s="56"/>
      <c r="AY45" s="56" t="s">
        <v>144</v>
      </c>
      <c r="AZ45" s="61" t="s">
        <v>1431</v>
      </c>
      <c r="BA45" s="56" t="s">
        <v>144</v>
      </c>
      <c r="BB45" s="56"/>
      <c r="BC45" s="56" t="s">
        <v>144</v>
      </c>
      <c r="BD45" s="56"/>
      <c r="BE45" s="56" t="s">
        <v>144</v>
      </c>
      <c r="BF45" s="56"/>
    </row>
    <row r="46" spans="1:58" s="10" customFormat="1" ht="15" customHeight="1">
      <c r="A46" s="44" t="s">
        <v>35</v>
      </c>
      <c r="B46" s="52" t="s">
        <v>148</v>
      </c>
      <c r="C46" s="65">
        <f t="shared" si="0"/>
        <v>5</v>
      </c>
      <c r="D46" s="47"/>
      <c r="E46" s="47"/>
      <c r="F46" s="67">
        <f t="shared" si="1"/>
        <v>5</v>
      </c>
      <c r="G46" s="52"/>
      <c r="H46" s="150" t="s">
        <v>137</v>
      </c>
      <c r="I46" s="102" t="s">
        <v>667</v>
      </c>
      <c r="J46" s="103" t="s">
        <v>1566</v>
      </c>
      <c r="K46" s="51" t="s">
        <v>227</v>
      </c>
      <c r="L46" s="51" t="s">
        <v>137</v>
      </c>
      <c r="M46" s="53" t="s">
        <v>1256</v>
      </c>
      <c r="N46" s="63">
        <v>42494</v>
      </c>
      <c r="O46" s="63" t="s">
        <v>1143</v>
      </c>
      <c r="P46" s="63"/>
      <c r="Q46" s="63">
        <v>42495</v>
      </c>
      <c r="R46" s="63">
        <v>42495</v>
      </c>
      <c r="S46" s="56" t="s">
        <v>137</v>
      </c>
      <c r="T46" s="56" t="s">
        <v>662</v>
      </c>
      <c r="U46" s="56" t="s">
        <v>137</v>
      </c>
      <c r="V46" s="56" t="s">
        <v>663</v>
      </c>
      <c r="W46" s="56" t="s">
        <v>137</v>
      </c>
      <c r="X46" s="56" t="s">
        <v>664</v>
      </c>
      <c r="Y46" s="56" t="s">
        <v>248</v>
      </c>
      <c r="Z46" s="56" t="s">
        <v>668</v>
      </c>
      <c r="AA46" s="56" t="s">
        <v>248</v>
      </c>
      <c r="AB46" s="56" t="s">
        <v>669</v>
      </c>
      <c r="AC46" s="56" t="s">
        <v>248</v>
      </c>
      <c r="AD46" s="56" t="s">
        <v>666</v>
      </c>
      <c r="AE46" s="56" t="s">
        <v>137</v>
      </c>
      <c r="AF46" s="56" t="s">
        <v>665</v>
      </c>
      <c r="AG46" s="56" t="s">
        <v>137</v>
      </c>
      <c r="AH46" s="56" t="s">
        <v>648</v>
      </c>
      <c r="AI46" s="56" t="s">
        <v>137</v>
      </c>
      <c r="AJ46" s="56" t="s">
        <v>654</v>
      </c>
      <c r="AK46" s="56" t="s">
        <v>137</v>
      </c>
      <c r="AL46" s="56" t="s">
        <v>653</v>
      </c>
      <c r="AM46" s="56" t="s">
        <v>137</v>
      </c>
      <c r="AN46" s="56" t="s">
        <v>660</v>
      </c>
      <c r="AO46" s="56" t="s">
        <v>248</v>
      </c>
      <c r="AP46" s="56" t="s">
        <v>659</v>
      </c>
      <c r="AQ46" s="56" t="s">
        <v>137</v>
      </c>
      <c r="AR46" s="56" t="s">
        <v>599</v>
      </c>
      <c r="AS46" s="56" t="s">
        <v>144</v>
      </c>
      <c r="AT46" s="56"/>
      <c r="AU46" s="56" t="s">
        <v>137</v>
      </c>
      <c r="AV46" s="56" t="s">
        <v>656</v>
      </c>
      <c r="AW46" s="56" t="s">
        <v>137</v>
      </c>
      <c r="AX46" s="56" t="s">
        <v>655</v>
      </c>
      <c r="AY46" s="56" t="s">
        <v>137</v>
      </c>
      <c r="AZ46" s="56" t="s">
        <v>661</v>
      </c>
      <c r="BA46" s="56" t="s">
        <v>144</v>
      </c>
      <c r="BB46" s="56"/>
      <c r="BC46" s="56" t="s">
        <v>137</v>
      </c>
      <c r="BD46" s="56" t="s">
        <v>658</v>
      </c>
      <c r="BE46" s="56" t="s">
        <v>137</v>
      </c>
      <c r="BF46" s="61" t="s">
        <v>657</v>
      </c>
    </row>
    <row r="47" spans="1:58" s="10" customFormat="1" ht="15" customHeight="1">
      <c r="A47" s="44" t="s">
        <v>36</v>
      </c>
      <c r="B47" s="52" t="s">
        <v>224</v>
      </c>
      <c r="C47" s="65">
        <f t="shared" si="0"/>
        <v>2</v>
      </c>
      <c r="D47" s="47"/>
      <c r="E47" s="47"/>
      <c r="F47" s="67">
        <f t="shared" si="1"/>
        <v>2</v>
      </c>
      <c r="G47" s="53" t="s">
        <v>1609</v>
      </c>
      <c r="H47" s="150" t="s">
        <v>137</v>
      </c>
      <c r="I47" s="102" t="s">
        <v>670</v>
      </c>
      <c r="J47" s="94" t="s">
        <v>178</v>
      </c>
      <c r="K47" s="51" t="s">
        <v>227</v>
      </c>
      <c r="L47" s="55" t="s">
        <v>210</v>
      </c>
      <c r="M47" s="53" t="s">
        <v>1278</v>
      </c>
      <c r="N47" s="63">
        <v>42510</v>
      </c>
      <c r="O47" s="51" t="s">
        <v>1338</v>
      </c>
      <c r="P47" s="63">
        <v>42548</v>
      </c>
      <c r="Q47" s="63">
        <v>42543</v>
      </c>
      <c r="R47" s="64">
        <v>42551</v>
      </c>
      <c r="S47" s="52" t="s">
        <v>426</v>
      </c>
      <c r="T47" s="56" t="s">
        <v>1567</v>
      </c>
      <c r="U47" s="56" t="s">
        <v>137</v>
      </c>
      <c r="V47" s="56" t="s">
        <v>671</v>
      </c>
      <c r="W47" s="56" t="s">
        <v>137</v>
      </c>
      <c r="X47" s="56" t="s">
        <v>672</v>
      </c>
      <c r="Y47" s="56" t="s">
        <v>137</v>
      </c>
      <c r="Z47" s="56" t="s">
        <v>673</v>
      </c>
      <c r="AA47" s="56" t="s">
        <v>137</v>
      </c>
      <c r="AB47" s="56" t="s">
        <v>674</v>
      </c>
      <c r="AC47" s="56" t="s">
        <v>137</v>
      </c>
      <c r="AD47" s="56" t="s">
        <v>675</v>
      </c>
      <c r="AE47" s="56" t="s">
        <v>137</v>
      </c>
      <c r="AF47" s="56" t="s">
        <v>676</v>
      </c>
      <c r="AG47" s="56" t="s">
        <v>137</v>
      </c>
      <c r="AH47" s="56" t="s">
        <v>677</v>
      </c>
      <c r="AI47" s="56" t="s">
        <v>137</v>
      </c>
      <c r="AJ47" s="56" t="s">
        <v>678</v>
      </c>
      <c r="AK47" s="56" t="s">
        <v>144</v>
      </c>
      <c r="AL47" s="56"/>
      <c r="AM47" s="56" t="s">
        <v>137</v>
      </c>
      <c r="AN47" s="56" t="s">
        <v>679</v>
      </c>
      <c r="AO47" s="56" t="s">
        <v>248</v>
      </c>
      <c r="AP47" s="56" t="s">
        <v>680</v>
      </c>
      <c r="AQ47" s="56" t="s">
        <v>137</v>
      </c>
      <c r="AR47" s="56" t="s">
        <v>681</v>
      </c>
      <c r="AS47" s="56" t="s">
        <v>144</v>
      </c>
      <c r="AT47" s="56"/>
      <c r="AU47" s="56" t="s">
        <v>137</v>
      </c>
      <c r="AV47" s="56" t="s">
        <v>682</v>
      </c>
      <c r="AW47" s="56" t="s">
        <v>137</v>
      </c>
      <c r="AX47" s="56" t="s">
        <v>683</v>
      </c>
      <c r="AY47" s="56" t="s">
        <v>137</v>
      </c>
      <c r="AZ47" s="61" t="s">
        <v>684</v>
      </c>
      <c r="BA47" s="56" t="s">
        <v>144</v>
      </c>
      <c r="BB47" s="56"/>
      <c r="BC47" s="56" t="s">
        <v>137</v>
      </c>
      <c r="BD47" s="56" t="s">
        <v>685</v>
      </c>
      <c r="BE47" s="56" t="s">
        <v>137</v>
      </c>
      <c r="BF47" s="56" t="s">
        <v>686</v>
      </c>
    </row>
    <row r="48" spans="1:58" s="10" customFormat="1" ht="15" customHeight="1">
      <c r="A48" s="54" t="s">
        <v>37</v>
      </c>
      <c r="B48" s="53" t="s">
        <v>225</v>
      </c>
      <c r="C48" s="65">
        <f t="shared" si="0"/>
        <v>1</v>
      </c>
      <c r="D48" s="47"/>
      <c r="E48" s="47"/>
      <c r="F48" s="67">
        <f t="shared" si="1"/>
        <v>1</v>
      </c>
      <c r="G48" s="146"/>
      <c r="H48" s="150" t="s">
        <v>137</v>
      </c>
      <c r="I48" s="100" t="s">
        <v>1568</v>
      </c>
      <c r="J48" s="101" t="s">
        <v>271</v>
      </c>
      <c r="K48" s="55" t="s">
        <v>227</v>
      </c>
      <c r="L48" s="55" t="s">
        <v>137</v>
      </c>
      <c r="M48" s="53" t="s">
        <v>1256</v>
      </c>
      <c r="N48" s="63">
        <v>42515</v>
      </c>
      <c r="O48" s="51" t="s">
        <v>1144</v>
      </c>
      <c r="P48" s="63"/>
      <c r="Q48" s="64">
        <v>42494</v>
      </c>
      <c r="R48" s="64">
        <v>42495</v>
      </c>
      <c r="S48" s="53" t="s">
        <v>144</v>
      </c>
      <c r="T48" s="61" t="s">
        <v>1569</v>
      </c>
      <c r="U48" s="56" t="s">
        <v>137</v>
      </c>
      <c r="V48" s="56" t="s">
        <v>691</v>
      </c>
      <c r="W48" s="56" t="s">
        <v>137</v>
      </c>
      <c r="X48" s="56" t="s">
        <v>692</v>
      </c>
      <c r="Y48" s="56" t="s">
        <v>248</v>
      </c>
      <c r="Z48" s="61" t="s">
        <v>1570</v>
      </c>
      <c r="AA48" s="56" t="s">
        <v>144</v>
      </c>
      <c r="AB48" s="56"/>
      <c r="AC48" s="56" t="s">
        <v>144</v>
      </c>
      <c r="AD48" s="61" t="s">
        <v>1571</v>
      </c>
      <c r="AE48" s="56" t="s">
        <v>137</v>
      </c>
      <c r="AF48" s="56" t="s">
        <v>567</v>
      </c>
      <c r="AG48" s="56" t="s">
        <v>137</v>
      </c>
      <c r="AH48" s="56" t="s">
        <v>693</v>
      </c>
      <c r="AI48" s="56" t="s">
        <v>137</v>
      </c>
      <c r="AJ48" s="61" t="s">
        <v>687</v>
      </c>
      <c r="AK48" s="56" t="s">
        <v>137</v>
      </c>
      <c r="AL48" s="61" t="s">
        <v>378</v>
      </c>
      <c r="AM48" s="56" t="s">
        <v>137</v>
      </c>
      <c r="AN48" s="61" t="s">
        <v>524</v>
      </c>
      <c r="AO48" s="56" t="s">
        <v>248</v>
      </c>
      <c r="AP48" s="56" t="s">
        <v>688</v>
      </c>
      <c r="AQ48" s="56" t="s">
        <v>137</v>
      </c>
      <c r="AR48" s="61" t="s">
        <v>689</v>
      </c>
      <c r="AS48" s="56" t="s">
        <v>144</v>
      </c>
      <c r="AT48" s="56"/>
      <c r="AU48" s="56" t="s">
        <v>144</v>
      </c>
      <c r="AV48" s="56"/>
      <c r="AW48" s="56" t="s">
        <v>144</v>
      </c>
      <c r="AX48" s="56"/>
      <c r="AY48" s="56" t="s">
        <v>144</v>
      </c>
      <c r="AZ48" s="56"/>
      <c r="BA48" s="56" t="s">
        <v>144</v>
      </c>
      <c r="BB48" s="56"/>
      <c r="BC48" s="56" t="s">
        <v>144</v>
      </c>
      <c r="BD48" s="56"/>
      <c r="BE48" s="56" t="s">
        <v>137</v>
      </c>
      <c r="BF48" s="56" t="s">
        <v>690</v>
      </c>
    </row>
    <row r="49" spans="1:58" s="10" customFormat="1" ht="15" customHeight="1">
      <c r="A49" s="44" t="s">
        <v>38</v>
      </c>
      <c r="B49" s="52" t="s">
        <v>225</v>
      </c>
      <c r="C49" s="65">
        <f t="shared" si="0"/>
        <v>1</v>
      </c>
      <c r="D49" s="47"/>
      <c r="E49" s="47"/>
      <c r="F49" s="67">
        <f t="shared" si="1"/>
        <v>1</v>
      </c>
      <c r="G49" s="53" t="s">
        <v>1609</v>
      </c>
      <c r="H49" s="150" t="s">
        <v>137</v>
      </c>
      <c r="I49" s="105" t="s">
        <v>1576</v>
      </c>
      <c r="J49" s="103" t="s">
        <v>694</v>
      </c>
      <c r="K49" s="51" t="s">
        <v>227</v>
      </c>
      <c r="L49" s="55" t="s">
        <v>210</v>
      </c>
      <c r="M49" s="53" t="s">
        <v>1278</v>
      </c>
      <c r="N49" s="63">
        <v>42471</v>
      </c>
      <c r="O49" s="63" t="s">
        <v>1145</v>
      </c>
      <c r="P49" s="63">
        <v>42510</v>
      </c>
      <c r="Q49" s="51" t="s">
        <v>231</v>
      </c>
      <c r="R49" s="63">
        <v>42550</v>
      </c>
      <c r="S49" s="52" t="s">
        <v>1572</v>
      </c>
      <c r="T49" s="61" t="s">
        <v>695</v>
      </c>
      <c r="U49" s="56" t="s">
        <v>137</v>
      </c>
      <c r="V49" s="61" t="s">
        <v>696</v>
      </c>
      <c r="W49" s="56" t="s">
        <v>344</v>
      </c>
      <c r="X49" s="61" t="s">
        <v>1573</v>
      </c>
      <c r="Y49" s="56" t="s">
        <v>344</v>
      </c>
      <c r="Z49" s="61" t="s">
        <v>1574</v>
      </c>
      <c r="AA49" s="56" t="s">
        <v>248</v>
      </c>
      <c r="AB49" s="56" t="s">
        <v>697</v>
      </c>
      <c r="AC49" s="56" t="s">
        <v>248</v>
      </c>
      <c r="AD49" s="61" t="s">
        <v>698</v>
      </c>
      <c r="AE49" s="56" t="s">
        <v>344</v>
      </c>
      <c r="AF49" s="61" t="s">
        <v>1575</v>
      </c>
      <c r="AG49" s="56" t="s">
        <v>137</v>
      </c>
      <c r="AH49" s="61" t="s">
        <v>499</v>
      </c>
      <c r="AI49" s="56" t="s">
        <v>144</v>
      </c>
      <c r="AJ49" s="61"/>
      <c r="AK49" s="56" t="s">
        <v>144</v>
      </c>
      <c r="AL49" s="56"/>
      <c r="AM49" s="56" t="s">
        <v>248</v>
      </c>
      <c r="AN49" s="61" t="s">
        <v>699</v>
      </c>
      <c r="AO49" s="56" t="s">
        <v>248</v>
      </c>
      <c r="AP49" s="61" t="s">
        <v>700</v>
      </c>
      <c r="AQ49" s="56" t="s">
        <v>137</v>
      </c>
      <c r="AR49" s="56" t="s">
        <v>701</v>
      </c>
      <c r="AS49" s="56" t="s">
        <v>144</v>
      </c>
      <c r="AT49" s="56"/>
      <c r="AU49" s="56" t="s">
        <v>144</v>
      </c>
      <c r="AV49" s="56"/>
      <c r="AW49" s="56" t="s">
        <v>144</v>
      </c>
      <c r="AX49" s="56"/>
      <c r="AY49" s="56" t="s">
        <v>144</v>
      </c>
      <c r="AZ49" s="56"/>
      <c r="BA49" s="56" t="s">
        <v>144</v>
      </c>
      <c r="BB49" s="56"/>
      <c r="BC49" s="56" t="s">
        <v>144</v>
      </c>
      <c r="BD49" s="56"/>
      <c r="BE49" s="56" t="s">
        <v>137</v>
      </c>
      <c r="BF49" s="56" t="s">
        <v>702</v>
      </c>
    </row>
    <row r="50" spans="1:58" s="10" customFormat="1" ht="15" customHeight="1">
      <c r="A50" s="54" t="s">
        <v>116</v>
      </c>
      <c r="B50" s="53" t="s">
        <v>225</v>
      </c>
      <c r="C50" s="65">
        <f t="shared" si="0"/>
        <v>1</v>
      </c>
      <c r="D50" s="47"/>
      <c r="E50" s="47"/>
      <c r="F50" s="67">
        <f t="shared" si="1"/>
        <v>1</v>
      </c>
      <c r="G50" s="53"/>
      <c r="H50" s="150" t="s">
        <v>144</v>
      </c>
      <c r="I50" s="105" t="s">
        <v>1577</v>
      </c>
      <c r="J50" s="105" t="s">
        <v>307</v>
      </c>
      <c r="K50" s="53" t="s">
        <v>308</v>
      </c>
      <c r="L50" s="55" t="s">
        <v>210</v>
      </c>
      <c r="M50" s="53" t="s">
        <v>1256</v>
      </c>
      <c r="N50" s="63">
        <v>42516</v>
      </c>
      <c r="O50" s="51" t="s">
        <v>1347</v>
      </c>
      <c r="P50" s="63"/>
      <c r="Q50" s="63" t="s">
        <v>231</v>
      </c>
      <c r="R50" s="63"/>
      <c r="S50" s="53" t="s">
        <v>1553</v>
      </c>
      <c r="T50" s="61" t="s">
        <v>1584</v>
      </c>
      <c r="U50" s="56" t="s">
        <v>137</v>
      </c>
      <c r="V50" s="61" t="s">
        <v>1578</v>
      </c>
      <c r="W50" s="56" t="s">
        <v>137</v>
      </c>
      <c r="X50" s="61" t="s">
        <v>1579</v>
      </c>
      <c r="Y50" s="56" t="s">
        <v>144</v>
      </c>
      <c r="Z50" s="61"/>
      <c r="AA50" s="56" t="s">
        <v>144</v>
      </c>
      <c r="AB50" s="61" t="s">
        <v>1580</v>
      </c>
      <c r="AC50" s="56" t="s">
        <v>144</v>
      </c>
      <c r="AD50" s="61"/>
      <c r="AE50" s="56" t="s">
        <v>137</v>
      </c>
      <c r="AF50" s="56" t="s">
        <v>1581</v>
      </c>
      <c r="AG50" s="56" t="s">
        <v>137</v>
      </c>
      <c r="AH50" s="56" t="s">
        <v>907</v>
      </c>
      <c r="AI50" s="56" t="s">
        <v>137</v>
      </c>
      <c r="AJ50" s="56" t="s">
        <v>908</v>
      </c>
      <c r="AK50" s="56" t="s">
        <v>137</v>
      </c>
      <c r="AL50" s="56" t="s">
        <v>904</v>
      </c>
      <c r="AM50" s="56" t="s">
        <v>137</v>
      </c>
      <c r="AN50" s="56" t="s">
        <v>905</v>
      </c>
      <c r="AO50" s="56" t="s">
        <v>144</v>
      </c>
      <c r="AP50" s="56"/>
      <c r="AQ50" s="56" t="s">
        <v>137</v>
      </c>
      <c r="AR50" s="61" t="s">
        <v>906</v>
      </c>
      <c r="AS50" s="56" t="s">
        <v>144</v>
      </c>
      <c r="AT50" s="56"/>
      <c r="AU50" s="56" t="s">
        <v>144</v>
      </c>
      <c r="AV50" s="56"/>
      <c r="AW50" s="56" t="s">
        <v>144</v>
      </c>
      <c r="AX50" s="56"/>
      <c r="AY50" s="56" t="s">
        <v>144</v>
      </c>
      <c r="AZ50" s="56"/>
      <c r="BA50" s="56" t="s">
        <v>144</v>
      </c>
      <c r="BB50" s="56"/>
      <c r="BC50" s="56" t="s">
        <v>144</v>
      </c>
      <c r="BD50" s="56"/>
      <c r="BE50" s="56" t="s">
        <v>1583</v>
      </c>
      <c r="BF50" s="61" t="s">
        <v>1582</v>
      </c>
    </row>
    <row r="51" spans="1:58" s="10" customFormat="1" ht="15" customHeight="1">
      <c r="A51" s="145" t="s">
        <v>39</v>
      </c>
      <c r="B51" s="43"/>
      <c r="C51" s="66"/>
      <c r="D51" s="48"/>
      <c r="E51" s="49"/>
      <c r="F51" s="71"/>
      <c r="G51" s="43"/>
      <c r="H51" s="46"/>
      <c r="I51" s="95"/>
      <c r="J51" s="96"/>
      <c r="K51" s="45"/>
      <c r="L51" s="45"/>
      <c r="M51" s="43"/>
      <c r="N51" s="113"/>
      <c r="O51" s="113"/>
      <c r="P51" s="114"/>
      <c r="Q51" s="45"/>
      <c r="R51" s="45"/>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row>
    <row r="52" spans="1:58" s="10" customFormat="1" ht="15" customHeight="1">
      <c r="A52" s="54" t="s">
        <v>40</v>
      </c>
      <c r="B52" s="53" t="s">
        <v>150</v>
      </c>
      <c r="C52" s="65">
        <f t="shared" si="0"/>
        <v>0</v>
      </c>
      <c r="D52" s="47"/>
      <c r="E52" s="47"/>
      <c r="F52" s="67">
        <f t="shared" si="1"/>
        <v>0</v>
      </c>
      <c r="G52" s="52"/>
      <c r="H52" s="150" t="s">
        <v>144</v>
      </c>
      <c r="I52" s="102" t="s">
        <v>125</v>
      </c>
      <c r="J52" s="103" t="s">
        <v>110</v>
      </c>
      <c r="K52" s="51"/>
      <c r="L52" s="51"/>
      <c r="M52" s="52"/>
      <c r="N52" s="55" t="s">
        <v>210</v>
      </c>
      <c r="O52" s="51" t="s">
        <v>1133</v>
      </c>
      <c r="P52" s="63">
        <v>42543</v>
      </c>
      <c r="Q52" s="63"/>
      <c r="R52" s="63"/>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row>
    <row r="53" spans="1:58" s="10" customFormat="1" ht="15" customHeight="1">
      <c r="A53" s="54" t="s">
        <v>41</v>
      </c>
      <c r="B53" s="53" t="s">
        <v>150</v>
      </c>
      <c r="C53" s="65">
        <f t="shared" si="0"/>
        <v>0</v>
      </c>
      <c r="D53" s="47"/>
      <c r="E53" s="47"/>
      <c r="F53" s="67">
        <f t="shared" si="1"/>
        <v>0</v>
      </c>
      <c r="G53" s="52"/>
      <c r="H53" s="150" t="s">
        <v>144</v>
      </c>
      <c r="I53" s="102" t="s">
        <v>126</v>
      </c>
      <c r="J53" s="94" t="s">
        <v>178</v>
      </c>
      <c r="K53" s="51"/>
      <c r="L53" s="51"/>
      <c r="M53" s="52"/>
      <c r="N53" s="55" t="s">
        <v>210</v>
      </c>
      <c r="O53" s="51" t="s">
        <v>1146</v>
      </c>
      <c r="P53" s="63">
        <v>42555</v>
      </c>
      <c r="Q53" s="63"/>
      <c r="R53" s="63"/>
      <c r="S53" s="56"/>
      <c r="T53" s="56"/>
      <c r="U53" s="56"/>
      <c r="V53" s="56"/>
      <c r="W53" s="56"/>
      <c r="X53" s="56"/>
      <c r="Y53" s="56"/>
      <c r="Z53" s="56"/>
      <c r="AA53" s="56"/>
      <c r="AB53" s="56"/>
      <c r="AC53" s="56"/>
      <c r="AD53" s="56"/>
      <c r="AE53" s="56"/>
      <c r="AF53" s="56"/>
      <c r="AG53" s="56"/>
      <c r="AH53" s="56"/>
      <c r="AI53" s="56"/>
      <c r="AJ53" s="61"/>
      <c r="AK53" s="56"/>
      <c r="AL53" s="56"/>
      <c r="AM53" s="56"/>
      <c r="AN53" s="56"/>
      <c r="AO53" s="56"/>
      <c r="AP53" s="56"/>
      <c r="AQ53" s="56"/>
      <c r="AR53" s="56"/>
      <c r="AS53" s="56"/>
      <c r="AT53" s="56"/>
      <c r="AU53" s="56"/>
      <c r="AV53" s="56"/>
      <c r="AW53" s="56"/>
      <c r="AX53" s="56"/>
      <c r="AY53" s="56"/>
      <c r="AZ53" s="56"/>
      <c r="BA53" s="56"/>
      <c r="BB53" s="56"/>
      <c r="BC53" s="56"/>
      <c r="BD53" s="56"/>
      <c r="BE53" s="56"/>
      <c r="BF53" s="56"/>
    </row>
    <row r="54" spans="1:58" s="10" customFormat="1" ht="15" customHeight="1">
      <c r="A54" s="54" t="s">
        <v>42</v>
      </c>
      <c r="B54" s="52" t="s">
        <v>148</v>
      </c>
      <c r="C54" s="65">
        <f t="shared" si="0"/>
        <v>5</v>
      </c>
      <c r="D54" s="47"/>
      <c r="E54" s="47"/>
      <c r="F54" s="67">
        <f t="shared" si="1"/>
        <v>5</v>
      </c>
      <c r="G54" s="52" t="s">
        <v>1468</v>
      </c>
      <c r="H54" s="150" t="s">
        <v>137</v>
      </c>
      <c r="I54" s="102" t="s">
        <v>127</v>
      </c>
      <c r="J54" s="94" t="s">
        <v>178</v>
      </c>
      <c r="K54" s="52" t="s">
        <v>1466</v>
      </c>
      <c r="L54" s="51" t="s">
        <v>137</v>
      </c>
      <c r="M54" s="52" t="s">
        <v>1354</v>
      </c>
      <c r="N54" s="55" t="s">
        <v>210</v>
      </c>
      <c r="O54" s="63" t="s">
        <v>1147</v>
      </c>
      <c r="P54" s="63">
        <v>42530</v>
      </c>
      <c r="Q54" s="56" t="s">
        <v>1372</v>
      </c>
      <c r="R54" s="56" t="s">
        <v>1467</v>
      </c>
      <c r="S54" s="52" t="s">
        <v>137</v>
      </c>
      <c r="T54" s="56" t="s">
        <v>452</v>
      </c>
      <c r="U54" s="56" t="s">
        <v>137</v>
      </c>
      <c r="V54" s="56" t="s">
        <v>703</v>
      </c>
      <c r="W54" s="56" t="s">
        <v>137</v>
      </c>
      <c r="X54" s="56" t="s">
        <v>704</v>
      </c>
      <c r="Y54" s="56" t="s">
        <v>248</v>
      </c>
      <c r="Z54" s="56" t="s">
        <v>1465</v>
      </c>
      <c r="AA54" s="56" t="s">
        <v>248</v>
      </c>
      <c r="AB54" s="56" t="s">
        <v>1625</v>
      </c>
      <c r="AC54" s="56" t="s">
        <v>248</v>
      </c>
      <c r="AD54" s="56" t="s">
        <v>705</v>
      </c>
      <c r="AE54" s="56" t="s">
        <v>137</v>
      </c>
      <c r="AF54" s="56" t="s">
        <v>706</v>
      </c>
      <c r="AG54" s="56" t="s">
        <v>137</v>
      </c>
      <c r="AH54" s="56" t="s">
        <v>385</v>
      </c>
      <c r="AI54" s="56" t="s">
        <v>137</v>
      </c>
      <c r="AJ54" s="56" t="s">
        <v>707</v>
      </c>
      <c r="AK54" s="56" t="s">
        <v>137</v>
      </c>
      <c r="AL54" s="56" t="s">
        <v>708</v>
      </c>
      <c r="AM54" s="56" t="s">
        <v>137</v>
      </c>
      <c r="AN54" s="56" t="s">
        <v>709</v>
      </c>
      <c r="AO54" s="56" t="s">
        <v>137</v>
      </c>
      <c r="AP54" s="56" t="s">
        <v>382</v>
      </c>
      <c r="AQ54" s="56" t="s">
        <v>137</v>
      </c>
      <c r="AR54" s="56" t="s">
        <v>710</v>
      </c>
      <c r="AS54" s="56" t="s">
        <v>144</v>
      </c>
      <c r="AT54" s="56"/>
      <c r="AU54" s="56" t="s">
        <v>137</v>
      </c>
      <c r="AV54" s="56" t="s">
        <v>711</v>
      </c>
      <c r="AW54" s="56" t="s">
        <v>137</v>
      </c>
      <c r="AX54" s="56" t="s">
        <v>711</v>
      </c>
      <c r="AY54" s="56" t="s">
        <v>137</v>
      </c>
      <c r="AZ54" s="56" t="s">
        <v>712</v>
      </c>
      <c r="BA54" s="56" t="s">
        <v>144</v>
      </c>
      <c r="BB54" s="56"/>
      <c r="BC54" s="56" t="s">
        <v>144</v>
      </c>
      <c r="BD54" s="56"/>
      <c r="BE54" s="56" t="s">
        <v>246</v>
      </c>
      <c r="BF54" s="56" t="s">
        <v>713</v>
      </c>
    </row>
    <row r="55" spans="1:58" s="10" customFormat="1" ht="15" customHeight="1">
      <c r="A55" s="54" t="s">
        <v>43</v>
      </c>
      <c r="B55" s="52" t="s">
        <v>225</v>
      </c>
      <c r="C55" s="65">
        <f t="shared" si="0"/>
        <v>1</v>
      </c>
      <c r="D55" s="47"/>
      <c r="E55" s="47"/>
      <c r="F55" s="67">
        <f t="shared" si="1"/>
        <v>1</v>
      </c>
      <c r="G55" s="52"/>
      <c r="H55" s="150" t="s">
        <v>137</v>
      </c>
      <c r="I55" s="102" t="s">
        <v>714</v>
      </c>
      <c r="J55" s="94" t="s">
        <v>178</v>
      </c>
      <c r="K55" s="51" t="s">
        <v>227</v>
      </c>
      <c r="L55" s="51" t="s">
        <v>210</v>
      </c>
      <c r="M55" s="53" t="s">
        <v>1256</v>
      </c>
      <c r="N55" s="55" t="s">
        <v>210</v>
      </c>
      <c r="O55" s="51" t="s">
        <v>1148</v>
      </c>
      <c r="P55" s="63"/>
      <c r="Q55" s="63" t="s">
        <v>231</v>
      </c>
      <c r="R55" s="63">
        <v>42522</v>
      </c>
      <c r="S55" s="56" t="s">
        <v>344</v>
      </c>
      <c r="T55" s="56" t="s">
        <v>1469</v>
      </c>
      <c r="U55" s="56" t="s">
        <v>144</v>
      </c>
      <c r="V55" s="56"/>
      <c r="W55" s="56" t="s">
        <v>344</v>
      </c>
      <c r="X55" s="56" t="s">
        <v>1470</v>
      </c>
      <c r="Y55" s="56" t="s">
        <v>137</v>
      </c>
      <c r="Z55" s="56" t="s">
        <v>715</v>
      </c>
      <c r="AA55" s="56" t="s">
        <v>248</v>
      </c>
      <c r="AB55" s="56" t="s">
        <v>716</v>
      </c>
      <c r="AC55" s="56" t="s">
        <v>248</v>
      </c>
      <c r="AD55" s="56" t="s">
        <v>717</v>
      </c>
      <c r="AE55" s="56" t="s">
        <v>137</v>
      </c>
      <c r="AF55" s="56" t="s">
        <v>567</v>
      </c>
      <c r="AG55" s="56" t="s">
        <v>137</v>
      </c>
      <c r="AH55" s="56" t="s">
        <v>718</v>
      </c>
      <c r="AI55" s="56" t="s">
        <v>137</v>
      </c>
      <c r="AJ55" s="56" t="s">
        <v>719</v>
      </c>
      <c r="AK55" s="56" t="s">
        <v>137</v>
      </c>
      <c r="AL55" s="56" t="s">
        <v>378</v>
      </c>
      <c r="AM55" s="56" t="s">
        <v>137</v>
      </c>
      <c r="AN55" s="56" t="s">
        <v>720</v>
      </c>
      <c r="AO55" s="56" t="s">
        <v>144</v>
      </c>
      <c r="AP55" s="56"/>
      <c r="AQ55" s="56" t="s">
        <v>137</v>
      </c>
      <c r="AR55" s="56" t="s">
        <v>721</v>
      </c>
      <c r="AS55" s="56" t="s">
        <v>144</v>
      </c>
      <c r="AT55" s="56"/>
      <c r="AU55" s="56" t="s">
        <v>144</v>
      </c>
      <c r="AV55" s="56" t="s">
        <v>722</v>
      </c>
      <c r="AW55" s="56" t="s">
        <v>144</v>
      </c>
      <c r="AX55" s="56"/>
      <c r="AY55" s="56" t="s">
        <v>144</v>
      </c>
      <c r="AZ55" s="56"/>
      <c r="BA55" s="56" t="s">
        <v>144</v>
      </c>
      <c r="BB55" s="56"/>
      <c r="BC55" s="56" t="s">
        <v>144</v>
      </c>
      <c r="BD55" s="56"/>
      <c r="BE55" s="56" t="s">
        <v>144</v>
      </c>
      <c r="BF55" s="56" t="s">
        <v>723</v>
      </c>
    </row>
    <row r="56" spans="1:58" s="10" customFormat="1" ht="15" customHeight="1">
      <c r="A56" s="54" t="s">
        <v>93</v>
      </c>
      <c r="B56" s="53" t="s">
        <v>226</v>
      </c>
      <c r="C56" s="65">
        <f t="shared" si="0"/>
        <v>0</v>
      </c>
      <c r="D56" s="47"/>
      <c r="E56" s="47"/>
      <c r="F56" s="67">
        <f t="shared" si="1"/>
        <v>0</v>
      </c>
      <c r="G56" s="53"/>
      <c r="H56" s="150" t="s">
        <v>137</v>
      </c>
      <c r="I56" s="100" t="s">
        <v>1471</v>
      </c>
      <c r="J56" s="94" t="s">
        <v>178</v>
      </c>
      <c r="K56" s="53" t="s">
        <v>1472</v>
      </c>
      <c r="L56" s="55" t="s">
        <v>210</v>
      </c>
      <c r="M56" s="53" t="s">
        <v>1278</v>
      </c>
      <c r="N56" s="63">
        <v>42524</v>
      </c>
      <c r="O56" s="51" t="s">
        <v>1615</v>
      </c>
      <c r="P56" s="63">
        <v>42564</v>
      </c>
      <c r="Q56" s="55" t="s">
        <v>231</v>
      </c>
      <c r="R56" s="64">
        <v>42551</v>
      </c>
      <c r="S56" s="53" t="s">
        <v>144</v>
      </c>
      <c r="T56" s="56"/>
      <c r="U56" s="56" t="s">
        <v>144</v>
      </c>
      <c r="V56" s="56" t="s">
        <v>1473</v>
      </c>
      <c r="W56" s="56" t="s">
        <v>344</v>
      </c>
      <c r="X56" s="56" t="s">
        <v>1474</v>
      </c>
      <c r="Y56" s="56" t="s">
        <v>249</v>
      </c>
      <c r="Z56" s="56" t="s">
        <v>1475</v>
      </c>
      <c r="AA56" s="56" t="s">
        <v>144</v>
      </c>
      <c r="AB56" s="56"/>
      <c r="AC56" s="56" t="s">
        <v>144</v>
      </c>
      <c r="AD56" s="56"/>
      <c r="AE56" s="56" t="s">
        <v>137</v>
      </c>
      <c r="AF56" s="56" t="s">
        <v>725</v>
      </c>
      <c r="AG56" s="56" t="s">
        <v>137</v>
      </c>
      <c r="AH56" s="56" t="s">
        <v>499</v>
      </c>
      <c r="AI56" s="56" t="s">
        <v>137</v>
      </c>
      <c r="AJ56" s="56" t="s">
        <v>726</v>
      </c>
      <c r="AK56" s="56" t="s">
        <v>144</v>
      </c>
      <c r="AL56" s="56"/>
      <c r="AM56" s="56" t="s">
        <v>144</v>
      </c>
      <c r="AN56" s="56"/>
      <c r="AO56" s="56" t="s">
        <v>344</v>
      </c>
      <c r="AP56" s="56" t="s">
        <v>1626</v>
      </c>
      <c r="AQ56" s="56" t="s">
        <v>248</v>
      </c>
      <c r="AR56" s="56" t="s">
        <v>1464</v>
      </c>
      <c r="AS56" s="56" t="s">
        <v>144</v>
      </c>
      <c r="AT56" s="56"/>
      <c r="AU56" s="56" t="s">
        <v>144</v>
      </c>
      <c r="AV56" s="56"/>
      <c r="AW56" s="56" t="s">
        <v>144</v>
      </c>
      <c r="AX56" s="56"/>
      <c r="AY56" s="56" t="s">
        <v>144</v>
      </c>
      <c r="AZ56" s="56"/>
      <c r="BA56" s="56" t="s">
        <v>144</v>
      </c>
      <c r="BB56" s="56"/>
      <c r="BC56" s="56" t="s">
        <v>144</v>
      </c>
      <c r="BD56" s="56"/>
      <c r="BE56" s="56" t="s">
        <v>144</v>
      </c>
      <c r="BF56" s="56"/>
    </row>
    <row r="57" spans="1:58" s="10" customFormat="1" ht="15" customHeight="1">
      <c r="A57" s="54" t="s">
        <v>44</v>
      </c>
      <c r="B57" s="53" t="s">
        <v>225</v>
      </c>
      <c r="C57" s="65">
        <f t="shared" si="0"/>
        <v>1</v>
      </c>
      <c r="D57" s="47">
        <v>0.5</v>
      </c>
      <c r="E57" s="47"/>
      <c r="F57" s="67">
        <f t="shared" si="1"/>
        <v>0.5</v>
      </c>
      <c r="G57" s="52" t="s">
        <v>1476</v>
      </c>
      <c r="H57" s="150" t="s">
        <v>137</v>
      </c>
      <c r="I57" s="104" t="s">
        <v>733</v>
      </c>
      <c r="J57" s="101" t="s">
        <v>138</v>
      </c>
      <c r="K57" s="51" t="s">
        <v>227</v>
      </c>
      <c r="L57" s="51" t="s">
        <v>210</v>
      </c>
      <c r="M57" s="52" t="s">
        <v>1278</v>
      </c>
      <c r="N57" s="55" t="s">
        <v>210</v>
      </c>
      <c r="O57" s="51" t="s">
        <v>1149</v>
      </c>
      <c r="P57" s="63">
        <v>42564</v>
      </c>
      <c r="Q57" s="51" t="s">
        <v>231</v>
      </c>
      <c r="R57" s="63">
        <v>42551</v>
      </c>
      <c r="S57" s="52" t="s">
        <v>344</v>
      </c>
      <c r="T57" s="56" t="s">
        <v>1391</v>
      </c>
      <c r="U57" s="56" t="s">
        <v>137</v>
      </c>
      <c r="V57" s="61" t="s">
        <v>505</v>
      </c>
      <c r="W57" s="56" t="s">
        <v>137</v>
      </c>
      <c r="X57" s="61" t="s">
        <v>564</v>
      </c>
      <c r="Y57" s="56" t="s">
        <v>344</v>
      </c>
      <c r="Z57" s="61" t="s">
        <v>728</v>
      </c>
      <c r="AA57" s="56" t="s">
        <v>144</v>
      </c>
      <c r="AB57" s="56"/>
      <c r="AC57" s="56" t="s">
        <v>144</v>
      </c>
      <c r="AD57" s="56"/>
      <c r="AE57" s="56" t="s">
        <v>246</v>
      </c>
      <c r="AF57" s="56" t="s">
        <v>559</v>
      </c>
      <c r="AG57" s="56" t="s">
        <v>137</v>
      </c>
      <c r="AH57" s="56" t="s">
        <v>491</v>
      </c>
      <c r="AI57" s="56" t="s">
        <v>137</v>
      </c>
      <c r="AJ57" s="56" t="s">
        <v>729</v>
      </c>
      <c r="AK57" s="56" t="s">
        <v>137</v>
      </c>
      <c r="AL57" s="56" t="s">
        <v>452</v>
      </c>
      <c r="AM57" s="56" t="s">
        <v>137</v>
      </c>
      <c r="AN57" s="56" t="s">
        <v>558</v>
      </c>
      <c r="AO57" s="56" t="s">
        <v>144</v>
      </c>
      <c r="AP57" s="56"/>
      <c r="AQ57" s="56" t="s">
        <v>248</v>
      </c>
      <c r="AR57" s="61" t="s">
        <v>730</v>
      </c>
      <c r="AS57" s="56" t="s">
        <v>144</v>
      </c>
      <c r="AT57" s="61"/>
      <c r="AU57" s="56" t="s">
        <v>137</v>
      </c>
      <c r="AV57" s="61" t="s">
        <v>732</v>
      </c>
      <c r="AW57" s="56" t="s">
        <v>144</v>
      </c>
      <c r="AX57" s="56"/>
      <c r="AY57" s="56" t="s">
        <v>144</v>
      </c>
      <c r="AZ57" s="56"/>
      <c r="BA57" s="56" t="s">
        <v>144</v>
      </c>
      <c r="BB57" s="56"/>
      <c r="BC57" s="56" t="s">
        <v>144</v>
      </c>
      <c r="BD57" s="56"/>
      <c r="BE57" s="56" t="s">
        <v>246</v>
      </c>
      <c r="BF57" s="61" t="s">
        <v>731</v>
      </c>
    </row>
    <row r="58" spans="1:58" s="10" customFormat="1" ht="15" customHeight="1">
      <c r="A58" s="44" t="s">
        <v>45</v>
      </c>
      <c r="B58" s="52" t="s">
        <v>148</v>
      </c>
      <c r="C58" s="65">
        <f t="shared" si="0"/>
        <v>5</v>
      </c>
      <c r="D58" s="47"/>
      <c r="E58" s="47"/>
      <c r="F58" s="67">
        <f t="shared" si="1"/>
        <v>5</v>
      </c>
      <c r="G58" s="53" t="s">
        <v>1599</v>
      </c>
      <c r="H58" s="150" t="s">
        <v>137</v>
      </c>
      <c r="I58" s="102" t="s">
        <v>1477</v>
      </c>
      <c r="J58" s="103" t="s">
        <v>278</v>
      </c>
      <c r="K58" s="52" t="s">
        <v>1442</v>
      </c>
      <c r="L58" s="55" t="s">
        <v>210</v>
      </c>
      <c r="M58" s="53" t="s">
        <v>1256</v>
      </c>
      <c r="N58" s="63">
        <v>42513</v>
      </c>
      <c r="O58" s="51" t="s">
        <v>1150</v>
      </c>
      <c r="P58" s="63"/>
      <c r="Q58" s="51" t="s">
        <v>231</v>
      </c>
      <c r="R58" s="63">
        <v>42523</v>
      </c>
      <c r="S58" s="52" t="s">
        <v>137</v>
      </c>
      <c r="T58" s="56" t="s">
        <v>736</v>
      </c>
      <c r="U58" s="56" t="s">
        <v>137</v>
      </c>
      <c r="V58" s="56" t="s">
        <v>737</v>
      </c>
      <c r="W58" s="56" t="s">
        <v>137</v>
      </c>
      <c r="X58" s="56" t="s">
        <v>738</v>
      </c>
      <c r="Y58" s="56" t="s">
        <v>137</v>
      </c>
      <c r="Z58" s="56" t="s">
        <v>735</v>
      </c>
      <c r="AA58" s="56" t="s">
        <v>248</v>
      </c>
      <c r="AB58" s="56" t="s">
        <v>739</v>
      </c>
      <c r="AC58" s="56" t="s">
        <v>137</v>
      </c>
      <c r="AD58" s="56" t="s">
        <v>740</v>
      </c>
      <c r="AE58" s="56" t="s">
        <v>137</v>
      </c>
      <c r="AF58" s="56" t="s">
        <v>741</v>
      </c>
      <c r="AG58" s="56" t="s">
        <v>137</v>
      </c>
      <c r="AH58" s="56" t="s">
        <v>742</v>
      </c>
      <c r="AI58" s="56" t="s">
        <v>137</v>
      </c>
      <c r="AJ58" s="61" t="s">
        <v>734</v>
      </c>
      <c r="AK58" s="56" t="s">
        <v>144</v>
      </c>
      <c r="AL58" s="56"/>
      <c r="AM58" s="56" t="s">
        <v>137</v>
      </c>
      <c r="AN58" s="56" t="s">
        <v>459</v>
      </c>
      <c r="AO58" s="56" t="s">
        <v>144</v>
      </c>
      <c r="AP58" s="56"/>
      <c r="AQ58" s="56" t="s">
        <v>137</v>
      </c>
      <c r="AR58" s="56" t="s">
        <v>746</v>
      </c>
      <c r="AS58" s="56" t="s">
        <v>144</v>
      </c>
      <c r="AT58" s="56"/>
      <c r="AU58" s="56" t="s">
        <v>137</v>
      </c>
      <c r="AV58" s="61" t="s">
        <v>744</v>
      </c>
      <c r="AW58" s="56" t="s">
        <v>137</v>
      </c>
      <c r="AX58" s="61" t="s">
        <v>745</v>
      </c>
      <c r="AY58" s="56" t="s">
        <v>137</v>
      </c>
      <c r="AZ58" s="56" t="s">
        <v>282</v>
      </c>
      <c r="BA58" s="56" t="s">
        <v>137</v>
      </c>
      <c r="BB58" s="56" t="s">
        <v>280</v>
      </c>
      <c r="BC58" s="56" t="s">
        <v>137</v>
      </c>
      <c r="BD58" s="56" t="s">
        <v>279</v>
      </c>
      <c r="BE58" s="56" t="s">
        <v>137</v>
      </c>
      <c r="BF58" s="56" t="s">
        <v>747</v>
      </c>
    </row>
    <row r="59" spans="1:58" s="10" customFormat="1" ht="15" customHeight="1">
      <c r="A59" s="42" t="s">
        <v>46</v>
      </c>
      <c r="B59" s="43"/>
      <c r="C59" s="66"/>
      <c r="D59" s="48"/>
      <c r="E59" s="49"/>
      <c r="F59" s="71"/>
      <c r="G59" s="43"/>
      <c r="H59" s="46"/>
      <c r="I59" s="95"/>
      <c r="J59" s="96"/>
      <c r="K59" s="45"/>
      <c r="L59" s="45"/>
      <c r="M59" s="43"/>
      <c r="N59" s="113"/>
      <c r="O59" s="113"/>
      <c r="P59" s="114"/>
      <c r="Q59" s="45"/>
      <c r="R59" s="45"/>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row>
    <row r="60" spans="1:58" s="10" customFormat="1" ht="15" customHeight="1">
      <c r="A60" s="44" t="s">
        <v>47</v>
      </c>
      <c r="B60" s="52" t="s">
        <v>224</v>
      </c>
      <c r="C60" s="65">
        <f t="shared" si="0"/>
        <v>2</v>
      </c>
      <c r="D60" s="47"/>
      <c r="E60" s="47"/>
      <c r="F60" s="67">
        <f t="shared" si="1"/>
        <v>2</v>
      </c>
      <c r="G60" s="53" t="s">
        <v>1610</v>
      </c>
      <c r="H60" s="150" t="s">
        <v>137</v>
      </c>
      <c r="I60" s="102" t="s">
        <v>325</v>
      </c>
      <c r="J60" s="94" t="s">
        <v>178</v>
      </c>
      <c r="K60" s="51" t="s">
        <v>227</v>
      </c>
      <c r="L60" s="55" t="s">
        <v>210</v>
      </c>
      <c r="M60" s="52" t="s">
        <v>1278</v>
      </c>
      <c r="N60" s="132" t="s">
        <v>1279</v>
      </c>
      <c r="O60" s="63" t="s">
        <v>1151</v>
      </c>
      <c r="P60" s="63">
        <v>42542</v>
      </c>
      <c r="Q60" s="63">
        <v>42542</v>
      </c>
      <c r="R60" s="64">
        <v>42551</v>
      </c>
      <c r="S60" s="56" t="s">
        <v>344</v>
      </c>
      <c r="T60" s="56" t="s">
        <v>1280</v>
      </c>
      <c r="U60" s="56" t="s">
        <v>144</v>
      </c>
      <c r="V60" s="56" t="s">
        <v>1281</v>
      </c>
      <c r="W60" s="56" t="s">
        <v>137</v>
      </c>
      <c r="X60" s="56" t="s">
        <v>748</v>
      </c>
      <c r="Y60" s="56" t="s">
        <v>137</v>
      </c>
      <c r="Z60" s="56" t="s">
        <v>1282</v>
      </c>
      <c r="AA60" s="56" t="s">
        <v>248</v>
      </c>
      <c r="AB60" s="56" t="s">
        <v>1283</v>
      </c>
      <c r="AC60" s="56" t="s">
        <v>137</v>
      </c>
      <c r="AD60" s="56" t="s">
        <v>749</v>
      </c>
      <c r="AE60" s="56" t="s">
        <v>137</v>
      </c>
      <c r="AF60" s="56" t="s">
        <v>750</v>
      </c>
      <c r="AG60" s="56" t="s">
        <v>137</v>
      </c>
      <c r="AH60" s="56" t="s">
        <v>751</v>
      </c>
      <c r="AI60" s="56" t="s">
        <v>137</v>
      </c>
      <c r="AJ60" s="56" t="s">
        <v>1284</v>
      </c>
      <c r="AK60" s="56" t="s">
        <v>137</v>
      </c>
      <c r="AL60" s="56" t="s">
        <v>381</v>
      </c>
      <c r="AM60" s="56" t="s">
        <v>137</v>
      </c>
      <c r="AN60" s="56" t="s">
        <v>525</v>
      </c>
      <c r="AO60" s="56" t="s">
        <v>137</v>
      </c>
      <c r="AP60" s="56" t="s">
        <v>752</v>
      </c>
      <c r="AQ60" s="56" t="s">
        <v>137</v>
      </c>
      <c r="AR60" s="56" t="s">
        <v>753</v>
      </c>
      <c r="AS60" s="56" t="s">
        <v>137</v>
      </c>
      <c r="AT60" s="56" t="s">
        <v>604</v>
      </c>
      <c r="AU60" s="56" t="s">
        <v>137</v>
      </c>
      <c r="AV60" s="56" t="s">
        <v>754</v>
      </c>
      <c r="AW60" s="56" t="s">
        <v>137</v>
      </c>
      <c r="AX60" s="56" t="s">
        <v>445</v>
      </c>
      <c r="AY60" s="56" t="s">
        <v>137</v>
      </c>
      <c r="AZ60" s="61" t="s">
        <v>755</v>
      </c>
      <c r="BA60" s="56" t="s">
        <v>137</v>
      </c>
      <c r="BB60" s="56" t="s">
        <v>756</v>
      </c>
      <c r="BC60" s="56" t="s">
        <v>137</v>
      </c>
      <c r="BD60" s="56" t="s">
        <v>757</v>
      </c>
      <c r="BE60" s="56" t="s">
        <v>137</v>
      </c>
      <c r="BF60" s="56" t="s">
        <v>758</v>
      </c>
    </row>
    <row r="61" spans="1:58" s="10" customFormat="1" ht="15" customHeight="1">
      <c r="A61" s="44" t="s">
        <v>48</v>
      </c>
      <c r="B61" s="52" t="s">
        <v>225</v>
      </c>
      <c r="C61" s="65">
        <f t="shared" si="0"/>
        <v>1</v>
      </c>
      <c r="D61" s="47"/>
      <c r="E61" s="47"/>
      <c r="F61" s="67">
        <f t="shared" si="1"/>
        <v>1</v>
      </c>
      <c r="G61" s="52"/>
      <c r="H61" s="150" t="s">
        <v>137</v>
      </c>
      <c r="I61" s="102" t="s">
        <v>759</v>
      </c>
      <c r="J61" s="94" t="s">
        <v>178</v>
      </c>
      <c r="K61" s="51" t="s">
        <v>227</v>
      </c>
      <c r="L61" s="51" t="s">
        <v>210</v>
      </c>
      <c r="M61" s="52" t="s">
        <v>1278</v>
      </c>
      <c r="N61" s="55" t="s">
        <v>210</v>
      </c>
      <c r="O61" s="51" t="s">
        <v>1152</v>
      </c>
      <c r="P61" s="63">
        <v>42552</v>
      </c>
      <c r="Q61" s="51" t="s">
        <v>231</v>
      </c>
      <c r="R61" s="63">
        <v>42549</v>
      </c>
      <c r="S61" s="52" t="s">
        <v>144</v>
      </c>
      <c r="T61" s="56"/>
      <c r="U61" s="56" t="s">
        <v>137</v>
      </c>
      <c r="V61" s="56" t="s">
        <v>761</v>
      </c>
      <c r="W61" s="56" t="s">
        <v>344</v>
      </c>
      <c r="X61" s="56" t="s">
        <v>1285</v>
      </c>
      <c r="Y61" s="56" t="s">
        <v>144</v>
      </c>
      <c r="Z61" s="56"/>
      <c r="AA61" s="56" t="s">
        <v>248</v>
      </c>
      <c r="AB61" s="56" t="s">
        <v>1286</v>
      </c>
      <c r="AC61" s="56" t="s">
        <v>344</v>
      </c>
      <c r="AD61" s="56" t="s">
        <v>1287</v>
      </c>
      <c r="AE61" s="56" t="s">
        <v>137</v>
      </c>
      <c r="AF61" s="56" t="s">
        <v>762</v>
      </c>
      <c r="AG61" s="56" t="s">
        <v>137</v>
      </c>
      <c r="AH61" s="56" t="s">
        <v>763</v>
      </c>
      <c r="AI61" s="56" t="s">
        <v>144</v>
      </c>
      <c r="AJ61" s="56"/>
      <c r="AK61" s="56" t="s">
        <v>144</v>
      </c>
      <c r="AL61" s="56"/>
      <c r="AM61" s="56" t="s">
        <v>344</v>
      </c>
      <c r="AN61" s="56" t="s">
        <v>1288</v>
      </c>
      <c r="AO61" s="56" t="s">
        <v>344</v>
      </c>
      <c r="AP61" s="56" t="s">
        <v>1289</v>
      </c>
      <c r="AQ61" s="56" t="s">
        <v>248</v>
      </c>
      <c r="AR61" s="56" t="s">
        <v>764</v>
      </c>
      <c r="AS61" s="56" t="s">
        <v>144</v>
      </c>
      <c r="AT61" s="56"/>
      <c r="AU61" s="56" t="s">
        <v>144</v>
      </c>
      <c r="AV61" s="56"/>
      <c r="AW61" s="56" t="s">
        <v>144</v>
      </c>
      <c r="AX61" s="56"/>
      <c r="AY61" s="56" t="s">
        <v>137</v>
      </c>
      <c r="AZ61" s="61" t="s">
        <v>326</v>
      </c>
      <c r="BA61" s="56" t="s">
        <v>144</v>
      </c>
      <c r="BB61" s="56"/>
      <c r="BC61" s="56" t="s">
        <v>137</v>
      </c>
      <c r="BD61" s="61" t="s">
        <v>760</v>
      </c>
      <c r="BE61" s="56" t="s">
        <v>137</v>
      </c>
      <c r="BF61" s="56" t="s">
        <v>765</v>
      </c>
    </row>
    <row r="62" spans="1:58" s="10" customFormat="1" ht="15" customHeight="1">
      <c r="A62" s="44" t="s">
        <v>49</v>
      </c>
      <c r="B62" s="52" t="s">
        <v>225</v>
      </c>
      <c r="C62" s="65">
        <f t="shared" si="0"/>
        <v>1</v>
      </c>
      <c r="D62" s="47"/>
      <c r="E62" s="47"/>
      <c r="F62" s="67">
        <f t="shared" si="1"/>
        <v>1</v>
      </c>
      <c r="G62" s="52"/>
      <c r="H62" s="150" t="s">
        <v>137</v>
      </c>
      <c r="I62" s="102" t="s">
        <v>128</v>
      </c>
      <c r="J62" s="94" t="s">
        <v>178</v>
      </c>
      <c r="K62" s="52" t="s">
        <v>1320</v>
      </c>
      <c r="L62" s="51" t="s">
        <v>210</v>
      </c>
      <c r="M62" s="52" t="s">
        <v>1354</v>
      </c>
      <c r="N62" s="55" t="s">
        <v>210</v>
      </c>
      <c r="O62" s="51" t="s">
        <v>1153</v>
      </c>
      <c r="P62" s="63">
        <v>42549</v>
      </c>
      <c r="Q62" s="63" t="s">
        <v>231</v>
      </c>
      <c r="R62" s="56" t="s">
        <v>1321</v>
      </c>
      <c r="S62" s="52" t="s">
        <v>344</v>
      </c>
      <c r="T62" s="56" t="s">
        <v>1290</v>
      </c>
      <c r="U62" s="56" t="s">
        <v>137</v>
      </c>
      <c r="V62" s="56" t="s">
        <v>359</v>
      </c>
      <c r="W62" s="56" t="s">
        <v>137</v>
      </c>
      <c r="X62" s="56" t="s">
        <v>599</v>
      </c>
      <c r="Y62" s="56" t="s">
        <v>344</v>
      </c>
      <c r="Z62" s="56" t="s">
        <v>1291</v>
      </c>
      <c r="AA62" s="56" t="s">
        <v>344</v>
      </c>
      <c r="AB62" s="56" t="s">
        <v>1292</v>
      </c>
      <c r="AC62" s="56" t="s">
        <v>766</v>
      </c>
      <c r="AD62" s="56" t="s">
        <v>1293</v>
      </c>
      <c r="AE62" s="56" t="s">
        <v>248</v>
      </c>
      <c r="AF62" s="56" t="s">
        <v>767</v>
      </c>
      <c r="AG62" s="56" t="s">
        <v>144</v>
      </c>
      <c r="AH62" s="56" t="s">
        <v>1294</v>
      </c>
      <c r="AI62" s="56" t="s">
        <v>137</v>
      </c>
      <c r="AJ62" s="56" t="s">
        <v>768</v>
      </c>
      <c r="AK62" s="56" t="s">
        <v>248</v>
      </c>
      <c r="AL62" s="56" t="s">
        <v>1295</v>
      </c>
      <c r="AM62" s="56" t="s">
        <v>137</v>
      </c>
      <c r="AN62" s="56" t="s">
        <v>1296</v>
      </c>
      <c r="AO62" s="56" t="s">
        <v>248</v>
      </c>
      <c r="AP62" s="56" t="s">
        <v>1297</v>
      </c>
      <c r="AQ62" s="56" t="s">
        <v>137</v>
      </c>
      <c r="AR62" s="56" t="s">
        <v>770</v>
      </c>
      <c r="AS62" s="56" t="s">
        <v>144</v>
      </c>
      <c r="AT62" s="56"/>
      <c r="AU62" s="56" t="s">
        <v>144</v>
      </c>
      <c r="AV62" s="56"/>
      <c r="AW62" s="56" t="s">
        <v>144</v>
      </c>
      <c r="AX62" s="56"/>
      <c r="AY62" s="56" t="s">
        <v>144</v>
      </c>
      <c r="AZ62" s="56"/>
      <c r="BA62" s="56" t="s">
        <v>144</v>
      </c>
      <c r="BB62" s="56"/>
      <c r="BC62" s="56" t="s">
        <v>144</v>
      </c>
      <c r="BD62" s="56"/>
      <c r="BE62" s="56" t="s">
        <v>248</v>
      </c>
      <c r="BF62" s="56" t="s">
        <v>1298</v>
      </c>
    </row>
    <row r="63" spans="1:58" s="10" customFormat="1" ht="15" customHeight="1">
      <c r="A63" s="54" t="s">
        <v>50</v>
      </c>
      <c r="B63" s="53" t="s">
        <v>224</v>
      </c>
      <c r="C63" s="65">
        <f t="shared" si="0"/>
        <v>2</v>
      </c>
      <c r="D63" s="47"/>
      <c r="E63" s="47"/>
      <c r="F63" s="67">
        <f t="shared" si="1"/>
        <v>2</v>
      </c>
      <c r="G63" s="53" t="s">
        <v>1611</v>
      </c>
      <c r="H63" s="150" t="s">
        <v>137</v>
      </c>
      <c r="I63" s="102" t="s">
        <v>329</v>
      </c>
      <c r="J63" s="94" t="s">
        <v>178</v>
      </c>
      <c r="K63" s="51" t="s">
        <v>227</v>
      </c>
      <c r="L63" s="55" t="s">
        <v>210</v>
      </c>
      <c r="M63" s="52" t="s">
        <v>1278</v>
      </c>
      <c r="N63" s="63">
        <v>42504</v>
      </c>
      <c r="O63" s="51" t="s">
        <v>1154</v>
      </c>
      <c r="P63" s="63">
        <v>42521</v>
      </c>
      <c r="Q63" s="63" t="s">
        <v>231</v>
      </c>
      <c r="R63" s="63">
        <v>42528</v>
      </c>
      <c r="S63" s="52" t="s">
        <v>426</v>
      </c>
      <c r="T63" s="56" t="s">
        <v>1300</v>
      </c>
      <c r="U63" s="56" t="s">
        <v>137</v>
      </c>
      <c r="V63" s="56" t="s">
        <v>353</v>
      </c>
      <c r="W63" s="56" t="s">
        <v>137</v>
      </c>
      <c r="X63" s="56" t="s">
        <v>771</v>
      </c>
      <c r="Y63" s="56" t="s">
        <v>137</v>
      </c>
      <c r="Z63" s="58" t="s">
        <v>772</v>
      </c>
      <c r="AA63" s="56" t="s">
        <v>248</v>
      </c>
      <c r="AB63" s="56" t="s">
        <v>773</v>
      </c>
      <c r="AC63" s="56" t="s">
        <v>144</v>
      </c>
      <c r="AD63" s="56" t="s">
        <v>1299</v>
      </c>
      <c r="AE63" s="56" t="s">
        <v>137</v>
      </c>
      <c r="AF63" s="56" t="s">
        <v>774</v>
      </c>
      <c r="AG63" s="56" t="s">
        <v>137</v>
      </c>
      <c r="AH63" s="56" t="s">
        <v>387</v>
      </c>
      <c r="AI63" s="56" t="s">
        <v>137</v>
      </c>
      <c r="AJ63" s="56" t="s">
        <v>775</v>
      </c>
      <c r="AK63" s="56" t="s">
        <v>137</v>
      </c>
      <c r="AL63" s="56" t="s">
        <v>445</v>
      </c>
      <c r="AM63" s="56" t="s">
        <v>137</v>
      </c>
      <c r="AN63" s="56" t="s">
        <v>585</v>
      </c>
      <c r="AO63" s="56" t="s">
        <v>248</v>
      </c>
      <c r="AP63" s="56" t="s">
        <v>776</v>
      </c>
      <c r="AQ63" s="56" t="s">
        <v>137</v>
      </c>
      <c r="AR63" s="56" t="s">
        <v>777</v>
      </c>
      <c r="AS63" s="56" t="s">
        <v>144</v>
      </c>
      <c r="AT63" s="56"/>
      <c r="AU63" s="56" t="s">
        <v>144</v>
      </c>
      <c r="AV63" s="56"/>
      <c r="AW63" s="56" t="s">
        <v>144</v>
      </c>
      <c r="AX63" s="56"/>
      <c r="AY63" s="56" t="s">
        <v>144</v>
      </c>
      <c r="AZ63" s="56"/>
      <c r="BA63" s="56" t="s">
        <v>144</v>
      </c>
      <c r="BB63" s="56"/>
      <c r="BC63" s="56" t="s">
        <v>137</v>
      </c>
      <c r="BD63" s="61" t="s">
        <v>330</v>
      </c>
      <c r="BE63" s="56" t="s">
        <v>137</v>
      </c>
      <c r="BF63" s="56" t="s">
        <v>804</v>
      </c>
    </row>
    <row r="64" spans="1:58" s="10" customFormat="1" ht="15" customHeight="1">
      <c r="A64" s="54" t="s">
        <v>1639</v>
      </c>
      <c r="B64" s="53" t="s">
        <v>148</v>
      </c>
      <c r="C64" s="65">
        <f t="shared" si="0"/>
        <v>5</v>
      </c>
      <c r="D64" s="47"/>
      <c r="E64" s="47"/>
      <c r="F64" s="67">
        <f t="shared" si="1"/>
        <v>5</v>
      </c>
      <c r="G64" s="53"/>
      <c r="H64" s="150" t="s">
        <v>137</v>
      </c>
      <c r="I64" s="100" t="s">
        <v>778</v>
      </c>
      <c r="J64" s="94" t="s">
        <v>178</v>
      </c>
      <c r="K64" s="55" t="s">
        <v>227</v>
      </c>
      <c r="L64" s="55" t="s">
        <v>210</v>
      </c>
      <c r="M64" s="53" t="s">
        <v>1278</v>
      </c>
      <c r="N64" s="51" t="s">
        <v>1369</v>
      </c>
      <c r="O64" s="51" t="s">
        <v>1348</v>
      </c>
      <c r="P64" s="63">
        <v>42557</v>
      </c>
      <c r="Q64" s="55" t="s">
        <v>231</v>
      </c>
      <c r="R64" s="64">
        <v>42548</v>
      </c>
      <c r="S64" s="53" t="s">
        <v>248</v>
      </c>
      <c r="T64" s="56" t="s">
        <v>1640</v>
      </c>
      <c r="U64" s="56" t="s">
        <v>137</v>
      </c>
      <c r="V64" s="56" t="s">
        <v>779</v>
      </c>
      <c r="W64" s="56" t="s">
        <v>137</v>
      </c>
      <c r="X64" s="56" t="s">
        <v>780</v>
      </c>
      <c r="Y64" s="56" t="s">
        <v>137</v>
      </c>
      <c r="Z64" s="56" t="s">
        <v>781</v>
      </c>
      <c r="AA64" s="56" t="s">
        <v>137</v>
      </c>
      <c r="AB64" s="56" t="s">
        <v>782</v>
      </c>
      <c r="AC64" s="56" t="s">
        <v>766</v>
      </c>
      <c r="AD64" s="56" t="s">
        <v>783</v>
      </c>
      <c r="AE64" s="56" t="s">
        <v>137</v>
      </c>
      <c r="AF64" s="56" t="s">
        <v>784</v>
      </c>
      <c r="AG64" s="56" t="s">
        <v>137</v>
      </c>
      <c r="AH64" s="56" t="s">
        <v>785</v>
      </c>
      <c r="AI64" s="56" t="s">
        <v>137</v>
      </c>
      <c r="AJ64" s="56" t="s">
        <v>786</v>
      </c>
      <c r="AK64" s="56" t="s">
        <v>137</v>
      </c>
      <c r="AL64" s="56" t="s">
        <v>455</v>
      </c>
      <c r="AM64" s="56" t="s">
        <v>137</v>
      </c>
      <c r="AN64" s="56" t="s">
        <v>787</v>
      </c>
      <c r="AO64" s="56" t="s">
        <v>248</v>
      </c>
      <c r="AP64" s="56" t="s">
        <v>788</v>
      </c>
      <c r="AQ64" s="56" t="s">
        <v>137</v>
      </c>
      <c r="AR64" s="56" t="s">
        <v>789</v>
      </c>
      <c r="AS64" s="56" t="s">
        <v>137</v>
      </c>
      <c r="AT64" s="56" t="s">
        <v>491</v>
      </c>
      <c r="AU64" s="56" t="s">
        <v>137</v>
      </c>
      <c r="AV64" s="56" t="s">
        <v>790</v>
      </c>
      <c r="AW64" s="56" t="s">
        <v>137</v>
      </c>
      <c r="AX64" s="56" t="s">
        <v>386</v>
      </c>
      <c r="AY64" s="56" t="s">
        <v>144</v>
      </c>
      <c r="AZ64" s="56"/>
      <c r="BA64" s="56" t="s">
        <v>144</v>
      </c>
      <c r="BB64" s="56"/>
      <c r="BC64" s="56" t="s">
        <v>137</v>
      </c>
      <c r="BD64" s="56" t="s">
        <v>791</v>
      </c>
      <c r="BE64" s="56" t="s">
        <v>137</v>
      </c>
      <c r="BF64" s="56" t="s">
        <v>1302</v>
      </c>
    </row>
    <row r="65" spans="1:58" s="10" customFormat="1" ht="15" customHeight="1">
      <c r="A65" s="54" t="s">
        <v>52</v>
      </c>
      <c r="B65" s="53" t="s">
        <v>225</v>
      </c>
      <c r="C65" s="65">
        <f t="shared" si="0"/>
        <v>1</v>
      </c>
      <c r="D65" s="47">
        <v>0.5</v>
      </c>
      <c r="E65" s="47"/>
      <c r="F65" s="147">
        <f t="shared" si="1"/>
        <v>0.5</v>
      </c>
      <c r="G65" s="52" t="s">
        <v>1612</v>
      </c>
      <c r="H65" s="150" t="s">
        <v>137</v>
      </c>
      <c r="I65" s="102" t="s">
        <v>1303</v>
      </c>
      <c r="J65" s="103" t="s">
        <v>331</v>
      </c>
      <c r="K65" s="51" t="s">
        <v>227</v>
      </c>
      <c r="L65" s="55" t="s">
        <v>210</v>
      </c>
      <c r="M65" s="52" t="s">
        <v>1278</v>
      </c>
      <c r="N65" s="55" t="s">
        <v>210</v>
      </c>
      <c r="O65" s="51" t="s">
        <v>1155</v>
      </c>
      <c r="P65" s="63">
        <v>42529</v>
      </c>
      <c r="Q65" s="51" t="s">
        <v>231</v>
      </c>
      <c r="R65" s="63">
        <v>42550</v>
      </c>
      <c r="S65" s="52" t="s">
        <v>344</v>
      </c>
      <c r="T65" s="61" t="s">
        <v>909</v>
      </c>
      <c r="U65" s="56" t="s">
        <v>344</v>
      </c>
      <c r="V65" s="56" t="s">
        <v>1304</v>
      </c>
      <c r="W65" s="56" t="s">
        <v>137</v>
      </c>
      <c r="X65" s="61" t="s">
        <v>792</v>
      </c>
      <c r="Y65" s="56" t="s">
        <v>248</v>
      </c>
      <c r="Z65" s="61" t="s">
        <v>793</v>
      </c>
      <c r="AA65" s="56" t="s">
        <v>248</v>
      </c>
      <c r="AB65" s="56" t="s">
        <v>1305</v>
      </c>
      <c r="AC65" s="56" t="s">
        <v>144</v>
      </c>
      <c r="AD65" s="61" t="s">
        <v>794</v>
      </c>
      <c r="AE65" s="56" t="s">
        <v>137</v>
      </c>
      <c r="AF65" s="56" t="s">
        <v>632</v>
      </c>
      <c r="AG65" s="56" t="s">
        <v>137</v>
      </c>
      <c r="AH65" s="56" t="s">
        <v>795</v>
      </c>
      <c r="AI65" s="56" t="s">
        <v>137</v>
      </c>
      <c r="AJ65" s="56" t="s">
        <v>796</v>
      </c>
      <c r="AK65" s="56" t="s">
        <v>137</v>
      </c>
      <c r="AL65" s="56" t="s">
        <v>638</v>
      </c>
      <c r="AM65" s="56" t="s">
        <v>137</v>
      </c>
      <c r="AN65" s="56" t="s">
        <v>643</v>
      </c>
      <c r="AO65" s="56" t="s">
        <v>137</v>
      </c>
      <c r="AP65" s="56" t="s">
        <v>797</v>
      </c>
      <c r="AQ65" s="56" t="s">
        <v>248</v>
      </c>
      <c r="AR65" s="56" t="s">
        <v>798</v>
      </c>
      <c r="AS65" s="56" t="s">
        <v>144</v>
      </c>
      <c r="AT65" s="56"/>
      <c r="AU65" s="56" t="s">
        <v>137</v>
      </c>
      <c r="AV65" s="56" t="s">
        <v>515</v>
      </c>
      <c r="AW65" s="56" t="s">
        <v>144</v>
      </c>
      <c r="AX65" s="56"/>
      <c r="AY65" s="56" t="s">
        <v>144</v>
      </c>
      <c r="AZ65" s="56"/>
      <c r="BA65" s="56" t="s">
        <v>144</v>
      </c>
      <c r="BB65" s="56"/>
      <c r="BC65" s="56" t="s">
        <v>144</v>
      </c>
      <c r="BD65" s="56" t="s">
        <v>1306</v>
      </c>
      <c r="BE65" s="56" t="s">
        <v>246</v>
      </c>
      <c r="BF65" s="56" t="s">
        <v>799</v>
      </c>
    </row>
    <row r="66" spans="1:58" s="10" customFormat="1" ht="15" customHeight="1">
      <c r="A66" s="44" t="s">
        <v>53</v>
      </c>
      <c r="B66" s="52" t="s">
        <v>226</v>
      </c>
      <c r="C66" s="65">
        <f t="shared" si="0"/>
        <v>0</v>
      </c>
      <c r="D66" s="47"/>
      <c r="E66" s="47"/>
      <c r="F66" s="67">
        <f t="shared" si="1"/>
        <v>0</v>
      </c>
      <c r="G66" s="52"/>
      <c r="H66" s="150" t="s">
        <v>137</v>
      </c>
      <c r="I66" s="102" t="s">
        <v>146</v>
      </c>
      <c r="J66" s="103" t="s">
        <v>145</v>
      </c>
      <c r="K66" s="53" t="s">
        <v>284</v>
      </c>
      <c r="L66" s="51" t="s">
        <v>210</v>
      </c>
      <c r="M66" s="53" t="s">
        <v>210</v>
      </c>
      <c r="N66" s="63">
        <v>42475</v>
      </c>
      <c r="O66" s="51" t="s">
        <v>1152</v>
      </c>
      <c r="P66" s="63">
        <v>42557</v>
      </c>
      <c r="Q66" s="51" t="s">
        <v>231</v>
      </c>
      <c r="R66" s="51"/>
      <c r="S66" s="52" t="s">
        <v>144</v>
      </c>
      <c r="T66" s="61"/>
      <c r="U66" s="56" t="s">
        <v>137</v>
      </c>
      <c r="V66" s="61" t="s">
        <v>801</v>
      </c>
      <c r="W66" s="56" t="s">
        <v>137</v>
      </c>
      <c r="X66" s="61" t="s">
        <v>806</v>
      </c>
      <c r="Y66" s="56" t="s">
        <v>1311</v>
      </c>
      <c r="Z66" s="61" t="s">
        <v>1307</v>
      </c>
      <c r="AA66" s="56" t="s">
        <v>1627</v>
      </c>
      <c r="AB66" s="61" t="s">
        <v>1308</v>
      </c>
      <c r="AC66" s="56" t="s">
        <v>1310</v>
      </c>
      <c r="AD66" s="61" t="s">
        <v>1186</v>
      </c>
      <c r="AE66" s="56" t="s">
        <v>344</v>
      </c>
      <c r="AF66" s="61" t="s">
        <v>802</v>
      </c>
      <c r="AG66" s="58" t="s">
        <v>144</v>
      </c>
      <c r="AH66" s="58"/>
      <c r="AI66" s="56" t="s">
        <v>137</v>
      </c>
      <c r="AJ66" s="56" t="s">
        <v>803</v>
      </c>
      <c r="AK66" s="56" t="s">
        <v>137</v>
      </c>
      <c r="AL66" s="56" t="s">
        <v>807</v>
      </c>
      <c r="AM66" s="56" t="s">
        <v>137</v>
      </c>
      <c r="AN66" s="61" t="s">
        <v>806</v>
      </c>
      <c r="AO66" s="56" t="s">
        <v>144</v>
      </c>
      <c r="AP66" s="56"/>
      <c r="AQ66" s="56" t="s">
        <v>137</v>
      </c>
      <c r="AR66" s="61" t="s">
        <v>1309</v>
      </c>
      <c r="AS66" s="56" t="s">
        <v>137</v>
      </c>
      <c r="AT66" s="56" t="s">
        <v>800</v>
      </c>
      <c r="AU66" s="56" t="s">
        <v>144</v>
      </c>
      <c r="AV66" s="56"/>
      <c r="AW66" s="56" t="s">
        <v>144</v>
      </c>
      <c r="AX66" s="61"/>
      <c r="AY66" s="56" t="s">
        <v>144</v>
      </c>
      <c r="AZ66" s="61"/>
      <c r="BA66" s="56" t="s">
        <v>137</v>
      </c>
      <c r="BB66" s="61" t="s">
        <v>805</v>
      </c>
      <c r="BC66" s="56" t="s">
        <v>137</v>
      </c>
      <c r="BD66" s="61" t="s">
        <v>1187</v>
      </c>
      <c r="BE66" s="56" t="s">
        <v>144</v>
      </c>
      <c r="BF66" s="61"/>
    </row>
    <row r="67" spans="1:58" s="10" customFormat="1" ht="15" customHeight="1">
      <c r="A67" s="44" t="s">
        <v>54</v>
      </c>
      <c r="B67" s="52" t="s">
        <v>224</v>
      </c>
      <c r="C67" s="65">
        <f t="shared" si="0"/>
        <v>2</v>
      </c>
      <c r="D67" s="47"/>
      <c r="E67" s="47"/>
      <c r="F67" s="67">
        <f t="shared" si="1"/>
        <v>2</v>
      </c>
      <c r="G67" s="52"/>
      <c r="H67" s="150" t="s">
        <v>137</v>
      </c>
      <c r="I67" s="99" t="s">
        <v>146</v>
      </c>
      <c r="J67" s="94" t="s">
        <v>178</v>
      </c>
      <c r="K67" s="51" t="s">
        <v>227</v>
      </c>
      <c r="L67" s="51" t="s">
        <v>210</v>
      </c>
      <c r="M67" s="52" t="s">
        <v>1256</v>
      </c>
      <c r="N67" s="63">
        <v>42500</v>
      </c>
      <c r="O67" s="51" t="s">
        <v>1156</v>
      </c>
      <c r="P67" s="63"/>
      <c r="Q67" s="63" t="s">
        <v>231</v>
      </c>
      <c r="R67" s="63">
        <v>42496</v>
      </c>
      <c r="S67" s="52" t="s">
        <v>248</v>
      </c>
      <c r="T67" s="56" t="s">
        <v>812</v>
      </c>
      <c r="U67" s="56" t="s">
        <v>137</v>
      </c>
      <c r="V67" s="56" t="s">
        <v>761</v>
      </c>
      <c r="W67" s="56" t="s">
        <v>344</v>
      </c>
      <c r="X67" s="56" t="s">
        <v>1312</v>
      </c>
      <c r="Y67" s="56" t="s">
        <v>137</v>
      </c>
      <c r="Z67" s="56" t="s">
        <v>813</v>
      </c>
      <c r="AA67" s="58" t="s">
        <v>248</v>
      </c>
      <c r="AB67" s="56" t="s">
        <v>814</v>
      </c>
      <c r="AC67" s="56" t="s">
        <v>766</v>
      </c>
      <c r="AD67" s="56" t="s">
        <v>1313</v>
      </c>
      <c r="AE67" s="56" t="s">
        <v>137</v>
      </c>
      <c r="AF67" s="56" t="s">
        <v>360</v>
      </c>
      <c r="AG67" s="56" t="s">
        <v>137</v>
      </c>
      <c r="AH67" s="56" t="s">
        <v>815</v>
      </c>
      <c r="AI67" s="56" t="s">
        <v>137</v>
      </c>
      <c r="AJ67" s="56" t="s">
        <v>808</v>
      </c>
      <c r="AK67" s="56" t="s">
        <v>144</v>
      </c>
      <c r="AL67" s="56"/>
      <c r="AM67" s="56" t="s">
        <v>248</v>
      </c>
      <c r="AN67" s="56" t="s">
        <v>769</v>
      </c>
      <c r="AO67" s="56" t="s">
        <v>137</v>
      </c>
      <c r="AP67" s="56" t="s">
        <v>816</v>
      </c>
      <c r="AQ67" s="56" t="s">
        <v>137</v>
      </c>
      <c r="AR67" s="56" t="s">
        <v>817</v>
      </c>
      <c r="AS67" s="56" t="s">
        <v>144</v>
      </c>
      <c r="AT67" s="56"/>
      <c r="AU67" s="56" t="s">
        <v>137</v>
      </c>
      <c r="AV67" s="56" t="s">
        <v>811</v>
      </c>
      <c r="AW67" s="56" t="s">
        <v>1430</v>
      </c>
      <c r="AX67" s="61" t="s">
        <v>810</v>
      </c>
      <c r="AY67" s="56" t="s">
        <v>137</v>
      </c>
      <c r="AZ67" s="56" t="s">
        <v>334</v>
      </c>
      <c r="BA67" s="56" t="s">
        <v>137</v>
      </c>
      <c r="BB67" s="61" t="s">
        <v>809</v>
      </c>
      <c r="BC67" s="58" t="s">
        <v>137</v>
      </c>
      <c r="BD67" s="61" t="s">
        <v>333</v>
      </c>
      <c r="BE67" s="56" t="s">
        <v>144</v>
      </c>
      <c r="BF67" s="61"/>
    </row>
    <row r="68" spans="1:58" s="10" customFormat="1" ht="15" customHeight="1">
      <c r="A68" s="44" t="s">
        <v>55</v>
      </c>
      <c r="B68" s="52" t="s">
        <v>226</v>
      </c>
      <c r="C68" s="65">
        <f t="shared" si="0"/>
        <v>0</v>
      </c>
      <c r="D68" s="47"/>
      <c r="E68" s="47"/>
      <c r="F68" s="67">
        <f t="shared" si="1"/>
        <v>0</v>
      </c>
      <c r="G68" s="52"/>
      <c r="H68" s="150" t="s">
        <v>137</v>
      </c>
      <c r="I68" s="102" t="s">
        <v>129</v>
      </c>
      <c r="J68" s="103" t="s">
        <v>118</v>
      </c>
      <c r="K68" s="51" t="s">
        <v>227</v>
      </c>
      <c r="L68" s="51" t="s">
        <v>210</v>
      </c>
      <c r="M68" s="52" t="s">
        <v>1256</v>
      </c>
      <c r="N68" s="55" t="s">
        <v>210</v>
      </c>
      <c r="O68" s="51" t="s">
        <v>1157</v>
      </c>
      <c r="P68" s="63"/>
      <c r="Q68" s="63" t="s">
        <v>231</v>
      </c>
      <c r="R68" s="63" t="s">
        <v>1315</v>
      </c>
      <c r="S68" s="52" t="s">
        <v>822</v>
      </c>
      <c r="T68" s="56" t="s">
        <v>727</v>
      </c>
      <c r="U68" s="56" t="s">
        <v>137</v>
      </c>
      <c r="V68" s="56" t="s">
        <v>1316</v>
      </c>
      <c r="W68" s="58" t="s">
        <v>344</v>
      </c>
      <c r="X68" s="58" t="s">
        <v>824</v>
      </c>
      <c r="Y68" s="58" t="s">
        <v>344</v>
      </c>
      <c r="Z68" s="58" t="s">
        <v>1628</v>
      </c>
      <c r="AA68" s="56" t="s">
        <v>144</v>
      </c>
      <c r="AB68" s="56"/>
      <c r="AC68" s="56" t="s">
        <v>144</v>
      </c>
      <c r="AD68" s="56" t="s">
        <v>1317</v>
      </c>
      <c r="AE68" s="56" t="s">
        <v>137</v>
      </c>
      <c r="AF68" s="56" t="s">
        <v>1318</v>
      </c>
      <c r="AG68" s="56" t="s">
        <v>137</v>
      </c>
      <c r="AH68" s="56" t="s">
        <v>633</v>
      </c>
      <c r="AI68" s="56" t="s">
        <v>137</v>
      </c>
      <c r="AJ68" s="56" t="s">
        <v>818</v>
      </c>
      <c r="AK68" s="56" t="s">
        <v>137</v>
      </c>
      <c r="AL68" s="56" t="s">
        <v>378</v>
      </c>
      <c r="AM68" s="56" t="s">
        <v>248</v>
      </c>
      <c r="AN68" s="56" t="s">
        <v>819</v>
      </c>
      <c r="AO68" s="56" t="s">
        <v>144</v>
      </c>
      <c r="AP68" s="56"/>
      <c r="AQ68" s="56" t="s">
        <v>137</v>
      </c>
      <c r="AR68" s="56" t="s">
        <v>820</v>
      </c>
      <c r="AS68" s="56" t="s">
        <v>137</v>
      </c>
      <c r="AT68" s="56" t="s">
        <v>382</v>
      </c>
      <c r="AU68" s="56" t="s">
        <v>144</v>
      </c>
      <c r="AV68" s="61"/>
      <c r="AW68" s="56" t="s">
        <v>144</v>
      </c>
      <c r="AX68" s="56"/>
      <c r="AY68" s="56" t="s">
        <v>144</v>
      </c>
      <c r="AZ68" s="56"/>
      <c r="BA68" s="56" t="s">
        <v>144</v>
      </c>
      <c r="BB68" s="93"/>
      <c r="BC68" s="56" t="s">
        <v>144</v>
      </c>
      <c r="BD68" s="56"/>
      <c r="BE68" s="56" t="s">
        <v>137</v>
      </c>
      <c r="BF68" s="56" t="s">
        <v>821</v>
      </c>
    </row>
    <row r="69" spans="1:58" s="10" customFormat="1" ht="15" customHeight="1">
      <c r="A69" s="54" t="s">
        <v>56</v>
      </c>
      <c r="B69" s="53" t="s">
        <v>148</v>
      </c>
      <c r="C69" s="65">
        <f t="shared" si="0"/>
        <v>5</v>
      </c>
      <c r="D69" s="47"/>
      <c r="E69" s="47"/>
      <c r="F69" s="67">
        <f t="shared" si="1"/>
        <v>5</v>
      </c>
      <c r="G69" s="53" t="s">
        <v>1599</v>
      </c>
      <c r="H69" s="150" t="s">
        <v>137</v>
      </c>
      <c r="I69" s="102" t="s">
        <v>313</v>
      </c>
      <c r="J69" s="103" t="s">
        <v>1319</v>
      </c>
      <c r="K69" s="52" t="s">
        <v>1320</v>
      </c>
      <c r="L69" s="51" t="s">
        <v>210</v>
      </c>
      <c r="M69" s="53" t="s">
        <v>1354</v>
      </c>
      <c r="N69" s="63">
        <v>42510</v>
      </c>
      <c r="O69" s="51" t="s">
        <v>1158</v>
      </c>
      <c r="P69" s="63">
        <v>42551</v>
      </c>
      <c r="Q69" s="63" t="s">
        <v>231</v>
      </c>
      <c r="R69" s="58" t="s">
        <v>1322</v>
      </c>
      <c r="S69" s="52" t="s">
        <v>1368</v>
      </c>
      <c r="T69" s="56" t="s">
        <v>1323</v>
      </c>
      <c r="U69" s="56" t="s">
        <v>137</v>
      </c>
      <c r="V69" s="56" t="s">
        <v>381</v>
      </c>
      <c r="W69" s="56" t="s">
        <v>137</v>
      </c>
      <c r="X69" s="56" t="s">
        <v>1196</v>
      </c>
      <c r="Y69" s="56" t="s">
        <v>137</v>
      </c>
      <c r="Z69" s="56" t="s">
        <v>1197</v>
      </c>
      <c r="AA69" s="56" t="s">
        <v>248</v>
      </c>
      <c r="AB69" s="56" t="s">
        <v>1198</v>
      </c>
      <c r="AC69" s="56" t="s">
        <v>766</v>
      </c>
      <c r="AD69" s="56" t="s">
        <v>1199</v>
      </c>
      <c r="AE69" s="56" t="s">
        <v>137</v>
      </c>
      <c r="AF69" s="56" t="s">
        <v>491</v>
      </c>
      <c r="AG69" s="56" t="s">
        <v>137</v>
      </c>
      <c r="AH69" s="56" t="s">
        <v>718</v>
      </c>
      <c r="AI69" s="56" t="s">
        <v>137</v>
      </c>
      <c r="AJ69" s="56" t="s">
        <v>1200</v>
      </c>
      <c r="AK69" s="56" t="s">
        <v>144</v>
      </c>
      <c r="AL69" s="56"/>
      <c r="AM69" s="56" t="s">
        <v>137</v>
      </c>
      <c r="AN69" s="56" t="s">
        <v>351</v>
      </c>
      <c r="AO69" s="56" t="s">
        <v>137</v>
      </c>
      <c r="AP69" s="56" t="s">
        <v>614</v>
      </c>
      <c r="AQ69" s="56" t="s">
        <v>137</v>
      </c>
      <c r="AR69" s="56" t="s">
        <v>1201</v>
      </c>
      <c r="AS69" s="56" t="s">
        <v>144</v>
      </c>
      <c r="AT69" s="56"/>
      <c r="AU69" s="56" t="s">
        <v>137</v>
      </c>
      <c r="AV69" s="56" t="s">
        <v>1201</v>
      </c>
      <c r="AW69" s="56" t="s">
        <v>144</v>
      </c>
      <c r="AX69" s="56"/>
      <c r="AY69" s="56" t="s">
        <v>137</v>
      </c>
      <c r="AZ69" s="61" t="s">
        <v>836</v>
      </c>
      <c r="BA69" s="56" t="s">
        <v>1324</v>
      </c>
      <c r="BB69" s="56" t="s">
        <v>336</v>
      </c>
      <c r="BC69" s="56" t="s">
        <v>137</v>
      </c>
      <c r="BD69" s="56" t="s">
        <v>313</v>
      </c>
      <c r="BE69" s="56" t="s">
        <v>137</v>
      </c>
      <c r="BF69" s="56" t="s">
        <v>1202</v>
      </c>
    </row>
    <row r="70" spans="1:58" s="10" customFormat="1" ht="15" customHeight="1">
      <c r="A70" s="44" t="s">
        <v>57</v>
      </c>
      <c r="B70" s="52" t="s">
        <v>148</v>
      </c>
      <c r="C70" s="65">
        <f t="shared" si="0"/>
        <v>5</v>
      </c>
      <c r="D70" s="47"/>
      <c r="E70" s="47"/>
      <c r="F70" s="67">
        <f t="shared" si="1"/>
        <v>5</v>
      </c>
      <c r="G70" s="52" t="s">
        <v>1604</v>
      </c>
      <c r="H70" s="150" t="s">
        <v>137</v>
      </c>
      <c r="I70" s="102" t="s">
        <v>337</v>
      </c>
      <c r="J70" s="94" t="s">
        <v>178</v>
      </c>
      <c r="K70" s="51" t="s">
        <v>227</v>
      </c>
      <c r="L70" s="55" t="s">
        <v>144</v>
      </c>
      <c r="M70" s="52" t="s">
        <v>1256</v>
      </c>
      <c r="N70" s="63">
        <v>42520</v>
      </c>
      <c r="O70" s="51" t="s">
        <v>1159</v>
      </c>
      <c r="P70" s="63"/>
      <c r="Q70" s="63" t="s">
        <v>231</v>
      </c>
      <c r="R70" s="63">
        <v>42522</v>
      </c>
      <c r="S70" s="52" t="s">
        <v>137</v>
      </c>
      <c r="T70" s="56" t="s">
        <v>585</v>
      </c>
      <c r="U70" s="56" t="s">
        <v>137</v>
      </c>
      <c r="V70" s="56" t="s">
        <v>825</v>
      </c>
      <c r="W70" s="56" t="s">
        <v>137</v>
      </c>
      <c r="X70" s="56" t="s">
        <v>826</v>
      </c>
      <c r="Y70" s="56" t="s">
        <v>137</v>
      </c>
      <c r="Z70" s="56" t="s">
        <v>827</v>
      </c>
      <c r="AA70" s="56" t="s">
        <v>248</v>
      </c>
      <c r="AB70" s="56" t="s">
        <v>828</v>
      </c>
      <c r="AC70" s="56" t="s">
        <v>137</v>
      </c>
      <c r="AD70" s="56" t="s">
        <v>829</v>
      </c>
      <c r="AE70" s="56" t="s">
        <v>137</v>
      </c>
      <c r="AF70" s="56" t="s">
        <v>830</v>
      </c>
      <c r="AG70" s="56" t="s">
        <v>137</v>
      </c>
      <c r="AH70" s="56" t="s">
        <v>831</v>
      </c>
      <c r="AI70" s="56" t="s">
        <v>137</v>
      </c>
      <c r="AJ70" s="56" t="s">
        <v>429</v>
      </c>
      <c r="AK70" s="56" t="s">
        <v>144</v>
      </c>
      <c r="AL70" s="56"/>
      <c r="AM70" s="56" t="s">
        <v>137</v>
      </c>
      <c r="AN70" s="56" t="s">
        <v>524</v>
      </c>
      <c r="AO70" s="56" t="s">
        <v>137</v>
      </c>
      <c r="AP70" s="56" t="s">
        <v>832</v>
      </c>
      <c r="AQ70" s="56" t="s">
        <v>137</v>
      </c>
      <c r="AR70" s="56" t="s">
        <v>833</v>
      </c>
      <c r="AS70" s="56" t="s">
        <v>144</v>
      </c>
      <c r="AT70" s="56"/>
      <c r="AU70" s="56" t="s">
        <v>137</v>
      </c>
      <c r="AV70" s="56" t="s">
        <v>711</v>
      </c>
      <c r="AW70" s="56" t="s">
        <v>137</v>
      </c>
      <c r="AX70" s="56" t="s">
        <v>711</v>
      </c>
      <c r="AY70" s="56" t="s">
        <v>144</v>
      </c>
      <c r="AZ70" s="56"/>
      <c r="BA70" s="56" t="s">
        <v>144</v>
      </c>
      <c r="BB70" s="56"/>
      <c r="BC70" s="56" t="s">
        <v>144</v>
      </c>
      <c r="BD70" s="56"/>
      <c r="BE70" s="56" t="s">
        <v>137</v>
      </c>
      <c r="BF70" s="56" t="s">
        <v>834</v>
      </c>
    </row>
    <row r="71" spans="1:58" s="10" customFormat="1" ht="15" customHeight="1">
      <c r="A71" s="44" t="s">
        <v>58</v>
      </c>
      <c r="B71" s="53" t="s">
        <v>150</v>
      </c>
      <c r="C71" s="65">
        <f t="shared" si="0"/>
        <v>0</v>
      </c>
      <c r="D71" s="47"/>
      <c r="E71" s="47"/>
      <c r="F71" s="67">
        <f t="shared" si="1"/>
        <v>0</v>
      </c>
      <c r="G71" s="52"/>
      <c r="H71" s="150" t="s">
        <v>144</v>
      </c>
      <c r="I71" s="102" t="s">
        <v>111</v>
      </c>
      <c r="J71" s="94" t="s">
        <v>178</v>
      </c>
      <c r="K71" s="51"/>
      <c r="L71" s="51"/>
      <c r="M71" s="52"/>
      <c r="N71" s="63">
        <v>42521</v>
      </c>
      <c r="O71" s="51" t="s">
        <v>1160</v>
      </c>
      <c r="P71" s="63"/>
      <c r="Q71" s="51"/>
      <c r="R71" s="51"/>
      <c r="S71" s="52"/>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row>
    <row r="72" spans="1:58" s="10" customFormat="1" ht="15" customHeight="1">
      <c r="A72" s="44" t="s">
        <v>59</v>
      </c>
      <c r="B72" s="52" t="s">
        <v>224</v>
      </c>
      <c r="C72" s="65">
        <f t="shared" si="0"/>
        <v>2</v>
      </c>
      <c r="D72" s="47"/>
      <c r="E72" s="47"/>
      <c r="F72" s="67">
        <f t="shared" si="1"/>
        <v>2</v>
      </c>
      <c r="G72" s="52"/>
      <c r="H72" s="150" t="s">
        <v>137</v>
      </c>
      <c r="I72" s="102" t="s">
        <v>130</v>
      </c>
      <c r="J72" s="103" t="s">
        <v>338</v>
      </c>
      <c r="K72" s="51" t="s">
        <v>227</v>
      </c>
      <c r="L72" s="51" t="s">
        <v>210</v>
      </c>
      <c r="M72" s="52" t="s">
        <v>1256</v>
      </c>
      <c r="N72" s="63">
        <v>42521</v>
      </c>
      <c r="O72" s="51" t="s">
        <v>1161</v>
      </c>
      <c r="P72" s="63"/>
      <c r="Q72" s="63" t="s">
        <v>231</v>
      </c>
      <c r="R72" s="63">
        <v>42506</v>
      </c>
      <c r="S72" s="52" t="s">
        <v>426</v>
      </c>
      <c r="T72" s="56" t="s">
        <v>1328</v>
      </c>
      <c r="U72" s="56" t="s">
        <v>137</v>
      </c>
      <c r="V72" s="56" t="s">
        <v>381</v>
      </c>
      <c r="W72" s="56" t="s">
        <v>137</v>
      </c>
      <c r="X72" s="56" t="s">
        <v>835</v>
      </c>
      <c r="Y72" s="56" t="s">
        <v>248</v>
      </c>
      <c r="Z72" s="56" t="s">
        <v>1330</v>
      </c>
      <c r="AA72" s="56" t="s">
        <v>248</v>
      </c>
      <c r="AB72" s="56" t="s">
        <v>1329</v>
      </c>
      <c r="AC72" s="56" t="s">
        <v>1331</v>
      </c>
      <c r="AD72" s="56" t="s">
        <v>1332</v>
      </c>
      <c r="AE72" s="56" t="s">
        <v>137</v>
      </c>
      <c r="AF72" s="56" t="s">
        <v>693</v>
      </c>
      <c r="AG72" s="56" t="s">
        <v>137</v>
      </c>
      <c r="AH72" s="56" t="s">
        <v>836</v>
      </c>
      <c r="AI72" s="56" t="s">
        <v>137</v>
      </c>
      <c r="AJ72" s="56" t="s">
        <v>837</v>
      </c>
      <c r="AK72" s="56" t="s">
        <v>137</v>
      </c>
      <c r="AL72" s="56" t="s">
        <v>842</v>
      </c>
      <c r="AM72" s="56" t="s">
        <v>137</v>
      </c>
      <c r="AN72" s="56" t="s">
        <v>505</v>
      </c>
      <c r="AO72" s="56" t="s">
        <v>248</v>
      </c>
      <c r="AP72" s="56" t="s">
        <v>838</v>
      </c>
      <c r="AQ72" s="56" t="s">
        <v>137</v>
      </c>
      <c r="AR72" s="56" t="s">
        <v>839</v>
      </c>
      <c r="AS72" s="56" t="s">
        <v>137</v>
      </c>
      <c r="AT72" s="56" t="s">
        <v>840</v>
      </c>
      <c r="AU72" s="56" t="s">
        <v>137</v>
      </c>
      <c r="AV72" s="56" t="s">
        <v>632</v>
      </c>
      <c r="AW72" s="56" t="s">
        <v>137</v>
      </c>
      <c r="AX72" s="56" t="s">
        <v>632</v>
      </c>
      <c r="AY72" s="56" t="s">
        <v>1327</v>
      </c>
      <c r="AZ72" s="56" t="s">
        <v>1326</v>
      </c>
      <c r="BA72" s="56" t="s">
        <v>144</v>
      </c>
      <c r="BB72" s="56"/>
      <c r="BC72" s="56" t="s">
        <v>144</v>
      </c>
      <c r="BD72" s="56"/>
      <c r="BE72" s="56" t="s">
        <v>137</v>
      </c>
      <c r="BF72" s="61" t="s">
        <v>841</v>
      </c>
    </row>
    <row r="73" spans="1:58" s="10" customFormat="1" ht="15" customHeight="1">
      <c r="A73" s="54" t="s">
        <v>60</v>
      </c>
      <c r="B73" s="53" t="s">
        <v>225</v>
      </c>
      <c r="C73" s="65">
        <f t="shared" si="0"/>
        <v>1</v>
      </c>
      <c r="D73" s="47"/>
      <c r="E73" s="47"/>
      <c r="F73" s="67">
        <f t="shared" si="1"/>
        <v>1</v>
      </c>
      <c r="G73" s="53" t="s">
        <v>1602</v>
      </c>
      <c r="H73" s="150" t="s">
        <v>137</v>
      </c>
      <c r="I73" s="102" t="s">
        <v>115</v>
      </c>
      <c r="J73" s="94" t="s">
        <v>178</v>
      </c>
      <c r="K73" s="51" t="s">
        <v>227</v>
      </c>
      <c r="L73" s="55" t="s">
        <v>210</v>
      </c>
      <c r="M73" s="52" t="s">
        <v>1256</v>
      </c>
      <c r="N73" s="63">
        <v>42507</v>
      </c>
      <c r="O73" s="63" t="s">
        <v>1162</v>
      </c>
      <c r="P73" s="63"/>
      <c r="Q73" s="63">
        <v>42506</v>
      </c>
      <c r="R73" s="64">
        <v>42510</v>
      </c>
      <c r="S73" s="56" t="s">
        <v>426</v>
      </c>
      <c r="T73" s="56" t="s">
        <v>1333</v>
      </c>
      <c r="U73" s="56" t="s">
        <v>344</v>
      </c>
      <c r="V73" s="56" t="s">
        <v>1334</v>
      </c>
      <c r="W73" s="56" t="s">
        <v>137</v>
      </c>
      <c r="X73" s="56" t="s">
        <v>843</v>
      </c>
      <c r="Y73" s="56" t="s">
        <v>344</v>
      </c>
      <c r="Z73" s="56" t="s">
        <v>1336</v>
      </c>
      <c r="AA73" s="56" t="s">
        <v>248</v>
      </c>
      <c r="AB73" s="56" t="s">
        <v>1335</v>
      </c>
      <c r="AC73" s="56" t="s">
        <v>344</v>
      </c>
      <c r="AD73" s="56" t="s">
        <v>1337</v>
      </c>
      <c r="AE73" s="56" t="s">
        <v>137</v>
      </c>
      <c r="AF73" s="56" t="s">
        <v>844</v>
      </c>
      <c r="AG73" s="56" t="s">
        <v>137</v>
      </c>
      <c r="AH73" s="56" t="s">
        <v>845</v>
      </c>
      <c r="AI73" s="56" t="s">
        <v>137</v>
      </c>
      <c r="AJ73" s="56" t="s">
        <v>599</v>
      </c>
      <c r="AK73" s="56" t="s">
        <v>144</v>
      </c>
      <c r="AL73" s="56"/>
      <c r="AM73" s="56" t="s">
        <v>137</v>
      </c>
      <c r="AN73" s="56" t="s">
        <v>846</v>
      </c>
      <c r="AO73" s="56" t="s">
        <v>248</v>
      </c>
      <c r="AP73" s="56" t="s">
        <v>847</v>
      </c>
      <c r="AQ73" s="56" t="s">
        <v>137</v>
      </c>
      <c r="AR73" s="56" t="s">
        <v>848</v>
      </c>
      <c r="AS73" s="56" t="s">
        <v>144</v>
      </c>
      <c r="AT73" s="56"/>
      <c r="AU73" s="56" t="s">
        <v>137</v>
      </c>
      <c r="AV73" s="56" t="s">
        <v>578</v>
      </c>
      <c r="AW73" s="56" t="s">
        <v>144</v>
      </c>
      <c r="AX73" s="56"/>
      <c r="AY73" s="56" t="s">
        <v>144</v>
      </c>
      <c r="AZ73" s="56"/>
      <c r="BA73" s="56" t="s">
        <v>144</v>
      </c>
      <c r="BB73" s="56" t="s">
        <v>849</v>
      </c>
      <c r="BC73" s="56" t="s">
        <v>137</v>
      </c>
      <c r="BD73" s="56" t="s">
        <v>851</v>
      </c>
      <c r="BE73" s="56" t="s">
        <v>246</v>
      </c>
      <c r="BF73" s="56" t="s">
        <v>1506</v>
      </c>
    </row>
    <row r="74" spans="1:58" s="10" customFormat="1" ht="15" customHeight="1">
      <c r="A74" s="42" t="s">
        <v>61</v>
      </c>
      <c r="B74" s="43"/>
      <c r="C74" s="66"/>
      <c r="D74" s="48"/>
      <c r="E74" s="49"/>
      <c r="F74" s="71"/>
      <c r="G74" s="43"/>
      <c r="H74" s="46"/>
      <c r="I74" s="95"/>
      <c r="J74" s="96"/>
      <c r="K74" s="45"/>
      <c r="L74" s="45"/>
      <c r="M74" s="43"/>
      <c r="N74" s="113"/>
      <c r="O74" s="113"/>
      <c r="P74" s="114"/>
      <c r="Q74" s="45"/>
      <c r="R74" s="45"/>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row>
    <row r="75" spans="1:58" s="10" customFormat="1" ht="15" customHeight="1">
      <c r="A75" s="44" t="s">
        <v>62</v>
      </c>
      <c r="B75" s="52" t="s">
        <v>225</v>
      </c>
      <c r="C75" s="65">
        <f t="shared" si="0"/>
        <v>1</v>
      </c>
      <c r="D75" s="47"/>
      <c r="E75" s="47"/>
      <c r="F75" s="67">
        <f t="shared" si="1"/>
        <v>1</v>
      </c>
      <c r="G75" s="52"/>
      <c r="H75" s="150" t="s">
        <v>137</v>
      </c>
      <c r="I75" s="102" t="s">
        <v>112</v>
      </c>
      <c r="J75" s="94" t="s">
        <v>178</v>
      </c>
      <c r="K75" s="51" t="s">
        <v>227</v>
      </c>
      <c r="L75" s="51" t="s">
        <v>210</v>
      </c>
      <c r="M75" s="52" t="s">
        <v>1278</v>
      </c>
      <c r="N75" s="63">
        <v>42520</v>
      </c>
      <c r="O75" s="51" t="s">
        <v>1160</v>
      </c>
      <c r="P75" s="63">
        <v>42558</v>
      </c>
      <c r="Q75" s="63" t="s">
        <v>231</v>
      </c>
      <c r="R75" s="63">
        <v>42551</v>
      </c>
      <c r="S75" s="52" t="s">
        <v>344</v>
      </c>
      <c r="T75" s="56" t="s">
        <v>1373</v>
      </c>
      <c r="U75" s="56" t="s">
        <v>144</v>
      </c>
      <c r="V75" s="56"/>
      <c r="W75" s="56" t="s">
        <v>137</v>
      </c>
      <c r="X75" s="56" t="s">
        <v>866</v>
      </c>
      <c r="Y75" s="56" t="s">
        <v>137</v>
      </c>
      <c r="Z75" s="56" t="s">
        <v>867</v>
      </c>
      <c r="AA75" s="56" t="s">
        <v>248</v>
      </c>
      <c r="AB75" s="56" t="s">
        <v>1374</v>
      </c>
      <c r="AC75" s="56" t="s">
        <v>144</v>
      </c>
      <c r="AD75" s="56"/>
      <c r="AE75" s="56" t="s">
        <v>137</v>
      </c>
      <c r="AF75" s="56" t="s">
        <v>387</v>
      </c>
      <c r="AG75" s="56" t="s">
        <v>137</v>
      </c>
      <c r="AH75" s="56" t="s">
        <v>385</v>
      </c>
      <c r="AI75" s="56" t="s">
        <v>144</v>
      </c>
      <c r="AJ75" s="56"/>
      <c r="AK75" s="56" t="s">
        <v>144</v>
      </c>
      <c r="AL75" s="56"/>
      <c r="AM75" s="56" t="s">
        <v>137</v>
      </c>
      <c r="AN75" s="56" t="s">
        <v>868</v>
      </c>
      <c r="AO75" s="56" t="s">
        <v>248</v>
      </c>
      <c r="AP75" s="56" t="s">
        <v>869</v>
      </c>
      <c r="AQ75" s="56" t="s">
        <v>137</v>
      </c>
      <c r="AR75" s="56" t="s">
        <v>870</v>
      </c>
      <c r="AS75" s="56" t="s">
        <v>144</v>
      </c>
      <c r="AT75" s="56"/>
      <c r="AU75" s="56" t="s">
        <v>144</v>
      </c>
      <c r="AV75" s="56"/>
      <c r="AW75" s="56" t="s">
        <v>144</v>
      </c>
      <c r="AX75" s="56"/>
      <c r="AY75" s="56" t="s">
        <v>144</v>
      </c>
      <c r="AZ75" s="56"/>
      <c r="BA75" s="56" t="s">
        <v>144</v>
      </c>
      <c r="BB75" s="56"/>
      <c r="BC75" s="56" t="s">
        <v>144</v>
      </c>
      <c r="BD75" s="56"/>
      <c r="BE75" s="56" t="s">
        <v>144</v>
      </c>
      <c r="BF75" s="56"/>
    </row>
    <row r="76" spans="1:58" s="10" customFormat="1" ht="15" customHeight="1">
      <c r="A76" s="44" t="s">
        <v>63</v>
      </c>
      <c r="B76" s="52" t="s">
        <v>224</v>
      </c>
      <c r="C76" s="65">
        <f t="shared" si="0"/>
        <v>2</v>
      </c>
      <c r="D76" s="47"/>
      <c r="E76" s="47"/>
      <c r="F76" s="67">
        <f t="shared" si="1"/>
        <v>2</v>
      </c>
      <c r="G76" s="52"/>
      <c r="H76" s="150" t="s">
        <v>137</v>
      </c>
      <c r="I76" s="104" t="s">
        <v>131</v>
      </c>
      <c r="J76" s="103" t="s">
        <v>1375</v>
      </c>
      <c r="K76" s="51" t="s">
        <v>227</v>
      </c>
      <c r="L76" s="51" t="s">
        <v>137</v>
      </c>
      <c r="M76" s="52" t="s">
        <v>1278</v>
      </c>
      <c r="N76" s="63">
        <v>42521</v>
      </c>
      <c r="O76" s="51" t="s">
        <v>1163</v>
      </c>
      <c r="P76" s="63">
        <v>42543</v>
      </c>
      <c r="Q76" s="63">
        <v>42541</v>
      </c>
      <c r="R76" s="63">
        <v>42541</v>
      </c>
      <c r="S76" s="56" t="s">
        <v>248</v>
      </c>
      <c r="T76" s="56" t="s">
        <v>1376</v>
      </c>
      <c r="U76" s="56" t="s">
        <v>137</v>
      </c>
      <c r="V76" s="56" t="s">
        <v>893</v>
      </c>
      <c r="W76" s="56" t="s">
        <v>137</v>
      </c>
      <c r="X76" s="56" t="s">
        <v>368</v>
      </c>
      <c r="Y76" s="56" t="s">
        <v>137</v>
      </c>
      <c r="Z76" s="56" t="s">
        <v>894</v>
      </c>
      <c r="AA76" s="56" t="s">
        <v>344</v>
      </c>
      <c r="AB76" s="56" t="s">
        <v>895</v>
      </c>
      <c r="AC76" s="56" t="s">
        <v>137</v>
      </c>
      <c r="AD76" s="56" t="s">
        <v>896</v>
      </c>
      <c r="AE76" s="56" t="s">
        <v>137</v>
      </c>
      <c r="AF76" s="56" t="s">
        <v>505</v>
      </c>
      <c r="AG76" s="56" t="s">
        <v>137</v>
      </c>
      <c r="AH76" s="56" t="s">
        <v>587</v>
      </c>
      <c r="AI76" s="56" t="s">
        <v>137</v>
      </c>
      <c r="AJ76" s="56" t="s">
        <v>897</v>
      </c>
      <c r="AK76" s="56" t="s">
        <v>137</v>
      </c>
      <c r="AL76" s="56" t="s">
        <v>445</v>
      </c>
      <c r="AM76" s="56" t="s">
        <v>137</v>
      </c>
      <c r="AN76" s="56" t="s">
        <v>898</v>
      </c>
      <c r="AO76" s="56" t="s">
        <v>248</v>
      </c>
      <c r="AP76" s="56" t="s">
        <v>899</v>
      </c>
      <c r="AQ76" s="56" t="s">
        <v>137</v>
      </c>
      <c r="AR76" s="56" t="s">
        <v>900</v>
      </c>
      <c r="AS76" s="56" t="s">
        <v>144</v>
      </c>
      <c r="AT76" s="56"/>
      <c r="AU76" s="56" t="s">
        <v>144</v>
      </c>
      <c r="AV76" s="56"/>
      <c r="AW76" s="56" t="s">
        <v>137</v>
      </c>
      <c r="AX76" s="56" t="s">
        <v>588</v>
      </c>
      <c r="AY76" s="56" t="s">
        <v>137</v>
      </c>
      <c r="AZ76" s="56" t="s">
        <v>901</v>
      </c>
      <c r="BA76" s="56" t="s">
        <v>144</v>
      </c>
      <c r="BB76" s="56" t="s">
        <v>902</v>
      </c>
      <c r="BC76" s="56" t="s">
        <v>144</v>
      </c>
      <c r="BD76" s="56"/>
      <c r="BE76" s="56" t="s">
        <v>137</v>
      </c>
      <c r="BF76" s="61" t="s">
        <v>903</v>
      </c>
    </row>
    <row r="77" spans="1:58" s="10" customFormat="1" ht="15" customHeight="1">
      <c r="A77" s="44" t="s">
        <v>64</v>
      </c>
      <c r="B77" s="52" t="s">
        <v>225</v>
      </c>
      <c r="C77" s="65">
        <f t="shared" si="0"/>
        <v>1</v>
      </c>
      <c r="D77" s="47"/>
      <c r="E77" s="47"/>
      <c r="F77" s="67">
        <f t="shared" si="1"/>
        <v>1</v>
      </c>
      <c r="G77" s="52"/>
      <c r="H77" s="150" t="s">
        <v>137</v>
      </c>
      <c r="I77" s="102" t="s">
        <v>852</v>
      </c>
      <c r="J77" s="94" t="s">
        <v>178</v>
      </c>
      <c r="K77" s="53" t="s">
        <v>1382</v>
      </c>
      <c r="L77" s="51" t="s">
        <v>137</v>
      </c>
      <c r="M77" s="53" t="s">
        <v>1354</v>
      </c>
      <c r="N77" s="63">
        <v>42487</v>
      </c>
      <c r="O77" s="51" t="s">
        <v>1134</v>
      </c>
      <c r="P77" s="63">
        <v>42531</v>
      </c>
      <c r="Q77" s="63" t="s">
        <v>231</v>
      </c>
      <c r="R77" s="56" t="s">
        <v>1377</v>
      </c>
      <c r="S77" s="52" t="s">
        <v>344</v>
      </c>
      <c r="T77" s="56" t="s">
        <v>1378</v>
      </c>
      <c r="U77" s="60" t="s">
        <v>137</v>
      </c>
      <c r="V77" s="56" t="s">
        <v>860</v>
      </c>
      <c r="W77" s="56" t="s">
        <v>344</v>
      </c>
      <c r="X77" s="56" t="s">
        <v>1379</v>
      </c>
      <c r="Y77" s="56" t="s">
        <v>344</v>
      </c>
      <c r="Z77" s="58" t="s">
        <v>1380</v>
      </c>
      <c r="AA77" s="56" t="s">
        <v>248</v>
      </c>
      <c r="AB77" s="56" t="s">
        <v>862</v>
      </c>
      <c r="AC77" s="56" t="s">
        <v>144</v>
      </c>
      <c r="AD77" s="56" t="s">
        <v>1381</v>
      </c>
      <c r="AE77" s="56" t="s">
        <v>137</v>
      </c>
      <c r="AF77" s="56" t="s">
        <v>861</v>
      </c>
      <c r="AG77" s="56" t="s">
        <v>137</v>
      </c>
      <c r="AH77" s="56" t="s">
        <v>853</v>
      </c>
      <c r="AI77" s="56" t="s">
        <v>144</v>
      </c>
      <c r="AJ77" s="56"/>
      <c r="AK77" s="56" t="s">
        <v>137</v>
      </c>
      <c r="AL77" s="56" t="s">
        <v>854</v>
      </c>
      <c r="AM77" s="56" t="s">
        <v>144</v>
      </c>
      <c r="AN77" s="56"/>
      <c r="AO77" s="56" t="s">
        <v>248</v>
      </c>
      <c r="AP77" s="56" t="s">
        <v>863</v>
      </c>
      <c r="AQ77" s="56" t="s">
        <v>137</v>
      </c>
      <c r="AR77" s="56" t="s">
        <v>864</v>
      </c>
      <c r="AS77" s="56" t="s">
        <v>144</v>
      </c>
      <c r="AT77" s="56"/>
      <c r="AU77" s="56" t="s">
        <v>137</v>
      </c>
      <c r="AV77" s="56" t="s">
        <v>865</v>
      </c>
      <c r="AW77" s="56" t="s">
        <v>144</v>
      </c>
      <c r="AX77" s="56"/>
      <c r="AY77" s="56" t="s">
        <v>144</v>
      </c>
      <c r="AZ77" s="56"/>
      <c r="BA77" s="56" t="s">
        <v>144</v>
      </c>
      <c r="BB77" s="56"/>
      <c r="BC77" s="56" t="s">
        <v>137</v>
      </c>
      <c r="BD77" s="56" t="s">
        <v>855</v>
      </c>
      <c r="BE77" s="56" t="s">
        <v>144</v>
      </c>
      <c r="BF77" s="56"/>
    </row>
    <row r="78" spans="1:58" s="10" customFormat="1" ht="15" customHeight="1">
      <c r="A78" s="44" t="s">
        <v>65</v>
      </c>
      <c r="B78" s="52" t="s">
        <v>225</v>
      </c>
      <c r="C78" s="65">
        <f t="shared" si="0"/>
        <v>1</v>
      </c>
      <c r="D78" s="47"/>
      <c r="E78" s="47"/>
      <c r="F78" s="67">
        <f t="shared" si="1"/>
        <v>1</v>
      </c>
      <c r="G78" s="53" t="s">
        <v>1599</v>
      </c>
      <c r="H78" s="150" t="s">
        <v>137</v>
      </c>
      <c r="I78" s="102" t="s">
        <v>113</v>
      </c>
      <c r="J78" s="94" t="s">
        <v>178</v>
      </c>
      <c r="K78" s="51" t="s">
        <v>227</v>
      </c>
      <c r="L78" s="55" t="s">
        <v>210</v>
      </c>
      <c r="M78" s="52" t="s">
        <v>1256</v>
      </c>
      <c r="N78" s="63">
        <v>42452</v>
      </c>
      <c r="O78" s="63" t="s">
        <v>1164</v>
      </c>
      <c r="P78" s="63"/>
      <c r="Q78" s="63" t="s">
        <v>231</v>
      </c>
      <c r="R78" s="63">
        <v>42471</v>
      </c>
      <c r="S78" s="52" t="s">
        <v>137</v>
      </c>
      <c r="T78" s="56" t="s">
        <v>452</v>
      </c>
      <c r="U78" s="56" t="s">
        <v>344</v>
      </c>
      <c r="V78" s="56" t="s">
        <v>856</v>
      </c>
      <c r="W78" s="56" t="s">
        <v>137</v>
      </c>
      <c r="X78" s="56" t="s">
        <v>1383</v>
      </c>
      <c r="Y78" s="56" t="s">
        <v>137</v>
      </c>
      <c r="Z78" s="56" t="s">
        <v>857</v>
      </c>
      <c r="AA78" s="56" t="s">
        <v>144</v>
      </c>
      <c r="AB78" s="56"/>
      <c r="AC78" s="56" t="s">
        <v>144</v>
      </c>
      <c r="AD78" s="56"/>
      <c r="AE78" s="56" t="s">
        <v>144</v>
      </c>
      <c r="AF78" s="56"/>
      <c r="AG78" s="56" t="s">
        <v>137</v>
      </c>
      <c r="AH78" s="56" t="s">
        <v>836</v>
      </c>
      <c r="AI78" s="56" t="s">
        <v>137</v>
      </c>
      <c r="AJ78" s="56" t="s">
        <v>858</v>
      </c>
      <c r="AK78" s="56" t="s">
        <v>137</v>
      </c>
      <c r="AL78" s="56" t="s">
        <v>455</v>
      </c>
      <c r="AM78" s="56" t="s">
        <v>144</v>
      </c>
      <c r="AN78" s="56"/>
      <c r="AO78" s="56" t="s">
        <v>144</v>
      </c>
      <c r="AP78" s="56"/>
      <c r="AQ78" s="56" t="s">
        <v>137</v>
      </c>
      <c r="AR78" s="56" t="s">
        <v>505</v>
      </c>
      <c r="AS78" s="56" t="s">
        <v>137</v>
      </c>
      <c r="AT78" s="56" t="s">
        <v>505</v>
      </c>
      <c r="AU78" s="56" t="s">
        <v>144</v>
      </c>
      <c r="AV78" s="56"/>
      <c r="AW78" s="56" t="s">
        <v>137</v>
      </c>
      <c r="AX78" s="61" t="s">
        <v>859</v>
      </c>
      <c r="AY78" s="56" t="s">
        <v>144</v>
      </c>
      <c r="AZ78" s="56"/>
      <c r="BA78" s="56" t="s">
        <v>144</v>
      </c>
      <c r="BB78" s="56"/>
      <c r="BC78" s="56" t="s">
        <v>144</v>
      </c>
      <c r="BD78" s="56"/>
      <c r="BE78" s="56" t="s">
        <v>144</v>
      </c>
      <c r="BF78" s="56"/>
    </row>
    <row r="79" spans="1:58" s="10" customFormat="1" ht="15" customHeight="1">
      <c r="A79" s="59" t="s">
        <v>66</v>
      </c>
      <c r="B79" s="53" t="s">
        <v>225</v>
      </c>
      <c r="C79" s="65">
        <f aca="true" t="shared" si="2" ref="C79:C103">IF(B79="Да, опубликован и в нем представлена информация по всем ключевым элементам, а также большая часть дополнительных сведений",5,(IF(B79="Да, опубликован и в нем представлена информация по всем ключевым элементам, а также отдельные дополнительные сведения",4,(IF(B79="Да, опубликован и в нем представлена информация по всем ключевым элементам",3,(IF(B79="Да, опубликован и в нем представлена информация по 6 и более ключевым элементам",2,(IF(B79="Да, опубликован и в нем представлена информация по 4 и более ключевым элементам",1,0)))))))))</f>
        <v>1</v>
      </c>
      <c r="D79" s="47"/>
      <c r="E79" s="47"/>
      <c r="F79" s="67">
        <f aca="true" t="shared" si="3" ref="F79:F103">C79*(1-D79)*(1-E79)</f>
        <v>1</v>
      </c>
      <c r="G79" s="53" t="s">
        <v>1599</v>
      </c>
      <c r="H79" s="150" t="s">
        <v>137</v>
      </c>
      <c r="I79" s="100" t="s">
        <v>304</v>
      </c>
      <c r="J79" s="94" t="s">
        <v>178</v>
      </c>
      <c r="K79" s="53" t="s">
        <v>1382</v>
      </c>
      <c r="L79" s="55" t="s">
        <v>210</v>
      </c>
      <c r="M79" s="53" t="s">
        <v>1354</v>
      </c>
      <c r="N79" s="63">
        <v>42510</v>
      </c>
      <c r="O79" s="63" t="s">
        <v>1165</v>
      </c>
      <c r="P79" s="63">
        <v>42542</v>
      </c>
      <c r="Q79" s="63" t="s">
        <v>231</v>
      </c>
      <c r="R79" s="56" t="s">
        <v>1355</v>
      </c>
      <c r="S79" s="58" t="s">
        <v>137</v>
      </c>
      <c r="T79" s="58" t="s">
        <v>445</v>
      </c>
      <c r="U79" s="58" t="s">
        <v>137</v>
      </c>
      <c r="V79" s="58" t="s">
        <v>873</v>
      </c>
      <c r="W79" s="58" t="s">
        <v>137</v>
      </c>
      <c r="X79" s="58" t="s">
        <v>874</v>
      </c>
      <c r="Y79" s="58" t="s">
        <v>344</v>
      </c>
      <c r="Z79" s="58" t="s">
        <v>1384</v>
      </c>
      <c r="AA79" s="58" t="s">
        <v>248</v>
      </c>
      <c r="AB79" s="58" t="s">
        <v>875</v>
      </c>
      <c r="AC79" s="58" t="s">
        <v>249</v>
      </c>
      <c r="AD79" s="58" t="s">
        <v>1385</v>
      </c>
      <c r="AE79" s="58" t="s">
        <v>344</v>
      </c>
      <c r="AF79" s="58" t="s">
        <v>876</v>
      </c>
      <c r="AG79" s="58" t="s">
        <v>137</v>
      </c>
      <c r="AH79" s="58" t="s">
        <v>877</v>
      </c>
      <c r="AI79" s="58" t="s">
        <v>137</v>
      </c>
      <c r="AJ79" s="58" t="s">
        <v>303</v>
      </c>
      <c r="AK79" s="58" t="s">
        <v>144</v>
      </c>
      <c r="AL79" s="58"/>
      <c r="AM79" s="58" t="s">
        <v>137</v>
      </c>
      <c r="AN79" s="58" t="s">
        <v>878</v>
      </c>
      <c r="AO79" s="58" t="s">
        <v>248</v>
      </c>
      <c r="AP79" s="58" t="s">
        <v>879</v>
      </c>
      <c r="AQ79" s="58" t="s">
        <v>137</v>
      </c>
      <c r="AR79" s="58" t="s">
        <v>880</v>
      </c>
      <c r="AS79" s="58" t="s">
        <v>144</v>
      </c>
      <c r="AT79" s="58"/>
      <c r="AU79" s="58" t="s">
        <v>144</v>
      </c>
      <c r="AV79" s="58"/>
      <c r="AW79" s="58" t="s">
        <v>144</v>
      </c>
      <c r="AX79" s="58"/>
      <c r="AY79" s="58" t="s">
        <v>1427</v>
      </c>
      <c r="AZ79" s="58" t="s">
        <v>872</v>
      </c>
      <c r="BA79" s="58" t="s">
        <v>144</v>
      </c>
      <c r="BB79" s="58"/>
      <c r="BC79" s="58" t="s">
        <v>1428</v>
      </c>
      <c r="BD79" s="58" t="s">
        <v>871</v>
      </c>
      <c r="BE79" s="58" t="s">
        <v>248</v>
      </c>
      <c r="BF79" s="58" t="s">
        <v>881</v>
      </c>
    </row>
    <row r="80" spans="1:58" s="10" customFormat="1" ht="15" customHeight="1">
      <c r="A80" s="44" t="s">
        <v>67</v>
      </c>
      <c r="B80" s="52" t="s">
        <v>224</v>
      </c>
      <c r="C80" s="65">
        <f t="shared" si="2"/>
        <v>2</v>
      </c>
      <c r="D80" s="47"/>
      <c r="E80" s="47"/>
      <c r="F80" s="67">
        <f t="shared" si="3"/>
        <v>2</v>
      </c>
      <c r="G80" s="52"/>
      <c r="H80" s="150" t="s">
        <v>137</v>
      </c>
      <c r="I80" s="102" t="s">
        <v>306</v>
      </c>
      <c r="J80" s="103" t="s">
        <v>305</v>
      </c>
      <c r="K80" s="51" t="s">
        <v>227</v>
      </c>
      <c r="L80" s="51" t="s">
        <v>210</v>
      </c>
      <c r="M80" s="52" t="s">
        <v>1278</v>
      </c>
      <c r="N80" s="55" t="s">
        <v>210</v>
      </c>
      <c r="O80" s="63" t="s">
        <v>1166</v>
      </c>
      <c r="P80" s="63">
        <v>42529</v>
      </c>
      <c r="Q80" s="63">
        <v>42527</v>
      </c>
      <c r="R80" s="63">
        <v>42527</v>
      </c>
      <c r="S80" s="52" t="s">
        <v>426</v>
      </c>
      <c r="T80" s="56" t="s">
        <v>1386</v>
      </c>
      <c r="U80" s="56" t="s">
        <v>137</v>
      </c>
      <c r="V80" s="56" t="s">
        <v>882</v>
      </c>
      <c r="W80" s="56" t="s">
        <v>137</v>
      </c>
      <c r="X80" s="56" t="s">
        <v>883</v>
      </c>
      <c r="Y80" s="56" t="s">
        <v>137</v>
      </c>
      <c r="Z80" s="56" t="s">
        <v>884</v>
      </c>
      <c r="AA80" s="56" t="s">
        <v>248</v>
      </c>
      <c r="AB80" s="56" t="s">
        <v>885</v>
      </c>
      <c r="AC80" s="56" t="s">
        <v>248</v>
      </c>
      <c r="AD80" s="56" t="s">
        <v>886</v>
      </c>
      <c r="AE80" s="56" t="s">
        <v>137</v>
      </c>
      <c r="AF80" s="56" t="s">
        <v>887</v>
      </c>
      <c r="AG80" s="56" t="s">
        <v>137</v>
      </c>
      <c r="AH80" s="56" t="s">
        <v>514</v>
      </c>
      <c r="AI80" s="56" t="s">
        <v>137</v>
      </c>
      <c r="AJ80" s="56" t="s">
        <v>892</v>
      </c>
      <c r="AK80" s="56" t="s">
        <v>137</v>
      </c>
      <c r="AL80" s="56" t="s">
        <v>445</v>
      </c>
      <c r="AM80" s="56" t="s">
        <v>137</v>
      </c>
      <c r="AN80" s="56" t="s">
        <v>378</v>
      </c>
      <c r="AO80" s="56" t="s">
        <v>137</v>
      </c>
      <c r="AP80" s="56" t="s">
        <v>888</v>
      </c>
      <c r="AQ80" s="56" t="s">
        <v>137</v>
      </c>
      <c r="AR80" s="56" t="s">
        <v>889</v>
      </c>
      <c r="AS80" s="56" t="s">
        <v>144</v>
      </c>
      <c r="AT80" s="56"/>
      <c r="AU80" s="56" t="s">
        <v>144</v>
      </c>
      <c r="AV80" s="56"/>
      <c r="AW80" s="56" t="s">
        <v>137</v>
      </c>
      <c r="AX80" s="56" t="s">
        <v>518</v>
      </c>
      <c r="AY80" s="56" t="s">
        <v>144</v>
      </c>
      <c r="AZ80" s="56"/>
      <c r="BA80" s="56" t="s">
        <v>144</v>
      </c>
      <c r="BB80" s="56"/>
      <c r="BC80" s="56" t="s">
        <v>1429</v>
      </c>
      <c r="BD80" s="56" t="s">
        <v>890</v>
      </c>
      <c r="BE80" s="56" t="s">
        <v>137</v>
      </c>
      <c r="BF80" s="61" t="s">
        <v>891</v>
      </c>
    </row>
    <row r="81" spans="1:58" s="10" customFormat="1" ht="15" customHeight="1">
      <c r="A81" s="42" t="s">
        <v>68</v>
      </c>
      <c r="B81" s="43"/>
      <c r="C81" s="66"/>
      <c r="D81" s="45"/>
      <c r="E81" s="45"/>
      <c r="F81" s="71"/>
      <c r="G81" s="43"/>
      <c r="H81" s="46"/>
      <c r="I81" s="45"/>
      <c r="J81" s="45"/>
      <c r="K81" s="45"/>
      <c r="L81" s="45"/>
      <c r="M81" s="43"/>
      <c r="N81" s="113"/>
      <c r="O81" s="113"/>
      <c r="P81" s="114"/>
      <c r="Q81" s="45"/>
      <c r="R81" s="45"/>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row>
    <row r="82" spans="1:58" s="10" customFormat="1" ht="15" customHeight="1">
      <c r="A82" s="44" t="s">
        <v>69</v>
      </c>
      <c r="B82" s="52" t="s">
        <v>225</v>
      </c>
      <c r="C82" s="65">
        <f t="shared" si="2"/>
        <v>1</v>
      </c>
      <c r="D82" s="47"/>
      <c r="E82" s="47"/>
      <c r="F82" s="67">
        <f t="shared" si="3"/>
        <v>1</v>
      </c>
      <c r="G82" s="52"/>
      <c r="H82" s="150" t="s">
        <v>137</v>
      </c>
      <c r="I82" s="102" t="s">
        <v>132</v>
      </c>
      <c r="J82" s="103" t="s">
        <v>310</v>
      </c>
      <c r="K82" s="51" t="s">
        <v>227</v>
      </c>
      <c r="L82" s="51" t="s">
        <v>210</v>
      </c>
      <c r="M82" s="52" t="s">
        <v>1278</v>
      </c>
      <c r="N82" s="63">
        <v>42487</v>
      </c>
      <c r="O82" s="51" t="s">
        <v>1167</v>
      </c>
      <c r="P82" s="63">
        <v>42523</v>
      </c>
      <c r="Q82" s="63" t="s">
        <v>231</v>
      </c>
      <c r="R82" s="64">
        <v>42514</v>
      </c>
      <c r="S82" s="52" t="s">
        <v>344</v>
      </c>
      <c r="T82" s="56" t="s">
        <v>1387</v>
      </c>
      <c r="U82" s="56" t="s">
        <v>137</v>
      </c>
      <c r="V82" s="56" t="s">
        <v>761</v>
      </c>
      <c r="W82" s="56" t="s">
        <v>248</v>
      </c>
      <c r="X82" s="56" t="s">
        <v>1388</v>
      </c>
      <c r="Y82" s="56" t="s">
        <v>344</v>
      </c>
      <c r="Z82" s="56" t="s">
        <v>1389</v>
      </c>
      <c r="AA82" s="56" t="s">
        <v>344</v>
      </c>
      <c r="AB82" s="56" t="s">
        <v>1390</v>
      </c>
      <c r="AC82" s="56" t="s">
        <v>248</v>
      </c>
      <c r="AD82" s="56" t="s">
        <v>910</v>
      </c>
      <c r="AE82" s="56" t="s">
        <v>137</v>
      </c>
      <c r="AF82" s="56" t="s">
        <v>911</v>
      </c>
      <c r="AG82" s="56" t="s">
        <v>137</v>
      </c>
      <c r="AH82" s="56" t="s">
        <v>647</v>
      </c>
      <c r="AI82" s="56" t="s">
        <v>137</v>
      </c>
      <c r="AJ82" s="56" t="s">
        <v>912</v>
      </c>
      <c r="AK82" s="56" t="s">
        <v>246</v>
      </c>
      <c r="AL82" s="56" t="s">
        <v>638</v>
      </c>
      <c r="AM82" s="56" t="s">
        <v>144</v>
      </c>
      <c r="AN82" s="56"/>
      <c r="AO82" s="56" t="s">
        <v>144</v>
      </c>
      <c r="AP82" s="56"/>
      <c r="AQ82" s="56" t="s">
        <v>137</v>
      </c>
      <c r="AR82" s="56" t="s">
        <v>581</v>
      </c>
      <c r="AS82" s="56" t="s">
        <v>144</v>
      </c>
      <c r="AT82" s="56"/>
      <c r="AU82" s="56" t="s">
        <v>137</v>
      </c>
      <c r="AV82" s="56" t="s">
        <v>913</v>
      </c>
      <c r="AW82" s="56" t="s">
        <v>144</v>
      </c>
      <c r="AX82" s="56"/>
      <c r="AY82" s="56" t="s">
        <v>144</v>
      </c>
      <c r="AZ82" s="56"/>
      <c r="BA82" s="56" t="s">
        <v>144</v>
      </c>
      <c r="BB82" s="56"/>
      <c r="BC82" s="58" t="s">
        <v>137</v>
      </c>
      <c r="BD82" s="61" t="s">
        <v>914</v>
      </c>
      <c r="BE82" s="56" t="s">
        <v>137</v>
      </c>
      <c r="BF82" s="56" t="s">
        <v>915</v>
      </c>
    </row>
    <row r="83" spans="1:58" s="10" customFormat="1" ht="15" customHeight="1">
      <c r="A83" s="44" t="s">
        <v>70</v>
      </c>
      <c r="B83" s="52" t="s">
        <v>224</v>
      </c>
      <c r="C83" s="65">
        <f t="shared" si="2"/>
        <v>2</v>
      </c>
      <c r="D83" s="47"/>
      <c r="E83" s="47"/>
      <c r="F83" s="67">
        <f t="shared" si="3"/>
        <v>2</v>
      </c>
      <c r="G83" s="53" t="s">
        <v>1602</v>
      </c>
      <c r="H83" s="150" t="s">
        <v>137</v>
      </c>
      <c r="I83" s="102" t="s">
        <v>926</v>
      </c>
      <c r="J83" s="159" t="s">
        <v>916</v>
      </c>
      <c r="K83" s="51" t="s">
        <v>227</v>
      </c>
      <c r="L83" s="55" t="s">
        <v>210</v>
      </c>
      <c r="M83" s="52" t="s">
        <v>1256</v>
      </c>
      <c r="N83" s="63">
        <v>42521</v>
      </c>
      <c r="O83" s="148" t="s">
        <v>1349</v>
      </c>
      <c r="P83" s="134"/>
      <c r="Q83" s="64">
        <v>42542</v>
      </c>
      <c r="R83" s="64">
        <v>42551</v>
      </c>
      <c r="S83" s="56" t="s">
        <v>344</v>
      </c>
      <c r="T83" s="56" t="s">
        <v>1391</v>
      </c>
      <c r="U83" s="56" t="s">
        <v>137</v>
      </c>
      <c r="V83" s="56" t="s">
        <v>628</v>
      </c>
      <c r="W83" s="56" t="s">
        <v>137</v>
      </c>
      <c r="X83" s="56" t="s">
        <v>917</v>
      </c>
      <c r="Y83" s="56" t="s">
        <v>137</v>
      </c>
      <c r="Z83" s="58" t="s">
        <v>918</v>
      </c>
      <c r="AA83" s="56" t="s">
        <v>248</v>
      </c>
      <c r="AB83" s="56" t="s">
        <v>919</v>
      </c>
      <c r="AC83" s="56" t="s">
        <v>248</v>
      </c>
      <c r="AD83" s="56" t="s">
        <v>920</v>
      </c>
      <c r="AE83" s="56" t="s">
        <v>137</v>
      </c>
      <c r="AF83" s="56" t="s">
        <v>921</v>
      </c>
      <c r="AG83" s="56" t="s">
        <v>137</v>
      </c>
      <c r="AH83" s="56" t="s">
        <v>922</v>
      </c>
      <c r="AI83" s="56" t="s">
        <v>137</v>
      </c>
      <c r="AJ83" s="56" t="s">
        <v>923</v>
      </c>
      <c r="AK83" s="56" t="s">
        <v>137</v>
      </c>
      <c r="AL83" s="56" t="s">
        <v>378</v>
      </c>
      <c r="AM83" s="56" t="s">
        <v>137</v>
      </c>
      <c r="AN83" s="56" t="s">
        <v>557</v>
      </c>
      <c r="AO83" s="56" t="s">
        <v>248</v>
      </c>
      <c r="AP83" s="56" t="s">
        <v>924</v>
      </c>
      <c r="AQ83" s="56" t="s">
        <v>144</v>
      </c>
      <c r="AR83" s="56"/>
      <c r="AS83" s="56" t="s">
        <v>144</v>
      </c>
      <c r="AT83" s="56"/>
      <c r="AU83" s="56" t="s">
        <v>137</v>
      </c>
      <c r="AV83" s="56" t="s">
        <v>368</v>
      </c>
      <c r="AW83" s="56" t="s">
        <v>137</v>
      </c>
      <c r="AX83" s="56" t="s">
        <v>368</v>
      </c>
      <c r="AY83" s="56" t="s">
        <v>144</v>
      </c>
      <c r="AZ83" s="56"/>
      <c r="BA83" s="56" t="s">
        <v>144</v>
      </c>
      <c r="BB83" s="56"/>
      <c r="BC83" s="56" t="s">
        <v>144</v>
      </c>
      <c r="BD83" s="56"/>
      <c r="BE83" s="56" t="s">
        <v>137</v>
      </c>
      <c r="BF83" s="56" t="s">
        <v>925</v>
      </c>
    </row>
    <row r="84" spans="1:58" s="10" customFormat="1" ht="15" customHeight="1">
      <c r="A84" s="44" t="s">
        <v>71</v>
      </c>
      <c r="B84" s="53" t="s">
        <v>226</v>
      </c>
      <c r="C84" s="65">
        <f t="shared" si="2"/>
        <v>0</v>
      </c>
      <c r="D84" s="47"/>
      <c r="E84" s="47"/>
      <c r="F84" s="67">
        <f t="shared" si="3"/>
        <v>0</v>
      </c>
      <c r="G84" s="53" t="s">
        <v>1602</v>
      </c>
      <c r="H84" s="150" t="s">
        <v>137</v>
      </c>
      <c r="I84" s="102" t="s">
        <v>927</v>
      </c>
      <c r="J84" s="103" t="s">
        <v>183</v>
      </c>
      <c r="K84" s="51" t="s">
        <v>227</v>
      </c>
      <c r="L84" s="55" t="s">
        <v>210</v>
      </c>
      <c r="M84" s="52" t="s">
        <v>1256</v>
      </c>
      <c r="N84" s="63">
        <v>42521</v>
      </c>
      <c r="O84" s="51" t="s">
        <v>1350</v>
      </c>
      <c r="P84" s="63"/>
      <c r="Q84" s="63">
        <v>42527</v>
      </c>
      <c r="R84" s="64">
        <v>42535</v>
      </c>
      <c r="S84" s="52" t="s">
        <v>144</v>
      </c>
      <c r="T84" s="56"/>
      <c r="U84" s="52" t="s">
        <v>137</v>
      </c>
      <c r="V84" s="56" t="s">
        <v>761</v>
      </c>
      <c r="W84" s="56" t="s">
        <v>137</v>
      </c>
      <c r="X84" s="56" t="s">
        <v>595</v>
      </c>
      <c r="Y84" s="56" t="s">
        <v>344</v>
      </c>
      <c r="Z84" s="56" t="s">
        <v>1392</v>
      </c>
      <c r="AA84" s="56" t="s">
        <v>144</v>
      </c>
      <c r="AB84" s="56"/>
      <c r="AC84" s="56" t="s">
        <v>248</v>
      </c>
      <c r="AD84" s="56" t="s">
        <v>1393</v>
      </c>
      <c r="AE84" s="56" t="s">
        <v>144</v>
      </c>
      <c r="AF84" s="56"/>
      <c r="AG84" s="56" t="s">
        <v>144</v>
      </c>
      <c r="AH84" s="56" t="s">
        <v>928</v>
      </c>
      <c r="AI84" s="56" t="s">
        <v>137</v>
      </c>
      <c r="AJ84" s="56" t="s">
        <v>929</v>
      </c>
      <c r="AK84" s="56" t="s">
        <v>144</v>
      </c>
      <c r="AL84" s="56"/>
      <c r="AM84" s="56" t="s">
        <v>137</v>
      </c>
      <c r="AN84" s="56" t="s">
        <v>381</v>
      </c>
      <c r="AO84" s="56" t="s">
        <v>248</v>
      </c>
      <c r="AP84" s="56" t="s">
        <v>930</v>
      </c>
      <c r="AQ84" s="56" t="s">
        <v>137</v>
      </c>
      <c r="AR84" s="56" t="s">
        <v>931</v>
      </c>
      <c r="AS84" s="56" t="s">
        <v>144</v>
      </c>
      <c r="AT84" s="56"/>
      <c r="AU84" s="56" t="s">
        <v>144</v>
      </c>
      <c r="AV84" s="56"/>
      <c r="AW84" s="56" t="s">
        <v>144</v>
      </c>
      <c r="AX84" s="56"/>
      <c r="AY84" s="56" t="s">
        <v>144</v>
      </c>
      <c r="AZ84" s="56"/>
      <c r="BA84" s="56" t="s">
        <v>144</v>
      </c>
      <c r="BB84" s="56"/>
      <c r="BC84" s="56" t="s">
        <v>144</v>
      </c>
      <c r="BD84" s="61"/>
      <c r="BE84" s="56" t="s">
        <v>144</v>
      </c>
      <c r="BF84" s="56"/>
    </row>
    <row r="85" spans="1:58" s="10" customFormat="1" ht="15" customHeight="1">
      <c r="A85" s="44" t="s">
        <v>72</v>
      </c>
      <c r="B85" s="52" t="s">
        <v>225</v>
      </c>
      <c r="C85" s="65">
        <f t="shared" si="2"/>
        <v>1</v>
      </c>
      <c r="D85" s="47"/>
      <c r="E85" s="47"/>
      <c r="F85" s="67">
        <f t="shared" si="3"/>
        <v>1</v>
      </c>
      <c r="G85" s="53" t="s">
        <v>1599</v>
      </c>
      <c r="H85" s="150" t="s">
        <v>137</v>
      </c>
      <c r="I85" s="102" t="s">
        <v>162</v>
      </c>
      <c r="J85" s="94" t="s">
        <v>178</v>
      </c>
      <c r="K85" s="52" t="s">
        <v>1394</v>
      </c>
      <c r="L85" s="55" t="s">
        <v>210</v>
      </c>
      <c r="M85" s="52" t="s">
        <v>1256</v>
      </c>
      <c r="N85" s="63">
        <v>42505</v>
      </c>
      <c r="O85" s="51" t="s">
        <v>1161</v>
      </c>
      <c r="P85" s="63">
        <v>42558</v>
      </c>
      <c r="Q85" s="63" t="s">
        <v>231</v>
      </c>
      <c r="R85" s="56" t="s">
        <v>1593</v>
      </c>
      <c r="S85" s="52" t="s">
        <v>144</v>
      </c>
      <c r="T85" s="56"/>
      <c r="U85" s="56" t="s">
        <v>137</v>
      </c>
      <c r="V85" s="56" t="s">
        <v>381</v>
      </c>
      <c r="W85" s="56" t="s">
        <v>344</v>
      </c>
      <c r="X85" s="56" t="s">
        <v>1395</v>
      </c>
      <c r="Y85" s="56" t="s">
        <v>344</v>
      </c>
      <c r="Z85" s="56" t="s">
        <v>1396</v>
      </c>
      <c r="AA85" s="56" t="s">
        <v>248</v>
      </c>
      <c r="AB85" s="56" t="s">
        <v>1397</v>
      </c>
      <c r="AC85" s="56" t="s">
        <v>248</v>
      </c>
      <c r="AD85" s="56" t="s">
        <v>1629</v>
      </c>
      <c r="AE85" s="56" t="s">
        <v>144</v>
      </c>
      <c r="AF85" s="56"/>
      <c r="AG85" s="56" t="s">
        <v>137</v>
      </c>
      <c r="AH85" s="56" t="s">
        <v>763</v>
      </c>
      <c r="AI85" s="56" t="s">
        <v>144</v>
      </c>
      <c r="AJ85" s="56"/>
      <c r="AK85" s="56" t="s">
        <v>144</v>
      </c>
      <c r="AL85" s="56"/>
      <c r="AM85" s="56" t="s">
        <v>137</v>
      </c>
      <c r="AN85" s="56" t="s">
        <v>932</v>
      </c>
      <c r="AO85" s="56" t="s">
        <v>248</v>
      </c>
      <c r="AP85" s="56" t="s">
        <v>933</v>
      </c>
      <c r="AQ85" s="56" t="s">
        <v>137</v>
      </c>
      <c r="AR85" s="56" t="s">
        <v>934</v>
      </c>
      <c r="AS85" s="56" t="s">
        <v>144</v>
      </c>
      <c r="AT85" s="56"/>
      <c r="AU85" s="56" t="s">
        <v>144</v>
      </c>
      <c r="AV85" s="56"/>
      <c r="AW85" s="56" t="s">
        <v>144</v>
      </c>
      <c r="AX85" s="56"/>
      <c r="AY85" s="56" t="s">
        <v>144</v>
      </c>
      <c r="AZ85" s="56"/>
      <c r="BA85" s="56" t="s">
        <v>144</v>
      </c>
      <c r="BB85" s="56"/>
      <c r="BC85" s="56" t="s">
        <v>144</v>
      </c>
      <c r="BD85" s="56"/>
      <c r="BE85" s="56" t="s">
        <v>246</v>
      </c>
      <c r="BF85" s="56" t="s">
        <v>935</v>
      </c>
    </row>
    <row r="86" spans="1:58" s="10" customFormat="1" ht="15" customHeight="1">
      <c r="A86" s="54" t="s">
        <v>73</v>
      </c>
      <c r="B86" s="53" t="s">
        <v>226</v>
      </c>
      <c r="C86" s="65">
        <f t="shared" si="2"/>
        <v>0</v>
      </c>
      <c r="D86" s="47">
        <v>0.5</v>
      </c>
      <c r="E86" s="47"/>
      <c r="F86" s="67">
        <f t="shared" si="3"/>
        <v>0</v>
      </c>
      <c r="G86" s="53" t="s">
        <v>1406</v>
      </c>
      <c r="H86" s="150" t="s">
        <v>137</v>
      </c>
      <c r="I86" s="160" t="s">
        <v>317</v>
      </c>
      <c r="J86" s="94" t="s">
        <v>178</v>
      </c>
      <c r="K86" s="55" t="s">
        <v>227</v>
      </c>
      <c r="L86" s="55" t="s">
        <v>210</v>
      </c>
      <c r="M86" s="52" t="s">
        <v>1256</v>
      </c>
      <c r="N86" s="55" t="s">
        <v>210</v>
      </c>
      <c r="O86" s="51" t="s">
        <v>1168</v>
      </c>
      <c r="P86" s="63"/>
      <c r="Q86" s="63" t="s">
        <v>231</v>
      </c>
      <c r="R86" s="56" t="s">
        <v>1365</v>
      </c>
      <c r="S86" s="52" t="s">
        <v>344</v>
      </c>
      <c r="T86" s="58" t="s">
        <v>1398</v>
      </c>
      <c r="U86" s="58" t="s">
        <v>344</v>
      </c>
      <c r="V86" s="58" t="s">
        <v>1399</v>
      </c>
      <c r="W86" s="52" t="s">
        <v>344</v>
      </c>
      <c r="X86" s="58" t="s">
        <v>1400</v>
      </c>
      <c r="Y86" s="58" t="s">
        <v>1356</v>
      </c>
      <c r="Z86" s="58" t="s">
        <v>1401</v>
      </c>
      <c r="AA86" s="58" t="s">
        <v>248</v>
      </c>
      <c r="AB86" s="58" t="s">
        <v>1357</v>
      </c>
      <c r="AC86" s="58" t="s">
        <v>144</v>
      </c>
      <c r="AD86" s="58" t="s">
        <v>1402</v>
      </c>
      <c r="AE86" s="58" t="s">
        <v>248</v>
      </c>
      <c r="AF86" s="58" t="s">
        <v>1403</v>
      </c>
      <c r="AG86" s="58" t="s">
        <v>137</v>
      </c>
      <c r="AH86" s="58" t="s">
        <v>1056</v>
      </c>
      <c r="AI86" s="58" t="s">
        <v>137</v>
      </c>
      <c r="AJ86" s="58" t="s">
        <v>1358</v>
      </c>
      <c r="AK86" s="58" t="s">
        <v>137</v>
      </c>
      <c r="AL86" s="58" t="s">
        <v>1359</v>
      </c>
      <c r="AM86" s="58" t="s">
        <v>144</v>
      </c>
      <c r="AN86" s="58"/>
      <c r="AO86" s="58" t="s">
        <v>248</v>
      </c>
      <c r="AP86" s="58" t="s">
        <v>1360</v>
      </c>
      <c r="AQ86" s="58" t="s">
        <v>248</v>
      </c>
      <c r="AR86" s="58" t="s">
        <v>1361</v>
      </c>
      <c r="AS86" s="58" t="s">
        <v>144</v>
      </c>
      <c r="AT86" s="58"/>
      <c r="AU86" s="58" t="s">
        <v>137</v>
      </c>
      <c r="AV86" s="58" t="s">
        <v>1056</v>
      </c>
      <c r="AW86" s="58" t="s">
        <v>137</v>
      </c>
      <c r="AX86" s="58" t="s">
        <v>1056</v>
      </c>
      <c r="AY86" s="58" t="s">
        <v>137</v>
      </c>
      <c r="AZ86" s="58" t="s">
        <v>1056</v>
      </c>
      <c r="BA86" s="58" t="s">
        <v>248</v>
      </c>
      <c r="BB86" s="58" t="s">
        <v>1362</v>
      </c>
      <c r="BC86" s="58" t="s">
        <v>137</v>
      </c>
      <c r="BD86" s="58" t="s">
        <v>1363</v>
      </c>
      <c r="BE86" s="58" t="s">
        <v>246</v>
      </c>
      <c r="BF86" s="58" t="s">
        <v>1364</v>
      </c>
    </row>
    <row r="87" spans="1:58" s="10" customFormat="1" ht="15" customHeight="1">
      <c r="A87" s="44" t="s">
        <v>74</v>
      </c>
      <c r="B87" s="52" t="s">
        <v>225</v>
      </c>
      <c r="C87" s="65">
        <f t="shared" si="2"/>
        <v>1</v>
      </c>
      <c r="D87" s="47"/>
      <c r="E87" s="47"/>
      <c r="F87" s="67">
        <f t="shared" si="3"/>
        <v>1</v>
      </c>
      <c r="G87" s="53" t="s">
        <v>1602</v>
      </c>
      <c r="H87" s="150" t="s">
        <v>137</v>
      </c>
      <c r="I87" s="102" t="s">
        <v>318</v>
      </c>
      <c r="J87" s="94" t="s">
        <v>178</v>
      </c>
      <c r="K87" s="51" t="s">
        <v>227</v>
      </c>
      <c r="L87" s="55" t="s">
        <v>210</v>
      </c>
      <c r="M87" s="52" t="s">
        <v>1256</v>
      </c>
      <c r="N87" s="63">
        <v>42515</v>
      </c>
      <c r="O87" s="51" t="s">
        <v>210</v>
      </c>
      <c r="P87" s="63"/>
      <c r="Q87" s="63">
        <v>42514</v>
      </c>
      <c r="R87" s="64">
        <v>42517</v>
      </c>
      <c r="S87" s="56" t="s">
        <v>426</v>
      </c>
      <c r="T87" s="56" t="s">
        <v>1404</v>
      </c>
      <c r="U87" s="56" t="s">
        <v>137</v>
      </c>
      <c r="V87" s="56" t="s">
        <v>1188</v>
      </c>
      <c r="W87" s="56" t="s">
        <v>137</v>
      </c>
      <c r="X87" s="56" t="s">
        <v>1189</v>
      </c>
      <c r="Y87" s="58" t="s">
        <v>249</v>
      </c>
      <c r="Z87" s="58"/>
      <c r="AA87" s="56" t="s">
        <v>248</v>
      </c>
      <c r="AB87" s="56" t="s">
        <v>1195</v>
      </c>
      <c r="AC87" s="56" t="s">
        <v>344</v>
      </c>
      <c r="AD87" s="56" t="s">
        <v>1405</v>
      </c>
      <c r="AE87" s="56" t="s">
        <v>344</v>
      </c>
      <c r="AF87" s="56" t="s">
        <v>1190</v>
      </c>
      <c r="AG87" s="56" t="s">
        <v>137</v>
      </c>
      <c r="AH87" s="56" t="s">
        <v>632</v>
      </c>
      <c r="AI87" s="56" t="s">
        <v>137</v>
      </c>
      <c r="AJ87" s="56" t="s">
        <v>1191</v>
      </c>
      <c r="AK87" s="56" t="s">
        <v>137</v>
      </c>
      <c r="AL87" s="56" t="s">
        <v>381</v>
      </c>
      <c r="AM87" s="56" t="s">
        <v>137</v>
      </c>
      <c r="AN87" s="56" t="s">
        <v>501</v>
      </c>
      <c r="AO87" s="56" t="s">
        <v>248</v>
      </c>
      <c r="AP87" s="56" t="s">
        <v>1192</v>
      </c>
      <c r="AQ87" s="56" t="s">
        <v>137</v>
      </c>
      <c r="AR87" s="56" t="s">
        <v>1193</v>
      </c>
      <c r="AS87" s="56" t="s">
        <v>137</v>
      </c>
      <c r="AT87" s="56" t="s">
        <v>1194</v>
      </c>
      <c r="AU87" s="56" t="s">
        <v>144</v>
      </c>
      <c r="AV87" s="56"/>
      <c r="AW87" s="56" t="s">
        <v>144</v>
      </c>
      <c r="AX87" s="56"/>
      <c r="AY87" s="56" t="s">
        <v>144</v>
      </c>
      <c r="AZ87" s="56"/>
      <c r="BA87" s="56" t="s">
        <v>144</v>
      </c>
      <c r="BB87" s="56"/>
      <c r="BC87" s="56" t="s">
        <v>144</v>
      </c>
      <c r="BD87" s="56"/>
      <c r="BE87" s="56" t="s">
        <v>246</v>
      </c>
      <c r="BF87" s="56" t="s">
        <v>1510</v>
      </c>
    </row>
    <row r="88" spans="1:58" s="10" customFormat="1" ht="15" customHeight="1">
      <c r="A88" s="54" t="s">
        <v>75</v>
      </c>
      <c r="B88" s="52" t="s">
        <v>148</v>
      </c>
      <c r="C88" s="65">
        <f t="shared" si="2"/>
        <v>5</v>
      </c>
      <c r="D88" s="47"/>
      <c r="E88" s="47"/>
      <c r="F88" s="67">
        <f t="shared" si="3"/>
        <v>5</v>
      </c>
      <c r="G88" s="53" t="s">
        <v>1602</v>
      </c>
      <c r="H88" s="150" t="s">
        <v>137</v>
      </c>
      <c r="I88" s="160" t="s">
        <v>320</v>
      </c>
      <c r="J88" s="94" t="s">
        <v>178</v>
      </c>
      <c r="K88" s="51" t="s">
        <v>227</v>
      </c>
      <c r="L88" s="55" t="s">
        <v>210</v>
      </c>
      <c r="M88" s="52" t="s">
        <v>1256</v>
      </c>
      <c r="N88" s="63">
        <v>42521</v>
      </c>
      <c r="O88" s="51" t="s">
        <v>1366</v>
      </c>
      <c r="P88" s="63"/>
      <c r="Q88" s="63">
        <v>42521</v>
      </c>
      <c r="R88" s="64">
        <v>42528</v>
      </c>
      <c r="S88" s="52" t="s">
        <v>137</v>
      </c>
      <c r="T88" s="56" t="s">
        <v>638</v>
      </c>
      <c r="U88" s="56" t="s">
        <v>137</v>
      </c>
      <c r="V88" s="56" t="s">
        <v>535</v>
      </c>
      <c r="W88" s="56" t="s">
        <v>137</v>
      </c>
      <c r="X88" s="56" t="s">
        <v>595</v>
      </c>
      <c r="Y88" s="56" t="s">
        <v>137</v>
      </c>
      <c r="Z88" s="56" t="s">
        <v>936</v>
      </c>
      <c r="AA88" s="56" t="s">
        <v>248</v>
      </c>
      <c r="AB88" s="56" t="s">
        <v>937</v>
      </c>
      <c r="AC88" s="56" t="s">
        <v>248</v>
      </c>
      <c r="AD88" s="56" t="s">
        <v>938</v>
      </c>
      <c r="AE88" s="56" t="s">
        <v>137</v>
      </c>
      <c r="AF88" s="56" t="s">
        <v>455</v>
      </c>
      <c r="AG88" s="56" t="s">
        <v>137</v>
      </c>
      <c r="AH88" s="56" t="s">
        <v>939</v>
      </c>
      <c r="AI88" s="56" t="s">
        <v>137</v>
      </c>
      <c r="AJ88" s="56" t="s">
        <v>940</v>
      </c>
      <c r="AK88" s="56" t="s">
        <v>144</v>
      </c>
      <c r="AL88" s="56"/>
      <c r="AM88" s="56" t="s">
        <v>137</v>
      </c>
      <c r="AN88" s="56" t="s">
        <v>378</v>
      </c>
      <c r="AO88" s="56" t="s">
        <v>144</v>
      </c>
      <c r="AP88" s="56"/>
      <c r="AQ88" s="56" t="s">
        <v>137</v>
      </c>
      <c r="AR88" s="56" t="s">
        <v>941</v>
      </c>
      <c r="AS88" s="56" t="s">
        <v>144</v>
      </c>
      <c r="AT88" s="56"/>
      <c r="AU88" s="56" t="s">
        <v>137</v>
      </c>
      <c r="AV88" s="56" t="s">
        <v>357</v>
      </c>
      <c r="AW88" s="56" t="s">
        <v>144</v>
      </c>
      <c r="AX88" s="56"/>
      <c r="AY88" s="56" t="s">
        <v>137</v>
      </c>
      <c r="AZ88" s="56" t="s">
        <v>942</v>
      </c>
      <c r="BA88" s="56" t="s">
        <v>144</v>
      </c>
      <c r="BB88" s="56"/>
      <c r="BC88" s="56" t="s">
        <v>137</v>
      </c>
      <c r="BD88" s="56" t="s">
        <v>943</v>
      </c>
      <c r="BE88" s="56" t="s">
        <v>144</v>
      </c>
      <c r="BF88" s="56"/>
    </row>
    <row r="89" spans="1:58" s="10" customFormat="1" ht="15" customHeight="1">
      <c r="A89" s="44" t="s">
        <v>76</v>
      </c>
      <c r="B89" s="52" t="s">
        <v>225</v>
      </c>
      <c r="C89" s="65">
        <f t="shared" si="2"/>
        <v>1</v>
      </c>
      <c r="D89" s="47"/>
      <c r="E89" s="47"/>
      <c r="F89" s="67">
        <f t="shared" si="3"/>
        <v>1</v>
      </c>
      <c r="G89" s="52" t="s">
        <v>1605</v>
      </c>
      <c r="H89" s="150" t="s">
        <v>137</v>
      </c>
      <c r="I89" s="102" t="s">
        <v>133</v>
      </c>
      <c r="J89" s="103" t="s">
        <v>147</v>
      </c>
      <c r="K89" s="52" t="s">
        <v>1408</v>
      </c>
      <c r="L89" s="55" t="s">
        <v>144</v>
      </c>
      <c r="M89" s="52" t="s">
        <v>1256</v>
      </c>
      <c r="N89" s="63">
        <v>42503</v>
      </c>
      <c r="O89" s="51" t="s">
        <v>1169</v>
      </c>
      <c r="P89" s="63">
        <v>42550</v>
      </c>
      <c r="Q89" s="63" t="s">
        <v>1591</v>
      </c>
      <c r="R89" s="58" t="s">
        <v>1407</v>
      </c>
      <c r="S89" s="56" t="s">
        <v>344</v>
      </c>
      <c r="T89" s="56" t="s">
        <v>1411</v>
      </c>
      <c r="U89" s="56" t="s">
        <v>137</v>
      </c>
      <c r="V89" s="56" t="s">
        <v>585</v>
      </c>
      <c r="W89" s="56" t="s">
        <v>344</v>
      </c>
      <c r="X89" s="56" t="s">
        <v>1412</v>
      </c>
      <c r="Y89" s="56" t="s">
        <v>137</v>
      </c>
      <c r="Z89" s="56" t="s">
        <v>949</v>
      </c>
      <c r="AA89" s="56" t="s">
        <v>248</v>
      </c>
      <c r="AB89" s="56" t="s">
        <v>950</v>
      </c>
      <c r="AC89" s="56" t="s">
        <v>248</v>
      </c>
      <c r="AD89" s="56" t="s">
        <v>951</v>
      </c>
      <c r="AE89" s="56" t="s">
        <v>144</v>
      </c>
      <c r="AF89" s="56"/>
      <c r="AG89" s="56" t="s">
        <v>137</v>
      </c>
      <c r="AH89" s="56" t="s">
        <v>887</v>
      </c>
      <c r="AI89" s="56" t="s">
        <v>137</v>
      </c>
      <c r="AJ89" s="56" t="s">
        <v>945</v>
      </c>
      <c r="AK89" s="56" t="s">
        <v>137</v>
      </c>
      <c r="AL89" s="56" t="s">
        <v>368</v>
      </c>
      <c r="AM89" s="56" t="s">
        <v>248</v>
      </c>
      <c r="AN89" s="56" t="s">
        <v>930</v>
      </c>
      <c r="AO89" s="56" t="s">
        <v>137</v>
      </c>
      <c r="AP89" s="56" t="s">
        <v>946</v>
      </c>
      <c r="AQ89" s="56" t="s">
        <v>137</v>
      </c>
      <c r="AR89" s="56" t="s">
        <v>947</v>
      </c>
      <c r="AS89" s="56" t="s">
        <v>137</v>
      </c>
      <c r="AT89" s="56" t="s">
        <v>585</v>
      </c>
      <c r="AU89" s="56" t="s">
        <v>137</v>
      </c>
      <c r="AV89" s="56" t="s">
        <v>347</v>
      </c>
      <c r="AW89" s="56" t="s">
        <v>137</v>
      </c>
      <c r="AX89" s="56" t="s">
        <v>952</v>
      </c>
      <c r="AY89" s="56" t="s">
        <v>137</v>
      </c>
      <c r="AZ89" s="56" t="s">
        <v>953</v>
      </c>
      <c r="BA89" s="56" t="s">
        <v>137</v>
      </c>
      <c r="BB89" s="56" t="s">
        <v>944</v>
      </c>
      <c r="BC89" s="56" t="s">
        <v>137</v>
      </c>
      <c r="BD89" s="56" t="s">
        <v>347</v>
      </c>
      <c r="BE89" s="56" t="s">
        <v>246</v>
      </c>
      <c r="BF89" s="56" t="s">
        <v>948</v>
      </c>
    </row>
    <row r="90" spans="1:58" s="10" customFormat="1" ht="15" customHeight="1">
      <c r="A90" s="44" t="s">
        <v>77</v>
      </c>
      <c r="B90" s="52" t="s">
        <v>226</v>
      </c>
      <c r="C90" s="65">
        <f t="shared" si="2"/>
        <v>0</v>
      </c>
      <c r="D90" s="47"/>
      <c r="E90" s="47"/>
      <c r="F90" s="67">
        <f t="shared" si="3"/>
        <v>0</v>
      </c>
      <c r="G90" s="53" t="s">
        <v>1602</v>
      </c>
      <c r="H90" s="150" t="s">
        <v>137</v>
      </c>
      <c r="I90" s="102" t="s">
        <v>954</v>
      </c>
      <c r="J90" s="94" t="s">
        <v>178</v>
      </c>
      <c r="K90" s="51" t="s">
        <v>227</v>
      </c>
      <c r="L90" s="55" t="s">
        <v>210</v>
      </c>
      <c r="M90" s="52" t="s">
        <v>1256</v>
      </c>
      <c r="N90" s="63">
        <v>42494</v>
      </c>
      <c r="O90" s="51" t="s">
        <v>1351</v>
      </c>
      <c r="P90" s="63"/>
      <c r="Q90" s="63">
        <v>42542</v>
      </c>
      <c r="R90" s="64">
        <v>42543</v>
      </c>
      <c r="S90" s="56" t="s">
        <v>344</v>
      </c>
      <c r="T90" s="56" t="s">
        <v>1413</v>
      </c>
      <c r="U90" s="56" t="s">
        <v>344</v>
      </c>
      <c r="V90" s="56" t="s">
        <v>1414</v>
      </c>
      <c r="W90" s="56" t="s">
        <v>344</v>
      </c>
      <c r="X90" s="56" t="s">
        <v>1415</v>
      </c>
      <c r="Y90" s="56" t="s">
        <v>344</v>
      </c>
      <c r="Z90" s="56" t="s">
        <v>1416</v>
      </c>
      <c r="AA90" s="56" t="s">
        <v>344</v>
      </c>
      <c r="AB90" s="56" t="s">
        <v>955</v>
      </c>
      <c r="AC90" s="56" t="s">
        <v>344</v>
      </c>
      <c r="AD90" s="56" t="s">
        <v>1417</v>
      </c>
      <c r="AE90" s="56" t="s">
        <v>137</v>
      </c>
      <c r="AF90" s="56" t="s">
        <v>479</v>
      </c>
      <c r="AG90" s="56" t="s">
        <v>137</v>
      </c>
      <c r="AH90" s="56" t="s">
        <v>604</v>
      </c>
      <c r="AI90" s="56" t="s">
        <v>137</v>
      </c>
      <c r="AJ90" s="56" t="s">
        <v>452</v>
      </c>
      <c r="AK90" s="56" t="s">
        <v>137</v>
      </c>
      <c r="AL90" s="56" t="s">
        <v>638</v>
      </c>
      <c r="AM90" s="56" t="s">
        <v>344</v>
      </c>
      <c r="AN90" s="56" t="s">
        <v>823</v>
      </c>
      <c r="AO90" s="56" t="s">
        <v>344</v>
      </c>
      <c r="AP90" s="56" t="s">
        <v>956</v>
      </c>
      <c r="AQ90" s="56" t="s">
        <v>248</v>
      </c>
      <c r="AR90" s="56" t="s">
        <v>957</v>
      </c>
      <c r="AS90" s="56" t="s">
        <v>144</v>
      </c>
      <c r="AT90" s="56"/>
      <c r="AU90" s="56" t="s">
        <v>144</v>
      </c>
      <c r="AV90" s="56"/>
      <c r="AW90" s="56" t="s">
        <v>144</v>
      </c>
      <c r="AX90" s="56"/>
      <c r="AY90" s="56" t="s">
        <v>144</v>
      </c>
      <c r="AZ90" s="56"/>
      <c r="BA90" s="56" t="s">
        <v>144</v>
      </c>
      <c r="BB90" s="56"/>
      <c r="BC90" s="56" t="s">
        <v>144</v>
      </c>
      <c r="BD90" s="56"/>
      <c r="BE90" s="56" t="s">
        <v>144</v>
      </c>
      <c r="BF90" s="56"/>
    </row>
    <row r="91" spans="1:58" s="10" customFormat="1" ht="15" customHeight="1">
      <c r="A91" s="44" t="s">
        <v>78</v>
      </c>
      <c r="B91" s="53" t="s">
        <v>225</v>
      </c>
      <c r="C91" s="65">
        <f t="shared" si="2"/>
        <v>1</v>
      </c>
      <c r="D91" s="47"/>
      <c r="E91" s="47"/>
      <c r="F91" s="67">
        <f t="shared" si="3"/>
        <v>1</v>
      </c>
      <c r="G91" s="53" t="s">
        <v>1599</v>
      </c>
      <c r="H91" s="150" t="s">
        <v>137</v>
      </c>
      <c r="I91" s="161" t="s">
        <v>1418</v>
      </c>
      <c r="J91" s="94" t="s">
        <v>178</v>
      </c>
      <c r="K91" s="51" t="s">
        <v>227</v>
      </c>
      <c r="L91" s="55" t="s">
        <v>210</v>
      </c>
      <c r="M91" s="52" t="s">
        <v>1256</v>
      </c>
      <c r="N91" s="63">
        <v>42507</v>
      </c>
      <c r="O91" s="51" t="s">
        <v>210</v>
      </c>
      <c r="P91" s="63"/>
      <c r="Q91" s="63" t="s">
        <v>231</v>
      </c>
      <c r="R91" s="63">
        <v>42548</v>
      </c>
      <c r="S91" s="52" t="s">
        <v>137</v>
      </c>
      <c r="T91" s="56" t="s">
        <v>761</v>
      </c>
      <c r="U91" s="56" t="s">
        <v>137</v>
      </c>
      <c r="V91" s="56" t="s">
        <v>958</v>
      </c>
      <c r="W91" s="56" t="s">
        <v>344</v>
      </c>
      <c r="X91" s="61" t="s">
        <v>1419</v>
      </c>
      <c r="Y91" s="56" t="s">
        <v>344</v>
      </c>
      <c r="Z91" s="56" t="s">
        <v>959</v>
      </c>
      <c r="AA91" s="56" t="s">
        <v>249</v>
      </c>
      <c r="AB91" s="56" t="s">
        <v>960</v>
      </c>
      <c r="AC91" s="56" t="s">
        <v>248</v>
      </c>
      <c r="AD91" s="56" t="s">
        <v>961</v>
      </c>
      <c r="AE91" s="56" t="s">
        <v>248</v>
      </c>
      <c r="AF91" s="56" t="s">
        <v>962</v>
      </c>
      <c r="AG91" s="56" t="s">
        <v>246</v>
      </c>
      <c r="AH91" s="56" t="s">
        <v>963</v>
      </c>
      <c r="AI91" s="56" t="s">
        <v>137</v>
      </c>
      <c r="AJ91" s="56" t="s">
        <v>638</v>
      </c>
      <c r="AK91" s="56" t="s">
        <v>137</v>
      </c>
      <c r="AL91" s="56" t="s">
        <v>445</v>
      </c>
      <c r="AM91" s="56" t="s">
        <v>144</v>
      </c>
      <c r="AN91" s="56"/>
      <c r="AO91" s="56" t="s">
        <v>144</v>
      </c>
      <c r="AP91" s="61"/>
      <c r="AQ91" s="56" t="s">
        <v>248</v>
      </c>
      <c r="AR91" s="56" t="s">
        <v>964</v>
      </c>
      <c r="AS91" s="56" t="s">
        <v>144</v>
      </c>
      <c r="AT91" s="56"/>
      <c r="AU91" s="56" t="s">
        <v>144</v>
      </c>
      <c r="AV91" s="56"/>
      <c r="AW91" s="56" t="s">
        <v>144</v>
      </c>
      <c r="AX91" s="56"/>
      <c r="AY91" s="56" t="s">
        <v>137</v>
      </c>
      <c r="AZ91" s="56" t="s">
        <v>322</v>
      </c>
      <c r="BA91" s="56" t="s">
        <v>144</v>
      </c>
      <c r="BB91" s="56"/>
      <c r="BC91" s="56" t="s">
        <v>144</v>
      </c>
      <c r="BD91" s="61"/>
      <c r="BE91" s="56" t="s">
        <v>144</v>
      </c>
      <c r="BF91" s="61"/>
    </row>
    <row r="92" spans="1:58" s="10" customFormat="1" ht="15" customHeight="1">
      <c r="A92" s="54" t="s">
        <v>79</v>
      </c>
      <c r="B92" s="52" t="s">
        <v>225</v>
      </c>
      <c r="C92" s="65">
        <f t="shared" si="2"/>
        <v>1</v>
      </c>
      <c r="D92" s="47"/>
      <c r="E92" s="47"/>
      <c r="F92" s="67">
        <f t="shared" si="3"/>
        <v>1</v>
      </c>
      <c r="G92" s="53" t="s">
        <v>1606</v>
      </c>
      <c r="H92" s="150" t="s">
        <v>137</v>
      </c>
      <c r="I92" s="102" t="s">
        <v>324</v>
      </c>
      <c r="J92" s="103" t="s">
        <v>1420</v>
      </c>
      <c r="K92" s="51" t="s">
        <v>227</v>
      </c>
      <c r="L92" s="55" t="s">
        <v>144</v>
      </c>
      <c r="M92" s="52" t="s">
        <v>1256</v>
      </c>
      <c r="N92" s="63">
        <v>42521</v>
      </c>
      <c r="O92" s="51" t="s">
        <v>1352</v>
      </c>
      <c r="P92" s="63"/>
      <c r="Q92" s="63">
        <v>42524</v>
      </c>
      <c r="R92" s="63">
        <v>42524</v>
      </c>
      <c r="S92" s="52" t="s">
        <v>426</v>
      </c>
      <c r="T92" s="56" t="s">
        <v>1421</v>
      </c>
      <c r="U92" s="52" t="s">
        <v>344</v>
      </c>
      <c r="V92" s="56" t="s">
        <v>1422</v>
      </c>
      <c r="W92" s="56" t="s">
        <v>344</v>
      </c>
      <c r="X92" s="56" t="s">
        <v>1423</v>
      </c>
      <c r="Y92" s="56" t="s">
        <v>137</v>
      </c>
      <c r="Z92" s="56" t="s">
        <v>965</v>
      </c>
      <c r="AA92" s="56" t="s">
        <v>248</v>
      </c>
      <c r="AB92" s="56" t="s">
        <v>966</v>
      </c>
      <c r="AC92" s="56" t="s">
        <v>137</v>
      </c>
      <c r="AD92" s="61" t="s">
        <v>967</v>
      </c>
      <c r="AE92" s="56" t="s">
        <v>344</v>
      </c>
      <c r="AF92" s="56" t="s">
        <v>968</v>
      </c>
      <c r="AG92" s="56" t="s">
        <v>137</v>
      </c>
      <c r="AH92" s="56" t="s">
        <v>969</v>
      </c>
      <c r="AI92" s="56" t="s">
        <v>137</v>
      </c>
      <c r="AJ92" s="56" t="s">
        <v>970</v>
      </c>
      <c r="AK92" s="56" t="s">
        <v>137</v>
      </c>
      <c r="AL92" s="56" t="s">
        <v>971</v>
      </c>
      <c r="AM92" s="56" t="s">
        <v>248</v>
      </c>
      <c r="AN92" s="56" t="s">
        <v>899</v>
      </c>
      <c r="AO92" s="56" t="s">
        <v>137</v>
      </c>
      <c r="AP92" s="56" t="s">
        <v>972</v>
      </c>
      <c r="AQ92" s="56" t="s">
        <v>137</v>
      </c>
      <c r="AR92" s="56" t="s">
        <v>973</v>
      </c>
      <c r="AS92" s="56" t="s">
        <v>137</v>
      </c>
      <c r="AT92" s="56" t="s">
        <v>974</v>
      </c>
      <c r="AU92" s="56" t="s">
        <v>137</v>
      </c>
      <c r="AV92" s="56" t="s">
        <v>975</v>
      </c>
      <c r="AW92" s="56" t="s">
        <v>137</v>
      </c>
      <c r="AX92" s="56" t="s">
        <v>575</v>
      </c>
      <c r="AY92" s="56" t="s">
        <v>144</v>
      </c>
      <c r="AZ92" s="56"/>
      <c r="BA92" s="56" t="s">
        <v>137</v>
      </c>
      <c r="BB92" s="56" t="s">
        <v>976</v>
      </c>
      <c r="BC92" s="56" t="s">
        <v>144</v>
      </c>
      <c r="BD92" s="56"/>
      <c r="BE92" s="56" t="s">
        <v>246</v>
      </c>
      <c r="BF92" s="56" t="s">
        <v>977</v>
      </c>
    </row>
    <row r="93" spans="1:58" s="10" customFormat="1" ht="15" customHeight="1">
      <c r="A93" s="54" t="s">
        <v>80</v>
      </c>
      <c r="B93" s="52" t="s">
        <v>224</v>
      </c>
      <c r="C93" s="65">
        <f t="shared" si="2"/>
        <v>2</v>
      </c>
      <c r="D93" s="47"/>
      <c r="E93" s="47"/>
      <c r="F93" s="67">
        <f t="shared" si="3"/>
        <v>2</v>
      </c>
      <c r="G93" s="53" t="s">
        <v>1599</v>
      </c>
      <c r="H93" s="150" t="s">
        <v>137</v>
      </c>
      <c r="I93" s="102" t="s">
        <v>978</v>
      </c>
      <c r="J93" s="103" t="s">
        <v>1424</v>
      </c>
      <c r="K93" s="51" t="s">
        <v>227</v>
      </c>
      <c r="L93" s="55" t="s">
        <v>210</v>
      </c>
      <c r="M93" s="52" t="s">
        <v>1256</v>
      </c>
      <c r="N93" s="55" t="s">
        <v>210</v>
      </c>
      <c r="O93" s="51" t="s">
        <v>1353</v>
      </c>
      <c r="P93" s="63"/>
      <c r="Q93" s="63" t="s">
        <v>231</v>
      </c>
      <c r="R93" s="63">
        <v>42548</v>
      </c>
      <c r="S93" s="52" t="s">
        <v>137</v>
      </c>
      <c r="T93" s="56" t="s">
        <v>980</v>
      </c>
      <c r="U93" s="56" t="s">
        <v>137</v>
      </c>
      <c r="V93" s="56" t="s">
        <v>981</v>
      </c>
      <c r="W93" s="56" t="s">
        <v>137</v>
      </c>
      <c r="X93" s="56" t="s">
        <v>982</v>
      </c>
      <c r="Y93" s="56" t="s">
        <v>137</v>
      </c>
      <c r="Z93" s="61" t="s">
        <v>983</v>
      </c>
      <c r="AA93" s="56" t="s">
        <v>248</v>
      </c>
      <c r="AB93" s="56" t="s">
        <v>984</v>
      </c>
      <c r="AC93" s="56" t="s">
        <v>248</v>
      </c>
      <c r="AD93" s="56" t="s">
        <v>1425</v>
      </c>
      <c r="AE93" s="56" t="s">
        <v>144</v>
      </c>
      <c r="AF93" s="56" t="s">
        <v>985</v>
      </c>
      <c r="AG93" s="56" t="s">
        <v>144</v>
      </c>
      <c r="AH93" s="56" t="s">
        <v>1426</v>
      </c>
      <c r="AI93" s="56" t="s">
        <v>144</v>
      </c>
      <c r="AJ93" s="56"/>
      <c r="AK93" s="56" t="s">
        <v>144</v>
      </c>
      <c r="AL93" s="61"/>
      <c r="AM93" s="56" t="s">
        <v>248</v>
      </c>
      <c r="AN93" s="61" t="s">
        <v>986</v>
      </c>
      <c r="AO93" s="56" t="s">
        <v>248</v>
      </c>
      <c r="AP93" s="56" t="s">
        <v>987</v>
      </c>
      <c r="AQ93" s="56" t="s">
        <v>248</v>
      </c>
      <c r="AR93" s="56" t="s">
        <v>988</v>
      </c>
      <c r="AS93" s="56" t="s">
        <v>144</v>
      </c>
      <c r="AT93" s="56"/>
      <c r="AU93" s="56" t="s">
        <v>144</v>
      </c>
      <c r="AV93" s="56"/>
      <c r="AW93" s="56" t="s">
        <v>144</v>
      </c>
      <c r="AX93" s="56"/>
      <c r="AY93" s="56" t="s">
        <v>144</v>
      </c>
      <c r="AZ93" s="56"/>
      <c r="BA93" s="56" t="s">
        <v>144</v>
      </c>
      <c r="BB93" s="56"/>
      <c r="BC93" s="56" t="s">
        <v>137</v>
      </c>
      <c r="BD93" s="61" t="s">
        <v>979</v>
      </c>
      <c r="BE93" s="56" t="s">
        <v>246</v>
      </c>
      <c r="BF93" s="56" t="s">
        <v>1509</v>
      </c>
    </row>
    <row r="94" spans="1:58" s="10" customFormat="1" ht="15" customHeight="1">
      <c r="A94" s="145" t="s">
        <v>81</v>
      </c>
      <c r="B94" s="43"/>
      <c r="C94" s="66"/>
      <c r="D94" s="45"/>
      <c r="E94" s="45"/>
      <c r="F94" s="71"/>
      <c r="G94" s="43"/>
      <c r="H94" s="46"/>
      <c r="I94" s="45"/>
      <c r="J94" s="45"/>
      <c r="K94" s="45"/>
      <c r="L94" s="45"/>
      <c r="M94" s="43"/>
      <c r="N94" s="113"/>
      <c r="O94" s="113"/>
      <c r="P94" s="114"/>
      <c r="Q94" s="45"/>
      <c r="R94" s="45"/>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row>
    <row r="95" spans="1:58" s="10" customFormat="1" ht="15" customHeight="1">
      <c r="A95" s="44" t="s">
        <v>82</v>
      </c>
      <c r="B95" s="52" t="s">
        <v>226</v>
      </c>
      <c r="C95" s="65">
        <f t="shared" si="2"/>
        <v>0</v>
      </c>
      <c r="D95" s="47"/>
      <c r="E95" s="47"/>
      <c r="F95" s="67">
        <f t="shared" si="3"/>
        <v>0</v>
      </c>
      <c r="G95" s="52"/>
      <c r="H95" s="150" t="s">
        <v>137</v>
      </c>
      <c r="I95" s="105" t="s">
        <v>175</v>
      </c>
      <c r="J95" s="103" t="s">
        <v>1435</v>
      </c>
      <c r="K95" s="52" t="s">
        <v>284</v>
      </c>
      <c r="L95" s="51" t="s">
        <v>210</v>
      </c>
      <c r="M95" s="55" t="s">
        <v>210</v>
      </c>
      <c r="N95" s="63">
        <v>42520</v>
      </c>
      <c r="O95" s="51" t="s">
        <v>1616</v>
      </c>
      <c r="P95" s="63">
        <v>42544</v>
      </c>
      <c r="Q95" s="51" t="s">
        <v>210</v>
      </c>
      <c r="R95" s="51"/>
      <c r="S95" s="52" t="s">
        <v>144</v>
      </c>
      <c r="T95" s="61"/>
      <c r="U95" s="56" t="s">
        <v>1432</v>
      </c>
      <c r="V95" s="61" t="s">
        <v>989</v>
      </c>
      <c r="W95" s="56" t="s">
        <v>1433</v>
      </c>
      <c r="X95" s="61" t="s">
        <v>990</v>
      </c>
      <c r="Y95" s="56" t="s">
        <v>1434</v>
      </c>
      <c r="Z95" s="61" t="s">
        <v>992</v>
      </c>
      <c r="AA95" s="56" t="s">
        <v>1432</v>
      </c>
      <c r="AB95" s="56" t="s">
        <v>995</v>
      </c>
      <c r="AC95" s="56" t="s">
        <v>144</v>
      </c>
      <c r="AD95" s="61"/>
      <c r="AE95" s="56" t="s">
        <v>144</v>
      </c>
      <c r="AF95" s="56"/>
      <c r="AG95" s="56" t="s">
        <v>137</v>
      </c>
      <c r="AH95" s="56" t="s">
        <v>993</v>
      </c>
      <c r="AI95" s="56" t="s">
        <v>137</v>
      </c>
      <c r="AJ95" s="56" t="s">
        <v>285</v>
      </c>
      <c r="AK95" s="56" t="s">
        <v>246</v>
      </c>
      <c r="AL95" s="56" t="s">
        <v>994</v>
      </c>
      <c r="AM95" s="56" t="s">
        <v>144</v>
      </c>
      <c r="AN95" s="61"/>
      <c r="AO95" s="56" t="s">
        <v>144</v>
      </c>
      <c r="AP95" s="56"/>
      <c r="AQ95" s="56" t="s">
        <v>248</v>
      </c>
      <c r="AR95" s="61" t="s">
        <v>991</v>
      </c>
      <c r="AS95" s="56" t="s">
        <v>144</v>
      </c>
      <c r="AT95" s="56"/>
      <c r="AU95" s="56" t="s">
        <v>144</v>
      </c>
      <c r="AV95" s="61"/>
      <c r="AW95" s="56" t="s">
        <v>144</v>
      </c>
      <c r="AX95" s="56"/>
      <c r="AY95" s="56" t="s">
        <v>137</v>
      </c>
      <c r="AZ95" s="56" t="s">
        <v>287</v>
      </c>
      <c r="BA95" s="56" t="s">
        <v>144</v>
      </c>
      <c r="BB95" s="56"/>
      <c r="BC95" s="56" t="s">
        <v>137</v>
      </c>
      <c r="BD95" s="61" t="s">
        <v>288</v>
      </c>
      <c r="BE95" s="56" t="s">
        <v>1463</v>
      </c>
      <c r="BF95" s="56" t="s">
        <v>996</v>
      </c>
    </row>
    <row r="96" spans="1:58" s="10" customFormat="1" ht="15" customHeight="1">
      <c r="A96" s="44" t="s">
        <v>83</v>
      </c>
      <c r="B96" s="52" t="s">
        <v>226</v>
      </c>
      <c r="C96" s="65">
        <f t="shared" si="2"/>
        <v>0</v>
      </c>
      <c r="D96" s="47"/>
      <c r="E96" s="47"/>
      <c r="F96" s="67">
        <f t="shared" si="3"/>
        <v>0</v>
      </c>
      <c r="G96" s="52"/>
      <c r="H96" s="150" t="s">
        <v>137</v>
      </c>
      <c r="I96" s="102" t="s">
        <v>176</v>
      </c>
      <c r="J96" s="103" t="s">
        <v>1436</v>
      </c>
      <c r="K96" s="52" t="s">
        <v>284</v>
      </c>
      <c r="L96" s="51" t="s">
        <v>210</v>
      </c>
      <c r="M96" s="55" t="s">
        <v>210</v>
      </c>
      <c r="N96" s="55" t="s">
        <v>210</v>
      </c>
      <c r="O96" s="51" t="s">
        <v>1170</v>
      </c>
      <c r="P96" s="63">
        <v>42530</v>
      </c>
      <c r="Q96" s="51" t="s">
        <v>210</v>
      </c>
      <c r="R96" s="51"/>
      <c r="S96" s="52" t="s">
        <v>1437</v>
      </c>
      <c r="T96" s="61" t="s">
        <v>1010</v>
      </c>
      <c r="U96" s="56" t="s">
        <v>137</v>
      </c>
      <c r="V96" s="61" t="s">
        <v>1009</v>
      </c>
      <c r="W96" s="56" t="s">
        <v>1438</v>
      </c>
      <c r="X96" s="61" t="s">
        <v>1630</v>
      </c>
      <c r="Y96" s="56" t="s">
        <v>1434</v>
      </c>
      <c r="Z96" s="56" t="s">
        <v>1000</v>
      </c>
      <c r="AA96" s="56" t="s">
        <v>1439</v>
      </c>
      <c r="AB96" s="56" t="s">
        <v>1003</v>
      </c>
      <c r="AC96" s="56" t="s">
        <v>1440</v>
      </c>
      <c r="AD96" s="61" t="s">
        <v>1005</v>
      </c>
      <c r="AE96" s="56" t="s">
        <v>1441</v>
      </c>
      <c r="AF96" s="61" t="s">
        <v>999</v>
      </c>
      <c r="AG96" s="56" t="s">
        <v>137</v>
      </c>
      <c r="AH96" s="56" t="s">
        <v>998</v>
      </c>
      <c r="AI96" s="56" t="s">
        <v>137</v>
      </c>
      <c r="AJ96" s="56" t="s">
        <v>289</v>
      </c>
      <c r="AK96" s="56" t="s">
        <v>246</v>
      </c>
      <c r="AL96" s="56" t="s">
        <v>1002</v>
      </c>
      <c r="AM96" s="56" t="s">
        <v>137</v>
      </c>
      <c r="AN96" s="56" t="s">
        <v>1006</v>
      </c>
      <c r="AO96" s="56" t="s">
        <v>248</v>
      </c>
      <c r="AP96" s="56" t="s">
        <v>1008</v>
      </c>
      <c r="AQ96" s="56" t="s">
        <v>137</v>
      </c>
      <c r="AR96" s="61" t="s">
        <v>1007</v>
      </c>
      <c r="AS96" s="56" t="s">
        <v>137</v>
      </c>
      <c r="AT96" s="61" t="s">
        <v>1004</v>
      </c>
      <c r="AU96" s="56" t="s">
        <v>137</v>
      </c>
      <c r="AV96" s="56" t="s">
        <v>997</v>
      </c>
      <c r="AW96" s="56" t="s">
        <v>144</v>
      </c>
      <c r="AX96" s="56"/>
      <c r="AY96" s="56" t="s">
        <v>144</v>
      </c>
      <c r="AZ96" s="61"/>
      <c r="BA96" s="56" t="s">
        <v>144</v>
      </c>
      <c r="BB96" s="56"/>
      <c r="BC96" s="56" t="s">
        <v>137</v>
      </c>
      <c r="BD96" s="56" t="s">
        <v>290</v>
      </c>
      <c r="BE96" s="56" t="s">
        <v>246</v>
      </c>
      <c r="BF96" s="61" t="s">
        <v>1001</v>
      </c>
    </row>
    <row r="97" spans="1:58" s="10" customFormat="1" ht="15" customHeight="1">
      <c r="A97" s="44" t="s">
        <v>84</v>
      </c>
      <c r="B97" s="52" t="s">
        <v>224</v>
      </c>
      <c r="C97" s="65">
        <f t="shared" si="2"/>
        <v>2</v>
      </c>
      <c r="D97" s="47"/>
      <c r="E97" s="47"/>
      <c r="F97" s="67">
        <f t="shared" si="3"/>
        <v>2</v>
      </c>
      <c r="G97" s="53" t="s">
        <v>1599</v>
      </c>
      <c r="H97" s="150" t="s">
        <v>137</v>
      </c>
      <c r="I97" s="105" t="s">
        <v>134</v>
      </c>
      <c r="J97" s="103" t="s">
        <v>293</v>
      </c>
      <c r="K97" s="51" t="s">
        <v>227</v>
      </c>
      <c r="L97" s="55" t="s">
        <v>210</v>
      </c>
      <c r="M97" s="52" t="s">
        <v>1256</v>
      </c>
      <c r="N97" s="63">
        <v>42502</v>
      </c>
      <c r="O97" s="51" t="s">
        <v>1171</v>
      </c>
      <c r="P97" s="63"/>
      <c r="Q97" s="51" t="s">
        <v>231</v>
      </c>
      <c r="R97" s="63">
        <v>42507</v>
      </c>
      <c r="S97" s="52" t="s">
        <v>249</v>
      </c>
      <c r="T97" s="61" t="s">
        <v>1444</v>
      </c>
      <c r="U97" s="61" t="s">
        <v>344</v>
      </c>
      <c r="V97" s="61" t="s">
        <v>1443</v>
      </c>
      <c r="W97" s="56" t="s">
        <v>137</v>
      </c>
      <c r="X97" s="61" t="s">
        <v>1011</v>
      </c>
      <c r="Y97" s="56" t="s">
        <v>137</v>
      </c>
      <c r="Z97" s="61" t="s">
        <v>1012</v>
      </c>
      <c r="AA97" s="56" t="s">
        <v>248</v>
      </c>
      <c r="AB97" s="56" t="s">
        <v>1013</v>
      </c>
      <c r="AC97" s="56" t="s">
        <v>248</v>
      </c>
      <c r="AD97" s="56" t="s">
        <v>1014</v>
      </c>
      <c r="AE97" s="56" t="s">
        <v>137</v>
      </c>
      <c r="AF97" s="61" t="s">
        <v>1015</v>
      </c>
      <c r="AG97" s="56" t="s">
        <v>248</v>
      </c>
      <c r="AH97" s="56" t="s">
        <v>1445</v>
      </c>
      <c r="AI97" s="56" t="s">
        <v>137</v>
      </c>
      <c r="AJ97" s="56" t="s">
        <v>1016</v>
      </c>
      <c r="AK97" s="56" t="s">
        <v>137</v>
      </c>
      <c r="AL97" s="56" t="s">
        <v>1017</v>
      </c>
      <c r="AM97" s="56" t="s">
        <v>137</v>
      </c>
      <c r="AN97" s="61" t="s">
        <v>1018</v>
      </c>
      <c r="AO97" s="56" t="s">
        <v>144</v>
      </c>
      <c r="AP97" s="56"/>
      <c r="AQ97" s="56" t="s">
        <v>137</v>
      </c>
      <c r="AR97" s="61" t="s">
        <v>1019</v>
      </c>
      <c r="AS97" s="56" t="s">
        <v>144</v>
      </c>
      <c r="AT97" s="56"/>
      <c r="AU97" s="56" t="s">
        <v>144</v>
      </c>
      <c r="AV97" s="56"/>
      <c r="AW97" s="56" t="s">
        <v>144</v>
      </c>
      <c r="AX97" s="56"/>
      <c r="AY97" s="56" t="s">
        <v>144</v>
      </c>
      <c r="AZ97" s="56"/>
      <c r="BA97" s="56" t="s">
        <v>144</v>
      </c>
      <c r="BB97" s="56"/>
      <c r="BC97" s="56" t="s">
        <v>137</v>
      </c>
      <c r="BD97" s="56" t="s">
        <v>292</v>
      </c>
      <c r="BE97" s="56" t="s">
        <v>144</v>
      </c>
      <c r="BF97" s="61"/>
    </row>
    <row r="98" spans="1:58" s="10" customFormat="1" ht="15" customHeight="1">
      <c r="A98" s="44" t="s">
        <v>85</v>
      </c>
      <c r="B98" s="52" t="s">
        <v>224</v>
      </c>
      <c r="C98" s="65">
        <f t="shared" si="2"/>
        <v>2</v>
      </c>
      <c r="D98" s="47"/>
      <c r="E98" s="47"/>
      <c r="F98" s="67">
        <f t="shared" si="3"/>
        <v>2</v>
      </c>
      <c r="G98" s="52" t="s">
        <v>1607</v>
      </c>
      <c r="H98" s="150" t="s">
        <v>137</v>
      </c>
      <c r="I98" s="102" t="s">
        <v>1446</v>
      </c>
      <c r="J98" s="103" t="s">
        <v>119</v>
      </c>
      <c r="K98" s="53" t="s">
        <v>1442</v>
      </c>
      <c r="L98" s="55" t="s">
        <v>144</v>
      </c>
      <c r="M98" s="52" t="s">
        <v>1256</v>
      </c>
      <c r="N98" s="63">
        <v>42520</v>
      </c>
      <c r="O98" s="51" t="s">
        <v>1172</v>
      </c>
      <c r="P98" s="63"/>
      <c r="Q98" s="63">
        <v>42516</v>
      </c>
      <c r="R98" s="52" t="s">
        <v>1594</v>
      </c>
      <c r="S98" s="52" t="s">
        <v>426</v>
      </c>
      <c r="T98" s="61" t="s">
        <v>1447</v>
      </c>
      <c r="U98" s="58" t="s">
        <v>137</v>
      </c>
      <c r="V98" s="61" t="s">
        <v>1449</v>
      </c>
      <c r="W98" s="56" t="s">
        <v>137</v>
      </c>
      <c r="X98" s="61" t="s">
        <v>1020</v>
      </c>
      <c r="Y98" s="56" t="s">
        <v>137</v>
      </c>
      <c r="Z98" s="61" t="s">
        <v>1021</v>
      </c>
      <c r="AA98" s="56" t="s">
        <v>248</v>
      </c>
      <c r="AB98" s="61" t="s">
        <v>1022</v>
      </c>
      <c r="AC98" s="56" t="s">
        <v>344</v>
      </c>
      <c r="AD98" s="61" t="s">
        <v>1023</v>
      </c>
      <c r="AE98" s="56" t="s">
        <v>137</v>
      </c>
      <c r="AF98" s="61" t="s">
        <v>1024</v>
      </c>
      <c r="AG98" s="56" t="s">
        <v>137</v>
      </c>
      <c r="AH98" s="56" t="s">
        <v>1025</v>
      </c>
      <c r="AI98" s="56" t="s">
        <v>137</v>
      </c>
      <c r="AJ98" s="56" t="s">
        <v>1026</v>
      </c>
      <c r="AK98" s="56" t="s">
        <v>137</v>
      </c>
      <c r="AL98" s="56" t="s">
        <v>294</v>
      </c>
      <c r="AM98" s="56" t="s">
        <v>137</v>
      </c>
      <c r="AN98" s="61" t="s">
        <v>1027</v>
      </c>
      <c r="AO98" s="56" t="s">
        <v>248</v>
      </c>
      <c r="AP98" s="61" t="s">
        <v>1028</v>
      </c>
      <c r="AQ98" s="56" t="s">
        <v>246</v>
      </c>
      <c r="AR98" s="56" t="s">
        <v>490</v>
      </c>
      <c r="AS98" s="56" t="s">
        <v>144</v>
      </c>
      <c r="AT98" s="56"/>
      <c r="AU98" s="56" t="s">
        <v>137</v>
      </c>
      <c r="AV98" s="56" t="s">
        <v>464</v>
      </c>
      <c r="AW98" s="56" t="s">
        <v>144</v>
      </c>
      <c r="AX98" s="56" t="s">
        <v>1029</v>
      </c>
      <c r="AY98" s="56" t="s">
        <v>137</v>
      </c>
      <c r="AZ98" s="56" t="s">
        <v>556</v>
      </c>
      <c r="BA98" s="56" t="s">
        <v>137</v>
      </c>
      <c r="BB98" s="61" t="s">
        <v>1030</v>
      </c>
      <c r="BC98" s="56" t="s">
        <v>344</v>
      </c>
      <c r="BD98" s="61" t="s">
        <v>1031</v>
      </c>
      <c r="BE98" s="56" t="s">
        <v>246</v>
      </c>
      <c r="BF98" s="56" t="s">
        <v>1032</v>
      </c>
    </row>
    <row r="99" spans="1:58" s="10" customFormat="1" ht="15" customHeight="1">
      <c r="A99" s="54" t="s">
        <v>86</v>
      </c>
      <c r="B99" s="53" t="s">
        <v>225</v>
      </c>
      <c r="C99" s="65">
        <f t="shared" si="2"/>
        <v>1</v>
      </c>
      <c r="D99" s="47"/>
      <c r="E99" s="47"/>
      <c r="F99" s="67">
        <f t="shared" si="3"/>
        <v>1</v>
      </c>
      <c r="G99" s="53" t="s">
        <v>1599</v>
      </c>
      <c r="H99" s="150" t="s">
        <v>137</v>
      </c>
      <c r="I99" s="100" t="s">
        <v>139</v>
      </c>
      <c r="J99" s="102" t="s">
        <v>178</v>
      </c>
      <c r="K99" s="55" t="s">
        <v>227</v>
      </c>
      <c r="L99" s="55" t="s">
        <v>210</v>
      </c>
      <c r="M99" s="52" t="s">
        <v>1256</v>
      </c>
      <c r="N99" s="55" t="s">
        <v>210</v>
      </c>
      <c r="O99" s="51" t="s">
        <v>210</v>
      </c>
      <c r="P99" s="63"/>
      <c r="Q99" s="64" t="s">
        <v>231</v>
      </c>
      <c r="R99" s="64" t="s">
        <v>1448</v>
      </c>
      <c r="S99" s="53" t="s">
        <v>344</v>
      </c>
      <c r="T99" s="56" t="s">
        <v>1450</v>
      </c>
      <c r="U99" s="56" t="s">
        <v>344</v>
      </c>
      <c r="V99" s="56" t="s">
        <v>1451</v>
      </c>
      <c r="W99" s="56" t="s">
        <v>248</v>
      </c>
      <c r="X99" s="56" t="s">
        <v>1050</v>
      </c>
      <c r="Y99" s="56" t="s">
        <v>344</v>
      </c>
      <c r="Z99" s="56" t="s">
        <v>1452</v>
      </c>
      <c r="AA99" s="56" t="s">
        <v>248</v>
      </c>
      <c r="AB99" s="56" t="s">
        <v>1051</v>
      </c>
      <c r="AC99" s="56" t="s">
        <v>248</v>
      </c>
      <c r="AD99" s="56" t="s">
        <v>1453</v>
      </c>
      <c r="AE99" s="56" t="s">
        <v>248</v>
      </c>
      <c r="AF99" s="56" t="s">
        <v>1454</v>
      </c>
      <c r="AG99" s="56" t="s">
        <v>137</v>
      </c>
      <c r="AH99" s="56" t="s">
        <v>515</v>
      </c>
      <c r="AI99" s="56" t="s">
        <v>137</v>
      </c>
      <c r="AJ99" s="56" t="s">
        <v>1052</v>
      </c>
      <c r="AK99" s="56" t="s">
        <v>144</v>
      </c>
      <c r="AL99" s="56"/>
      <c r="AM99" s="56" t="s">
        <v>137</v>
      </c>
      <c r="AN99" s="56" t="s">
        <v>1053</v>
      </c>
      <c r="AO99" s="56" t="s">
        <v>248</v>
      </c>
      <c r="AP99" s="56" t="s">
        <v>1054</v>
      </c>
      <c r="AQ99" s="56" t="s">
        <v>137</v>
      </c>
      <c r="AR99" s="56" t="s">
        <v>1055</v>
      </c>
      <c r="AS99" s="56" t="s">
        <v>137</v>
      </c>
      <c r="AT99" s="56" t="s">
        <v>1056</v>
      </c>
      <c r="AU99" s="56" t="s">
        <v>144</v>
      </c>
      <c r="AV99" s="56"/>
      <c r="AW99" s="56" t="s">
        <v>137</v>
      </c>
      <c r="AX99" s="56" t="s">
        <v>1057</v>
      </c>
      <c r="AY99" s="56" t="s">
        <v>144</v>
      </c>
      <c r="AZ99" s="56"/>
      <c r="BA99" s="56" t="s">
        <v>144</v>
      </c>
      <c r="BB99" s="56"/>
      <c r="BC99" s="56" t="s">
        <v>137</v>
      </c>
      <c r="BD99" s="56" t="s">
        <v>1033</v>
      </c>
      <c r="BE99" s="56" t="s">
        <v>137</v>
      </c>
      <c r="BF99" s="56" t="s">
        <v>1508</v>
      </c>
    </row>
    <row r="100" spans="1:58" s="10" customFormat="1" ht="15" customHeight="1">
      <c r="A100" s="54" t="s">
        <v>87</v>
      </c>
      <c r="B100" s="52" t="s">
        <v>224</v>
      </c>
      <c r="C100" s="65">
        <f t="shared" si="2"/>
        <v>2</v>
      </c>
      <c r="D100" s="47"/>
      <c r="E100" s="47"/>
      <c r="F100" s="67">
        <f t="shared" si="3"/>
        <v>2</v>
      </c>
      <c r="G100" s="53" t="s">
        <v>1599</v>
      </c>
      <c r="H100" s="150" t="s">
        <v>137</v>
      </c>
      <c r="I100" s="102" t="s">
        <v>1456</v>
      </c>
      <c r="J100" s="103" t="s">
        <v>1455</v>
      </c>
      <c r="K100" s="51" t="s">
        <v>227</v>
      </c>
      <c r="L100" s="55" t="s">
        <v>210</v>
      </c>
      <c r="M100" s="52" t="s">
        <v>1256</v>
      </c>
      <c r="N100" s="63">
        <v>42482</v>
      </c>
      <c r="O100" s="63" t="s">
        <v>1173</v>
      </c>
      <c r="P100" s="63"/>
      <c r="Q100" s="63" t="s">
        <v>231</v>
      </c>
      <c r="R100" s="63">
        <v>42489</v>
      </c>
      <c r="S100" s="52" t="s">
        <v>426</v>
      </c>
      <c r="T100" s="56" t="s">
        <v>1457</v>
      </c>
      <c r="U100" s="56" t="s">
        <v>137</v>
      </c>
      <c r="V100" s="56" t="s">
        <v>1034</v>
      </c>
      <c r="W100" s="56" t="s">
        <v>137</v>
      </c>
      <c r="X100" s="56" t="s">
        <v>1035</v>
      </c>
      <c r="Y100" s="56" t="s">
        <v>137</v>
      </c>
      <c r="Z100" s="56" t="s">
        <v>1458</v>
      </c>
      <c r="AA100" s="58" t="s">
        <v>344</v>
      </c>
      <c r="AB100" s="56" t="s">
        <v>1038</v>
      </c>
      <c r="AC100" s="56" t="s">
        <v>137</v>
      </c>
      <c r="AD100" s="61" t="s">
        <v>1036</v>
      </c>
      <c r="AE100" s="56" t="s">
        <v>248</v>
      </c>
      <c r="AF100" s="56" t="s">
        <v>1037</v>
      </c>
      <c r="AG100" s="56" t="s">
        <v>137</v>
      </c>
      <c r="AH100" s="56" t="s">
        <v>1042</v>
      </c>
      <c r="AI100" s="56" t="s">
        <v>137</v>
      </c>
      <c r="AJ100" s="56" t="s">
        <v>1041</v>
      </c>
      <c r="AK100" s="56" t="s">
        <v>137</v>
      </c>
      <c r="AL100" s="56" t="s">
        <v>455</v>
      </c>
      <c r="AM100" s="56" t="s">
        <v>137</v>
      </c>
      <c r="AN100" s="56" t="s">
        <v>1039</v>
      </c>
      <c r="AO100" s="56" t="s">
        <v>248</v>
      </c>
      <c r="AP100" s="56" t="s">
        <v>481</v>
      </c>
      <c r="AQ100" s="56" t="s">
        <v>248</v>
      </c>
      <c r="AR100" s="56" t="s">
        <v>1040</v>
      </c>
      <c r="AS100" s="56" t="s">
        <v>144</v>
      </c>
      <c r="AT100" s="56"/>
      <c r="AU100" s="56" t="s">
        <v>137</v>
      </c>
      <c r="AV100" s="56" t="s">
        <v>295</v>
      </c>
      <c r="AW100" s="56" t="s">
        <v>144</v>
      </c>
      <c r="AX100" s="56"/>
      <c r="AY100" s="56" t="s">
        <v>144</v>
      </c>
      <c r="AZ100" s="56"/>
      <c r="BA100" s="56" t="s">
        <v>144</v>
      </c>
      <c r="BB100" s="56"/>
      <c r="BC100" s="56" t="s">
        <v>144</v>
      </c>
      <c r="BD100" s="56"/>
      <c r="BE100" s="56" t="s">
        <v>144</v>
      </c>
      <c r="BF100" s="56"/>
    </row>
    <row r="101" spans="1:58" s="10" customFormat="1" ht="15" customHeight="1">
      <c r="A101" s="54" t="s">
        <v>88</v>
      </c>
      <c r="B101" s="52" t="s">
        <v>224</v>
      </c>
      <c r="C101" s="65">
        <f t="shared" si="2"/>
        <v>2</v>
      </c>
      <c r="D101" s="47"/>
      <c r="E101" s="47"/>
      <c r="F101" s="67">
        <f t="shared" si="3"/>
        <v>2</v>
      </c>
      <c r="G101" s="52"/>
      <c r="H101" s="150" t="s">
        <v>137</v>
      </c>
      <c r="I101" s="102" t="s">
        <v>135</v>
      </c>
      <c r="J101" s="103" t="s">
        <v>297</v>
      </c>
      <c r="K101" s="51" t="s">
        <v>227</v>
      </c>
      <c r="L101" s="51" t="s">
        <v>210</v>
      </c>
      <c r="M101" s="52" t="s">
        <v>1256</v>
      </c>
      <c r="N101" s="55" t="s">
        <v>210</v>
      </c>
      <c r="O101" s="63" t="s">
        <v>1135</v>
      </c>
      <c r="P101" s="63"/>
      <c r="Q101" s="51" t="s">
        <v>231</v>
      </c>
      <c r="R101" s="63">
        <v>42508</v>
      </c>
      <c r="S101" s="52" t="s">
        <v>426</v>
      </c>
      <c r="T101" s="56" t="s">
        <v>1459</v>
      </c>
      <c r="U101" s="56" t="s">
        <v>137</v>
      </c>
      <c r="V101" s="56" t="s">
        <v>368</v>
      </c>
      <c r="W101" s="56" t="s">
        <v>137</v>
      </c>
      <c r="X101" s="56" t="s">
        <v>691</v>
      </c>
      <c r="Y101" s="56" t="s">
        <v>137</v>
      </c>
      <c r="Z101" s="56" t="s">
        <v>1043</v>
      </c>
      <c r="AA101" s="56" t="s">
        <v>137</v>
      </c>
      <c r="AB101" s="56" t="s">
        <v>1044</v>
      </c>
      <c r="AC101" s="56" t="s">
        <v>248</v>
      </c>
      <c r="AD101" s="56" t="s">
        <v>1045</v>
      </c>
      <c r="AE101" s="56" t="s">
        <v>137</v>
      </c>
      <c r="AF101" s="61" t="s">
        <v>585</v>
      </c>
      <c r="AG101" s="56" t="s">
        <v>137</v>
      </c>
      <c r="AH101" s="56" t="s">
        <v>1046</v>
      </c>
      <c r="AI101" s="56" t="s">
        <v>137</v>
      </c>
      <c r="AJ101" s="56" t="s">
        <v>1047</v>
      </c>
      <c r="AK101" s="56" t="s">
        <v>137</v>
      </c>
      <c r="AL101" s="56" t="s">
        <v>368</v>
      </c>
      <c r="AM101" s="56" t="s">
        <v>137</v>
      </c>
      <c r="AN101" s="56" t="s">
        <v>1048</v>
      </c>
      <c r="AO101" s="56" t="s">
        <v>137</v>
      </c>
      <c r="AP101" s="56" t="s">
        <v>585</v>
      </c>
      <c r="AQ101" s="56" t="s">
        <v>137</v>
      </c>
      <c r="AR101" s="58" t="s">
        <v>840</v>
      </c>
      <c r="AS101" s="56" t="s">
        <v>137</v>
      </c>
      <c r="AT101" s="56" t="s">
        <v>614</v>
      </c>
      <c r="AU101" s="56" t="s">
        <v>137</v>
      </c>
      <c r="AV101" s="56" t="s">
        <v>638</v>
      </c>
      <c r="AW101" s="56" t="s">
        <v>137</v>
      </c>
      <c r="AX101" s="56" t="s">
        <v>443</v>
      </c>
      <c r="AY101" s="56" t="s">
        <v>144</v>
      </c>
      <c r="AZ101" s="56" t="s">
        <v>1631</v>
      </c>
      <c r="BA101" s="56" t="s">
        <v>144</v>
      </c>
      <c r="BB101" s="56"/>
      <c r="BC101" s="56" t="s">
        <v>137</v>
      </c>
      <c r="BD101" s="56" t="s">
        <v>1049</v>
      </c>
      <c r="BE101" s="56" t="s">
        <v>246</v>
      </c>
      <c r="BF101" s="56" t="s">
        <v>1507</v>
      </c>
    </row>
    <row r="102" spans="1:58" s="10" customFormat="1" ht="15" customHeight="1">
      <c r="A102" s="44" t="s">
        <v>89</v>
      </c>
      <c r="B102" s="53" t="s">
        <v>150</v>
      </c>
      <c r="C102" s="65">
        <f t="shared" si="2"/>
        <v>0</v>
      </c>
      <c r="D102" s="47"/>
      <c r="E102" s="47"/>
      <c r="F102" s="67">
        <f t="shared" si="3"/>
        <v>0</v>
      </c>
      <c r="G102" s="52"/>
      <c r="H102" s="150" t="s">
        <v>144</v>
      </c>
      <c r="I102" s="104" t="s">
        <v>136</v>
      </c>
      <c r="J102" s="94" t="s">
        <v>178</v>
      </c>
      <c r="K102" s="51"/>
      <c r="L102" s="51"/>
      <c r="M102" s="52"/>
      <c r="N102" s="55" t="s">
        <v>210</v>
      </c>
      <c r="O102" s="51" t="s">
        <v>1617</v>
      </c>
      <c r="P102" s="63">
        <v>42565</v>
      </c>
      <c r="Q102" s="166"/>
      <c r="R102" s="51"/>
      <c r="S102" s="52"/>
      <c r="T102" s="61"/>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row>
    <row r="103" spans="1:58" ht="15" customHeight="1">
      <c r="A103" s="54" t="s">
        <v>90</v>
      </c>
      <c r="B103" s="52" t="s">
        <v>225</v>
      </c>
      <c r="C103" s="65">
        <f t="shared" si="2"/>
        <v>1</v>
      </c>
      <c r="D103" s="47"/>
      <c r="E103" s="47"/>
      <c r="F103" s="67">
        <f t="shared" si="3"/>
        <v>1</v>
      </c>
      <c r="G103" s="52" t="s">
        <v>1613</v>
      </c>
      <c r="H103" s="150" t="s">
        <v>137</v>
      </c>
      <c r="I103" s="102" t="s">
        <v>299</v>
      </c>
      <c r="J103" s="94" t="s">
        <v>178</v>
      </c>
      <c r="K103" s="51" t="s">
        <v>227</v>
      </c>
      <c r="L103" s="55" t="s">
        <v>210</v>
      </c>
      <c r="M103" s="52" t="s">
        <v>1278</v>
      </c>
      <c r="N103" s="55" t="s">
        <v>210</v>
      </c>
      <c r="O103" s="63" t="s">
        <v>1162</v>
      </c>
      <c r="P103" s="63">
        <v>42522</v>
      </c>
      <c r="Q103" s="63" t="s">
        <v>231</v>
      </c>
      <c r="R103" s="63" t="s">
        <v>1460</v>
      </c>
      <c r="S103" s="52" t="s">
        <v>344</v>
      </c>
      <c r="T103" s="56" t="s">
        <v>1461</v>
      </c>
      <c r="U103" s="56" t="s">
        <v>137</v>
      </c>
      <c r="V103" s="56" t="s">
        <v>1205</v>
      </c>
      <c r="W103" s="56" t="s">
        <v>137</v>
      </c>
      <c r="X103" s="56" t="s">
        <v>1206</v>
      </c>
      <c r="Y103" s="56" t="s">
        <v>344</v>
      </c>
      <c r="Z103" s="162" t="s">
        <v>1462</v>
      </c>
      <c r="AA103" s="56" t="s">
        <v>344</v>
      </c>
      <c r="AB103" s="56" t="s">
        <v>1618</v>
      </c>
      <c r="AC103" s="56" t="s">
        <v>137</v>
      </c>
      <c r="AD103" s="56" t="s">
        <v>1203</v>
      </c>
      <c r="AE103" s="56" t="s">
        <v>137</v>
      </c>
      <c r="AF103" s="56" t="s">
        <v>1210</v>
      </c>
      <c r="AG103" s="56" t="s">
        <v>137</v>
      </c>
      <c r="AH103" s="56" t="s">
        <v>1211</v>
      </c>
      <c r="AI103" s="56" t="s">
        <v>137</v>
      </c>
      <c r="AJ103" s="56" t="s">
        <v>1204</v>
      </c>
      <c r="AK103" s="56" t="s">
        <v>144</v>
      </c>
      <c r="AL103" s="56"/>
      <c r="AM103" s="56" t="s">
        <v>137</v>
      </c>
      <c r="AN103" s="56" t="s">
        <v>1207</v>
      </c>
      <c r="AO103" s="56" t="s">
        <v>137</v>
      </c>
      <c r="AP103" s="56" t="s">
        <v>1209</v>
      </c>
      <c r="AQ103" s="56" t="s">
        <v>137</v>
      </c>
      <c r="AR103" s="56" t="s">
        <v>1208</v>
      </c>
      <c r="AS103" s="56" t="s">
        <v>144</v>
      </c>
      <c r="AT103" s="56"/>
      <c r="AU103" s="56" t="s">
        <v>144</v>
      </c>
      <c r="AV103" s="56"/>
      <c r="AW103" s="56" t="s">
        <v>144</v>
      </c>
      <c r="AX103" s="56"/>
      <c r="AY103" s="56" t="s">
        <v>144</v>
      </c>
      <c r="AZ103" s="56"/>
      <c r="BA103" s="56" t="s">
        <v>144</v>
      </c>
      <c r="BB103" s="56"/>
      <c r="BC103" s="56" t="s">
        <v>144</v>
      </c>
      <c r="BD103" s="56"/>
      <c r="BE103" s="56" t="s">
        <v>246</v>
      </c>
      <c r="BF103" s="56" t="s">
        <v>1212</v>
      </c>
    </row>
    <row r="104" spans="1:19" s="152" customFormat="1" ht="15.75" customHeight="1">
      <c r="A104" s="152" t="s">
        <v>1597</v>
      </c>
      <c r="B104" s="153"/>
      <c r="C104" s="154"/>
      <c r="D104" s="153"/>
      <c r="E104" s="153"/>
      <c r="F104" s="155"/>
      <c r="G104" s="153"/>
      <c r="H104" s="153"/>
      <c r="I104" s="153"/>
      <c r="J104" s="153"/>
      <c r="K104" s="153"/>
      <c r="L104" s="156"/>
      <c r="M104" s="153"/>
      <c r="N104" s="153"/>
      <c r="O104" s="156"/>
      <c r="P104" s="156"/>
      <c r="Q104" s="157"/>
      <c r="R104" s="157"/>
      <c r="S104" s="158"/>
    </row>
    <row r="105" spans="1:19" ht="11.25">
      <c r="A105" s="7" t="s">
        <v>1641</v>
      </c>
      <c r="Q105" s="36"/>
      <c r="R105" s="127"/>
      <c r="S105" s="12"/>
    </row>
    <row r="106" spans="2:19" ht="11.25">
      <c r="B106" s="86"/>
      <c r="C106" s="87"/>
      <c r="D106" s="86"/>
      <c r="E106" s="86"/>
      <c r="F106" s="88"/>
      <c r="G106" s="86"/>
      <c r="H106" s="86"/>
      <c r="I106" s="86"/>
      <c r="Q106" s="36"/>
      <c r="R106" s="127"/>
      <c r="S106" s="12"/>
    </row>
    <row r="107" spans="17:19" ht="11.25">
      <c r="Q107" s="36"/>
      <c r="R107" s="127"/>
      <c r="S107" s="12"/>
    </row>
    <row r="108" spans="17:19" ht="11.25">
      <c r="Q108" s="36"/>
      <c r="R108" s="127"/>
      <c r="S108" s="12"/>
    </row>
    <row r="109" spans="17:19" ht="11.25">
      <c r="Q109" s="36"/>
      <c r="R109" s="127"/>
      <c r="S109" s="12"/>
    </row>
    <row r="110" spans="17:19" ht="11.25">
      <c r="Q110" s="36"/>
      <c r="R110" s="127"/>
      <c r="S110" s="12"/>
    </row>
    <row r="111" spans="17:19" ht="11.25">
      <c r="Q111" s="36"/>
      <c r="R111" s="127"/>
      <c r="S111" s="12"/>
    </row>
    <row r="112" spans="17:19" ht="11.25">
      <c r="Q112" s="36"/>
      <c r="R112" s="127"/>
      <c r="S112" s="12"/>
    </row>
    <row r="113" spans="17:19" ht="11.25">
      <c r="Q113" s="36"/>
      <c r="R113" s="127"/>
      <c r="S113" s="12"/>
    </row>
    <row r="114" spans="17:19" ht="11.25">
      <c r="Q114" s="36"/>
      <c r="R114" s="127"/>
      <c r="S114" s="12"/>
    </row>
    <row r="115" spans="17:19" ht="11.25">
      <c r="Q115" s="36"/>
      <c r="R115" s="127"/>
      <c r="S115" s="12"/>
    </row>
    <row r="116" spans="17:19" ht="11.25">
      <c r="Q116" s="36"/>
      <c r="R116" s="127"/>
      <c r="S116" s="12"/>
    </row>
    <row r="117" spans="17:19" ht="11.25">
      <c r="Q117" s="36"/>
      <c r="R117" s="127"/>
      <c r="S117" s="12"/>
    </row>
    <row r="118" spans="17:19" ht="11.25">
      <c r="Q118" s="36"/>
      <c r="R118" s="127"/>
      <c r="S118" s="12"/>
    </row>
    <row r="119" spans="17:19" ht="11.25">
      <c r="Q119" s="36"/>
      <c r="R119" s="127"/>
      <c r="S119" s="12"/>
    </row>
    <row r="120" spans="17:19" ht="11.25">
      <c r="Q120" s="36"/>
      <c r="R120" s="127"/>
      <c r="S120" s="12"/>
    </row>
    <row r="121" spans="17:19" ht="11.25">
      <c r="Q121" s="36"/>
      <c r="R121" s="127"/>
      <c r="S121" s="12"/>
    </row>
    <row r="122" spans="17:19" ht="11.25">
      <c r="Q122" s="36"/>
      <c r="R122" s="127"/>
      <c r="S122" s="12"/>
    </row>
    <row r="123" spans="17:19" ht="11.25">
      <c r="Q123" s="36"/>
      <c r="R123" s="127"/>
      <c r="S123" s="12"/>
    </row>
    <row r="124" spans="17:19" ht="11.25">
      <c r="Q124" s="36"/>
      <c r="R124" s="127"/>
      <c r="S124" s="12"/>
    </row>
    <row r="125" spans="17:19" ht="11.25">
      <c r="Q125" s="36"/>
      <c r="R125" s="127"/>
      <c r="S125" s="12"/>
    </row>
  </sheetData>
  <sheetProtection/>
  <mergeCells count="48">
    <mergeCell ref="AI4:AJ9"/>
    <mergeCell ref="AK4:AL9"/>
    <mergeCell ref="AI3:BF3"/>
    <mergeCell ref="BE4:BF9"/>
    <mergeCell ref="AE4:AF9"/>
    <mergeCell ref="Y4:Z9"/>
    <mergeCell ref="AA4:AB9"/>
    <mergeCell ref="AM4:AP4"/>
    <mergeCell ref="AM5:AN9"/>
    <mergeCell ref="AO5:AP9"/>
    <mergeCell ref="F4:F10"/>
    <mergeCell ref="I6:I10"/>
    <mergeCell ref="J6:J10"/>
    <mergeCell ref="H4:H10"/>
    <mergeCell ref="S3:AH3"/>
    <mergeCell ref="S4:T9"/>
    <mergeCell ref="L4:L10"/>
    <mergeCell ref="R4:R10"/>
    <mergeCell ref="L3:R3"/>
    <mergeCell ref="I4:J5"/>
    <mergeCell ref="O4:O10"/>
    <mergeCell ref="AG4:AH9"/>
    <mergeCell ref="Q4:Q10"/>
    <mergeCell ref="P4:P10"/>
    <mergeCell ref="AC4:AD9"/>
    <mergeCell ref="N4:N10"/>
    <mergeCell ref="W4:X9"/>
    <mergeCell ref="U4:V9"/>
    <mergeCell ref="A1:K1"/>
    <mergeCell ref="K3:K10"/>
    <mergeCell ref="M4:M10"/>
    <mergeCell ref="G3:G10"/>
    <mergeCell ref="C3:F3"/>
    <mergeCell ref="D4:D10"/>
    <mergeCell ref="C4:C10"/>
    <mergeCell ref="H3:J3"/>
    <mergeCell ref="E4:E10"/>
    <mergeCell ref="A3:A10"/>
    <mergeCell ref="AY5:AZ9"/>
    <mergeCell ref="BA5:BB9"/>
    <mergeCell ref="BC5:BD9"/>
    <mergeCell ref="AY4:BD4"/>
    <mergeCell ref="AQ5:AR9"/>
    <mergeCell ref="AS5:AT9"/>
    <mergeCell ref="AQ4:AT4"/>
    <mergeCell ref="AU4:AX4"/>
    <mergeCell ref="AU5:AV9"/>
    <mergeCell ref="AW5:AX9"/>
  </mergeCells>
  <dataValidations count="2">
    <dataValidation type="list" allowBlank="1" showInputMessage="1" showErrorMessage="1" sqref="D31:E41 D12:E29 D52:E58 D60:E73 D95:E103 D75:E80 D82:E93 D43:E50">
      <formula1>"0,5"</formula1>
    </dataValidation>
    <dataValidation type="list" allowBlank="1" showInputMessage="1" showErrorMessage="1" sqref="B12:B103">
      <formula1>Выбор_3.1</formula1>
    </dataValidation>
  </dataValidations>
  <hyperlinks>
    <hyperlink ref="I39" r:id="rId1" display="http://finance.pskov.ru/ob-upravlenii/byudzhet-dlya-grazhdan"/>
    <hyperlink ref="I71" r:id="rId2" display="http://minfin-samara.ru/BudgetDG/"/>
    <hyperlink ref="I100" r:id="rId3" display="http://minfin.49gov.ru/activities/budget/regional_budget/"/>
    <hyperlink ref="I53" r:id="rId4" display="http://mfri.ru/index.php/2013-12-01-16-49-08/obinfo?layout=default"/>
    <hyperlink ref="I54" r:id="rId5" display="http://pravitelstvo.kbr.ru/oigv/minfin/byudzhet_dlya_grazhdan.php"/>
    <hyperlink ref="J84" r:id="rId6" display="http://budget17.ru/ (сайт на реконструкции)"/>
    <hyperlink ref="I35" r:id="rId7" display="http://www.minfin39.ru/ebudget/budget_for_people.php"/>
    <hyperlink ref="J38" r:id="rId8" display="http://portal.novkfo.ru/Menu/Page/48"/>
    <hyperlink ref="I56" r:id="rId9" display="http://old.mfrno-a.ru/login/otkrytyy_byudzhet.php"/>
    <hyperlink ref="I62" r:id="rId10" display="http://www.minfinrm.ru/budget%20for%20citizens/"/>
    <hyperlink ref="I89" r:id="rId11" display="http://gfu.ru/budgetgr/"/>
    <hyperlink ref="I102" r:id="rId12" display="http://www.eao.ru/?p=4387"/>
    <hyperlink ref="I82" r:id="rId13" display="http://www.minfin-altai.ru/byudzhet/budget-for-citizens/"/>
    <hyperlink ref="J49" r:id="rId14" display="http://minfin.donland.ru:8088/bfp"/>
    <hyperlink ref="I75" r:id="rId15" display="http://www.finupr.kurganobl.ru/index.php?test=budjetgrd"/>
    <hyperlink ref="I78" r:id="rId16" display="http://www.minfin74.ru/mBudget/budget-citizens.php"/>
    <hyperlink ref="J97" r:id="rId17" display="http://ebudget.primorsky.ru/Menu/Page/328"/>
    <hyperlink ref="J98" r:id="rId18" display="http://minfin.khabkrai.ru/civils/Menu/Page/1"/>
    <hyperlink ref="I41" r:id="rId19" display="http://dfei.adm-nao.ru/byudzhet-dlya-grazhdan/"/>
    <hyperlink ref="I99" r:id="rId20" display="http://www.fin.amurobl.ru/oblastnoy-byudzhet/byudzhet-dlya-grazhdan/"/>
    <hyperlink ref="J66" r:id="rId21" display="http://budget.permkrai.ru/budget/indicators2016"/>
    <hyperlink ref="I49" r:id="rId22" display="http://www.minfin.donland.ru/docs/s/73"/>
    <hyperlink ref="I52" r:id="rId23" display="http://minfin.e-dag.ru/activity/byudzhet-dlya-grazhdan"/>
    <hyperlink ref="I58" r:id="rId24" display="http://www.mfsk.ru/"/>
    <hyperlink ref="I65" r:id="rId25" display="http://gov.cap.ru/SiteMap.aspx?gov_id=22&amp;id=1875860"/>
    <hyperlink ref="I72" r:id="rId26" display="http://saratov.gov.ru/gov/auth/minfin/bud_sar_obl/2016/"/>
    <hyperlink ref="I73" r:id="rId27" display="http://ufo.ulntc.ru/index.php?mgf=budget/open_budget"/>
    <hyperlink ref="I76" r:id="rId28" display="http://minfin.midural.ru/document/category/88#document_list"/>
    <hyperlink ref="J36" r:id="rId29" display="http://budget.lenobl.ru/new/documents/"/>
    <hyperlink ref="I36" r:id="rId30" display="http://finance.lenobl.ru/"/>
    <hyperlink ref="J89" r:id="rId31" display="http://openbudget.gfu.ru/openbudget/bg/"/>
    <hyperlink ref="I43" r:id="rId32" display="http://www.minfin01-maykop.ru/Show/Category/13?ItemId=145&amp;headingId="/>
    <hyperlink ref="J37" r:id="rId33" display="http://b4u.gov-murman.ru/index.php#idMenu=228"/>
    <hyperlink ref="I37" r:id="rId34" display="http://minfin.gov-murman.ru/open-budget/public_budget/"/>
    <hyperlink ref="I28" r:id="rId35" display="http://www.yarregion.ru/depts/depfin/tmpPages/docs.aspx"/>
    <hyperlink ref="I25" r:id="rId36" display="http://fin.tmbreg.ru/7812.html"/>
    <hyperlink ref="I48" r:id="rId37" display="http://volgafin.volganet.ru/norms/acts/4667/"/>
    <hyperlink ref="I97" r:id="rId38" display="http://primorsky.ru/authorities/executive-agencies/departments/finance/public.php"/>
    <hyperlink ref="I101" r:id="rId39" display="http://sakhminfin.ru/"/>
    <hyperlink ref="I85" r:id="rId40" display="http://r-19.ru/authorities/ministry-of-finance-of-the-republic-of-khakassia/common/gosudarstvennye-finansy-respubliki-khakasiya/prezentatsiya-byudzhet-dlya-grazhdan.html"/>
    <hyperlink ref="I17" r:id="rId41" display="http://www.admoblkaluga.ru/main/work/finances/open-budget/index.php"/>
    <hyperlink ref="I12" r:id="rId42" display="http://beldepfin.ru/?page_id=1247"/>
    <hyperlink ref="I15" r:id="rId43" display="http://www.gfu.vrn.ru/dir32/dir34/"/>
    <hyperlink ref="I18" r:id="rId44" display="http://depfin.adm44.ru/Budget/budgrag/index.aspx"/>
    <hyperlink ref="I14" r:id="rId45" display="http://dtf.avo.ru/index.php?option=com_content&amp;view=article&amp;id=168&amp;Itemid=139"/>
    <hyperlink ref="J18" r:id="rId46" display="http://nb44.ru/ (не поддерживается в актуальном состоянии)"/>
    <hyperlink ref="I20" r:id="rId47" display="http://ufin48.ru/Menu/Page/4"/>
    <hyperlink ref="I23" r:id="rId48" display="http://minfin.ryazangov.ru/activities/budget/budget_open/otkrytyy-byudzhet/"/>
    <hyperlink ref="J57" r:id="rId49" display="http://chechnya.ifinmon.ru/"/>
    <hyperlink ref="I19" r:id="rId50" display="http://adm.rkursk.ru/index.php?id=693&amp;mat_id=56091"/>
    <hyperlink ref="I21" r:id="rId51" display="http://mf.mosreg.ru/"/>
    <hyperlink ref="I27" r:id="rId52" display="https://minfin.tularegion.ru/"/>
    <hyperlink ref="I29" r:id="rId53" display="http://findep.mos.ru/"/>
    <hyperlink ref="BB31" r:id="rId54" display="http://minfin.karelia.ru/v-karelii-prodolzhaetsja-razvitie-mehanizmov-uchastija-grazhdan-v-bjudzhetnom-processe/ только для информации"/>
    <hyperlink ref="AV31" r:id="rId55" display="http://minfin.karelia.ru/podvedeny-itogi-pervogo-etapa-rejtinga-sub-ektov-rossijskoj-federacii-po-urovnju-otkrytosti-bjudzhetnyh-dannyh-za-2016-god/ только 1 этап 2016"/>
    <hyperlink ref="AZ32" r:id="rId56" display="http://minfin.rkomi.ru/page/13671/40460/"/>
    <hyperlink ref="I34" r:id="rId57" display="http://www.df35.ru/index.php?option=com_content&amp;view=category&amp;id=258:2015-&amp;Itemid=254&amp;layout=default"/>
    <hyperlink ref="J58" r:id="rId58" display="http://openbudsk.ru/content/2016/15bdg.php"/>
    <hyperlink ref="I95" r:id="rId59" display="http://minfin.sakha.gov.ru/"/>
    <hyperlink ref="I96" r:id="rId60" display="http://www.kamgov.ru/minfin/budzet-dla-grazdan"/>
    <hyperlink ref="J101" r:id="rId61" display="http://openbudget.sakhminfin.ru/Menu/Page/268"/>
    <hyperlink ref="AZ60" r:id="rId62" display="https://minfin.bashkortostan.ru/presscenter/news/273430/"/>
    <hyperlink ref="I22" r:id="rId63" display="http://orel-region.ru/index.php?head=180&amp;part=109&amp;unit=11"/>
    <hyperlink ref="J29" r:id="rId64" display="http://budget.mos.ru/isp_inc"/>
    <hyperlink ref="J21" r:id="rId65" display="http://budget.mosreg.ru/byudzhet-dlya-grazhdan/proekt-zakona-ob-ispolnenii-byudzheta-moskovskoj-oblasti/"/>
    <hyperlink ref="BD22" r:id="rId66" display="http://orel-region.ru/index.php?head=6&amp;part=73&amp;unit=3&amp;op=8&amp;in=134 (только за 2016 год)"/>
    <hyperlink ref="AZ23" r:id="rId67" display="http://minfin.ryazangov.ru/activities/budget/budget_open/konkurs-proektov-byudzhet-dlya-grazhdan/ информация за 2015 год отсутствует"/>
    <hyperlink ref="J26" r:id="rId68" display="http://portal.tverfin.ru/portal/Menu/Presentation/609?ItemId=609"/>
    <hyperlink ref="I26" r:id="rId69" display="http://www.tverfin.ru/"/>
    <hyperlink ref="J27" r:id="rId70" display="http://dfto.ru/index.php/byudzhet-dlya-grazhdan/proekt-zakona-i-zakon-ob-ispolnenii-byudzheta"/>
    <hyperlink ref="I31" r:id="rId71" display="http://minfin.karelia.ru/ispolnenie-bjudzheta-dlya-grazdan/"/>
    <hyperlink ref="I33" r:id="rId72" display="http://dvinaland.ru/budget/report"/>
    <hyperlink ref="BF46" r:id="rId73" display="http://openbudget23region.ru/analitika/krasnodarskij-kraj-i-regiony-rossii/rejtingi-krasnodarskogo-kraya-po-byudzhetnym-parametram (ДОХОДЫ), "/>
    <hyperlink ref="AZ47" r:id="rId74" display="https://minfin.astrobl.ru/site-page/2015-god"/>
    <hyperlink ref="J48" r:id="rId75" display="http://www.minfin34.ru/documents/brochure/"/>
    <hyperlink ref="T49" r:id="rId76" display="http://minfin.donland.ru:8088/debt/265857652"/>
    <hyperlink ref="AN49" r:id="rId77" display="http://minfin.donland.ru:8088/debt/265190286 ФАКТ"/>
    <hyperlink ref="AP49" r:id="rId78" display="http://minfin.donland.ru:8088/debt/265593322 ФАКТ"/>
    <hyperlink ref="AV57" r:id="rId79" display="http://chechnya.ifinmon.ru/index.php/ib/ispolnenie-byudzheta-za-2015-god, файл&quot;Рейтинг открытости бюджетных данных&quot;"/>
    <hyperlink ref="BD61" r:id="rId80" display="http://mari-el.gov.ru/minfin/Pages/info_grajdan.aspx &quot;Памятка по использованию банковских продуктов&quot;"/>
    <hyperlink ref="AZ61" r:id="rId81" display="http://mari-el.gov.ru/minfin/Pages/info_grajdan.aspx"/>
    <hyperlink ref="I63" r:id="rId82" display="http://minfin.tatarstan.ru/rus/budget.html"/>
    <hyperlink ref="J65" r:id="rId83" display="http://budget.cap.ru/Menu/Page/397"/>
    <hyperlink ref="BD67" r:id="rId84" display="http://www.minfin.kirov.ru/finansovaya-gramotnost/"/>
    <hyperlink ref="I68" r:id="rId85" display="http://mf.nnov.ru/index.php?option=com_k2&amp;view=item&amp;layout=item&amp;id=111&amp;Itemid=403"/>
    <hyperlink ref="I70" r:id="rId86" display="http://finance.pnzreg.ru/budget/Otkrytyy_Byudet_Penzenskoy_oblasti/ispbudza2015"/>
    <hyperlink ref="J72" r:id="rId87" display="http://ifinmon.saratov.gov.ru/index.php/byudzhet-dlya-grazhdan/ispolnenie-byudzheta-saratovskoj-oblasti"/>
    <hyperlink ref="I77" r:id="rId88" display="http://admtyumen.ru/ogv_ru/finance/finance/ob/citizen.htm"/>
    <hyperlink ref="I79" r:id="rId89" display="http://depfin.admhmao.ru/budget/section/info/report"/>
    <hyperlink ref="J80" r:id="rId90" display="http://monitoring.yanao.ru/yamal/index.php?option=com_content&amp;view=article&amp;id=299&amp;Itemid=717"/>
    <hyperlink ref="BF80" r:id="rId91" display="http://monitoring.yanao.ru/yamal/index.php?option=com_content&amp;view=article&amp;id=351&amp;Itemid=814 (нет на 1 чел., если только считать самим)"/>
    <hyperlink ref="I80" r:id="rId92" display="http://www.yamalfin.ru/index.php?option=com_content&amp;view=article&amp;id=1836:-04-2016-40-l-2015-r&amp;catid=82:2013-12-25-04-30-29"/>
    <hyperlink ref="I103" r:id="rId93" display="http://чукотка.рф/power/priority_areas/open-budget/budget-citizens/budget-2015/"/>
    <hyperlink ref="I87" r:id="rId94" display="http://минфин.забайкальскийкрай.рф/bud_for_peoples/realized_bud/broshyura_isp2015.html"/>
    <hyperlink ref="I88" r:id="rId95" display="http://minfin.krskstate.ru/openbudget/othcet/2015"/>
    <hyperlink ref="I92" r:id="rId96" display="http://mf.omskportal.ru/ru/RegionalPublicAuthorities/executivelist/MF/otkrbudg/ispolnenie/2015/god.html"/>
    <hyperlink ref="I93" r:id="rId97" display="http://www.findep.org/budjet-dlya-grajdan-na-osnove-otcheta-ob-ispolnenii-oblastnogo-budjeta-za-2015-god.html"/>
    <hyperlink ref="X96" r:id="rId98" display="http://openbudget.kamgov.ru/Dashboard#/budget/budget/income_execution -вцелом по группам"/>
    <hyperlink ref="AR96" r:id="rId99" display="http://openbudget.kamgov.ru/Dashboard#/budget/expense/education"/>
    <hyperlink ref="AD100" r:id="rId100" display="http://iis.minfin.49gov.ru/ebudget/Menu/Page/64 отдельное приложение &quot;СВЕДЕНИЯ О РЕАЛИЗАЦИИ В 2015 ГОДУ ОБЩЕСТВЕННО-ЗНАЧИМЫХ ПРОЕКТОВ&quot;"/>
    <hyperlink ref="I13" r:id="rId101" display="http://budget.bryanskoblfin.ru/Show/Category/11?ItemId=5"/>
    <hyperlink ref="BB66" r:id="rId102" display="http://budget.permkrai.ru/calculators/budget"/>
    <hyperlink ref="J83" r:id="rId103" display="http://budget.govrb.ru/ebudget/Show/Category/11?ItemId=177&amp;headingId="/>
    <hyperlink ref="J69" r:id="rId104" display="http://budget.orb.ru/http://budget.orb.ru/bs/book/byudzhet-dlya-grazhdan-po-zakonu-orenburgskoj-oblasti-ob-oblastnom-byudzhete-na-2014-god-i-na-planovyj-period-2015-i-2016-godov"/>
    <hyperlink ref="I47" r:id="rId105" display="https://minfin.astrobl.ru/site-page/byudzhet-dlya-grazhdan"/>
    <hyperlink ref="I84" r:id="rId106" display="http://www.minfintuva.ru/old/index.php/byudzhet/byudzhet-dlya-grazhdan"/>
    <hyperlink ref="I45" r:id="rId107" display="http://minfin.rk.gov.ru/rus/info.php?id=606694"/>
    <hyperlink ref="I50" r:id="rId108" display="http://sevastopol.gov.ru/index.php"/>
    <hyperlink ref="J50" r:id="rId109" display="http://ob.sev.gov.ru/byudzhet-dlya-grazhdan/ispolnenie-byudzheta/proekt-zakona-ob-ispolnenii-byudzheta"/>
    <hyperlink ref="AR50" r:id="rId110" display="http://ob.sev.gov.ru/byudzhet-dlya-grazhdan/osnovnye-kharakteristiki-byudzheta/proekt-zakona-ob-ispolnenii-byudzheta/raskhody-byudzheta-3/po-razdelam-klassifikatsii-raskhodov-3"/>
    <hyperlink ref="I60" r:id="rId111" display="https://minfin.bashkortostan.ru/activity/18373/"/>
    <hyperlink ref="I61" r:id="rId112" display="http://mari-el.gov.ru/minfin/Pages/budget_spending.aspx"/>
    <hyperlink ref="I64" r:id="rId113" display="http://www.mfur.ru/budget%20for%20citizens/2015/2015.php"/>
    <hyperlink ref="BD66" r:id="rId114" display="http://fingramota.permkrai.ru/"/>
    <hyperlink ref="AN66" r:id="rId115" display="http://budget.permkrai.ru/budget_execution/incomes"/>
    <hyperlink ref="AF66" r:id="rId116" display="http://budget.permkrai.ru/gov_debt/index"/>
    <hyperlink ref="I69" r:id="rId117" display="http://minfin.orb.ru/%D0%B1%D1%8E%D0%B4%D0%B6%D0%B5%D1%82-%D0%B4%D0%BB%D1%8F-%D0%B3%D1%80%D0%B0%D0%B6%D0%B4%D0%B0%D0%BD/"/>
    <hyperlink ref="I83" r:id="rId118" display="http://minfinrb.ru/analytics/637/22191.php"/>
    <hyperlink ref="I86" r:id="rId119" display="http://fin22.ru/projects/p2016/"/>
    <hyperlink ref="I90" r:id="rId120" display="http://www.ofukem.ru/content/blogcategory/147/157/"/>
    <hyperlink ref="I91" r:id="rId121" display="http://www.mfnso.nso.ru/page/458"/>
    <hyperlink ref="J92" r:id="rId122" display="http://budget.omsk.ifinmon.ru/index.php/napravleniya/ispolnenie-byudzheta/materialy-po-ispolneniyu-oblastnogo-byudzheta (переход на сайт финоргана)"/>
    <hyperlink ref="J93" r:id="rId123" display="http://open.findep.org/"/>
    <hyperlink ref="AX67" r:id="rId124" display="http://www.minfin.kirov.ru/otkrytyy-byudzhet/dlya-spetsialistov/oblastnoy-byudzhet/ispolnenie-oblastnogo-byudzheta-2015/"/>
    <hyperlink ref="V96" r:id="rId125" display="http://openbudget.kamgov.ru/Dashboard#/main"/>
    <hyperlink ref="AD96" r:id="rId126" display="http://openbudget.kamgov.ru/Dashboard#/budget/budget/investment_activities_execution"/>
    <hyperlink ref="J52" r:id="rId127" display="http://portal.minfinrd.ru/Show/Category/21?ItemId=96"/>
    <hyperlink ref="I55" r:id="rId128" display="http://minfin09.ru/%d0%b1%d1%8e%d0%b4%d0%b6%d0%b5%d1%82-%d0%b4%d0%bb%d1%8f-%d0%b3%d1%80%d0%b0%d0%b6%d0%b4%d0%b0%d0%bd/"/>
    <hyperlink ref="I57" r:id="rId129" display="http://www.minfinchr.ru/otkrytyj-byudzhet"/>
    <hyperlink ref="I24" r:id="rId130" display="http://www.finsmol.ru/open/nJv558Sj"/>
    <hyperlink ref="I32" r:id="rId131" display="http://minfin.rkomi.ru/page/13671/"/>
    <hyperlink ref="I46" r:id="rId132" display="http://www.minfinkubani.ru/budget_citizens/budget_brochure/brochure_sl.php"/>
    <hyperlink ref="T50" r:id="rId133" display="http://ob.sev.gov.ru/byudzhet-dlya-grazhdan/prognoz-sotsialno-ekonomicheskogo-razvitiya"/>
  </hyperlinks>
  <printOptions/>
  <pageMargins left="0.7086614173228347" right="0.7086614173228347" top="0.7480314960629921" bottom="0.7480314960629921" header="0.31496062992125984" footer="0.31496062992125984"/>
  <pageSetup fitToHeight="3" fitToWidth="0" horizontalDpi="600" verticalDpi="600" orientation="landscape" paperSize="9" scale="64" r:id="rId134"/>
  <headerFooter>
    <oddFooter>&amp;C&amp;A&amp;RСтраница &amp;P</oddFooter>
  </headerFooter>
</worksheet>
</file>

<file path=xl/worksheets/sheet5.xml><?xml version="1.0" encoding="utf-8"?>
<worksheet xmlns="http://schemas.openxmlformats.org/spreadsheetml/2006/main" xmlns:r="http://schemas.openxmlformats.org/officeDocument/2006/relationships">
  <dimension ref="A3:B4"/>
  <sheetViews>
    <sheetView zoomScalePageLayoutView="0" workbookViewId="0" topLeftCell="A1">
      <selection activeCell="A3" sqref="A3"/>
    </sheetView>
  </sheetViews>
  <sheetFormatPr defaultColWidth="9.140625" defaultRowHeight="15"/>
  <sheetData>
    <row r="3" spans="1:2" ht="15">
      <c r="A3" s="1" t="s">
        <v>105</v>
      </c>
      <c r="B3" s="1"/>
    </row>
    <row r="4" spans="1:2" ht="15">
      <c r="A4" s="1"/>
      <c r="B4" s="1">
        <v>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102"/>
  <sheetViews>
    <sheetView zoomScale="110" zoomScaleNormal="110" zoomScalePageLayoutView="0" workbookViewId="0" topLeftCell="A1">
      <pane ySplit="6" topLeftCell="A7" activePane="bottomLeft" state="frozen"/>
      <selection pane="topLeft" activeCell="A1" sqref="A1"/>
      <selection pane="bottomLeft" activeCell="A7" sqref="A7:IV7"/>
    </sheetView>
  </sheetViews>
  <sheetFormatPr defaultColWidth="8.8515625" defaultRowHeight="15"/>
  <cols>
    <col min="1" max="1" width="30.421875" style="7" customWidth="1"/>
    <col min="2" max="2" width="43.421875" style="35" customWidth="1"/>
    <col min="3" max="3" width="6.7109375" style="41" customWidth="1"/>
    <col min="4" max="5" width="6.7109375" style="11" customWidth="1"/>
    <col min="6" max="6" width="6.7109375" style="38" customWidth="1"/>
    <col min="7" max="8" width="15.7109375" style="11" customWidth="1"/>
    <col min="9" max="10" width="16.7109375" style="11" customWidth="1"/>
    <col min="11" max="13" width="14.7109375" style="11" customWidth="1"/>
    <col min="14" max="14" width="16.28125" style="133" customWidth="1"/>
    <col min="15" max="18" width="20.7109375" style="11" customWidth="1"/>
    <col min="19" max="16384" width="8.8515625" style="7" customWidth="1"/>
  </cols>
  <sheetData>
    <row r="1" spans="1:18" ht="33" customHeight="1">
      <c r="A1" s="187" t="s">
        <v>203</v>
      </c>
      <c r="B1" s="188"/>
      <c r="C1" s="188"/>
      <c r="D1" s="188"/>
      <c r="E1" s="188"/>
      <c r="F1" s="188"/>
      <c r="G1" s="188"/>
      <c r="H1" s="188"/>
      <c r="I1" s="188"/>
      <c r="J1" s="8"/>
      <c r="K1" s="8"/>
      <c r="L1" s="8"/>
      <c r="M1" s="8"/>
      <c r="N1" s="125"/>
      <c r="O1" s="8"/>
      <c r="P1" s="8"/>
      <c r="Q1" s="8"/>
      <c r="R1" s="8"/>
    </row>
    <row r="2" spans="1:18" s="8" customFormat="1" ht="15" customHeight="1">
      <c r="A2" s="124" t="s">
        <v>1588</v>
      </c>
      <c r="B2" s="33"/>
      <c r="C2" s="39"/>
      <c r="D2" s="9"/>
      <c r="E2" s="9"/>
      <c r="F2" s="37"/>
      <c r="G2" s="9"/>
      <c r="H2" s="9"/>
      <c r="I2" s="9"/>
      <c r="J2" s="9"/>
      <c r="K2" s="9"/>
      <c r="L2" s="9"/>
      <c r="M2" s="9"/>
      <c r="N2" s="129"/>
      <c r="O2" s="92"/>
      <c r="P2" s="92"/>
      <c r="Q2" s="92"/>
      <c r="R2" s="92"/>
    </row>
    <row r="3" spans="1:18" ht="68.25" customHeight="1">
      <c r="A3" s="195" t="s">
        <v>143</v>
      </c>
      <c r="B3" s="123" t="s">
        <v>204</v>
      </c>
      <c r="C3" s="192" t="s">
        <v>205</v>
      </c>
      <c r="D3" s="193"/>
      <c r="E3" s="193"/>
      <c r="F3" s="193"/>
      <c r="G3" s="191" t="s">
        <v>1242</v>
      </c>
      <c r="H3" s="191" t="s">
        <v>437</v>
      </c>
      <c r="I3" s="189" t="s">
        <v>1219</v>
      </c>
      <c r="J3" s="189" t="s">
        <v>1226</v>
      </c>
      <c r="K3" s="189" t="s">
        <v>223</v>
      </c>
      <c r="L3" s="191" t="s">
        <v>1215</v>
      </c>
      <c r="M3" s="191"/>
      <c r="N3" s="191" t="s">
        <v>181</v>
      </c>
      <c r="O3" s="191" t="s">
        <v>222</v>
      </c>
      <c r="P3" s="191"/>
      <c r="Q3" s="191"/>
      <c r="R3" s="191"/>
    </row>
    <row r="4" spans="1:18" s="10" customFormat="1" ht="19.5" customHeight="1">
      <c r="A4" s="191"/>
      <c r="B4" s="30" t="s">
        <v>188</v>
      </c>
      <c r="C4" s="194" t="s">
        <v>102</v>
      </c>
      <c r="D4" s="192" t="s">
        <v>173</v>
      </c>
      <c r="E4" s="192" t="s">
        <v>174</v>
      </c>
      <c r="F4" s="196" t="s">
        <v>103</v>
      </c>
      <c r="G4" s="191"/>
      <c r="H4" s="191"/>
      <c r="I4" s="191"/>
      <c r="J4" s="191"/>
      <c r="K4" s="191"/>
      <c r="L4" s="189" t="s">
        <v>1216</v>
      </c>
      <c r="M4" s="189" t="s">
        <v>1217</v>
      </c>
      <c r="N4" s="191"/>
      <c r="O4" s="191" t="s">
        <v>1223</v>
      </c>
      <c r="P4" s="191" t="s">
        <v>1224</v>
      </c>
      <c r="Q4" s="191" t="s">
        <v>434</v>
      </c>
      <c r="R4" s="191" t="s">
        <v>435</v>
      </c>
    </row>
    <row r="5" spans="1:18" s="10" customFormat="1" ht="19.5" customHeight="1">
      <c r="A5" s="191"/>
      <c r="B5" s="30" t="s">
        <v>189</v>
      </c>
      <c r="C5" s="194"/>
      <c r="D5" s="192"/>
      <c r="E5" s="192"/>
      <c r="F5" s="196"/>
      <c r="G5" s="191"/>
      <c r="H5" s="191"/>
      <c r="I5" s="191"/>
      <c r="J5" s="191"/>
      <c r="K5" s="191"/>
      <c r="L5" s="191"/>
      <c r="M5" s="191"/>
      <c r="N5" s="191"/>
      <c r="O5" s="191"/>
      <c r="P5" s="191"/>
      <c r="Q5" s="191"/>
      <c r="R5" s="191"/>
    </row>
    <row r="6" spans="1:18" s="10" customFormat="1" ht="27.75" customHeight="1">
      <c r="A6" s="191"/>
      <c r="B6" s="30" t="s">
        <v>1228</v>
      </c>
      <c r="C6" s="191"/>
      <c r="D6" s="191"/>
      <c r="E6" s="191"/>
      <c r="F6" s="191"/>
      <c r="G6" s="191"/>
      <c r="H6" s="191"/>
      <c r="I6" s="191"/>
      <c r="J6" s="191"/>
      <c r="K6" s="191"/>
      <c r="L6" s="191"/>
      <c r="M6" s="191"/>
      <c r="N6" s="191"/>
      <c r="O6" s="191"/>
      <c r="P6" s="191"/>
      <c r="Q6" s="191"/>
      <c r="R6" s="191"/>
    </row>
    <row r="7" spans="1:18" s="10" customFormat="1" ht="15" customHeight="1">
      <c r="A7" s="42" t="s">
        <v>1</v>
      </c>
      <c r="B7" s="34"/>
      <c r="C7" s="40"/>
      <c r="D7" s="5"/>
      <c r="E7" s="5"/>
      <c r="F7" s="97"/>
      <c r="G7" s="98"/>
      <c r="H7" s="98"/>
      <c r="I7" s="98"/>
      <c r="J7" s="98"/>
      <c r="K7" s="98"/>
      <c r="L7" s="4"/>
      <c r="M7" s="4"/>
      <c r="N7" s="98"/>
      <c r="O7" s="4"/>
      <c r="P7" s="4"/>
      <c r="Q7" s="4"/>
      <c r="R7" s="4"/>
    </row>
    <row r="8" spans="1:18" s="10" customFormat="1" ht="15" customHeight="1">
      <c r="A8" s="54" t="s">
        <v>2</v>
      </c>
      <c r="B8" s="55" t="s">
        <v>189</v>
      </c>
      <c r="C8" s="65">
        <f>IF(B8="Да, использовался",2,0)</f>
        <v>0</v>
      </c>
      <c r="D8" s="47"/>
      <c r="E8" s="47"/>
      <c r="F8" s="67">
        <f>C8*(1-D8)*(1-E8)</f>
        <v>0</v>
      </c>
      <c r="G8" s="130" t="s">
        <v>137</v>
      </c>
      <c r="H8" s="79" t="s">
        <v>144</v>
      </c>
      <c r="I8" s="108" t="s">
        <v>1220</v>
      </c>
      <c r="J8" s="106" t="s">
        <v>1073</v>
      </c>
      <c r="K8" s="134">
        <v>42530</v>
      </c>
      <c r="L8" s="64">
        <v>42522</v>
      </c>
      <c r="M8" s="64">
        <v>42522</v>
      </c>
      <c r="N8" s="53"/>
      <c r="O8" s="108" t="s">
        <v>1227</v>
      </c>
      <c r="P8" s="102" t="s">
        <v>1085</v>
      </c>
      <c r="Q8" s="99" t="s">
        <v>229</v>
      </c>
      <c r="R8" s="117" t="s">
        <v>436</v>
      </c>
    </row>
    <row r="9" spans="1:18" s="10" customFormat="1" ht="15" customHeight="1">
      <c r="A9" s="54" t="s">
        <v>3</v>
      </c>
      <c r="B9" s="55" t="s">
        <v>188</v>
      </c>
      <c r="C9" s="65">
        <f aca="true" t="shared" si="0" ref="C9:C74">IF(B9="Да, использовался",2,0)</f>
        <v>2</v>
      </c>
      <c r="D9" s="47"/>
      <c r="E9" s="47"/>
      <c r="F9" s="67">
        <f aca="true" t="shared" si="1" ref="F9:F74">C9*(1-D9)*(1-E9)</f>
        <v>2</v>
      </c>
      <c r="G9" s="130" t="s">
        <v>137</v>
      </c>
      <c r="H9" s="79" t="s">
        <v>137</v>
      </c>
      <c r="I9" s="106" t="s">
        <v>1221</v>
      </c>
      <c r="J9" s="106" t="s">
        <v>1061</v>
      </c>
      <c r="K9" s="134" t="s">
        <v>1225</v>
      </c>
      <c r="L9" s="64">
        <v>42522</v>
      </c>
      <c r="M9" s="64" t="s">
        <v>1218</v>
      </c>
      <c r="N9" s="53"/>
      <c r="O9" s="108" t="s">
        <v>1227</v>
      </c>
      <c r="P9" s="108" t="s">
        <v>1227</v>
      </c>
      <c r="Q9" s="102" t="s">
        <v>228</v>
      </c>
      <c r="R9" s="117" t="s">
        <v>436</v>
      </c>
    </row>
    <row r="10" spans="1:18" s="10" customFormat="1" ht="15" customHeight="1">
      <c r="A10" s="54" t="s">
        <v>4</v>
      </c>
      <c r="B10" s="55" t="s">
        <v>188</v>
      </c>
      <c r="C10" s="65">
        <f t="shared" si="0"/>
        <v>2</v>
      </c>
      <c r="D10" s="47"/>
      <c r="E10" s="47"/>
      <c r="F10" s="67">
        <f t="shared" si="1"/>
        <v>2</v>
      </c>
      <c r="G10" s="130" t="s">
        <v>137</v>
      </c>
      <c r="H10" s="79" t="s">
        <v>137</v>
      </c>
      <c r="I10" s="108" t="s">
        <v>1220</v>
      </c>
      <c r="J10" s="106" t="s">
        <v>1074</v>
      </c>
      <c r="K10" s="134">
        <v>42536</v>
      </c>
      <c r="L10" s="64">
        <v>42529</v>
      </c>
      <c r="M10" s="80" t="s">
        <v>210</v>
      </c>
      <c r="N10" s="53"/>
      <c r="O10" s="101" t="s">
        <v>1086</v>
      </c>
      <c r="P10" s="108" t="s">
        <v>1227</v>
      </c>
      <c r="Q10" s="102" t="s">
        <v>230</v>
      </c>
      <c r="R10" s="117" t="s">
        <v>436</v>
      </c>
    </row>
    <row r="11" spans="1:18" s="10" customFormat="1" ht="15" customHeight="1">
      <c r="A11" s="54" t="s">
        <v>5</v>
      </c>
      <c r="B11" s="55" t="s">
        <v>188</v>
      </c>
      <c r="C11" s="65">
        <f t="shared" si="0"/>
        <v>2</v>
      </c>
      <c r="D11" s="47"/>
      <c r="E11" s="47"/>
      <c r="F11" s="67">
        <f t="shared" si="1"/>
        <v>2</v>
      </c>
      <c r="G11" s="55" t="s">
        <v>137</v>
      </c>
      <c r="H11" s="84" t="s">
        <v>137</v>
      </c>
      <c r="I11" s="108" t="s">
        <v>1220</v>
      </c>
      <c r="J11" s="106" t="s">
        <v>1073</v>
      </c>
      <c r="K11" s="134">
        <v>42510</v>
      </c>
      <c r="L11" s="64">
        <v>42518</v>
      </c>
      <c r="M11" s="64">
        <v>42502</v>
      </c>
      <c r="N11" s="53"/>
      <c r="O11" s="108" t="s">
        <v>1227</v>
      </c>
      <c r="P11" s="102" t="s">
        <v>1087</v>
      </c>
      <c r="Q11" s="102" t="s">
        <v>1063</v>
      </c>
      <c r="R11" s="117" t="s">
        <v>436</v>
      </c>
    </row>
    <row r="12" spans="1:18" s="10" customFormat="1" ht="15" customHeight="1">
      <c r="A12" s="54" t="s">
        <v>6</v>
      </c>
      <c r="B12" s="55" t="s">
        <v>188</v>
      </c>
      <c r="C12" s="65">
        <f t="shared" si="0"/>
        <v>2</v>
      </c>
      <c r="D12" s="47"/>
      <c r="E12" s="47"/>
      <c r="F12" s="67">
        <f t="shared" si="1"/>
        <v>2</v>
      </c>
      <c r="G12" s="55" t="s">
        <v>137</v>
      </c>
      <c r="H12" s="79" t="s">
        <v>137</v>
      </c>
      <c r="I12" s="108" t="s">
        <v>1220</v>
      </c>
      <c r="J12" s="106" t="s">
        <v>1061</v>
      </c>
      <c r="K12" s="134">
        <v>42537</v>
      </c>
      <c r="L12" s="64">
        <v>42528</v>
      </c>
      <c r="M12" s="64" t="s">
        <v>1218</v>
      </c>
      <c r="N12" s="53"/>
      <c r="O12" s="108" t="s">
        <v>1227</v>
      </c>
      <c r="P12" s="108" t="s">
        <v>1227</v>
      </c>
      <c r="Q12" s="102" t="s">
        <v>1088</v>
      </c>
      <c r="R12" s="117" t="s">
        <v>436</v>
      </c>
    </row>
    <row r="13" spans="1:18" s="10" customFormat="1" ht="15" customHeight="1">
      <c r="A13" s="54" t="s">
        <v>7</v>
      </c>
      <c r="B13" s="53" t="s">
        <v>1228</v>
      </c>
      <c r="C13" s="65">
        <f t="shared" si="0"/>
        <v>0</v>
      </c>
      <c r="D13" s="47"/>
      <c r="E13" s="47"/>
      <c r="F13" s="67">
        <f t="shared" si="1"/>
        <v>0</v>
      </c>
      <c r="G13" s="55" t="s">
        <v>137</v>
      </c>
      <c r="H13" s="79" t="s">
        <v>144</v>
      </c>
      <c r="I13" s="106" t="s">
        <v>1222</v>
      </c>
      <c r="J13" s="106" t="s">
        <v>1074</v>
      </c>
      <c r="K13" s="134">
        <v>42523</v>
      </c>
      <c r="L13" s="64">
        <v>42514</v>
      </c>
      <c r="M13" s="64" t="s">
        <v>210</v>
      </c>
      <c r="N13" s="53" t="s">
        <v>1230</v>
      </c>
      <c r="O13" s="115" t="s">
        <v>1229</v>
      </c>
      <c r="P13" s="108" t="s">
        <v>1227</v>
      </c>
      <c r="Q13" s="115" t="s">
        <v>1089</v>
      </c>
      <c r="R13" s="117" t="s">
        <v>436</v>
      </c>
    </row>
    <row r="14" spans="1:18" s="10" customFormat="1" ht="15" customHeight="1">
      <c r="A14" s="54" t="s">
        <v>8</v>
      </c>
      <c r="B14" s="53" t="s">
        <v>1228</v>
      </c>
      <c r="C14" s="65">
        <f t="shared" si="0"/>
        <v>0</v>
      </c>
      <c r="D14" s="47"/>
      <c r="E14" s="47"/>
      <c r="F14" s="67">
        <f t="shared" si="1"/>
        <v>0</v>
      </c>
      <c r="G14" s="55" t="s">
        <v>137</v>
      </c>
      <c r="H14" s="84" t="s">
        <v>137</v>
      </c>
      <c r="I14" s="106" t="s">
        <v>1222</v>
      </c>
      <c r="J14" s="106" t="s">
        <v>1074</v>
      </c>
      <c r="K14" s="134">
        <v>42529</v>
      </c>
      <c r="L14" s="64">
        <v>42521</v>
      </c>
      <c r="M14" s="64">
        <v>42521</v>
      </c>
      <c r="N14" s="53" t="s">
        <v>1124</v>
      </c>
      <c r="O14" s="101" t="s">
        <v>233</v>
      </c>
      <c r="P14" s="108" t="s">
        <v>1227</v>
      </c>
      <c r="Q14" s="102" t="s">
        <v>234</v>
      </c>
      <c r="R14" s="116" t="s">
        <v>1116</v>
      </c>
    </row>
    <row r="15" spans="1:18" s="10" customFormat="1" ht="15" customHeight="1">
      <c r="A15" s="54" t="s">
        <v>9</v>
      </c>
      <c r="B15" s="55" t="s">
        <v>188</v>
      </c>
      <c r="C15" s="65">
        <f t="shared" si="0"/>
        <v>2</v>
      </c>
      <c r="D15" s="47"/>
      <c r="E15" s="47"/>
      <c r="F15" s="67">
        <f t="shared" si="1"/>
        <v>2</v>
      </c>
      <c r="G15" s="130" t="s">
        <v>137</v>
      </c>
      <c r="H15" s="79" t="s">
        <v>137</v>
      </c>
      <c r="I15" s="108" t="s">
        <v>1220</v>
      </c>
      <c r="J15" s="106" t="s">
        <v>1074</v>
      </c>
      <c r="K15" s="134">
        <v>42528</v>
      </c>
      <c r="L15" s="64">
        <v>42515</v>
      </c>
      <c r="M15" s="64" t="s">
        <v>1080</v>
      </c>
      <c r="N15" s="53" t="s">
        <v>1266</v>
      </c>
      <c r="O15" s="101" t="s">
        <v>235</v>
      </c>
      <c r="P15" s="117" t="s">
        <v>1090</v>
      </c>
      <c r="Q15" s="116" t="s">
        <v>1091</v>
      </c>
      <c r="R15" s="117" t="s">
        <v>436</v>
      </c>
    </row>
    <row r="16" spans="1:18" s="10" customFormat="1" ht="15" customHeight="1">
      <c r="A16" s="54" t="s">
        <v>10</v>
      </c>
      <c r="B16" s="55" t="s">
        <v>189</v>
      </c>
      <c r="C16" s="65">
        <f t="shared" si="0"/>
        <v>0</v>
      </c>
      <c r="D16" s="47"/>
      <c r="E16" s="47"/>
      <c r="F16" s="67">
        <f t="shared" si="1"/>
        <v>0</v>
      </c>
      <c r="G16" s="55" t="s">
        <v>137</v>
      </c>
      <c r="H16" s="79" t="s">
        <v>144</v>
      </c>
      <c r="I16" s="108" t="s">
        <v>1220</v>
      </c>
      <c r="J16" s="106" t="s">
        <v>1074</v>
      </c>
      <c r="K16" s="134">
        <v>42502</v>
      </c>
      <c r="L16" s="58" t="s">
        <v>1079</v>
      </c>
      <c r="M16" s="64" t="s">
        <v>1080</v>
      </c>
      <c r="N16" s="53" t="s">
        <v>1266</v>
      </c>
      <c r="O16" s="101" t="s">
        <v>1092</v>
      </c>
      <c r="P16" s="117" t="s">
        <v>1090</v>
      </c>
      <c r="Q16" s="55" t="s">
        <v>1090</v>
      </c>
      <c r="R16" s="117" t="s">
        <v>436</v>
      </c>
    </row>
    <row r="17" spans="1:18" s="10" customFormat="1" ht="15" customHeight="1">
      <c r="A17" s="54" t="s">
        <v>11</v>
      </c>
      <c r="B17" s="55" t="s">
        <v>188</v>
      </c>
      <c r="C17" s="65">
        <f t="shared" si="0"/>
        <v>2</v>
      </c>
      <c r="D17" s="47"/>
      <c r="E17" s="47"/>
      <c r="F17" s="67">
        <f t="shared" si="1"/>
        <v>2</v>
      </c>
      <c r="G17" s="55" t="s">
        <v>137</v>
      </c>
      <c r="H17" s="82" t="s">
        <v>137</v>
      </c>
      <c r="I17" s="108" t="s">
        <v>1220</v>
      </c>
      <c r="J17" s="106" t="s">
        <v>1074</v>
      </c>
      <c r="K17" s="134">
        <v>42530</v>
      </c>
      <c r="L17" s="64">
        <v>42523</v>
      </c>
      <c r="M17" s="64">
        <v>42523</v>
      </c>
      <c r="N17" s="53"/>
      <c r="O17" s="101" t="s">
        <v>1093</v>
      </c>
      <c r="P17" s="108" t="s">
        <v>1227</v>
      </c>
      <c r="Q17" s="102" t="s">
        <v>237</v>
      </c>
      <c r="R17" s="102" t="s">
        <v>239</v>
      </c>
    </row>
    <row r="18" spans="1:18" s="10" customFormat="1" ht="15" customHeight="1">
      <c r="A18" s="54" t="s">
        <v>12</v>
      </c>
      <c r="B18" s="55" t="s">
        <v>189</v>
      </c>
      <c r="C18" s="65">
        <f t="shared" si="0"/>
        <v>0</v>
      </c>
      <c r="D18" s="47"/>
      <c r="E18" s="47"/>
      <c r="F18" s="67">
        <f t="shared" si="1"/>
        <v>0</v>
      </c>
      <c r="G18" s="55" t="s">
        <v>137</v>
      </c>
      <c r="H18" s="79" t="s">
        <v>144</v>
      </c>
      <c r="I18" s="108" t="s">
        <v>1220</v>
      </c>
      <c r="J18" s="106" t="s">
        <v>1074</v>
      </c>
      <c r="K18" s="134">
        <v>42542</v>
      </c>
      <c r="L18" s="64">
        <v>42529</v>
      </c>
      <c r="M18" s="64" t="s">
        <v>1080</v>
      </c>
      <c r="N18" s="53" t="s">
        <v>1266</v>
      </c>
      <c r="O18" s="101" t="s">
        <v>240</v>
      </c>
      <c r="P18" s="117" t="s">
        <v>1090</v>
      </c>
      <c r="Q18" s="116" t="s">
        <v>1091</v>
      </c>
      <c r="R18" s="117" t="s">
        <v>436</v>
      </c>
    </row>
    <row r="19" spans="1:18" s="10" customFormat="1" ht="15" customHeight="1">
      <c r="A19" s="54" t="s">
        <v>13</v>
      </c>
      <c r="B19" s="55" t="s">
        <v>189</v>
      </c>
      <c r="C19" s="65">
        <f t="shared" si="0"/>
        <v>0</v>
      </c>
      <c r="D19" s="47"/>
      <c r="E19" s="47"/>
      <c r="F19" s="67">
        <f t="shared" si="1"/>
        <v>0</v>
      </c>
      <c r="G19" s="55" t="s">
        <v>137</v>
      </c>
      <c r="H19" s="79" t="s">
        <v>144</v>
      </c>
      <c r="I19" s="108" t="s">
        <v>1220</v>
      </c>
      <c r="J19" s="106" t="s">
        <v>1074</v>
      </c>
      <c r="K19" s="134">
        <v>42536</v>
      </c>
      <c r="L19" s="64" t="s">
        <v>1080</v>
      </c>
      <c r="M19" s="64">
        <v>42522</v>
      </c>
      <c r="N19" s="53" t="s">
        <v>1636</v>
      </c>
      <c r="O19" s="55" t="s">
        <v>1090</v>
      </c>
      <c r="P19" s="108" t="s">
        <v>1227</v>
      </c>
      <c r="Q19" s="102" t="s">
        <v>1094</v>
      </c>
      <c r="R19" s="117" t="s">
        <v>436</v>
      </c>
    </row>
    <row r="20" spans="1:18" s="10" customFormat="1" ht="15" customHeight="1">
      <c r="A20" s="54" t="s">
        <v>14</v>
      </c>
      <c r="B20" s="55" t="s">
        <v>188</v>
      </c>
      <c r="C20" s="65">
        <f t="shared" si="0"/>
        <v>2</v>
      </c>
      <c r="D20" s="47"/>
      <c r="E20" s="47"/>
      <c r="F20" s="67">
        <f t="shared" si="1"/>
        <v>2</v>
      </c>
      <c r="G20" s="55" t="s">
        <v>137</v>
      </c>
      <c r="H20" s="79" t="s">
        <v>137</v>
      </c>
      <c r="I20" s="108" t="s">
        <v>1220</v>
      </c>
      <c r="J20" s="106" t="s">
        <v>1074</v>
      </c>
      <c r="K20" s="134">
        <v>42538</v>
      </c>
      <c r="L20" s="64" t="s">
        <v>1080</v>
      </c>
      <c r="M20" s="64">
        <v>42529</v>
      </c>
      <c r="N20" s="53" t="s">
        <v>1637</v>
      </c>
      <c r="O20" s="110" t="s">
        <v>1090</v>
      </c>
      <c r="P20" s="108" t="s">
        <v>1227</v>
      </c>
      <c r="Q20" s="102" t="s">
        <v>342</v>
      </c>
      <c r="R20" s="117" t="s">
        <v>436</v>
      </c>
    </row>
    <row r="21" spans="1:18" s="10" customFormat="1" ht="15" customHeight="1">
      <c r="A21" s="54" t="s">
        <v>15</v>
      </c>
      <c r="B21" s="55" t="s">
        <v>189</v>
      </c>
      <c r="C21" s="65">
        <f t="shared" si="0"/>
        <v>0</v>
      </c>
      <c r="D21" s="47"/>
      <c r="E21" s="47"/>
      <c r="F21" s="67">
        <f t="shared" si="1"/>
        <v>0</v>
      </c>
      <c r="G21" s="55" t="s">
        <v>137</v>
      </c>
      <c r="H21" s="79" t="s">
        <v>144</v>
      </c>
      <c r="I21" s="108" t="s">
        <v>1220</v>
      </c>
      <c r="J21" s="106" t="s">
        <v>1074</v>
      </c>
      <c r="K21" s="134">
        <v>42538</v>
      </c>
      <c r="L21" s="64" t="s">
        <v>1080</v>
      </c>
      <c r="M21" s="64" t="s">
        <v>1080</v>
      </c>
      <c r="N21" s="53" t="s">
        <v>1638</v>
      </c>
      <c r="O21" s="101" t="s">
        <v>274</v>
      </c>
      <c r="P21" s="108" t="s">
        <v>1227</v>
      </c>
      <c r="Q21" s="55" t="s">
        <v>1090</v>
      </c>
      <c r="R21" s="117" t="s">
        <v>436</v>
      </c>
    </row>
    <row r="22" spans="1:18" s="10" customFormat="1" ht="15" customHeight="1">
      <c r="A22" s="54" t="s">
        <v>16</v>
      </c>
      <c r="B22" s="55" t="s">
        <v>188</v>
      </c>
      <c r="C22" s="65">
        <f t="shared" si="0"/>
        <v>2</v>
      </c>
      <c r="D22" s="47"/>
      <c r="E22" s="47"/>
      <c r="F22" s="67">
        <f t="shared" si="1"/>
        <v>2</v>
      </c>
      <c r="G22" s="55" t="s">
        <v>137</v>
      </c>
      <c r="H22" s="82" t="s">
        <v>137</v>
      </c>
      <c r="I22" s="108" t="s">
        <v>1220</v>
      </c>
      <c r="J22" s="106" t="s">
        <v>1075</v>
      </c>
      <c r="K22" s="134">
        <v>42515</v>
      </c>
      <c r="L22" s="64">
        <v>42510</v>
      </c>
      <c r="M22" s="64">
        <v>42510</v>
      </c>
      <c r="N22" s="53"/>
      <c r="O22" s="108" t="s">
        <v>1227</v>
      </c>
      <c r="P22" s="99" t="s">
        <v>1095</v>
      </c>
      <c r="Q22" s="102" t="s">
        <v>527</v>
      </c>
      <c r="R22" s="117" t="s">
        <v>1090</v>
      </c>
    </row>
    <row r="23" spans="1:18" s="10" customFormat="1" ht="15" customHeight="1">
      <c r="A23" s="54" t="s">
        <v>17</v>
      </c>
      <c r="B23" s="53" t="s">
        <v>1228</v>
      </c>
      <c r="C23" s="65">
        <f t="shared" si="0"/>
        <v>0</v>
      </c>
      <c r="D23" s="47"/>
      <c r="E23" s="47"/>
      <c r="F23" s="67">
        <f t="shared" si="1"/>
        <v>0</v>
      </c>
      <c r="G23" s="55" t="s">
        <v>137</v>
      </c>
      <c r="H23" s="82" t="s">
        <v>137</v>
      </c>
      <c r="I23" s="106" t="s">
        <v>1231</v>
      </c>
      <c r="J23" s="106" t="s">
        <v>1074</v>
      </c>
      <c r="K23" s="134">
        <v>42549</v>
      </c>
      <c r="L23" s="64" t="s">
        <v>1080</v>
      </c>
      <c r="M23" s="64">
        <v>42528</v>
      </c>
      <c r="N23" s="53" t="s">
        <v>1634</v>
      </c>
      <c r="O23" s="55" t="s">
        <v>1090</v>
      </c>
      <c r="P23" s="108" t="s">
        <v>1227</v>
      </c>
      <c r="Q23" s="55" t="s">
        <v>1090</v>
      </c>
      <c r="R23" s="102" t="s">
        <v>1117</v>
      </c>
    </row>
    <row r="24" spans="1:18" s="10" customFormat="1" ht="15" customHeight="1">
      <c r="A24" s="54" t="s">
        <v>18</v>
      </c>
      <c r="B24" s="53" t="s">
        <v>1228</v>
      </c>
      <c r="C24" s="65">
        <f t="shared" si="0"/>
        <v>0</v>
      </c>
      <c r="D24" s="47"/>
      <c r="E24" s="47"/>
      <c r="F24" s="67">
        <f t="shared" si="1"/>
        <v>0</v>
      </c>
      <c r="G24" s="55" t="s">
        <v>144</v>
      </c>
      <c r="H24" s="47"/>
      <c r="I24" s="108" t="s">
        <v>1220</v>
      </c>
      <c r="J24" s="106" t="s">
        <v>1073</v>
      </c>
      <c r="K24" s="134">
        <v>42538</v>
      </c>
      <c r="L24" s="64" t="s">
        <v>1080</v>
      </c>
      <c r="M24" s="64" t="s">
        <v>1080</v>
      </c>
      <c r="N24" s="53"/>
      <c r="O24" s="108" t="s">
        <v>1227</v>
      </c>
      <c r="P24" s="55" t="s">
        <v>1090</v>
      </c>
      <c r="Q24" s="55" t="s">
        <v>1090</v>
      </c>
      <c r="R24" s="117" t="s">
        <v>436</v>
      </c>
    </row>
    <row r="25" spans="1:18" s="10" customFormat="1" ht="15" customHeight="1">
      <c r="A25" s="54" t="s">
        <v>19</v>
      </c>
      <c r="B25" s="53" t="s">
        <v>1228</v>
      </c>
      <c r="C25" s="65">
        <f t="shared" si="0"/>
        <v>0</v>
      </c>
      <c r="D25" s="47"/>
      <c r="E25" s="47"/>
      <c r="F25" s="67">
        <f t="shared" si="1"/>
        <v>0</v>
      </c>
      <c r="G25" s="55" t="s">
        <v>144</v>
      </c>
      <c r="H25" s="78"/>
      <c r="I25" s="108" t="s">
        <v>210</v>
      </c>
      <c r="J25" s="108" t="s">
        <v>210</v>
      </c>
      <c r="K25" s="135" t="s">
        <v>210</v>
      </c>
      <c r="L25" s="64" t="s">
        <v>1080</v>
      </c>
      <c r="M25" s="64" t="s">
        <v>1080</v>
      </c>
      <c r="N25" s="53" t="s">
        <v>1233</v>
      </c>
      <c r="O25" s="55" t="s">
        <v>1090</v>
      </c>
      <c r="P25" s="55" t="s">
        <v>1090</v>
      </c>
      <c r="Q25" s="55" t="s">
        <v>1090</v>
      </c>
      <c r="R25" s="55" t="s">
        <v>1090</v>
      </c>
    </row>
    <row r="26" spans="1:18" s="10" customFormat="1" ht="15" customHeight="1">
      <c r="A26" s="42" t="s">
        <v>20</v>
      </c>
      <c r="B26" s="45"/>
      <c r="C26" s="66"/>
      <c r="D26" s="66"/>
      <c r="E26" s="66"/>
      <c r="F26" s="71"/>
      <c r="G26" s="46"/>
      <c r="H26" s="77"/>
      <c r="I26" s="109"/>
      <c r="J26" s="95"/>
      <c r="K26" s="113"/>
      <c r="L26" s="114"/>
      <c r="M26" s="114"/>
      <c r="N26" s="50"/>
      <c r="O26" s="118"/>
      <c r="P26" s="111"/>
      <c r="Q26" s="111"/>
      <c r="R26" s="95"/>
    </row>
    <row r="27" spans="1:18" s="10" customFormat="1" ht="15" customHeight="1">
      <c r="A27" s="54" t="s">
        <v>21</v>
      </c>
      <c r="B27" s="55" t="s">
        <v>189</v>
      </c>
      <c r="C27" s="65">
        <f t="shared" si="0"/>
        <v>0</v>
      </c>
      <c r="D27" s="79"/>
      <c r="E27" s="79"/>
      <c r="F27" s="67">
        <f t="shared" si="1"/>
        <v>0</v>
      </c>
      <c r="G27" s="121" t="s">
        <v>137</v>
      </c>
      <c r="H27" s="79" t="s">
        <v>144</v>
      </c>
      <c r="I27" s="108" t="s">
        <v>1220</v>
      </c>
      <c r="J27" s="107" t="s">
        <v>1074</v>
      </c>
      <c r="K27" s="134">
        <v>42536</v>
      </c>
      <c r="L27" s="80">
        <v>42520</v>
      </c>
      <c r="M27" s="80">
        <v>42509</v>
      </c>
      <c r="N27" s="53"/>
      <c r="O27" s="99" t="s">
        <v>245</v>
      </c>
      <c r="P27" s="108" t="s">
        <v>1227</v>
      </c>
      <c r="Q27" s="103" t="s">
        <v>247</v>
      </c>
      <c r="R27" s="79" t="s">
        <v>436</v>
      </c>
    </row>
    <row r="28" spans="1:18" s="10" customFormat="1" ht="15" customHeight="1">
      <c r="A28" s="54" t="s">
        <v>22</v>
      </c>
      <c r="B28" s="55" t="s">
        <v>189</v>
      </c>
      <c r="C28" s="65">
        <f t="shared" si="0"/>
        <v>0</v>
      </c>
      <c r="D28" s="79"/>
      <c r="E28" s="79"/>
      <c r="F28" s="67">
        <f t="shared" si="1"/>
        <v>0</v>
      </c>
      <c r="G28" s="121" t="s">
        <v>137</v>
      </c>
      <c r="H28" s="79" t="s">
        <v>144</v>
      </c>
      <c r="I28" s="108" t="s">
        <v>1220</v>
      </c>
      <c r="J28" s="106" t="s">
        <v>1061</v>
      </c>
      <c r="K28" s="134">
        <v>42508</v>
      </c>
      <c r="L28" s="80" t="s">
        <v>210</v>
      </c>
      <c r="M28" s="64" t="s">
        <v>1084</v>
      </c>
      <c r="N28" s="53"/>
      <c r="O28" s="108" t="s">
        <v>1227</v>
      </c>
      <c r="P28" s="108" t="s">
        <v>1227</v>
      </c>
      <c r="Q28" s="103" t="s">
        <v>251</v>
      </c>
      <c r="R28" s="79" t="s">
        <v>436</v>
      </c>
    </row>
    <row r="29" spans="1:18" s="10" customFormat="1" ht="15" customHeight="1">
      <c r="A29" s="54" t="s">
        <v>23</v>
      </c>
      <c r="B29" s="55" t="s">
        <v>189</v>
      </c>
      <c r="C29" s="65">
        <f t="shared" si="0"/>
        <v>0</v>
      </c>
      <c r="D29" s="79"/>
      <c r="E29" s="79"/>
      <c r="F29" s="67">
        <f t="shared" si="1"/>
        <v>0</v>
      </c>
      <c r="G29" s="55" t="s">
        <v>137</v>
      </c>
      <c r="H29" s="79" t="s">
        <v>144</v>
      </c>
      <c r="I29" s="108" t="s">
        <v>1220</v>
      </c>
      <c r="J29" s="107" t="s">
        <v>1073</v>
      </c>
      <c r="K29" s="134">
        <v>42538</v>
      </c>
      <c r="L29" s="80">
        <v>42522</v>
      </c>
      <c r="M29" s="80" t="s">
        <v>1084</v>
      </c>
      <c r="N29" s="53"/>
      <c r="O29" s="108" t="s">
        <v>1227</v>
      </c>
      <c r="P29" s="102" t="s">
        <v>252</v>
      </c>
      <c r="Q29" s="116" t="s">
        <v>1091</v>
      </c>
      <c r="R29" s="79" t="s">
        <v>436</v>
      </c>
    </row>
    <row r="30" spans="1:18" s="10" customFormat="1" ht="15" customHeight="1">
      <c r="A30" s="54" t="s">
        <v>24</v>
      </c>
      <c r="B30" s="55" t="s">
        <v>188</v>
      </c>
      <c r="C30" s="65">
        <f t="shared" si="0"/>
        <v>2</v>
      </c>
      <c r="D30" s="79"/>
      <c r="E30" s="79"/>
      <c r="F30" s="67">
        <f t="shared" si="1"/>
        <v>2</v>
      </c>
      <c r="G30" s="51" t="s">
        <v>137</v>
      </c>
      <c r="H30" s="79" t="s">
        <v>137</v>
      </c>
      <c r="I30" s="108" t="s">
        <v>1220</v>
      </c>
      <c r="J30" s="107" t="s">
        <v>1074</v>
      </c>
      <c r="K30" s="134">
        <v>42528</v>
      </c>
      <c r="L30" s="80">
        <v>42522</v>
      </c>
      <c r="M30" s="80">
        <v>42517</v>
      </c>
      <c r="N30" s="53" t="s">
        <v>1260</v>
      </c>
      <c r="O30" s="99" t="s">
        <v>1096</v>
      </c>
      <c r="P30" s="108" t="s">
        <v>1227</v>
      </c>
      <c r="Q30" s="103" t="s">
        <v>254</v>
      </c>
      <c r="R30" s="79" t="s">
        <v>436</v>
      </c>
    </row>
    <row r="31" spans="1:18" s="10" customFormat="1" ht="15" customHeight="1">
      <c r="A31" s="54" t="s">
        <v>25</v>
      </c>
      <c r="B31" s="55" t="s">
        <v>188</v>
      </c>
      <c r="C31" s="65">
        <f t="shared" si="0"/>
        <v>2</v>
      </c>
      <c r="D31" s="79"/>
      <c r="E31" s="79"/>
      <c r="F31" s="67">
        <f t="shared" si="1"/>
        <v>2</v>
      </c>
      <c r="G31" s="130" t="s">
        <v>137</v>
      </c>
      <c r="H31" s="79" t="s">
        <v>137</v>
      </c>
      <c r="I31" s="108" t="s">
        <v>1220</v>
      </c>
      <c r="J31" s="107" t="s">
        <v>1074</v>
      </c>
      <c r="K31" s="134">
        <v>42535</v>
      </c>
      <c r="L31" s="80">
        <v>42530</v>
      </c>
      <c r="M31" s="80" t="s">
        <v>210</v>
      </c>
      <c r="N31" s="53" t="s">
        <v>1259</v>
      </c>
      <c r="O31" s="99" t="s">
        <v>255</v>
      </c>
      <c r="P31" s="108" t="s">
        <v>1227</v>
      </c>
      <c r="Q31" s="103" t="s">
        <v>319</v>
      </c>
      <c r="R31" s="79" t="s">
        <v>436</v>
      </c>
    </row>
    <row r="32" spans="1:18" s="10" customFormat="1" ht="15" customHeight="1">
      <c r="A32" s="54" t="s">
        <v>26</v>
      </c>
      <c r="B32" s="55" t="s">
        <v>189</v>
      </c>
      <c r="C32" s="65">
        <f t="shared" si="0"/>
        <v>0</v>
      </c>
      <c r="D32" s="79"/>
      <c r="E32" s="79"/>
      <c r="F32" s="67">
        <f t="shared" si="1"/>
        <v>0</v>
      </c>
      <c r="G32" s="130" t="s">
        <v>137</v>
      </c>
      <c r="H32" s="84" t="s">
        <v>144</v>
      </c>
      <c r="I32" s="108" t="s">
        <v>1220</v>
      </c>
      <c r="J32" s="107" t="s">
        <v>1076</v>
      </c>
      <c r="K32" s="134">
        <v>42528</v>
      </c>
      <c r="L32" s="64" t="s">
        <v>1080</v>
      </c>
      <c r="M32" s="80" t="s">
        <v>210</v>
      </c>
      <c r="N32" s="53" t="s">
        <v>1261</v>
      </c>
      <c r="O32" s="108" t="s">
        <v>1227</v>
      </c>
      <c r="P32" s="55" t="s">
        <v>1090</v>
      </c>
      <c r="Q32" s="103" t="s">
        <v>1097</v>
      </c>
      <c r="R32" s="55" t="s">
        <v>1090</v>
      </c>
    </row>
    <row r="33" spans="1:18" s="10" customFormat="1" ht="15" customHeight="1">
      <c r="A33" s="59" t="s">
        <v>163</v>
      </c>
      <c r="B33" s="55" t="s">
        <v>188</v>
      </c>
      <c r="C33" s="65">
        <f t="shared" si="0"/>
        <v>2</v>
      </c>
      <c r="D33" s="79"/>
      <c r="E33" s="79"/>
      <c r="F33" s="67">
        <f t="shared" si="1"/>
        <v>2</v>
      </c>
      <c r="G33" s="121" t="s">
        <v>137</v>
      </c>
      <c r="H33" s="82" t="s">
        <v>137</v>
      </c>
      <c r="I33" s="108" t="s">
        <v>1220</v>
      </c>
      <c r="J33" s="107" t="s">
        <v>1074</v>
      </c>
      <c r="K33" s="134">
        <v>42523</v>
      </c>
      <c r="L33" s="81" t="s">
        <v>1081</v>
      </c>
      <c r="M33" s="81">
        <v>42514</v>
      </c>
      <c r="N33" s="53" t="s">
        <v>1259</v>
      </c>
      <c r="O33" s="99" t="s">
        <v>1071</v>
      </c>
      <c r="P33" s="108" t="s">
        <v>1227</v>
      </c>
      <c r="Q33" s="103" t="s">
        <v>612</v>
      </c>
      <c r="R33" s="55" t="s">
        <v>1090</v>
      </c>
    </row>
    <row r="34" spans="1:18" s="10" customFormat="1" ht="15" customHeight="1">
      <c r="A34" s="54" t="s">
        <v>28</v>
      </c>
      <c r="B34" s="55" t="s">
        <v>188</v>
      </c>
      <c r="C34" s="65">
        <f t="shared" si="0"/>
        <v>2</v>
      </c>
      <c r="D34" s="79"/>
      <c r="E34" s="79"/>
      <c r="F34" s="67">
        <f t="shared" si="1"/>
        <v>2</v>
      </c>
      <c r="G34" s="121" t="s">
        <v>137</v>
      </c>
      <c r="H34" s="82" t="s">
        <v>137</v>
      </c>
      <c r="I34" s="108" t="s">
        <v>1220</v>
      </c>
      <c r="J34" s="107" t="s">
        <v>1073</v>
      </c>
      <c r="K34" s="134">
        <v>42528</v>
      </c>
      <c r="L34" s="81">
        <v>42515</v>
      </c>
      <c r="M34" s="81">
        <v>42515</v>
      </c>
      <c r="N34" s="53"/>
      <c r="O34" s="108" t="s">
        <v>1227</v>
      </c>
      <c r="P34" s="102" t="s">
        <v>259</v>
      </c>
      <c r="Q34" s="103" t="s">
        <v>1064</v>
      </c>
      <c r="R34" s="103" t="s">
        <v>258</v>
      </c>
    </row>
    <row r="35" spans="1:18" s="10" customFormat="1" ht="15" customHeight="1">
      <c r="A35" s="54" t="s">
        <v>29</v>
      </c>
      <c r="B35" s="55" t="s">
        <v>189</v>
      </c>
      <c r="C35" s="65">
        <f t="shared" si="0"/>
        <v>0</v>
      </c>
      <c r="D35" s="79"/>
      <c r="E35" s="79"/>
      <c r="F35" s="67">
        <f t="shared" si="1"/>
        <v>0</v>
      </c>
      <c r="G35" s="121" t="s">
        <v>137</v>
      </c>
      <c r="H35" s="79" t="s">
        <v>144</v>
      </c>
      <c r="I35" s="108" t="s">
        <v>1220</v>
      </c>
      <c r="J35" s="107" t="s">
        <v>1073</v>
      </c>
      <c r="K35" s="134">
        <v>42535</v>
      </c>
      <c r="L35" s="80">
        <v>42523</v>
      </c>
      <c r="M35" s="80">
        <v>42523</v>
      </c>
      <c r="N35" s="53"/>
      <c r="O35" s="108" t="s">
        <v>1227</v>
      </c>
      <c r="P35" s="102" t="s">
        <v>261</v>
      </c>
      <c r="Q35" s="103" t="s">
        <v>260</v>
      </c>
      <c r="R35" s="79" t="s">
        <v>436</v>
      </c>
    </row>
    <row r="36" spans="1:18" s="10" customFormat="1" ht="15" customHeight="1">
      <c r="A36" s="54" t="s">
        <v>30</v>
      </c>
      <c r="B36" s="55" t="s">
        <v>188</v>
      </c>
      <c r="C36" s="65">
        <f t="shared" si="0"/>
        <v>2</v>
      </c>
      <c r="D36" s="79"/>
      <c r="E36" s="79"/>
      <c r="F36" s="67">
        <f t="shared" si="1"/>
        <v>2</v>
      </c>
      <c r="G36" s="121" t="s">
        <v>137</v>
      </c>
      <c r="H36" s="79" t="s">
        <v>137</v>
      </c>
      <c r="I36" s="106" t="s">
        <v>1221</v>
      </c>
      <c r="J36" s="107" t="s">
        <v>1074</v>
      </c>
      <c r="K36" s="134" t="s">
        <v>1232</v>
      </c>
      <c r="L36" s="80">
        <v>42524</v>
      </c>
      <c r="M36" s="80">
        <v>42524</v>
      </c>
      <c r="N36" s="53" t="s">
        <v>1259</v>
      </c>
      <c r="O36" s="99" t="s">
        <v>263</v>
      </c>
      <c r="P36" s="108" t="s">
        <v>1227</v>
      </c>
      <c r="Q36" s="103" t="s">
        <v>262</v>
      </c>
      <c r="R36" s="79" t="s">
        <v>436</v>
      </c>
    </row>
    <row r="37" spans="1:18" s="10" customFormat="1" ht="15" customHeight="1">
      <c r="A37" s="54" t="s">
        <v>31</v>
      </c>
      <c r="B37" s="55" t="s">
        <v>188</v>
      </c>
      <c r="C37" s="65">
        <f t="shared" si="0"/>
        <v>2</v>
      </c>
      <c r="D37" s="79"/>
      <c r="E37" s="79"/>
      <c r="F37" s="67">
        <f t="shared" si="1"/>
        <v>2</v>
      </c>
      <c r="G37" s="51" t="s">
        <v>137</v>
      </c>
      <c r="H37" s="79" t="s">
        <v>137</v>
      </c>
      <c r="I37" s="108" t="s">
        <v>1220</v>
      </c>
      <c r="J37" s="107" t="s">
        <v>1074</v>
      </c>
      <c r="K37" s="134">
        <v>42508</v>
      </c>
      <c r="L37" s="80">
        <v>42501</v>
      </c>
      <c r="M37" s="64" t="s">
        <v>1080</v>
      </c>
      <c r="N37" s="53" t="s">
        <v>1266</v>
      </c>
      <c r="O37" s="99" t="s">
        <v>264</v>
      </c>
      <c r="P37" s="108" t="s">
        <v>1227</v>
      </c>
      <c r="Q37" s="55" t="s">
        <v>1090</v>
      </c>
      <c r="R37" s="79" t="s">
        <v>436</v>
      </c>
    </row>
    <row r="38" spans="1:18" s="10" customFormat="1" ht="15" customHeight="1">
      <c r="A38" s="42" t="s">
        <v>32</v>
      </c>
      <c r="B38" s="45"/>
      <c r="C38" s="66"/>
      <c r="D38" s="66"/>
      <c r="E38" s="66"/>
      <c r="F38" s="71"/>
      <c r="G38" s="46"/>
      <c r="H38" s="77"/>
      <c r="I38" s="109"/>
      <c r="J38" s="95"/>
      <c r="K38" s="113"/>
      <c r="L38" s="114"/>
      <c r="M38" s="114"/>
      <c r="N38" s="50"/>
      <c r="O38" s="50"/>
      <c r="P38" s="95"/>
      <c r="Q38" s="112"/>
      <c r="R38" s="96"/>
    </row>
    <row r="39" spans="1:18" s="10" customFormat="1" ht="15" customHeight="1">
      <c r="A39" s="44" t="s">
        <v>33</v>
      </c>
      <c r="B39" s="55" t="s">
        <v>188</v>
      </c>
      <c r="C39" s="65">
        <f t="shared" si="0"/>
        <v>2</v>
      </c>
      <c r="D39" s="79"/>
      <c r="E39" s="79"/>
      <c r="F39" s="67">
        <f t="shared" si="1"/>
        <v>2</v>
      </c>
      <c r="G39" s="51" t="s">
        <v>137</v>
      </c>
      <c r="H39" s="79" t="s">
        <v>137</v>
      </c>
      <c r="I39" s="108" t="s">
        <v>1220</v>
      </c>
      <c r="J39" s="107" t="s">
        <v>1073</v>
      </c>
      <c r="K39" s="134">
        <v>42507</v>
      </c>
      <c r="L39" s="64" t="s">
        <v>1080</v>
      </c>
      <c r="M39" s="80">
        <v>42496</v>
      </c>
      <c r="N39" s="53" t="s">
        <v>1262</v>
      </c>
      <c r="O39" s="108" t="s">
        <v>1227</v>
      </c>
      <c r="P39" s="55" t="s">
        <v>1090</v>
      </c>
      <c r="Q39" s="103" t="s">
        <v>266</v>
      </c>
      <c r="R39" s="79" t="s">
        <v>436</v>
      </c>
    </row>
    <row r="40" spans="1:18" s="10" customFormat="1" ht="15" customHeight="1">
      <c r="A40" s="44" t="s">
        <v>34</v>
      </c>
      <c r="B40" s="53" t="s">
        <v>1228</v>
      </c>
      <c r="C40" s="65">
        <f t="shared" si="0"/>
        <v>0</v>
      </c>
      <c r="D40" s="79"/>
      <c r="E40" s="79"/>
      <c r="F40" s="67">
        <f t="shared" si="1"/>
        <v>0</v>
      </c>
      <c r="G40" s="130" t="s">
        <v>144</v>
      </c>
      <c r="H40" s="79"/>
      <c r="I40" s="108" t="s">
        <v>210</v>
      </c>
      <c r="J40" s="110" t="s">
        <v>210</v>
      </c>
      <c r="K40" s="135" t="s">
        <v>210</v>
      </c>
      <c r="L40" s="64" t="s">
        <v>1080</v>
      </c>
      <c r="M40" s="64" t="s">
        <v>1080</v>
      </c>
      <c r="N40" s="53" t="s">
        <v>1233</v>
      </c>
      <c r="O40" s="55" t="s">
        <v>1090</v>
      </c>
      <c r="P40" s="55" t="s">
        <v>1090</v>
      </c>
      <c r="Q40" s="55" t="s">
        <v>1090</v>
      </c>
      <c r="R40" s="79" t="s">
        <v>436</v>
      </c>
    </row>
    <row r="41" spans="1:18" s="10" customFormat="1" ht="15" customHeight="1">
      <c r="A41" s="44" t="s">
        <v>104</v>
      </c>
      <c r="B41" s="55" t="s">
        <v>189</v>
      </c>
      <c r="C41" s="65">
        <f t="shared" si="0"/>
        <v>0</v>
      </c>
      <c r="D41" s="79"/>
      <c r="E41" s="79"/>
      <c r="F41" s="67">
        <f t="shared" si="1"/>
        <v>0</v>
      </c>
      <c r="G41" s="122" t="s">
        <v>137</v>
      </c>
      <c r="H41" s="79" t="s">
        <v>144</v>
      </c>
      <c r="I41" s="108" t="s">
        <v>1220</v>
      </c>
      <c r="J41" s="106" t="s">
        <v>1061</v>
      </c>
      <c r="K41" s="134">
        <v>42513</v>
      </c>
      <c r="L41" s="64">
        <v>42500</v>
      </c>
      <c r="M41" s="64" t="s">
        <v>1084</v>
      </c>
      <c r="N41" s="53"/>
      <c r="O41" s="108" t="s">
        <v>1227</v>
      </c>
      <c r="P41" s="108" t="s">
        <v>1227</v>
      </c>
      <c r="Q41" s="103" t="s">
        <v>283</v>
      </c>
      <c r="R41" s="79" t="s">
        <v>436</v>
      </c>
    </row>
    <row r="42" spans="1:18" s="10" customFormat="1" ht="15" customHeight="1">
      <c r="A42" s="44" t="s">
        <v>35</v>
      </c>
      <c r="B42" s="55" t="s">
        <v>188</v>
      </c>
      <c r="C42" s="65">
        <f t="shared" si="0"/>
        <v>2</v>
      </c>
      <c r="D42" s="79"/>
      <c r="E42" s="79"/>
      <c r="F42" s="67">
        <f t="shared" si="1"/>
        <v>2</v>
      </c>
      <c r="G42" s="121" t="s">
        <v>137</v>
      </c>
      <c r="H42" s="82" t="s">
        <v>137</v>
      </c>
      <c r="I42" s="108" t="s">
        <v>1220</v>
      </c>
      <c r="J42" s="107" t="s">
        <v>1073</v>
      </c>
      <c r="K42" s="134">
        <v>42513</v>
      </c>
      <c r="L42" s="80">
        <v>42495</v>
      </c>
      <c r="M42" s="80">
        <v>42495</v>
      </c>
      <c r="N42" s="53"/>
      <c r="O42" s="108" t="s">
        <v>1227</v>
      </c>
      <c r="P42" s="102" t="s">
        <v>267</v>
      </c>
      <c r="Q42" s="103" t="s">
        <v>268</v>
      </c>
      <c r="R42" s="55" t="s">
        <v>1090</v>
      </c>
    </row>
    <row r="43" spans="1:18" s="10" customFormat="1" ht="15" customHeight="1">
      <c r="A43" s="44" t="s">
        <v>36</v>
      </c>
      <c r="B43" s="55" t="s">
        <v>189</v>
      </c>
      <c r="C43" s="65">
        <f t="shared" si="0"/>
        <v>0</v>
      </c>
      <c r="D43" s="79"/>
      <c r="E43" s="79"/>
      <c r="F43" s="67">
        <f t="shared" si="1"/>
        <v>0</v>
      </c>
      <c r="G43" s="121" t="s">
        <v>137</v>
      </c>
      <c r="H43" s="79" t="s">
        <v>144</v>
      </c>
      <c r="I43" s="108" t="s">
        <v>1220</v>
      </c>
      <c r="J43" s="107" t="s">
        <v>1074</v>
      </c>
      <c r="K43" s="134">
        <v>42521</v>
      </c>
      <c r="L43" s="80">
        <v>42513</v>
      </c>
      <c r="M43" s="80" t="s">
        <v>210</v>
      </c>
      <c r="N43" s="53"/>
      <c r="O43" s="99" t="s">
        <v>269</v>
      </c>
      <c r="P43" s="108" t="s">
        <v>1227</v>
      </c>
      <c r="Q43" s="103" t="s">
        <v>270</v>
      </c>
      <c r="R43" s="79" t="s">
        <v>436</v>
      </c>
    </row>
    <row r="44" spans="1:18" s="10" customFormat="1" ht="15" customHeight="1">
      <c r="A44" s="54" t="s">
        <v>37</v>
      </c>
      <c r="B44" s="55" t="s">
        <v>188</v>
      </c>
      <c r="C44" s="65">
        <f t="shared" si="0"/>
        <v>2</v>
      </c>
      <c r="D44" s="79"/>
      <c r="E44" s="79"/>
      <c r="F44" s="67">
        <f t="shared" si="1"/>
        <v>2</v>
      </c>
      <c r="G44" s="130" t="s">
        <v>137</v>
      </c>
      <c r="H44" s="84" t="s">
        <v>137</v>
      </c>
      <c r="I44" s="108" t="s">
        <v>1220</v>
      </c>
      <c r="J44" s="107" t="s">
        <v>1073</v>
      </c>
      <c r="K44" s="134">
        <v>42508</v>
      </c>
      <c r="L44" s="64" t="s">
        <v>1080</v>
      </c>
      <c r="M44" s="80">
        <v>42496</v>
      </c>
      <c r="N44" s="53" t="s">
        <v>1263</v>
      </c>
      <c r="O44" s="55" t="s">
        <v>1227</v>
      </c>
      <c r="P44" s="55" t="s">
        <v>1090</v>
      </c>
      <c r="Q44" s="103" t="s">
        <v>272</v>
      </c>
      <c r="R44" s="99" t="s">
        <v>1118</v>
      </c>
    </row>
    <row r="45" spans="1:18" s="10" customFormat="1" ht="15" customHeight="1">
      <c r="A45" s="44" t="s">
        <v>38</v>
      </c>
      <c r="B45" s="55" t="s">
        <v>189</v>
      </c>
      <c r="C45" s="65">
        <f t="shared" si="0"/>
        <v>0</v>
      </c>
      <c r="D45" s="79"/>
      <c r="E45" s="79"/>
      <c r="F45" s="67">
        <f t="shared" si="1"/>
        <v>0</v>
      </c>
      <c r="G45" s="121" t="s">
        <v>137</v>
      </c>
      <c r="H45" s="82" t="s">
        <v>144</v>
      </c>
      <c r="I45" s="108" t="s">
        <v>1220</v>
      </c>
      <c r="J45" s="107" t="s">
        <v>1074</v>
      </c>
      <c r="K45" s="134">
        <v>42486</v>
      </c>
      <c r="L45" s="80">
        <v>42473</v>
      </c>
      <c r="M45" s="64" t="s">
        <v>1080</v>
      </c>
      <c r="N45" s="53" t="s">
        <v>1266</v>
      </c>
      <c r="O45" s="99" t="s">
        <v>273</v>
      </c>
      <c r="P45" s="108" t="s">
        <v>1227</v>
      </c>
      <c r="Q45" s="79" t="s">
        <v>1090</v>
      </c>
      <c r="R45" s="79" t="s">
        <v>1090</v>
      </c>
    </row>
    <row r="46" spans="1:18" s="10" customFormat="1" ht="15" customHeight="1">
      <c r="A46" s="54" t="s">
        <v>116</v>
      </c>
      <c r="B46" s="55" t="s">
        <v>189</v>
      </c>
      <c r="C46" s="65">
        <f t="shared" si="0"/>
        <v>0</v>
      </c>
      <c r="D46" s="79"/>
      <c r="E46" s="79"/>
      <c r="F46" s="67">
        <f t="shared" si="1"/>
        <v>0</v>
      </c>
      <c r="G46" s="55" t="s">
        <v>137</v>
      </c>
      <c r="H46" s="119" t="s">
        <v>144</v>
      </c>
      <c r="I46" s="108" t="s">
        <v>1220</v>
      </c>
      <c r="J46" s="107" t="s">
        <v>1074</v>
      </c>
      <c r="K46" s="134">
        <v>42545</v>
      </c>
      <c r="L46" s="80">
        <v>42537</v>
      </c>
      <c r="M46" s="80" t="s">
        <v>1080</v>
      </c>
      <c r="N46" s="53" t="s">
        <v>1635</v>
      </c>
      <c r="O46" s="99" t="s">
        <v>1062</v>
      </c>
      <c r="P46" s="108" t="s">
        <v>1227</v>
      </c>
      <c r="Q46" s="79" t="s">
        <v>1090</v>
      </c>
      <c r="R46" s="79" t="s">
        <v>1090</v>
      </c>
    </row>
    <row r="47" spans="1:18" s="10" customFormat="1" ht="15" customHeight="1">
      <c r="A47" s="42" t="s">
        <v>39</v>
      </c>
      <c r="B47" s="45"/>
      <c r="C47" s="66"/>
      <c r="D47" s="66"/>
      <c r="E47" s="66"/>
      <c r="F47" s="71"/>
      <c r="G47" s="46"/>
      <c r="H47" s="77"/>
      <c r="I47" s="109"/>
      <c r="J47" s="95"/>
      <c r="K47" s="113"/>
      <c r="L47" s="114"/>
      <c r="M47" s="114"/>
      <c r="N47" s="50"/>
      <c r="O47" s="50"/>
      <c r="P47" s="95"/>
      <c r="Q47" s="112"/>
      <c r="R47" s="96"/>
    </row>
    <row r="48" spans="1:18" s="10" customFormat="1" ht="15" customHeight="1">
      <c r="A48" s="54" t="s">
        <v>40</v>
      </c>
      <c r="B48" s="53" t="s">
        <v>1228</v>
      </c>
      <c r="C48" s="65">
        <f t="shared" si="0"/>
        <v>0</v>
      </c>
      <c r="D48" s="79"/>
      <c r="E48" s="79"/>
      <c r="F48" s="67">
        <f t="shared" si="1"/>
        <v>0</v>
      </c>
      <c r="G48" s="55" t="s">
        <v>144</v>
      </c>
      <c r="H48" s="82"/>
      <c r="I48" s="108" t="s">
        <v>1220</v>
      </c>
      <c r="J48" s="107" t="s">
        <v>1074</v>
      </c>
      <c r="K48" s="134">
        <v>42527</v>
      </c>
      <c r="L48" s="64" t="s">
        <v>1080</v>
      </c>
      <c r="M48" s="64" t="s">
        <v>1080</v>
      </c>
      <c r="N48" s="53" t="s">
        <v>1234</v>
      </c>
      <c r="O48" s="79" t="s">
        <v>1090</v>
      </c>
      <c r="P48" s="108" t="s">
        <v>1227</v>
      </c>
      <c r="Q48" s="79" t="s">
        <v>1090</v>
      </c>
      <c r="R48" s="79" t="s">
        <v>1090</v>
      </c>
    </row>
    <row r="49" spans="1:18" s="10" customFormat="1" ht="15" customHeight="1">
      <c r="A49" s="54" t="s">
        <v>41</v>
      </c>
      <c r="B49" s="53" t="s">
        <v>1228</v>
      </c>
      <c r="C49" s="65">
        <f t="shared" si="0"/>
        <v>0</v>
      </c>
      <c r="D49" s="79"/>
      <c r="E49" s="79"/>
      <c r="F49" s="67">
        <f t="shared" si="1"/>
        <v>0</v>
      </c>
      <c r="G49" s="130" t="s">
        <v>144</v>
      </c>
      <c r="H49" s="79"/>
      <c r="I49" s="108" t="s">
        <v>1220</v>
      </c>
      <c r="J49" s="107" t="s">
        <v>1074</v>
      </c>
      <c r="K49" s="134">
        <v>42495</v>
      </c>
      <c r="L49" s="64" t="s">
        <v>1080</v>
      </c>
      <c r="M49" s="64" t="s">
        <v>1080</v>
      </c>
      <c r="N49" s="53" t="s">
        <v>1234</v>
      </c>
      <c r="O49" s="79" t="s">
        <v>1090</v>
      </c>
      <c r="P49" s="108" t="s">
        <v>1227</v>
      </c>
      <c r="Q49" s="79" t="s">
        <v>1090</v>
      </c>
      <c r="R49" s="79" t="s">
        <v>436</v>
      </c>
    </row>
    <row r="50" spans="1:18" s="10" customFormat="1" ht="15" customHeight="1">
      <c r="A50" s="54" t="s">
        <v>42</v>
      </c>
      <c r="B50" s="55" t="s">
        <v>188</v>
      </c>
      <c r="C50" s="65">
        <f t="shared" si="0"/>
        <v>2</v>
      </c>
      <c r="D50" s="79"/>
      <c r="E50" s="79"/>
      <c r="F50" s="67">
        <f t="shared" si="1"/>
        <v>2</v>
      </c>
      <c r="G50" s="121" t="s">
        <v>137</v>
      </c>
      <c r="H50" s="79" t="s">
        <v>137</v>
      </c>
      <c r="I50" s="108" t="s">
        <v>1220</v>
      </c>
      <c r="J50" s="107" t="s">
        <v>1074</v>
      </c>
      <c r="K50" s="134">
        <v>42514</v>
      </c>
      <c r="L50" s="64" t="s">
        <v>1080</v>
      </c>
      <c r="M50" s="80">
        <v>42485</v>
      </c>
      <c r="N50" s="53" t="s">
        <v>1264</v>
      </c>
      <c r="O50" s="79" t="s">
        <v>1090</v>
      </c>
      <c r="P50" s="108" t="s">
        <v>1227</v>
      </c>
      <c r="Q50" s="103" t="s">
        <v>275</v>
      </c>
      <c r="R50" s="79" t="s">
        <v>436</v>
      </c>
    </row>
    <row r="51" spans="1:18" s="10" customFormat="1" ht="15" customHeight="1">
      <c r="A51" s="54" t="s">
        <v>43</v>
      </c>
      <c r="B51" s="55" t="s">
        <v>189</v>
      </c>
      <c r="C51" s="65">
        <f t="shared" si="0"/>
        <v>0</v>
      </c>
      <c r="D51" s="79"/>
      <c r="E51" s="79"/>
      <c r="F51" s="67">
        <f t="shared" si="1"/>
        <v>0</v>
      </c>
      <c r="G51" s="121" t="s">
        <v>137</v>
      </c>
      <c r="H51" s="79" t="s">
        <v>144</v>
      </c>
      <c r="I51" s="106" t="s">
        <v>1221</v>
      </c>
      <c r="J51" s="107" t="s">
        <v>1074</v>
      </c>
      <c r="K51" s="134" t="s">
        <v>1238</v>
      </c>
      <c r="L51" s="80">
        <v>42527</v>
      </c>
      <c r="M51" s="110" t="s">
        <v>1080</v>
      </c>
      <c r="N51" s="53" t="s">
        <v>1265</v>
      </c>
      <c r="O51" s="99" t="s">
        <v>276</v>
      </c>
      <c r="P51" s="108" t="s">
        <v>1227</v>
      </c>
      <c r="Q51" s="79" t="s">
        <v>1090</v>
      </c>
      <c r="R51" s="79" t="s">
        <v>436</v>
      </c>
    </row>
    <row r="52" spans="1:18" s="10" customFormat="1" ht="15" customHeight="1">
      <c r="A52" s="54" t="s">
        <v>93</v>
      </c>
      <c r="B52" s="55" t="s">
        <v>189</v>
      </c>
      <c r="C52" s="65">
        <f t="shared" si="0"/>
        <v>0</v>
      </c>
      <c r="D52" s="79"/>
      <c r="E52" s="79"/>
      <c r="F52" s="67">
        <f t="shared" si="1"/>
        <v>0</v>
      </c>
      <c r="G52" s="55" t="s">
        <v>137</v>
      </c>
      <c r="H52" s="79" t="s">
        <v>144</v>
      </c>
      <c r="I52" s="106" t="s">
        <v>1221</v>
      </c>
      <c r="J52" s="107" t="s">
        <v>1074</v>
      </c>
      <c r="K52" s="134" t="s">
        <v>1239</v>
      </c>
      <c r="L52" s="80">
        <v>42524</v>
      </c>
      <c r="M52" s="110" t="s">
        <v>1080</v>
      </c>
      <c r="N52" s="53" t="s">
        <v>1266</v>
      </c>
      <c r="O52" s="99" t="s">
        <v>277</v>
      </c>
      <c r="P52" s="108" t="s">
        <v>1227</v>
      </c>
      <c r="Q52" s="79" t="s">
        <v>1090</v>
      </c>
      <c r="R52" s="79" t="s">
        <v>436</v>
      </c>
    </row>
    <row r="53" spans="1:18" s="10" customFormat="1" ht="15" customHeight="1">
      <c r="A53" s="54" t="s">
        <v>44</v>
      </c>
      <c r="B53" s="55" t="s">
        <v>189</v>
      </c>
      <c r="C53" s="65">
        <f t="shared" si="0"/>
        <v>0</v>
      </c>
      <c r="D53" s="79"/>
      <c r="E53" s="79"/>
      <c r="F53" s="67">
        <f t="shared" si="1"/>
        <v>0</v>
      </c>
      <c r="G53" s="121" t="s">
        <v>137</v>
      </c>
      <c r="H53" s="84" t="s">
        <v>144</v>
      </c>
      <c r="I53" s="108" t="s">
        <v>1220</v>
      </c>
      <c r="J53" s="106" t="s">
        <v>1061</v>
      </c>
      <c r="K53" s="134">
        <v>42486</v>
      </c>
      <c r="L53" s="80" t="s">
        <v>210</v>
      </c>
      <c r="M53" s="80" t="s">
        <v>1084</v>
      </c>
      <c r="N53" s="53" t="s">
        <v>1235</v>
      </c>
      <c r="O53" s="108" t="s">
        <v>1227</v>
      </c>
      <c r="P53" s="108" t="s">
        <v>1227</v>
      </c>
      <c r="Q53" s="103" t="s">
        <v>733</v>
      </c>
      <c r="R53" s="79" t="s">
        <v>1090</v>
      </c>
    </row>
    <row r="54" spans="1:18" s="10" customFormat="1" ht="15" customHeight="1">
      <c r="A54" s="44" t="s">
        <v>45</v>
      </c>
      <c r="B54" s="55" t="s">
        <v>189</v>
      </c>
      <c r="C54" s="65">
        <f t="shared" si="0"/>
        <v>0</v>
      </c>
      <c r="D54" s="79"/>
      <c r="E54" s="79"/>
      <c r="F54" s="67">
        <f t="shared" si="1"/>
        <v>0</v>
      </c>
      <c r="G54" s="121" t="s">
        <v>137</v>
      </c>
      <c r="H54" s="82" t="s">
        <v>144</v>
      </c>
      <c r="I54" s="106" t="s">
        <v>1221</v>
      </c>
      <c r="J54" s="107" t="s">
        <v>1074</v>
      </c>
      <c r="K54" s="135" t="s">
        <v>1236</v>
      </c>
      <c r="L54" s="80">
        <v>42515</v>
      </c>
      <c r="M54" s="80" t="s">
        <v>210</v>
      </c>
      <c r="N54" s="53" t="s">
        <v>1125</v>
      </c>
      <c r="O54" s="99" t="s">
        <v>743</v>
      </c>
      <c r="P54" s="108" t="s">
        <v>1227</v>
      </c>
      <c r="Q54" s="79" t="s">
        <v>1090</v>
      </c>
      <c r="R54" s="103" t="s">
        <v>281</v>
      </c>
    </row>
    <row r="55" spans="1:18" s="10" customFormat="1" ht="15" customHeight="1">
      <c r="A55" s="42" t="s">
        <v>46</v>
      </c>
      <c r="B55" s="45"/>
      <c r="C55" s="66"/>
      <c r="D55" s="66"/>
      <c r="E55" s="66"/>
      <c r="F55" s="71"/>
      <c r="G55" s="46"/>
      <c r="H55" s="77"/>
      <c r="I55" s="109"/>
      <c r="J55" s="95"/>
      <c r="K55" s="113"/>
      <c r="L55" s="114"/>
      <c r="M55" s="114"/>
      <c r="N55" s="50"/>
      <c r="O55" s="50"/>
      <c r="P55" s="50"/>
      <c r="Q55" s="112"/>
      <c r="R55" s="96"/>
    </row>
    <row r="56" spans="1:18" s="10" customFormat="1" ht="15" customHeight="1">
      <c r="A56" s="44" t="s">
        <v>47</v>
      </c>
      <c r="B56" s="53" t="s">
        <v>1228</v>
      </c>
      <c r="C56" s="65">
        <f t="shared" si="0"/>
        <v>0</v>
      </c>
      <c r="D56" s="79"/>
      <c r="E56" s="79"/>
      <c r="F56" s="67">
        <f t="shared" si="1"/>
        <v>0</v>
      </c>
      <c r="G56" s="130" t="s">
        <v>144</v>
      </c>
      <c r="H56" s="79"/>
      <c r="I56" s="110" t="s">
        <v>210</v>
      </c>
      <c r="J56" s="110" t="s">
        <v>210</v>
      </c>
      <c r="K56" s="135" t="s">
        <v>210</v>
      </c>
      <c r="L56" s="64" t="s">
        <v>1080</v>
      </c>
      <c r="M56" s="64" t="s">
        <v>1080</v>
      </c>
      <c r="N56" s="53"/>
      <c r="O56" s="79" t="s">
        <v>1090</v>
      </c>
      <c r="P56" s="79" t="s">
        <v>1090</v>
      </c>
      <c r="Q56" s="79" t="s">
        <v>1090</v>
      </c>
      <c r="R56" s="79" t="s">
        <v>436</v>
      </c>
    </row>
    <row r="57" spans="1:18" s="10" customFormat="1" ht="15" customHeight="1">
      <c r="A57" s="44" t="s">
        <v>48</v>
      </c>
      <c r="B57" s="55" t="s">
        <v>189</v>
      </c>
      <c r="C57" s="65">
        <f t="shared" si="0"/>
        <v>0</v>
      </c>
      <c r="D57" s="79"/>
      <c r="E57" s="79"/>
      <c r="F57" s="67">
        <f t="shared" si="1"/>
        <v>0</v>
      </c>
      <c r="G57" s="121" t="s">
        <v>137</v>
      </c>
      <c r="H57" s="79" t="s">
        <v>144</v>
      </c>
      <c r="I57" s="106" t="s">
        <v>1221</v>
      </c>
      <c r="J57" s="106" t="s">
        <v>1074</v>
      </c>
      <c r="K57" s="135" t="s">
        <v>1237</v>
      </c>
      <c r="L57" s="80">
        <v>42522</v>
      </c>
      <c r="M57" s="80">
        <v>42522</v>
      </c>
      <c r="N57" s="53"/>
      <c r="O57" s="103" t="s">
        <v>327</v>
      </c>
      <c r="P57" s="108" t="s">
        <v>1227</v>
      </c>
      <c r="Q57" s="103" t="s">
        <v>1240</v>
      </c>
      <c r="R57" s="79" t="s">
        <v>436</v>
      </c>
    </row>
    <row r="58" spans="1:18" s="10" customFormat="1" ht="15" customHeight="1">
      <c r="A58" s="44" t="s">
        <v>49</v>
      </c>
      <c r="B58" s="55" t="s">
        <v>189</v>
      </c>
      <c r="C58" s="65">
        <f t="shared" si="0"/>
        <v>0</v>
      </c>
      <c r="D58" s="79"/>
      <c r="E58" s="79"/>
      <c r="F58" s="67">
        <f t="shared" si="1"/>
        <v>0</v>
      </c>
      <c r="G58" s="121" t="s">
        <v>137</v>
      </c>
      <c r="H58" s="79" t="s">
        <v>144</v>
      </c>
      <c r="I58" s="108" t="s">
        <v>1220</v>
      </c>
      <c r="J58" s="107" t="s">
        <v>1074</v>
      </c>
      <c r="K58" s="134">
        <v>42535</v>
      </c>
      <c r="L58" s="80" t="s">
        <v>210</v>
      </c>
      <c r="M58" s="64" t="s">
        <v>1080</v>
      </c>
      <c r="N58" s="53" t="s">
        <v>1266</v>
      </c>
      <c r="O58" s="99" t="s">
        <v>328</v>
      </c>
      <c r="P58" s="108" t="s">
        <v>1227</v>
      </c>
      <c r="Q58" s="55" t="s">
        <v>1090</v>
      </c>
      <c r="R58" s="79" t="s">
        <v>436</v>
      </c>
    </row>
    <row r="59" spans="1:18" s="10" customFormat="1" ht="15" customHeight="1">
      <c r="A59" s="54" t="s">
        <v>50</v>
      </c>
      <c r="B59" s="53" t="s">
        <v>1228</v>
      </c>
      <c r="C59" s="65">
        <f t="shared" si="0"/>
        <v>0</v>
      </c>
      <c r="D59" s="79"/>
      <c r="E59" s="79"/>
      <c r="F59" s="67">
        <f t="shared" si="1"/>
        <v>0</v>
      </c>
      <c r="G59" s="55" t="s">
        <v>144</v>
      </c>
      <c r="H59" s="79"/>
      <c r="I59" s="110"/>
      <c r="J59" s="110" t="s">
        <v>210</v>
      </c>
      <c r="K59" s="135" t="s">
        <v>1072</v>
      </c>
      <c r="L59" s="64" t="s">
        <v>1080</v>
      </c>
      <c r="M59" s="64" t="s">
        <v>1080</v>
      </c>
      <c r="N59" s="53"/>
      <c r="O59" s="79" t="s">
        <v>1090</v>
      </c>
      <c r="P59" s="79" t="s">
        <v>1090</v>
      </c>
      <c r="Q59" s="79" t="s">
        <v>1090</v>
      </c>
      <c r="R59" s="79" t="s">
        <v>436</v>
      </c>
    </row>
    <row r="60" spans="1:18" s="10" customFormat="1" ht="15" customHeight="1">
      <c r="A60" s="54" t="s">
        <v>51</v>
      </c>
      <c r="B60" s="53" t="s">
        <v>1228</v>
      </c>
      <c r="C60" s="65">
        <f t="shared" si="0"/>
        <v>0</v>
      </c>
      <c r="D60" s="79"/>
      <c r="E60" s="79"/>
      <c r="F60" s="67">
        <f t="shared" si="1"/>
        <v>0</v>
      </c>
      <c r="G60" s="130" t="s">
        <v>144</v>
      </c>
      <c r="H60" s="79"/>
      <c r="I60" s="110"/>
      <c r="J60" s="110" t="s">
        <v>210</v>
      </c>
      <c r="K60" s="135" t="s">
        <v>1072</v>
      </c>
      <c r="L60" s="64" t="s">
        <v>1080</v>
      </c>
      <c r="M60" s="64" t="s">
        <v>1080</v>
      </c>
      <c r="N60" s="53"/>
      <c r="O60" s="79" t="s">
        <v>1090</v>
      </c>
      <c r="P60" s="79" t="s">
        <v>1090</v>
      </c>
      <c r="Q60" s="79" t="s">
        <v>1090</v>
      </c>
      <c r="R60" s="79" t="s">
        <v>436</v>
      </c>
    </row>
    <row r="61" spans="1:18" s="10" customFormat="1" ht="15" customHeight="1">
      <c r="A61" s="54" t="s">
        <v>52</v>
      </c>
      <c r="B61" s="53" t="s">
        <v>1228</v>
      </c>
      <c r="C61" s="65">
        <f t="shared" si="0"/>
        <v>0</v>
      </c>
      <c r="D61" s="79"/>
      <c r="E61" s="79"/>
      <c r="F61" s="67">
        <f t="shared" si="1"/>
        <v>0</v>
      </c>
      <c r="G61" s="55" t="s">
        <v>137</v>
      </c>
      <c r="H61" s="82" t="s">
        <v>144</v>
      </c>
      <c r="I61" s="107" t="s">
        <v>1078</v>
      </c>
      <c r="J61" s="106" t="s">
        <v>1074</v>
      </c>
      <c r="K61" s="134">
        <v>42502</v>
      </c>
      <c r="L61" s="80">
        <v>42502</v>
      </c>
      <c r="M61" s="80">
        <v>42488</v>
      </c>
      <c r="N61" s="53" t="s">
        <v>1241</v>
      </c>
      <c r="O61" s="99" t="s">
        <v>1098</v>
      </c>
      <c r="P61" s="108" t="s">
        <v>1227</v>
      </c>
      <c r="Q61" s="103" t="s">
        <v>1099</v>
      </c>
      <c r="R61" s="103" t="s">
        <v>1119</v>
      </c>
    </row>
    <row r="62" spans="1:18" s="10" customFormat="1" ht="15" customHeight="1">
      <c r="A62" s="44" t="s">
        <v>53</v>
      </c>
      <c r="B62" s="55" t="s">
        <v>189</v>
      </c>
      <c r="C62" s="65">
        <f t="shared" si="0"/>
        <v>0</v>
      </c>
      <c r="D62" s="79"/>
      <c r="E62" s="79"/>
      <c r="F62" s="67">
        <f t="shared" si="1"/>
        <v>0</v>
      </c>
      <c r="G62" s="121" t="s">
        <v>137</v>
      </c>
      <c r="H62" s="82" t="s">
        <v>144</v>
      </c>
      <c r="I62" s="108" t="s">
        <v>1220</v>
      </c>
      <c r="J62" s="107" t="s">
        <v>1074</v>
      </c>
      <c r="K62" s="134">
        <v>42523</v>
      </c>
      <c r="L62" s="80">
        <v>42521</v>
      </c>
      <c r="M62" s="64" t="s">
        <v>1080</v>
      </c>
      <c r="N62" s="53" t="s">
        <v>1267</v>
      </c>
      <c r="O62" s="99" t="s">
        <v>332</v>
      </c>
      <c r="P62" s="108" t="s">
        <v>1227</v>
      </c>
      <c r="Q62" s="55" t="s">
        <v>1090</v>
      </c>
      <c r="R62" s="55" t="s">
        <v>1090</v>
      </c>
    </row>
    <row r="63" spans="1:18" s="10" customFormat="1" ht="15" customHeight="1">
      <c r="A63" s="44" t="s">
        <v>54</v>
      </c>
      <c r="B63" s="55" t="s">
        <v>188</v>
      </c>
      <c r="C63" s="65">
        <f t="shared" si="0"/>
        <v>2</v>
      </c>
      <c r="D63" s="79"/>
      <c r="E63" s="79"/>
      <c r="F63" s="67">
        <f t="shared" si="1"/>
        <v>2</v>
      </c>
      <c r="G63" s="121" t="s">
        <v>137</v>
      </c>
      <c r="H63" s="82" t="s">
        <v>137</v>
      </c>
      <c r="I63" s="108" t="s">
        <v>1220</v>
      </c>
      <c r="J63" s="106" t="s">
        <v>1073</v>
      </c>
      <c r="K63" s="134">
        <v>42495</v>
      </c>
      <c r="L63" s="80">
        <v>42479</v>
      </c>
      <c r="M63" s="80">
        <v>42481</v>
      </c>
      <c r="N63" s="53"/>
      <c r="O63" s="108" t="s">
        <v>1227</v>
      </c>
      <c r="P63" s="99" t="s">
        <v>1100</v>
      </c>
      <c r="Q63" s="103" t="s">
        <v>1101</v>
      </c>
      <c r="R63" s="55" t="s">
        <v>436</v>
      </c>
    </row>
    <row r="64" spans="1:18" s="10" customFormat="1" ht="15" customHeight="1">
      <c r="A64" s="44" t="s">
        <v>55</v>
      </c>
      <c r="B64" s="55" t="s">
        <v>188</v>
      </c>
      <c r="C64" s="65">
        <f t="shared" si="0"/>
        <v>2</v>
      </c>
      <c r="D64" s="79"/>
      <c r="E64" s="79"/>
      <c r="F64" s="67">
        <f t="shared" si="1"/>
        <v>2</v>
      </c>
      <c r="G64" s="121" t="s">
        <v>137</v>
      </c>
      <c r="H64" s="82" t="s">
        <v>137</v>
      </c>
      <c r="I64" s="108" t="s">
        <v>1220</v>
      </c>
      <c r="J64" s="107" t="s">
        <v>1073</v>
      </c>
      <c r="K64" s="134">
        <v>42502</v>
      </c>
      <c r="L64" s="80">
        <v>42482</v>
      </c>
      <c r="M64" s="64" t="s">
        <v>1080</v>
      </c>
      <c r="N64" s="53" t="s">
        <v>1268</v>
      </c>
      <c r="O64" s="108" t="s">
        <v>1227</v>
      </c>
      <c r="P64" s="99" t="s">
        <v>335</v>
      </c>
      <c r="Q64" s="55" t="s">
        <v>1090</v>
      </c>
      <c r="R64" s="55" t="s">
        <v>1090</v>
      </c>
    </row>
    <row r="65" spans="1:18" s="10" customFormat="1" ht="15" customHeight="1">
      <c r="A65" s="54" t="s">
        <v>56</v>
      </c>
      <c r="B65" s="55" t="s">
        <v>188</v>
      </c>
      <c r="C65" s="65">
        <f t="shared" si="0"/>
        <v>2</v>
      </c>
      <c r="D65" s="79"/>
      <c r="E65" s="79"/>
      <c r="F65" s="67">
        <f t="shared" si="1"/>
        <v>2</v>
      </c>
      <c r="G65" s="121" t="s">
        <v>137</v>
      </c>
      <c r="H65" s="79" t="s">
        <v>137</v>
      </c>
      <c r="I65" s="108" t="s">
        <v>1220</v>
      </c>
      <c r="J65" s="107" t="s">
        <v>1074</v>
      </c>
      <c r="K65" s="134">
        <v>42529</v>
      </c>
      <c r="L65" s="80">
        <v>42522</v>
      </c>
      <c r="M65" s="64" t="s">
        <v>1080</v>
      </c>
      <c r="N65" s="53" t="s">
        <v>1268</v>
      </c>
      <c r="O65" s="99" t="s">
        <v>1102</v>
      </c>
      <c r="P65" s="108" t="s">
        <v>1227</v>
      </c>
      <c r="Q65" s="55" t="s">
        <v>1090</v>
      </c>
      <c r="R65" s="55" t="s">
        <v>436</v>
      </c>
    </row>
    <row r="66" spans="1:18" s="136" customFormat="1" ht="15" customHeight="1">
      <c r="A66" s="44" t="s">
        <v>57</v>
      </c>
      <c r="B66" s="55" t="s">
        <v>188</v>
      </c>
      <c r="C66" s="65">
        <f t="shared" si="0"/>
        <v>2</v>
      </c>
      <c r="D66" s="79"/>
      <c r="E66" s="79">
        <v>0.5</v>
      </c>
      <c r="F66" s="67">
        <f t="shared" si="1"/>
        <v>1</v>
      </c>
      <c r="G66" s="121" t="s">
        <v>137</v>
      </c>
      <c r="H66" s="79" t="s">
        <v>137</v>
      </c>
      <c r="I66" s="107" t="s">
        <v>1221</v>
      </c>
      <c r="J66" s="107" t="s">
        <v>1074</v>
      </c>
      <c r="K66" s="134">
        <v>42535</v>
      </c>
      <c r="L66" s="80">
        <v>42523</v>
      </c>
      <c r="M66" s="80">
        <v>42524</v>
      </c>
      <c r="N66" s="53" t="s">
        <v>1269</v>
      </c>
      <c r="O66" s="94" t="s">
        <v>1103</v>
      </c>
      <c r="P66" s="108" t="s">
        <v>1227</v>
      </c>
      <c r="Q66" s="103" t="s">
        <v>1065</v>
      </c>
      <c r="R66" s="55" t="s">
        <v>436</v>
      </c>
    </row>
    <row r="67" spans="1:18" s="10" customFormat="1" ht="15" customHeight="1">
      <c r="A67" s="44" t="s">
        <v>58</v>
      </c>
      <c r="B67" s="55" t="s">
        <v>189</v>
      </c>
      <c r="C67" s="65">
        <f t="shared" si="0"/>
        <v>0</v>
      </c>
      <c r="D67" s="47"/>
      <c r="E67" s="47"/>
      <c r="F67" s="67">
        <f t="shared" si="1"/>
        <v>0</v>
      </c>
      <c r="G67" s="130" t="s">
        <v>144</v>
      </c>
      <c r="H67" s="79"/>
      <c r="I67" s="106" t="s">
        <v>1243</v>
      </c>
      <c r="J67" s="107" t="s">
        <v>1073</v>
      </c>
      <c r="K67" s="134" t="s">
        <v>1244</v>
      </c>
      <c r="L67" s="64" t="s">
        <v>1080</v>
      </c>
      <c r="M67" s="64" t="s">
        <v>1080</v>
      </c>
      <c r="N67" s="53"/>
      <c r="O67" s="108" t="s">
        <v>1227</v>
      </c>
      <c r="P67" s="79" t="s">
        <v>1090</v>
      </c>
      <c r="Q67" s="53" t="s">
        <v>1104</v>
      </c>
      <c r="R67" s="55" t="s">
        <v>436</v>
      </c>
    </row>
    <row r="68" spans="1:18" s="10" customFormat="1" ht="15" customHeight="1">
      <c r="A68" s="44" t="s">
        <v>59</v>
      </c>
      <c r="B68" s="55" t="s">
        <v>188</v>
      </c>
      <c r="C68" s="65">
        <f t="shared" si="0"/>
        <v>2</v>
      </c>
      <c r="D68" s="79"/>
      <c r="E68" s="79"/>
      <c r="F68" s="67">
        <f t="shared" si="1"/>
        <v>2</v>
      </c>
      <c r="G68" s="121" t="s">
        <v>137</v>
      </c>
      <c r="H68" s="82" t="s">
        <v>137</v>
      </c>
      <c r="I68" s="108" t="s">
        <v>1220</v>
      </c>
      <c r="J68" s="106" t="s">
        <v>1073</v>
      </c>
      <c r="K68" s="134">
        <v>42515</v>
      </c>
      <c r="L68" s="64" t="s">
        <v>1080</v>
      </c>
      <c r="M68" s="80">
        <v>42507</v>
      </c>
      <c r="N68" s="53" t="s">
        <v>1270</v>
      </c>
      <c r="O68" s="108" t="s">
        <v>1227</v>
      </c>
      <c r="P68" s="79" t="s">
        <v>1090</v>
      </c>
      <c r="Q68" s="55" t="s">
        <v>1090</v>
      </c>
      <c r="R68" s="103" t="s">
        <v>1120</v>
      </c>
    </row>
    <row r="69" spans="1:18" s="10" customFormat="1" ht="15" customHeight="1">
      <c r="A69" s="44" t="s">
        <v>60</v>
      </c>
      <c r="B69" s="55" t="s">
        <v>188</v>
      </c>
      <c r="C69" s="65">
        <f t="shared" si="0"/>
        <v>2</v>
      </c>
      <c r="D69" s="79"/>
      <c r="E69" s="79"/>
      <c r="F69" s="67">
        <f t="shared" si="1"/>
        <v>2</v>
      </c>
      <c r="G69" s="51" t="s">
        <v>137</v>
      </c>
      <c r="H69" s="79" t="s">
        <v>137</v>
      </c>
      <c r="I69" s="108" t="s">
        <v>1220</v>
      </c>
      <c r="J69" s="107" t="s">
        <v>1074</v>
      </c>
      <c r="K69" s="134">
        <v>42515</v>
      </c>
      <c r="L69" s="80">
        <v>42509</v>
      </c>
      <c r="M69" s="64">
        <v>42509</v>
      </c>
      <c r="N69" s="53"/>
      <c r="O69" s="99" t="s">
        <v>850</v>
      </c>
      <c r="P69" s="108" t="s">
        <v>1227</v>
      </c>
      <c r="Q69" s="99" t="s">
        <v>1105</v>
      </c>
      <c r="R69" s="55" t="s">
        <v>436</v>
      </c>
    </row>
    <row r="70" spans="1:18" s="10" customFormat="1" ht="15" customHeight="1">
      <c r="A70" s="42" t="s">
        <v>61</v>
      </c>
      <c r="B70" s="45"/>
      <c r="C70" s="66"/>
      <c r="D70" s="66"/>
      <c r="E70" s="66"/>
      <c r="F70" s="71"/>
      <c r="G70" s="46"/>
      <c r="H70" s="77"/>
      <c r="I70" s="109"/>
      <c r="J70" s="95"/>
      <c r="K70" s="113"/>
      <c r="L70" s="114"/>
      <c r="M70" s="114"/>
      <c r="N70" s="50"/>
      <c r="O70" s="50"/>
      <c r="P70" s="50"/>
      <c r="Q70" s="112"/>
      <c r="R70" s="96"/>
    </row>
    <row r="71" spans="1:18" s="10" customFormat="1" ht="15" customHeight="1">
      <c r="A71" s="44" t="s">
        <v>62</v>
      </c>
      <c r="B71" s="55" t="s">
        <v>189</v>
      </c>
      <c r="C71" s="65">
        <f t="shared" si="0"/>
        <v>0</v>
      </c>
      <c r="D71" s="79"/>
      <c r="E71" s="79"/>
      <c r="F71" s="67">
        <f t="shared" si="1"/>
        <v>0</v>
      </c>
      <c r="G71" s="121" t="s">
        <v>137</v>
      </c>
      <c r="H71" s="79" t="s">
        <v>144</v>
      </c>
      <c r="I71" s="108" t="s">
        <v>1220</v>
      </c>
      <c r="J71" s="107" t="s">
        <v>1074</v>
      </c>
      <c r="K71" s="134">
        <v>42537</v>
      </c>
      <c r="L71" s="80" t="s">
        <v>1082</v>
      </c>
      <c r="M71" s="64" t="s">
        <v>1080</v>
      </c>
      <c r="N71" s="53" t="s">
        <v>1268</v>
      </c>
      <c r="O71" s="99" t="s">
        <v>300</v>
      </c>
      <c r="P71" s="108" t="s">
        <v>1227</v>
      </c>
      <c r="Q71" s="55" t="s">
        <v>1090</v>
      </c>
      <c r="R71" s="55" t="s">
        <v>436</v>
      </c>
    </row>
    <row r="72" spans="1:18" s="10" customFormat="1" ht="15" customHeight="1">
      <c r="A72" s="44" t="s">
        <v>63</v>
      </c>
      <c r="B72" s="53" t="s">
        <v>1228</v>
      </c>
      <c r="C72" s="65">
        <f t="shared" si="0"/>
        <v>0</v>
      </c>
      <c r="D72" s="79"/>
      <c r="E72" s="79"/>
      <c r="F72" s="67">
        <f t="shared" si="1"/>
        <v>0</v>
      </c>
      <c r="G72" s="55" t="s">
        <v>144</v>
      </c>
      <c r="H72" s="82"/>
      <c r="I72" s="119" t="s">
        <v>210</v>
      </c>
      <c r="J72" s="110" t="s">
        <v>210</v>
      </c>
      <c r="K72" s="135" t="s">
        <v>210</v>
      </c>
      <c r="L72" s="64" t="s">
        <v>1080</v>
      </c>
      <c r="M72" s="64" t="s">
        <v>1080</v>
      </c>
      <c r="N72" s="53"/>
      <c r="O72" s="55" t="s">
        <v>1090</v>
      </c>
      <c r="P72" s="55" t="s">
        <v>1090</v>
      </c>
      <c r="Q72" s="55" t="s">
        <v>1090</v>
      </c>
      <c r="R72" s="55" t="s">
        <v>1090</v>
      </c>
    </row>
    <row r="73" spans="1:18" s="10" customFormat="1" ht="15" customHeight="1">
      <c r="A73" s="44" t="s">
        <v>64</v>
      </c>
      <c r="B73" s="55" t="s">
        <v>189</v>
      </c>
      <c r="C73" s="65">
        <f t="shared" si="0"/>
        <v>0</v>
      </c>
      <c r="D73" s="79"/>
      <c r="E73" s="79"/>
      <c r="F73" s="67">
        <f t="shared" si="1"/>
        <v>0</v>
      </c>
      <c r="G73" s="121" t="s">
        <v>137</v>
      </c>
      <c r="H73" s="79" t="s">
        <v>144</v>
      </c>
      <c r="I73" s="107" t="s">
        <v>1221</v>
      </c>
      <c r="J73" s="107" t="s">
        <v>1074</v>
      </c>
      <c r="K73" s="135" t="s">
        <v>1245</v>
      </c>
      <c r="L73" s="80">
        <v>42488</v>
      </c>
      <c r="M73" s="80">
        <v>42487</v>
      </c>
      <c r="N73" s="53"/>
      <c r="O73" s="99" t="s">
        <v>302</v>
      </c>
      <c r="P73" s="99" t="s">
        <v>301</v>
      </c>
      <c r="Q73" s="53" t="s">
        <v>1106</v>
      </c>
      <c r="R73" s="55" t="s">
        <v>436</v>
      </c>
    </row>
    <row r="74" spans="1:18" s="10" customFormat="1" ht="15" customHeight="1">
      <c r="A74" s="44" t="s">
        <v>65</v>
      </c>
      <c r="B74" s="55" t="s">
        <v>189</v>
      </c>
      <c r="C74" s="65">
        <f t="shared" si="0"/>
        <v>0</v>
      </c>
      <c r="D74" s="79"/>
      <c r="E74" s="79"/>
      <c r="F74" s="67">
        <f t="shared" si="1"/>
        <v>0</v>
      </c>
      <c r="G74" s="121" t="s">
        <v>137</v>
      </c>
      <c r="H74" s="79" t="s">
        <v>144</v>
      </c>
      <c r="I74" s="108" t="s">
        <v>1220</v>
      </c>
      <c r="J74" s="107" t="s">
        <v>1074</v>
      </c>
      <c r="K74" s="134">
        <v>42481</v>
      </c>
      <c r="L74" s="80" t="s">
        <v>210</v>
      </c>
      <c r="M74" s="64" t="s">
        <v>1080</v>
      </c>
      <c r="N74" s="53" t="s">
        <v>1271</v>
      </c>
      <c r="O74" s="99" t="s">
        <v>232</v>
      </c>
      <c r="P74" s="108" t="s">
        <v>1227</v>
      </c>
      <c r="Q74" s="55" t="s">
        <v>1090</v>
      </c>
      <c r="R74" s="55" t="s">
        <v>436</v>
      </c>
    </row>
    <row r="75" spans="1:18" s="10" customFormat="1" ht="15" customHeight="1">
      <c r="A75" s="59" t="s">
        <v>66</v>
      </c>
      <c r="B75" s="55" t="s">
        <v>188</v>
      </c>
      <c r="C75" s="65">
        <f aca="true" t="shared" si="2" ref="C75:C99">IF(B75="Да, использовался",2,0)</f>
        <v>2</v>
      </c>
      <c r="D75" s="79"/>
      <c r="E75" s="79"/>
      <c r="F75" s="67">
        <f aca="true" t="shared" si="3" ref="F75:F99">C75*(1-D75)*(1-E75)</f>
        <v>2</v>
      </c>
      <c r="G75" s="130" t="s">
        <v>137</v>
      </c>
      <c r="H75" s="79" t="s">
        <v>137</v>
      </c>
      <c r="I75" s="108" t="s">
        <v>1220</v>
      </c>
      <c r="J75" s="106" t="s">
        <v>1077</v>
      </c>
      <c r="K75" s="134">
        <v>42501</v>
      </c>
      <c r="L75" s="80">
        <v>42489</v>
      </c>
      <c r="M75" s="80" t="s">
        <v>1084</v>
      </c>
      <c r="N75" s="53"/>
      <c r="O75" s="108" t="s">
        <v>1227</v>
      </c>
      <c r="P75" s="108" t="s">
        <v>1227</v>
      </c>
      <c r="Q75" s="103" t="s">
        <v>1066</v>
      </c>
      <c r="R75" s="79" t="s">
        <v>436</v>
      </c>
    </row>
    <row r="76" spans="1:18" s="10" customFormat="1" ht="15" customHeight="1">
      <c r="A76" s="44" t="s">
        <v>67</v>
      </c>
      <c r="B76" s="53" t="s">
        <v>1228</v>
      </c>
      <c r="C76" s="65">
        <f t="shared" si="2"/>
        <v>0</v>
      </c>
      <c r="D76" s="79"/>
      <c r="E76" s="79"/>
      <c r="F76" s="67">
        <f t="shared" si="3"/>
        <v>0</v>
      </c>
      <c r="G76" s="51" t="s">
        <v>137</v>
      </c>
      <c r="H76" s="82" t="s">
        <v>144</v>
      </c>
      <c r="I76" s="106" t="s">
        <v>1078</v>
      </c>
      <c r="J76" s="106" t="s">
        <v>1073</v>
      </c>
      <c r="K76" s="134">
        <v>42513</v>
      </c>
      <c r="L76" s="64" t="s">
        <v>1080</v>
      </c>
      <c r="M76" s="80">
        <v>42494</v>
      </c>
      <c r="N76" s="53" t="s">
        <v>1246</v>
      </c>
      <c r="O76" s="108" t="s">
        <v>1227</v>
      </c>
      <c r="P76" s="55" t="s">
        <v>1090</v>
      </c>
      <c r="Q76" s="103" t="s">
        <v>1067</v>
      </c>
      <c r="R76" s="79" t="s">
        <v>1090</v>
      </c>
    </row>
    <row r="77" spans="1:18" s="10" customFormat="1" ht="15" customHeight="1">
      <c r="A77" s="42" t="s">
        <v>68</v>
      </c>
      <c r="B77" s="45"/>
      <c r="C77" s="66"/>
      <c r="D77" s="66"/>
      <c r="E77" s="66"/>
      <c r="F77" s="71"/>
      <c r="G77" s="46"/>
      <c r="H77" s="76"/>
      <c r="I77" s="109"/>
      <c r="J77" s="95"/>
      <c r="K77" s="113"/>
      <c r="L77" s="114"/>
      <c r="M77" s="114"/>
      <c r="N77" s="50"/>
      <c r="O77" s="50"/>
      <c r="P77" s="50"/>
      <c r="Q77" s="112"/>
      <c r="R77" s="45"/>
    </row>
    <row r="78" spans="1:18" s="10" customFormat="1" ht="15" customHeight="1">
      <c r="A78" s="44" t="s">
        <v>69</v>
      </c>
      <c r="B78" s="55" t="s">
        <v>188</v>
      </c>
      <c r="C78" s="65">
        <f t="shared" si="2"/>
        <v>2</v>
      </c>
      <c r="D78" s="79"/>
      <c r="E78" s="79"/>
      <c r="F78" s="67">
        <f t="shared" si="3"/>
        <v>2</v>
      </c>
      <c r="G78" s="121" t="s">
        <v>137</v>
      </c>
      <c r="H78" s="82" t="s">
        <v>137</v>
      </c>
      <c r="I78" s="107" t="s">
        <v>1247</v>
      </c>
      <c r="J78" s="106" t="s">
        <v>1061</v>
      </c>
      <c r="K78" s="134">
        <v>42532</v>
      </c>
      <c r="L78" s="64">
        <v>42522</v>
      </c>
      <c r="M78" s="80" t="s">
        <v>1084</v>
      </c>
      <c r="N78" s="52"/>
      <c r="O78" s="55" t="s">
        <v>1090</v>
      </c>
      <c r="P78" s="108" t="s">
        <v>1227</v>
      </c>
      <c r="Q78" s="103" t="s">
        <v>309</v>
      </c>
      <c r="R78" s="103" t="s">
        <v>310</v>
      </c>
    </row>
    <row r="79" spans="1:18" s="10" customFormat="1" ht="15" customHeight="1">
      <c r="A79" s="44" t="s">
        <v>70</v>
      </c>
      <c r="B79" s="55" t="s">
        <v>188</v>
      </c>
      <c r="C79" s="65">
        <f t="shared" si="2"/>
        <v>2</v>
      </c>
      <c r="D79" s="79"/>
      <c r="E79" s="79"/>
      <c r="F79" s="67">
        <f t="shared" si="3"/>
        <v>2</v>
      </c>
      <c r="G79" s="51" t="s">
        <v>137</v>
      </c>
      <c r="H79" s="82" t="s">
        <v>137</v>
      </c>
      <c r="I79" s="108" t="s">
        <v>1220</v>
      </c>
      <c r="J79" s="107" t="s">
        <v>1074</v>
      </c>
      <c r="K79" s="134">
        <v>42549</v>
      </c>
      <c r="L79" s="80">
        <v>42529</v>
      </c>
      <c r="M79" s="80">
        <v>42542</v>
      </c>
      <c r="N79" s="53" t="s">
        <v>1272</v>
      </c>
      <c r="O79" s="99" t="s">
        <v>1107</v>
      </c>
      <c r="P79" s="108" t="s">
        <v>1227</v>
      </c>
      <c r="Q79" s="103" t="s">
        <v>1108</v>
      </c>
      <c r="R79" s="103" t="s">
        <v>1121</v>
      </c>
    </row>
    <row r="80" spans="1:18" s="10" customFormat="1" ht="15" customHeight="1">
      <c r="A80" s="44" t="s">
        <v>71</v>
      </c>
      <c r="B80" s="55" t="s">
        <v>189</v>
      </c>
      <c r="C80" s="65">
        <f t="shared" si="2"/>
        <v>0</v>
      </c>
      <c r="D80" s="47"/>
      <c r="E80" s="47"/>
      <c r="F80" s="67">
        <f t="shared" si="3"/>
        <v>0</v>
      </c>
      <c r="G80" s="51" t="s">
        <v>137</v>
      </c>
      <c r="H80" s="82" t="s">
        <v>144</v>
      </c>
      <c r="I80" s="108" t="s">
        <v>1220</v>
      </c>
      <c r="J80" s="107" t="s">
        <v>1074</v>
      </c>
      <c r="K80" s="134">
        <v>42528</v>
      </c>
      <c r="L80" s="64">
        <v>42523</v>
      </c>
      <c r="M80" s="64">
        <v>42527</v>
      </c>
      <c r="N80" s="53" t="s">
        <v>1248</v>
      </c>
      <c r="O80" s="99" t="s">
        <v>311</v>
      </c>
      <c r="P80" s="108" t="s">
        <v>1227</v>
      </c>
      <c r="Q80" s="99" t="s">
        <v>312</v>
      </c>
      <c r="R80" s="79" t="s">
        <v>1122</v>
      </c>
    </row>
    <row r="81" spans="1:18" s="10" customFormat="1" ht="15" customHeight="1">
      <c r="A81" s="44" t="s">
        <v>72</v>
      </c>
      <c r="B81" s="53" t="s">
        <v>1228</v>
      </c>
      <c r="C81" s="65">
        <f t="shared" si="2"/>
        <v>0</v>
      </c>
      <c r="D81" s="79"/>
      <c r="E81" s="79"/>
      <c r="F81" s="67">
        <f t="shared" si="3"/>
        <v>0</v>
      </c>
      <c r="G81" s="130" t="s">
        <v>144</v>
      </c>
      <c r="H81" s="79"/>
      <c r="I81" s="108" t="s">
        <v>210</v>
      </c>
      <c r="J81" s="107" t="s">
        <v>1074</v>
      </c>
      <c r="K81" s="134">
        <v>42544</v>
      </c>
      <c r="L81" s="64" t="s">
        <v>1080</v>
      </c>
      <c r="M81" s="64" t="s">
        <v>1080</v>
      </c>
      <c r="N81" s="53"/>
      <c r="O81" s="99" t="s">
        <v>314</v>
      </c>
      <c r="P81" s="108" t="s">
        <v>1227</v>
      </c>
      <c r="Q81" s="55" t="s">
        <v>1090</v>
      </c>
      <c r="R81" s="79" t="s">
        <v>436</v>
      </c>
    </row>
    <row r="82" spans="1:18" s="10" customFormat="1" ht="15" customHeight="1">
      <c r="A82" s="54" t="s">
        <v>73</v>
      </c>
      <c r="B82" s="55" t="s">
        <v>188</v>
      </c>
      <c r="C82" s="65">
        <f t="shared" si="2"/>
        <v>2</v>
      </c>
      <c r="D82" s="79">
        <v>0.5</v>
      </c>
      <c r="E82" s="79"/>
      <c r="F82" s="67">
        <f t="shared" si="3"/>
        <v>1</v>
      </c>
      <c r="G82" s="130" t="s">
        <v>137</v>
      </c>
      <c r="H82" s="79" t="s">
        <v>137</v>
      </c>
      <c r="I82" s="108" t="s">
        <v>1220</v>
      </c>
      <c r="J82" s="107" t="s">
        <v>1074</v>
      </c>
      <c r="K82" s="134">
        <v>42530</v>
      </c>
      <c r="L82" s="80">
        <v>42522</v>
      </c>
      <c r="M82" s="80" t="s">
        <v>210</v>
      </c>
      <c r="N82" s="53" t="s">
        <v>1367</v>
      </c>
      <c r="O82" s="99" t="s">
        <v>315</v>
      </c>
      <c r="P82" s="108" t="s">
        <v>1227</v>
      </c>
      <c r="Q82" s="103" t="s">
        <v>316</v>
      </c>
      <c r="R82" s="79" t="s">
        <v>436</v>
      </c>
    </row>
    <row r="83" spans="1:18" s="10" customFormat="1" ht="15" customHeight="1">
      <c r="A83" s="44" t="s">
        <v>74</v>
      </c>
      <c r="B83" s="55" t="s">
        <v>188</v>
      </c>
      <c r="C83" s="65">
        <f t="shared" si="2"/>
        <v>2</v>
      </c>
      <c r="D83" s="79"/>
      <c r="E83" s="79"/>
      <c r="F83" s="67">
        <f t="shared" si="3"/>
        <v>2</v>
      </c>
      <c r="G83" s="121" t="s">
        <v>137</v>
      </c>
      <c r="H83" s="79" t="s">
        <v>137</v>
      </c>
      <c r="I83" s="108" t="s">
        <v>1220</v>
      </c>
      <c r="J83" s="107" t="s">
        <v>1074</v>
      </c>
      <c r="K83" s="134">
        <v>42543</v>
      </c>
      <c r="L83" s="80" t="s">
        <v>210</v>
      </c>
      <c r="M83" s="80">
        <v>42528</v>
      </c>
      <c r="N83" s="53"/>
      <c r="O83" s="53" t="s">
        <v>1109</v>
      </c>
      <c r="P83" s="108" t="s">
        <v>1227</v>
      </c>
      <c r="Q83" s="103" t="s">
        <v>1068</v>
      </c>
      <c r="R83" s="79" t="s">
        <v>436</v>
      </c>
    </row>
    <row r="84" spans="1:18" s="10" customFormat="1" ht="15" customHeight="1">
      <c r="A84" s="54" t="s">
        <v>75</v>
      </c>
      <c r="B84" s="55" t="s">
        <v>188</v>
      </c>
      <c r="C84" s="65">
        <f t="shared" si="2"/>
        <v>2</v>
      </c>
      <c r="D84" s="79"/>
      <c r="E84" s="79"/>
      <c r="F84" s="67">
        <f t="shared" si="3"/>
        <v>2</v>
      </c>
      <c r="G84" s="122" t="s">
        <v>137</v>
      </c>
      <c r="H84" s="79" t="s">
        <v>137</v>
      </c>
      <c r="I84" s="108" t="s">
        <v>1220</v>
      </c>
      <c r="J84" s="107" t="s">
        <v>1074</v>
      </c>
      <c r="K84" s="134">
        <v>42545</v>
      </c>
      <c r="L84" s="80" t="s">
        <v>210</v>
      </c>
      <c r="M84" s="80" t="s">
        <v>210</v>
      </c>
      <c r="N84" s="53" t="s">
        <v>1273</v>
      </c>
      <c r="O84" s="99" t="s">
        <v>1110</v>
      </c>
      <c r="P84" s="108" t="s">
        <v>1227</v>
      </c>
      <c r="Q84" s="103" t="s">
        <v>320</v>
      </c>
      <c r="R84" s="79" t="s">
        <v>436</v>
      </c>
    </row>
    <row r="85" spans="1:18" s="10" customFormat="1" ht="15" customHeight="1">
      <c r="A85" s="44" t="s">
        <v>76</v>
      </c>
      <c r="B85" s="55" t="s">
        <v>188</v>
      </c>
      <c r="C85" s="65">
        <f t="shared" si="2"/>
        <v>2</v>
      </c>
      <c r="D85" s="79"/>
      <c r="E85" s="79">
        <v>0.5</v>
      </c>
      <c r="F85" s="67">
        <f t="shared" si="3"/>
        <v>1</v>
      </c>
      <c r="G85" s="121" t="s">
        <v>137</v>
      </c>
      <c r="H85" s="82" t="s">
        <v>137</v>
      </c>
      <c r="I85" s="108" t="s">
        <v>1220</v>
      </c>
      <c r="J85" s="107" t="s">
        <v>1074</v>
      </c>
      <c r="K85" s="134">
        <v>42530</v>
      </c>
      <c r="L85" s="80" t="s">
        <v>1083</v>
      </c>
      <c r="M85" s="80">
        <v>42528</v>
      </c>
      <c r="N85" s="53" t="s">
        <v>1274</v>
      </c>
      <c r="O85" s="99" t="s">
        <v>1249</v>
      </c>
      <c r="P85" s="108" t="s">
        <v>1227</v>
      </c>
      <c r="Q85" s="7" t="s">
        <v>1250</v>
      </c>
      <c r="R85" s="7" t="s">
        <v>321</v>
      </c>
    </row>
    <row r="86" spans="1:18" s="10" customFormat="1" ht="15" customHeight="1">
      <c r="A86" s="44" t="s">
        <v>77</v>
      </c>
      <c r="B86" s="55" t="s">
        <v>189</v>
      </c>
      <c r="C86" s="65">
        <f t="shared" si="2"/>
        <v>0</v>
      </c>
      <c r="D86" s="79"/>
      <c r="E86" s="79"/>
      <c r="F86" s="67">
        <f t="shared" si="3"/>
        <v>0</v>
      </c>
      <c r="G86" s="130" t="s">
        <v>137</v>
      </c>
      <c r="H86" s="79" t="s">
        <v>144</v>
      </c>
      <c r="I86" s="108" t="s">
        <v>1220</v>
      </c>
      <c r="J86" s="107" t="s">
        <v>1074</v>
      </c>
      <c r="K86" s="134">
        <v>42536</v>
      </c>
      <c r="L86" s="80">
        <v>42528</v>
      </c>
      <c r="M86" s="64" t="s">
        <v>1080</v>
      </c>
      <c r="N86" s="53" t="s">
        <v>1268</v>
      </c>
      <c r="O86" s="53" t="s">
        <v>1111</v>
      </c>
      <c r="P86" s="108" t="s">
        <v>1227</v>
      </c>
      <c r="Q86" s="79" t="s">
        <v>1090</v>
      </c>
      <c r="R86" s="79" t="s">
        <v>436</v>
      </c>
    </row>
    <row r="87" spans="1:18" s="10" customFormat="1" ht="15" customHeight="1">
      <c r="A87" s="44" t="s">
        <v>78</v>
      </c>
      <c r="B87" s="55" t="s">
        <v>189</v>
      </c>
      <c r="C87" s="65">
        <f t="shared" si="2"/>
        <v>0</v>
      </c>
      <c r="D87" s="79"/>
      <c r="E87" s="79"/>
      <c r="F87" s="67">
        <f t="shared" si="3"/>
        <v>0</v>
      </c>
      <c r="G87" s="130" t="s">
        <v>246</v>
      </c>
      <c r="H87" s="79" t="s">
        <v>144</v>
      </c>
      <c r="I87" s="108" t="s">
        <v>1220</v>
      </c>
      <c r="J87" s="107" t="s">
        <v>1074</v>
      </c>
      <c r="K87" s="134">
        <v>42528</v>
      </c>
      <c r="L87" s="80">
        <v>42510</v>
      </c>
      <c r="M87" s="64" t="s">
        <v>1080</v>
      </c>
      <c r="N87" s="53" t="s">
        <v>1268</v>
      </c>
      <c r="O87" s="99" t="s">
        <v>323</v>
      </c>
      <c r="P87" s="108" t="s">
        <v>1227</v>
      </c>
      <c r="Q87" s="79" t="s">
        <v>1090</v>
      </c>
      <c r="R87" s="79" t="s">
        <v>436</v>
      </c>
    </row>
    <row r="88" spans="1:18" s="10" customFormat="1" ht="15" customHeight="1">
      <c r="A88" s="54" t="s">
        <v>79</v>
      </c>
      <c r="B88" s="53" t="s">
        <v>1228</v>
      </c>
      <c r="C88" s="65">
        <f t="shared" si="2"/>
        <v>0</v>
      </c>
      <c r="D88" s="79"/>
      <c r="E88" s="79"/>
      <c r="F88" s="67">
        <f t="shared" si="3"/>
        <v>0</v>
      </c>
      <c r="G88" s="121" t="s">
        <v>137</v>
      </c>
      <c r="H88" s="82" t="s">
        <v>144</v>
      </c>
      <c r="I88" s="106" t="s">
        <v>1231</v>
      </c>
      <c r="J88" s="107" t="s">
        <v>1074</v>
      </c>
      <c r="K88" s="134">
        <v>42549</v>
      </c>
      <c r="L88" s="80">
        <v>42531</v>
      </c>
      <c r="M88" s="80">
        <v>42541</v>
      </c>
      <c r="N88" s="53" t="s">
        <v>1126</v>
      </c>
      <c r="O88" s="99" t="s">
        <v>1112</v>
      </c>
      <c r="P88" s="108" t="s">
        <v>1227</v>
      </c>
      <c r="Q88" s="103" t="s">
        <v>324</v>
      </c>
      <c r="R88" s="82" t="s">
        <v>1090</v>
      </c>
    </row>
    <row r="89" spans="1:18" s="10" customFormat="1" ht="15" customHeight="1">
      <c r="A89" s="54" t="s">
        <v>80</v>
      </c>
      <c r="B89" s="53" t="s">
        <v>1228</v>
      </c>
      <c r="C89" s="65">
        <f t="shared" si="2"/>
        <v>0</v>
      </c>
      <c r="D89" s="79"/>
      <c r="E89" s="79"/>
      <c r="F89" s="67">
        <f t="shared" si="3"/>
        <v>0</v>
      </c>
      <c r="G89" s="55" t="s">
        <v>144</v>
      </c>
      <c r="H89" s="79"/>
      <c r="I89" s="108" t="s">
        <v>210</v>
      </c>
      <c r="J89" s="110" t="s">
        <v>210</v>
      </c>
      <c r="K89" s="135" t="s">
        <v>1072</v>
      </c>
      <c r="L89" s="80" t="s">
        <v>1080</v>
      </c>
      <c r="M89" s="80" t="s">
        <v>1080</v>
      </c>
      <c r="N89" s="53"/>
      <c r="O89" s="79" t="s">
        <v>1090</v>
      </c>
      <c r="P89" s="79" t="s">
        <v>1090</v>
      </c>
      <c r="Q89" s="79" t="s">
        <v>1090</v>
      </c>
      <c r="R89" s="79" t="s">
        <v>1090</v>
      </c>
    </row>
    <row r="90" spans="1:18" s="10" customFormat="1" ht="15" customHeight="1">
      <c r="A90" s="42" t="s">
        <v>81</v>
      </c>
      <c r="B90" s="45"/>
      <c r="C90" s="66"/>
      <c r="D90" s="66"/>
      <c r="E90" s="66"/>
      <c r="F90" s="71"/>
      <c r="G90" s="46"/>
      <c r="H90" s="76"/>
      <c r="I90" s="109"/>
      <c r="J90" s="95"/>
      <c r="K90" s="113"/>
      <c r="L90" s="114"/>
      <c r="M90" s="114"/>
      <c r="N90" s="50"/>
      <c r="O90" s="50"/>
      <c r="P90" s="50"/>
      <c r="Q90" s="112"/>
      <c r="R90" s="45"/>
    </row>
    <row r="91" spans="1:18" s="10" customFormat="1" ht="15" customHeight="1">
      <c r="A91" s="44" t="s">
        <v>82</v>
      </c>
      <c r="B91" s="55" t="s">
        <v>189</v>
      </c>
      <c r="C91" s="65">
        <f t="shared" si="2"/>
        <v>0</v>
      </c>
      <c r="D91" s="79"/>
      <c r="E91" s="79"/>
      <c r="F91" s="67">
        <f t="shared" si="3"/>
        <v>0</v>
      </c>
      <c r="G91" s="51" t="s">
        <v>137</v>
      </c>
      <c r="H91" s="82" t="s">
        <v>144</v>
      </c>
      <c r="I91" s="108" t="s">
        <v>1220</v>
      </c>
      <c r="J91" s="107" t="s">
        <v>1074</v>
      </c>
      <c r="K91" s="134">
        <v>42528</v>
      </c>
      <c r="L91" s="80">
        <v>42521</v>
      </c>
      <c r="M91" s="80">
        <v>42522</v>
      </c>
      <c r="N91" s="53"/>
      <c r="O91" s="99" t="s">
        <v>286</v>
      </c>
      <c r="P91" s="108" t="s">
        <v>1227</v>
      </c>
      <c r="Q91" s="103" t="s">
        <v>1069</v>
      </c>
      <c r="R91" s="79" t="s">
        <v>1090</v>
      </c>
    </row>
    <row r="92" spans="1:18" s="10" customFormat="1" ht="15" customHeight="1">
      <c r="A92" s="44" t="s">
        <v>83</v>
      </c>
      <c r="B92" s="55" t="s">
        <v>189</v>
      </c>
      <c r="C92" s="65">
        <f t="shared" si="2"/>
        <v>0</v>
      </c>
      <c r="D92" s="79"/>
      <c r="E92" s="79"/>
      <c r="F92" s="67">
        <f t="shared" si="3"/>
        <v>0</v>
      </c>
      <c r="G92" s="121" t="s">
        <v>137</v>
      </c>
      <c r="H92" s="82" t="s">
        <v>144</v>
      </c>
      <c r="I92" s="108" t="s">
        <v>1220</v>
      </c>
      <c r="J92" s="107" t="s">
        <v>1074</v>
      </c>
      <c r="K92" s="134">
        <v>42507</v>
      </c>
      <c r="L92" s="80">
        <v>42487</v>
      </c>
      <c r="M92" s="64" t="s">
        <v>1080</v>
      </c>
      <c r="N92" s="53" t="s">
        <v>1268</v>
      </c>
      <c r="O92" s="99" t="s">
        <v>291</v>
      </c>
      <c r="P92" s="108" t="s">
        <v>1227</v>
      </c>
      <c r="Q92" s="79" t="s">
        <v>1090</v>
      </c>
      <c r="R92" s="79" t="s">
        <v>1090</v>
      </c>
    </row>
    <row r="93" spans="1:18" s="10" customFormat="1" ht="15" customHeight="1">
      <c r="A93" s="44" t="s">
        <v>84</v>
      </c>
      <c r="B93" s="55" t="s">
        <v>189</v>
      </c>
      <c r="C93" s="65">
        <f t="shared" si="2"/>
        <v>0</v>
      </c>
      <c r="D93" s="79"/>
      <c r="E93" s="79"/>
      <c r="F93" s="67">
        <f t="shared" si="3"/>
        <v>0</v>
      </c>
      <c r="G93" s="121" t="s">
        <v>137</v>
      </c>
      <c r="H93" s="82" t="s">
        <v>144</v>
      </c>
      <c r="I93" s="107" t="s">
        <v>1221</v>
      </c>
      <c r="J93" s="107" t="s">
        <v>1076</v>
      </c>
      <c r="K93" s="134">
        <v>42487</v>
      </c>
      <c r="L93" s="64" t="s">
        <v>1080</v>
      </c>
      <c r="M93" s="80">
        <v>42480</v>
      </c>
      <c r="N93" s="53" t="s">
        <v>1275</v>
      </c>
      <c r="O93" s="108" t="s">
        <v>1227</v>
      </c>
      <c r="P93" s="55" t="s">
        <v>1090</v>
      </c>
      <c r="Q93" s="103" t="s">
        <v>1113</v>
      </c>
      <c r="R93" s="79" t="s">
        <v>1090</v>
      </c>
    </row>
    <row r="94" spans="1:18" s="10" customFormat="1" ht="15" customHeight="1">
      <c r="A94" s="44" t="s">
        <v>85</v>
      </c>
      <c r="B94" s="55" t="s">
        <v>189</v>
      </c>
      <c r="C94" s="65">
        <f t="shared" si="2"/>
        <v>0</v>
      </c>
      <c r="D94" s="79"/>
      <c r="E94" s="79"/>
      <c r="F94" s="67">
        <f t="shared" si="3"/>
        <v>0</v>
      </c>
      <c r="G94" s="51" t="s">
        <v>137</v>
      </c>
      <c r="H94" s="82" t="s">
        <v>144</v>
      </c>
      <c r="I94" s="107" t="s">
        <v>1221</v>
      </c>
      <c r="J94" s="106" t="s">
        <v>1061</v>
      </c>
      <c r="K94" s="134" t="s">
        <v>1251</v>
      </c>
      <c r="L94" s="80">
        <v>42503</v>
      </c>
      <c r="M94" s="80" t="s">
        <v>1084</v>
      </c>
      <c r="N94" s="53"/>
      <c r="O94" s="108" t="s">
        <v>1227</v>
      </c>
      <c r="P94" s="108" t="s">
        <v>1227</v>
      </c>
      <c r="Q94" s="103" t="s">
        <v>1070</v>
      </c>
      <c r="R94" s="79" t="s">
        <v>1090</v>
      </c>
    </row>
    <row r="95" spans="1:18" s="10" customFormat="1" ht="15" customHeight="1">
      <c r="A95" s="54" t="s">
        <v>86</v>
      </c>
      <c r="B95" s="55" t="s">
        <v>189</v>
      </c>
      <c r="C95" s="65">
        <f t="shared" si="2"/>
        <v>0</v>
      </c>
      <c r="D95" s="79"/>
      <c r="E95" s="79"/>
      <c r="F95" s="67">
        <f t="shared" si="3"/>
        <v>0</v>
      </c>
      <c r="G95" s="55" t="s">
        <v>137</v>
      </c>
      <c r="H95" s="79" t="s">
        <v>144</v>
      </c>
      <c r="I95" s="107" t="s">
        <v>1221</v>
      </c>
      <c r="J95" s="107" t="s">
        <v>1074</v>
      </c>
      <c r="K95" s="134" t="s">
        <v>1252</v>
      </c>
      <c r="L95" s="80">
        <v>42535</v>
      </c>
      <c r="M95" s="64" t="s">
        <v>1080</v>
      </c>
      <c r="N95" s="53" t="s">
        <v>1276</v>
      </c>
      <c r="O95" s="99" t="s">
        <v>1114</v>
      </c>
      <c r="P95" s="108" t="s">
        <v>1227</v>
      </c>
      <c r="Q95" s="79" t="s">
        <v>1090</v>
      </c>
      <c r="R95" s="79" t="s">
        <v>436</v>
      </c>
    </row>
    <row r="96" spans="1:18" s="10" customFormat="1" ht="15" customHeight="1">
      <c r="A96" s="54" t="s">
        <v>87</v>
      </c>
      <c r="B96" s="55" t="s">
        <v>188</v>
      </c>
      <c r="C96" s="65">
        <f t="shared" si="2"/>
        <v>2</v>
      </c>
      <c r="D96" s="79"/>
      <c r="E96" s="79"/>
      <c r="F96" s="67">
        <f t="shared" si="3"/>
        <v>2</v>
      </c>
      <c r="G96" s="121" t="s">
        <v>137</v>
      </c>
      <c r="H96" s="82" t="s">
        <v>137</v>
      </c>
      <c r="I96" s="107" t="s">
        <v>1221</v>
      </c>
      <c r="J96" s="107" t="s">
        <v>1074</v>
      </c>
      <c r="K96" s="134" t="s">
        <v>1253</v>
      </c>
      <c r="L96" s="110" t="s">
        <v>210</v>
      </c>
      <c r="M96" s="64" t="s">
        <v>1080</v>
      </c>
      <c r="N96" s="53" t="s">
        <v>1277</v>
      </c>
      <c r="O96" s="99" t="s">
        <v>296</v>
      </c>
      <c r="P96" s="108" t="s">
        <v>1227</v>
      </c>
      <c r="Q96" s="79" t="s">
        <v>1090</v>
      </c>
      <c r="R96" s="79" t="s">
        <v>1090</v>
      </c>
    </row>
    <row r="97" spans="1:18" s="10" customFormat="1" ht="15" customHeight="1">
      <c r="A97" s="54" t="s">
        <v>88</v>
      </c>
      <c r="B97" s="55" t="s">
        <v>188</v>
      </c>
      <c r="C97" s="65">
        <f t="shared" si="2"/>
        <v>2</v>
      </c>
      <c r="D97" s="79"/>
      <c r="E97" s="79"/>
      <c r="F97" s="67">
        <f t="shared" si="3"/>
        <v>2</v>
      </c>
      <c r="G97" s="51" t="s">
        <v>137</v>
      </c>
      <c r="H97" s="82" t="s">
        <v>137</v>
      </c>
      <c r="I97" s="108" t="s">
        <v>1220</v>
      </c>
      <c r="J97" s="107" t="s">
        <v>1074</v>
      </c>
      <c r="K97" s="134">
        <v>42517</v>
      </c>
      <c r="L97" s="80">
        <v>42510</v>
      </c>
      <c r="M97" s="80">
        <v>42510</v>
      </c>
      <c r="N97" s="53"/>
      <c r="O97" s="99" t="s">
        <v>1115</v>
      </c>
      <c r="P97" s="108" t="s">
        <v>1227</v>
      </c>
      <c r="Q97" s="79" t="s">
        <v>1090</v>
      </c>
      <c r="R97" s="103" t="s">
        <v>1123</v>
      </c>
    </row>
    <row r="98" spans="1:18" s="10" customFormat="1" ht="15" customHeight="1">
      <c r="A98" s="44" t="s">
        <v>89</v>
      </c>
      <c r="B98" s="55" t="s">
        <v>189</v>
      </c>
      <c r="C98" s="65">
        <f t="shared" si="2"/>
        <v>0</v>
      </c>
      <c r="D98" s="79"/>
      <c r="E98" s="79"/>
      <c r="F98" s="67">
        <f t="shared" si="3"/>
        <v>0</v>
      </c>
      <c r="G98" s="51" t="s">
        <v>137</v>
      </c>
      <c r="H98" s="79" t="s">
        <v>144</v>
      </c>
      <c r="I98" s="108" t="s">
        <v>1220</v>
      </c>
      <c r="J98" s="107" t="s">
        <v>1074</v>
      </c>
      <c r="K98" s="134">
        <v>42524</v>
      </c>
      <c r="L98" s="80">
        <v>42520</v>
      </c>
      <c r="M98" s="64" t="s">
        <v>1080</v>
      </c>
      <c r="N98" s="53" t="s">
        <v>1277</v>
      </c>
      <c r="O98" s="99" t="s">
        <v>298</v>
      </c>
      <c r="P98" s="108" t="s">
        <v>1227</v>
      </c>
      <c r="Q98" s="79" t="s">
        <v>1090</v>
      </c>
      <c r="R98" s="79" t="s">
        <v>436</v>
      </c>
    </row>
    <row r="99" spans="1:18" ht="15" customHeight="1">
      <c r="A99" s="54" t="s">
        <v>90</v>
      </c>
      <c r="B99" s="53" t="s">
        <v>1228</v>
      </c>
      <c r="C99" s="65">
        <f t="shared" si="2"/>
        <v>0</v>
      </c>
      <c r="D99" s="79"/>
      <c r="E99" s="79"/>
      <c r="F99" s="67">
        <f t="shared" si="3"/>
        <v>0</v>
      </c>
      <c r="G99" s="130" t="s">
        <v>144</v>
      </c>
      <c r="H99" s="79" t="s">
        <v>144</v>
      </c>
      <c r="I99" s="108" t="s">
        <v>1220</v>
      </c>
      <c r="J99" s="107" t="s">
        <v>1074</v>
      </c>
      <c r="K99" s="134">
        <v>42507</v>
      </c>
      <c r="L99" s="64" t="s">
        <v>1080</v>
      </c>
      <c r="M99" s="80" t="s">
        <v>1080</v>
      </c>
      <c r="N99" s="53"/>
      <c r="O99" s="79" t="s">
        <v>1090</v>
      </c>
      <c r="P99" s="108" t="s">
        <v>1227</v>
      </c>
      <c r="Q99" s="79" t="s">
        <v>1090</v>
      </c>
      <c r="R99" s="79" t="s">
        <v>436</v>
      </c>
    </row>
    <row r="102" spans="2:11" ht="11.25">
      <c r="B102" s="36"/>
      <c r="C102" s="87"/>
      <c r="D102" s="86"/>
      <c r="E102" s="86"/>
      <c r="F102" s="88"/>
      <c r="G102" s="86"/>
      <c r="H102" s="86"/>
      <c r="I102" s="86"/>
      <c r="J102" s="86"/>
      <c r="K102" s="86"/>
    </row>
  </sheetData>
  <sheetProtection/>
  <mergeCells count="21">
    <mergeCell ref="J3:J6"/>
    <mergeCell ref="L3:M3"/>
    <mergeCell ref="I3:I6"/>
    <mergeCell ref="L4:L6"/>
    <mergeCell ref="H3:H6"/>
    <mergeCell ref="A1:I1"/>
    <mergeCell ref="A3:A6"/>
    <mergeCell ref="C4:C6"/>
    <mergeCell ref="D4:D6"/>
    <mergeCell ref="E4:E6"/>
    <mergeCell ref="K3:K6"/>
    <mergeCell ref="N3:N6"/>
    <mergeCell ref="O4:O6"/>
    <mergeCell ref="C3:F3"/>
    <mergeCell ref="O3:R3"/>
    <mergeCell ref="P4:P6"/>
    <mergeCell ref="Q4:Q6"/>
    <mergeCell ref="R4:R6"/>
    <mergeCell ref="G3:G6"/>
    <mergeCell ref="M4:M6"/>
    <mergeCell ref="F4:F6"/>
  </mergeCells>
  <dataValidations count="1">
    <dataValidation type="list" allowBlank="1" showInputMessage="1" showErrorMessage="1" sqref="B8:B99">
      <formula1>$B$4:$B$6</formula1>
    </dataValidation>
  </dataValidations>
  <hyperlinks>
    <hyperlink ref="Q10" r:id="rId1" display="http://dtf.avo.ru/index.php?option=com_content&amp;view=article&amp;id=284:-15-2016-&amp;catid=55:2012-04-23-12-52-11&amp;Itemid=106"/>
    <hyperlink ref="Q11" r:id="rId2" display="http://www.gfu.vrn.ru/news/05_16/?vw=1172"/>
    <hyperlink ref="Q9" r:id="rId3" display="http://budget.bryanskoblfin.ru/Show/Content/1141"/>
    <hyperlink ref="O14" r:id="rId4" display="http://www.kosoblduma.ru/press/article/Publichnye_sluschaniia_po_ispolneniiu_biudjheta.html"/>
    <hyperlink ref="O15" r:id="rId5" display="http://oblduma.kursknet.ru/news/oth.php?1114"/>
    <hyperlink ref="Q17" r:id="rId6" display="http://mf.mosreg.ru/multimedia/novosti/glavnie/02-06-2016-13-26-53-v-ministerstve-finansov-moskovskoy-oblasti-obyavle/"/>
    <hyperlink ref="O21" r:id="rId7" display="http://duma.tmbreg.ru/index.php?option=com_k2&amp;view=item&amp;id=3248:ob-ispolnenii-bjudzheta-tambovskoj-oblasti-za-2015-god&amp;Itemid=126"/>
    <hyperlink ref="Q22" r:id="rId8" display="http://www.tverfin.ru/novosti/novosti/?ELEMENT_ID=22220"/>
    <hyperlink ref="Q27" r:id="rId9" display="http://minfin.karelia.ru/naznachena-data-publichnyh-slushanij-po-godovomu-otchetu-ob-ispolnenii-bjudzheta-respubliki-karelija-za-2015-god/"/>
    <hyperlink ref="Q28" r:id="rId10" display="http://minfin.rkomi.ru/page/5652/"/>
    <hyperlink ref="Q31" r:id="rId11" display="http://www.minfin39.ru/pressroom/news/6152.php"/>
    <hyperlink ref="Q66" r:id="rId12" display="http://finance.pnzreg.ru/news/2016/06/3/16031400"/>
    <hyperlink ref="Q76" r:id="rId13" display="http://www.yamalfin.ru/index.php?option=com_content&amp;view=article&amp;id=1820:2016-05-25-12-20-54&amp;catid=108:2015-10-21-11-13-44&amp;Itemid=97"/>
    <hyperlink ref="Q91" r:id="rId14" display="http://minfin.sakha.gov.ru/news/front/view/id/2643566"/>
    <hyperlink ref="Q34" r:id="rId15" display="http://novkfo.ru/новости"/>
    <hyperlink ref="Q61" r:id="rId16" display="http://gov.cap.ru/info.aspx?gov_id=22&amp;type=news&amp;id=3290063"/>
    <hyperlink ref="Q42" r:id="rId17" display="http://www.minfinkubani.ru/budget_citizens/public/public_otchet.php"/>
    <hyperlink ref="Q35" r:id="rId18" display="http://finance.pskov.ru/press-centre/news/121"/>
    <hyperlink ref="Q36" r:id="rId19" display="http://www.fincom.spb.ru/cf/press/smi/about/details.htm?id=2814@cfNews"/>
    <hyperlink ref="Q37" r:id="rId20" display="http://dfei.adm-nao.ru/"/>
    <hyperlink ref="Q39" r:id="rId21" display="http://www.minfin01-maykop.ru/Show/Category/36?ItemId=173&amp;headingId="/>
    <hyperlink ref="Q57" r:id="rId22" display="http://mari-el.gov.ru/minfin/Pages/020620161047.aspx"/>
    <hyperlink ref="Q82" r:id="rId23" display="http://fin22.ru/opinion/public/public_1836.html"/>
    <hyperlink ref="Q83" r:id="rId24" display="http://минфин.забайкальскийкрай.рф/news/2016/06/07/37534.html"/>
    <hyperlink ref="O91" r:id="rId25" display="http://iltumen.ru/content/il-tumen-priglashaet-na-publichnye-slushaniya-ob-utverzhdenii-otcheta-ob-ispolnenii-gosbyudz"/>
    <hyperlink ref="O97" r:id="rId26" display="http://www.dumasakhalin.ru/news/20160520-3"/>
    <hyperlink ref="O92" r:id="rId27" display="http://www.zaksobr.kamchatka.ru/obyav/ob_yavlenie/"/>
    <hyperlink ref="O79" r:id="rId28" display="http://www.hural-buryatia.ru/news/?record_id=2277"/>
    <hyperlink ref="O83" r:id="rId29" display="http://www.zaksobr-chita.ru/"/>
    <hyperlink ref="O71" r:id="rId30" display="http://oblduma.kurgan.ru/about/activity/people_hearing/20160616/"/>
    <hyperlink ref="O73" r:id="rId31" display="http://www.duma72.ru/ru/arena/new/news/609/40779/?sphrase_id=453024"/>
    <hyperlink ref="O52" r:id="rId32" display="http://parliament-osetia.ru/index.php/main/search/art/5263"/>
    <hyperlink ref="O61" r:id="rId33" display="http://gov.cap.ru/Calendar.aspx?gov_id=83&amp;id=386403"/>
    <hyperlink ref="O98" r:id="rId34" display="http://www.zs.eao.ru/index.php?option=com_k2&amp;view=item&amp;id=5165:uvajaemiye-jiteli-oblasti&amp;Itemid=81"/>
    <hyperlink ref="O74" r:id="rId35" display="http://zs74.ru/izveshchenie-o-provedenii-publichnyh-slushaniy"/>
    <hyperlink ref="O80" r:id="rId36" display="http://www.khural.org/press/news/273/"/>
    <hyperlink ref="O27" r:id="rId37" display="http://www.karelia-zs.ru/presssluzhba/novosti/anons_publichnyh_slushanij_v_zs_rk/"/>
    <hyperlink ref="O31" r:id="rId38" display="http://duma39.ru/info/24915/"/>
    <hyperlink ref="O33" r:id="rId39" display="http://www.duma-murman.ru/press/ads/?d=20-05-2016_14:04"/>
    <hyperlink ref="O37" r:id="rId40" display="http://www.sdnao.ru/news/news_detail.php?ELEMENT_ID=20385&amp;sphrase_id=394"/>
    <hyperlink ref="O43" r:id="rId41" display="http://astroblduma.ru/hm/kontent/SlushaniaBudget2015"/>
    <hyperlink ref="P29" r:id="rId42" display="http://dvinaland.ru/-jy0jwy2y"/>
    <hyperlink ref="P34" r:id="rId43" display="http://www.novreg.ru/press/news/press/78968/"/>
    <hyperlink ref="P32" r:id="rId44" display="http://lenobl.ru/"/>
    <hyperlink ref="P35" r:id="rId45" display="http://www.pskov.ru/novosti/02.06.16/68606"/>
    <hyperlink ref="Q33" r:id="rId46" display="http://minfin.gov-murman.ru/news/anounces/171704/"/>
    <hyperlink ref="O36" r:id="rId47" display="http://www.assembly.spb.ru/article/955/74380/Publichnye-slushaniya-po-proektu-zakona-Sankt-Peterburga-Ob-ispolnenii-byudzheta-Sankt-Peterburga-za-2015-god"/>
    <hyperlink ref="P42" r:id="rId48" display="http://admkrai.krasnodar.ru/content/21/show/315865/"/>
    <hyperlink ref="O51" r:id="rId49" display="http://parlament09.ru/node/4545"/>
    <hyperlink ref="O58" r:id="rId50" display="http://www.gsrm.ru/public/index-pub.php"/>
    <hyperlink ref="O65" r:id="rId51" display="http://www.zaksob.ru/Pages.aspx?id=208&amp;m=68"/>
    <hyperlink ref="P64" r:id="rId52" display="http://government-nnov.ru/?id=182086"/>
    <hyperlink ref="O69" r:id="rId53" display="http://www.zsuo.ru/novosti/9195-zakonodatelnoe-sobranie-priglashaet-na-publichnye-slushaniya.html"/>
    <hyperlink ref="Q78" r:id="rId54" display="http://www.minfin-altai.ru/about/info/news/2309/"/>
    <hyperlink ref="Q94" r:id="rId55" display="https://minfin.khabkrai.ru/portal/Show/Content/1109"/>
    <hyperlink ref="O95" r:id="rId56" display="http://www.zsamur.ru/news/view/7463/8"/>
    <hyperlink ref="O96" r:id="rId57" display="http://www.magoblduma.ru/budget/publichearing/"/>
    <hyperlink ref="O16" r:id="rId58" display="http://www.oblsovet.ru/news/12257/"/>
    <hyperlink ref="O45" r:id="rId59" display="http://zsro.ru/press_center/news/93/11645/?sphrase_id=9465"/>
    <hyperlink ref="O17" r:id="rId60" display="http://www.mosoblduma.ru/Zakoni/Bjudzhet_Moskovskoj_oblasti/Novosti/item/61501/"/>
    <hyperlink ref="Q13" r:id="rId61" display="http://www.admoblkaluga.ru/main/work/finances/budget/reports.php"/>
    <hyperlink ref="P63" r:id="rId62" display="http://www.kirovreg.ru/econom/finance/publ3.php?sphrase_id=357225"/>
    <hyperlink ref="O81" r:id="rId63" display="http://www.vskhakasia.ru/press-centr/news/1975-v-verkhovnom-sovete-khakasii-sostoyatsya-publichnye-slushaniya-po-proektu-zakona-ob-ispolnenii-respublikanskogo-byudzheta-za-2015-god"/>
    <hyperlink ref="O84" r:id="rId64" display="http://www.sobranie.info/newsinfo.php?UID=52279"/>
    <hyperlink ref="Q93" r:id="rId65" display="http://primorsky.ru/news/109650/?sphrase_id=3296766; "/>
    <hyperlink ref="O57" r:id="rId66" display="http://parlament.mari.ru/2016/06/016062016.html"/>
    <hyperlink ref="Q19" r:id="rId67" display="http://minfin.ryazangov.ru/announcements/155850/"/>
    <hyperlink ref="P73" r:id="rId68" display="http://admtyumen.ru/_old/ogv_ru/news/subj/more.htm?id=11369249@egNews"/>
    <hyperlink ref="O88" r:id="rId69" display="http://www.omsk-parlament.ru/default.asp?doit=news&amp;dt=2016.6.10"/>
    <hyperlink ref="P8" r:id="rId70" display="http://www.belregion.ru/press/news/?ID=13434&amp;sphrase_id=43740"/>
    <hyperlink ref="Q8" r:id="rId71" display="http://beldepfin.ru/%D0%BF%D1%80%D0%BE%D0%B2%D0%B5%D0%B4%D0%B5%D0%BD%D0%B8%D0%B5-%D0%BF%D1%83%D0%B1%D0%BB%D0%B8%D1%87%D0%BD%D1%8B%D1%85-%D1%81%D0%BB%D1%83%D1%88%D0%B0%D0%BD%D0%B8%D0%B9-%D0%BF%D0%BE-%D0%BF%D1%80%D0%BE-2/#more-5360"/>
    <hyperlink ref="R79" r:id="rId72" display="http://budget.govrb.ru/ebudget/Show/Content/108"/>
    <hyperlink ref="R34" r:id="rId73" display="http://portal.novkfo.ru/Show/Content/2085"/>
    <hyperlink ref="R61" r:id="rId74" display="http://budget.cap.ru/Menu/Page/176"/>
    <hyperlink ref="R32" r:id="rId75" display="http://budget.lenobl.ru/new/search/index.php?q=%D0%BF%D1%83%D0%B1%D0%BB%D0%B8%D1%87%D0%BD%D1%8B%D0%B5+%D1%81%D0%BB%D1%83%D1%88%D0%B0%D0%BD%D0%B8%D1%8F"/>
    <hyperlink ref="R78" r:id="rId76" display="http://www.open.minfin-altai.ru/open-budget/ispolnenie-respublikanskogo-byudzheta.html"/>
    <hyperlink ref="R33" r:id="rId77" display="http://b4u.gov-murman.ru/index.php#idMenu=228"/>
    <hyperlink ref="R54" r:id="rId78" display="http://openbudsk.ru/content/str/infpoob.php"/>
    <hyperlink ref="R88" r:id="rId79" display="http://budget.omsk.ifinmon.ru/index.php/napravleniya/ispolnenie-byudzheta/osnovnye-kharakteristiki-ispolneniya-byudzheta"/>
    <hyperlink ref="R17" r:id="rId80" display="http://budget.mosreg.ru/blog/2016/06/02/informaciya-o-provedenii-publichnyx-slushanij-po-proektu-zakona-moskovskoj-oblasti-ob-ispolnenii-byudzheta-moskovskoj-oblasti-za-2015-god/"/>
    <hyperlink ref="R44" r:id="rId81" display="http://www.minfin34.ru/documents/"/>
    <hyperlink ref="O87" r:id="rId82" display="http://zsnso.ru/1432/"/>
    <hyperlink ref="Q88" r:id="rId83" display="http://mf.omskportal.ru/ru/RegionalPublicAuthorities/executivelist/MF/otkrbudg/ispolnenie/2015/god.html"/>
    <hyperlink ref="O18" r:id="rId84" display="http://oreloblsovet.ru/blog/category/s27-public-slushaniya/c64-public-slushaniya/"/>
    <hyperlink ref="Q20" r:id="rId85" display="http://www.finsmol.ru/start"/>
    <hyperlink ref="P22" r:id="rId86" display="http://тверскаяобласть.рф/dopolnitelnye-svedeniya/obyavleniya/index.php#22219"/>
    <hyperlink ref="O30" r:id="rId87" display="http://www.vologdazso.ru/analitic/232431/?sphrase_id=26280"/>
    <hyperlink ref="Q30" r:id="rId88" display="http://www.df35.ru/index.php?option=com_content&amp;view=article&amp;id=5207:-2015-&amp;catid=251:2015-11-13-14-16-20&amp;Itemid=230"/>
    <hyperlink ref="Q32" r:id="rId89" display="http://finance.lenobl.ru/news?id=38941"/>
    <hyperlink ref="Q44" r:id="rId90" display="http://volgafin.volganet.ru/current-activity/cooperation/news/101448/"/>
    <hyperlink ref="Q50" r:id="rId91" display="http://pravitelstvo.kbr.ru/oigv/minfin/press_sluzhba/anonsy.php"/>
    <hyperlink ref="Q53" r:id="rId92" display="http://www.minfinchr.ru/otkrytyj-byudzhet"/>
    <hyperlink ref="O54" r:id="rId93" display="http://www.dumask.ru/component/k2/item/16044-%D0%B8%D0%BD%D1%84%D0%BE%D1%80%D0%BC%D0%B0%D1%86%D0%B8%D0%BE%D0%BD"/>
    <hyperlink ref="O62" r:id="rId94" display="http://zsperm.ru/s1/archive/news/detail.php?ID=11309"/>
    <hyperlink ref="Q63" r:id="rId95" display="http://www.minfin.kirov.ru/novosti-i-anonsy/proydut-publichnye-slushaniya/"/>
    <hyperlink ref="R68" r:id="rId96" display="http://ifinmon.saratov.gov.ru/index.php/component/content/article/81-novosti/694-publichnie-slushaniya-po-zso-ob-isp-oblbud2015"/>
    <hyperlink ref="Q69" r:id="rId97" display="http://ufo.ulntc.ru/index.php?mgf=news&amp;month=5&amp;year=2016&amp;startdate=20160519"/>
    <hyperlink ref="Q75" r:id="rId98" display="http://depfin.admhmao.ru/vse-novosti/358916/"/>
    <hyperlink ref="Q79" r:id="rId99" display="http://minfinrb.ru/news/9/22180.php"/>
    <hyperlink ref="Q80" r:id="rId100" display="http://www.minfintuva.ru/old/index.php/18-o-provedenii-publichnykh-slushanij"/>
    <hyperlink ref="O82" r:id="rId101" display="http://www.akzs.ru/news/main/2016/06/01/12487/"/>
    <hyperlink ref="Q84" r:id="rId102" display="http://minfin.krskstate.ru/openbudget/othcet/2015"/>
    <hyperlink ref="O85" r:id="rId103" display="http://www.irk.gov.ru/events/detail.php?ID=12760"/>
    <hyperlink ref="Q41" r:id="rId104" display="http://minfin.rk.gov.ru/rus/index.htm/news/335009.htm"/>
    <hyperlink ref="O46" r:id="rId105" display="https://sevzakon.ru/view/pressa/allnews/14029/14630/"/>
  </hyperlinks>
  <printOptions/>
  <pageMargins left="0.7" right="0.7" top="0.75" bottom="0.75" header="0.3" footer="0.3"/>
  <pageSetup horizontalDpi="600" verticalDpi="600" orientation="portrait" paperSize="9"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mpak</dc:creator>
  <cp:keywords/>
  <dc:description/>
  <cp:lastModifiedBy>Тимофеева Ольга Ивановна</cp:lastModifiedBy>
  <cp:lastPrinted>2016-08-06T13:54:09Z</cp:lastPrinted>
  <dcterms:created xsi:type="dcterms:W3CDTF">2014-04-04T07:37:35Z</dcterms:created>
  <dcterms:modified xsi:type="dcterms:W3CDTF">2017-02-02T12:13:24Z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0x010100226BE93D21C58145B82248EFB43F0C34</vt:lpwstr>
  </property>
  <property fmtid="{D5CDD505-2E9C-101B-9397-08002B2CF9AE}" pid="3" name="_dlc_DocIdItemGuid">
    <vt:lpwstr>fafbdfd0-e18c-4a0d-8b98-bd484bb119da</vt:lpwstr>
  </property>
  <property fmtid="{D5CDD505-2E9C-101B-9397-08002B2CF9AE}" pid="4" name="_dlc_DocId">
    <vt:lpwstr>TF6NQPKX43ZY-91-487</vt:lpwstr>
  </property>
  <property fmtid="{D5CDD505-2E9C-101B-9397-08002B2CF9AE}" pid="5" name="_dlc_DocIdUrl">
    <vt:lpwstr>https://v11-sp.nifi.ru/nd/centre_mezshbudjet/_layouts/15/DocIdRedir.aspx?ID=TF6NQPKX43ZY-91-487, TF6NQPKX43ZY-91-487</vt:lpwstr>
  </property>
</Properties>
</file>