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837" activeTab="1"/>
  </bookViews>
  <sheets>
    <sheet name="Рейтинг (Бюджет для граждан)" sheetId="1" r:id="rId1"/>
    <sheet name="Оценка (Бюджет для граждан)" sheetId="2" r:id="rId2"/>
    <sheet name="Параметры" sheetId="3" state="hidden" r:id="rId3"/>
  </sheets>
  <externalReferences>
    <externalReference r:id="rId6"/>
    <externalReference r:id="rId7"/>
    <externalReference r:id="rId8"/>
  </externalReferences>
  <definedNames>
    <definedName name="_xlfn.RANK.EQ" hidden="1">#NAME?</definedName>
    <definedName name="_xlnm._FilterDatabase" localSheetId="1" hidden="1">'Оценка (Бюджет для граждан)'!$A$6:$G$6</definedName>
    <definedName name="Выбор_1.1">'[1]1.1'!$C$5:$C$8</definedName>
    <definedName name="Выбор_3.1">#REF!</definedName>
    <definedName name="Выбор_3.2" localSheetId="0">#REF!</definedName>
    <definedName name="Выбор_3.2">#REF!</definedName>
    <definedName name="Выбор_3.3" localSheetId="0">#REF!</definedName>
    <definedName name="Выбор_3.3">#REF!</definedName>
    <definedName name="Выбор_3.4" localSheetId="0">#REF!</definedName>
    <definedName name="Выбор_3.4">#REF!</definedName>
    <definedName name="Выбор_3.5" localSheetId="0">#REF!</definedName>
    <definedName name="Выбор_3.5">#REF!</definedName>
    <definedName name="Выбор_3.6" localSheetId="0">#REF!</definedName>
    <definedName name="Выбор_3.6">#REF!</definedName>
    <definedName name="Выбор_3.7" localSheetId="0">#REF!</definedName>
    <definedName name="Выбор_3.7">#REF!</definedName>
    <definedName name="Выбор_3.8" localSheetId="0">#REF!</definedName>
    <definedName name="Выбор_3.8">#REF!</definedName>
    <definedName name="Выбор_4.4" localSheetId="0">#REF!</definedName>
    <definedName name="Выбор_4.4">#REF!</definedName>
    <definedName name="_xlnm.Print_Titles" localSheetId="1">'Оценка (Бюджет для граждан)'!$3:$3</definedName>
    <definedName name="_xlnm.Print_Titles" localSheetId="0">'Рейтинг (Бюджет для граждан)'!$3:$3</definedName>
    <definedName name="Коэффициент">'Параметры'!$B$3:$B$4</definedName>
    <definedName name="_xlnm.Print_Area" localSheetId="1">'Оценка (Бюджет для граждан)'!$A$1:$G$98</definedName>
    <definedName name="_xlnm.Print_Area" localSheetId="0">'Рейтинг (Бюджет для граждан)'!$A$1:$F$90</definedName>
  </definedNames>
  <calcPr fullCalcOnLoad="1"/>
</workbook>
</file>

<file path=xl/sharedStrings.xml><?xml version="1.0" encoding="utf-8"?>
<sst xmlns="http://schemas.openxmlformats.org/spreadsheetml/2006/main" count="204" uniqueCount="108">
  <si>
    <t>Наименование субъекта Российской Федерации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</si>
  <si>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</si>
  <si>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</si>
  <si>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</si>
  <si>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</si>
  <si>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</si>
  <si>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</si>
  <si>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</si>
  <si>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</si>
  <si>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</si>
  <si>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</si>
  <si>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</si>
  <si>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</si>
  <si>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</si>
  <si>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</si>
  <si>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</si>
  <si>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</si>
  <si>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</si>
  <si>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</si>
  <si>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</si>
  <si>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</si>
  <si>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</si>
  <si>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</si>
  <si>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</si>
  <si>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</si>
  <si>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</si>
  <si>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</si>
  <si>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</si>
  <si>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</si>
  <si>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</si>
  <si>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</si>
  <si>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</si>
  <si>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</si>
  <si>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</si>
  <si>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</si>
  <si>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</si>
  <si>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</si>
  <si>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</si>
  <si>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</si>
  <si>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</si>
  <si>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</si>
  <si>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</si>
  <si>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</si>
  <si>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</si>
  <si>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</si>
  <si>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</si>
  <si>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</si>
  <si>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</si>
  <si>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</si>
  <si>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</si>
  <si>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</si>
  <si>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</si>
  <si>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</si>
  <si>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</si>
  <si>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</si>
  <si>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</si>
  <si>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</si>
  <si>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</si>
  <si>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</si>
  <si>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</si>
  <si>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</si>
  <si>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</si>
  <si>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</si>
  <si>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</si>
  <si>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</si>
  <si>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</si>
  <si>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</si>
  <si>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</si>
  <si>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</si>
  <si>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</si>
  <si>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</si>
  <si>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</si>
  <si>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</si>
  <si>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</si>
  <si>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</si>
  <si>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</si>
  <si>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</si>
  <si>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</si>
  <si>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</si>
  <si>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</si>
  <si>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</si>
  <si>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</si>
  <si>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</si>
  <si>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</si>
  <si>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</si>
  <si>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</si>
  <si>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</si>
  <si>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</si>
  <si>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</si>
  <si>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</si>
  <si>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</si>
  <si>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Северная Осетия - Алания</t>
  </si>
  <si>
    <t>Республика Крым</t>
  </si>
  <si>
    <t>Поиск</t>
  </si>
  <si>
    <t>Дата проведения оценки</t>
  </si>
  <si>
    <t>Место по РФ</t>
  </si>
  <si>
    <t>Максимальное количество баллов</t>
  </si>
  <si>
    <t>г. Севастополь</t>
  </si>
  <si>
    <t>Место по федеральному округу</t>
  </si>
  <si>
    <t>в том числе</t>
  </si>
  <si>
    <t xml:space="preserve">% от максимального количества баллов </t>
  </si>
  <si>
    <r>
      <t xml:space="preserve">Рейтинг субъектов Российской Федерации по тематическому разделу "Бюджет для граждан" за 2016 год по итогам I-II этапов </t>
    </r>
    <r>
      <rPr>
        <sz val="10"/>
        <color indexed="8"/>
        <rFont val="Times New Roman"/>
        <family val="1"/>
      </rPr>
      <t>(группировка по федеральным округам)</t>
    </r>
  </si>
  <si>
    <t>Итого баллов по тематическому разделу "Бюджет для граждан"</t>
  </si>
  <si>
    <t>по разделу 3 "Бюджет для граждан (закон о бюджете на 2016 год)"</t>
  </si>
  <si>
    <t>по разделу 7 "Бюджет для граждан (годовой отчет за 2015 год)"</t>
  </si>
  <si>
    <t>01.06.2016 - 06.08.2016</t>
  </si>
  <si>
    <t>15.02.2016 - 25.05.2016</t>
  </si>
  <si>
    <t xml:space="preserve">Рейтинг субъектов Российской Федерации по тематическому разделу "Бюджет для граждан" за 2016 год по итогам I-II этапов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</si>
</sst>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&quot;  &quot;"/>
    <numFmt numFmtId="179" formatCode="0.000"/>
    <numFmt numFmtId="180" formatCode="[$-FC19]d\ mmmm\ yyyy\ &quot;г.&quot;"/>
    <numFmt numFmtId="181" formatCode="dd/mm/yy;@"/>
    <numFmt numFmtId="182" formatCode="#,##0.00&quot;р.&quot;"/>
    <numFmt numFmtId="183" formatCode="_-* #,##0.0_р_._-;\-* #,##0.0_р_._-;_-* &quot;-&quot;?_р_._-;_-@_-"/>
    <numFmt numFmtId="184" formatCode="[$-F800]dddd\,\ mmmm\ dd\,\ yyyy"/>
    <numFmt numFmtId="185" formatCode="[$-419]mmmm\ 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3" fillId="13" borderId="10" xfId="0" applyFont="1" applyFill="1" applyBorder="1" applyAlignment="1">
      <alignment vertical="center" wrapText="1"/>
    </xf>
    <xf numFmtId="172" fontId="3" fillId="13" borderId="10" xfId="0" applyNumberFormat="1" applyFont="1" applyFill="1" applyBorder="1" applyAlignment="1">
      <alignment horizontal="center" vertical="center" wrapText="1"/>
    </xf>
    <xf numFmtId="49" fontId="3" fillId="13" borderId="10" xfId="0" applyNumberFormat="1" applyFont="1" applyFill="1" applyBorder="1" applyAlignment="1">
      <alignment vertical="center" wrapText="1"/>
    </xf>
    <xf numFmtId="0" fontId="3" fillId="13" borderId="10" xfId="0" applyFont="1" applyFill="1" applyBorder="1" applyAlignment="1">
      <alignment horizontal="center" vertical="center" wrapText="1"/>
    </xf>
    <xf numFmtId="172" fontId="49" fillId="0" borderId="10" xfId="0" applyNumberFormat="1" applyFont="1" applyBorder="1" applyAlignment="1">
      <alignment horizontal="center" vertical="center" wrapText="1"/>
    </xf>
    <xf numFmtId="0" fontId="50" fillId="13" borderId="10" xfId="0" applyFont="1" applyFill="1" applyBorder="1" applyAlignment="1">
      <alignment wrapText="1"/>
    </xf>
    <xf numFmtId="172" fontId="49" fillId="13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73" fontId="3" fillId="13" borderId="10" xfId="0" applyNumberFormat="1" applyFont="1" applyFill="1" applyBorder="1" applyAlignment="1">
      <alignment horizontal="center" vertical="center" wrapText="1"/>
    </xf>
    <xf numFmtId="173" fontId="2" fillId="1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2" fontId="50" fillId="0" borderId="0" xfId="0" applyNumberFormat="1" applyFont="1" applyAlignment="1">
      <alignment wrapText="1"/>
    </xf>
    <xf numFmtId="173" fontId="50" fillId="0" borderId="0" xfId="0" applyNumberFormat="1" applyFont="1" applyAlignment="1">
      <alignment wrapText="1"/>
    </xf>
    <xf numFmtId="0" fontId="5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v11-sp.nifi.ru/nd/centre_mezshbudjet/Shared%20Documents/02.%20&#1088;&#1077;&#1081;&#1090;&#1080;&#1085;&#1075;%20&#1089;&#1091;&#1073;&#1098;&#1077;&#1082;&#1090;&#1086;&#1074;%20&#1056;&#1060;/&#1056;&#1072;&#1073;&#1086;&#1090;&#1072;/2015/I%20&#1101;&#1090;&#1072;&#1087;/&#1054;&#1082;&#1086;&#1085;&#1095;&#1072;&#1090;&#1077;&#1083;&#1100;&#1085;&#1099;&#1081;%20&#1074;&#1072;&#1088;&#1080;&#1072;&#1085;&#1090;/&#1053;&#1072;%20&#1089;&#1072;&#1081;&#1090;/&#1056;&#1072;&#1079;&#1076;&#1077;&#1083;%201%202015%20-%20&#1076;&#1083;&#1103;%20&#1088;&#1072;&#1073;&#1086;&#1090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.zhaglina\AppData\Local\Microsoft\Windows\Temporary%20Internet%20Files\Content.Outlook\FNY8IPMT\2016_&#1088;&#1072;&#1079;&#1076;&#1077;&#1083;%207%20(&#1089;%20&#1082;&#1086;&#1101;&#1092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.zhaglina\AppData\Local\Microsoft\Windows\Temporary%20Internet%20Files\Content.Outlook\FNY8IPMT\2016_&#1088;&#1072;&#1079;&#1076;&#1077;&#1083;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Параметры"/>
    </sheetNames>
    <sheetDataSet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>Нет, не опубликован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7)"/>
      <sheetName val="Оценка (раздел 7)"/>
      <sheetName val="Методика  (Раздел 7)"/>
      <sheetName val="Показатель 7.1."/>
      <sheetName val="Параметры"/>
      <sheetName val="Показатель 7.2."/>
    </sheetNames>
    <sheetDataSet>
      <sheetData sheetId="1">
        <row r="5">
          <cell r="E5">
            <v>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7)"/>
      <sheetName val="Оценка (раздел 7)"/>
      <sheetName val="Методика  (Раздел 7)"/>
      <sheetName val="Показатель 7.1."/>
      <sheetName val="Параметры"/>
      <sheetName val="Показатель 7.2."/>
    </sheetNames>
    <sheetDataSet>
      <sheetData sheetId="1">
        <row r="7">
          <cell r="E7">
            <v>0</v>
          </cell>
        </row>
        <row r="8">
          <cell r="E8">
            <v>3</v>
          </cell>
        </row>
        <row r="9">
          <cell r="E9">
            <v>7</v>
          </cell>
        </row>
        <row r="10">
          <cell r="E10">
            <v>3</v>
          </cell>
        </row>
        <row r="11">
          <cell r="E11">
            <v>4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3</v>
          </cell>
        </row>
        <row r="15">
          <cell r="E15">
            <v>2</v>
          </cell>
        </row>
        <row r="16">
          <cell r="E16">
            <v>7</v>
          </cell>
        </row>
        <row r="17">
          <cell r="E17">
            <v>1</v>
          </cell>
        </row>
        <row r="18">
          <cell r="E18">
            <v>1</v>
          </cell>
        </row>
        <row r="19">
          <cell r="E19">
            <v>3</v>
          </cell>
        </row>
        <row r="20">
          <cell r="E20">
            <v>2</v>
          </cell>
        </row>
        <row r="21">
          <cell r="E21">
            <v>7</v>
          </cell>
        </row>
        <row r="22">
          <cell r="E22">
            <v>1</v>
          </cell>
        </row>
        <row r="23">
          <cell r="E23">
            <v>0</v>
          </cell>
        </row>
        <row r="24">
          <cell r="E24">
            <v>0</v>
          </cell>
        </row>
        <row r="26">
          <cell r="E26">
            <v>2</v>
          </cell>
        </row>
        <row r="27">
          <cell r="E27">
            <v>2</v>
          </cell>
        </row>
        <row r="28">
          <cell r="E28">
            <v>2</v>
          </cell>
        </row>
        <row r="29">
          <cell r="E29">
            <v>7</v>
          </cell>
        </row>
        <row r="30">
          <cell r="E30">
            <v>4</v>
          </cell>
        </row>
        <row r="31">
          <cell r="E31">
            <v>2</v>
          </cell>
        </row>
        <row r="32">
          <cell r="E32">
            <v>4</v>
          </cell>
        </row>
        <row r="33">
          <cell r="E33">
            <v>4</v>
          </cell>
        </row>
        <row r="34">
          <cell r="E34">
            <v>0</v>
          </cell>
        </row>
        <row r="35">
          <cell r="E35">
            <v>4</v>
          </cell>
        </row>
        <row r="36">
          <cell r="E36">
            <v>3</v>
          </cell>
        </row>
        <row r="38">
          <cell r="E38">
            <v>7</v>
          </cell>
        </row>
        <row r="39">
          <cell r="E39">
            <v>2</v>
          </cell>
        </row>
        <row r="40">
          <cell r="E40">
            <v>0</v>
          </cell>
        </row>
        <row r="41">
          <cell r="E41">
            <v>7</v>
          </cell>
        </row>
        <row r="42">
          <cell r="E42">
            <v>2</v>
          </cell>
        </row>
        <row r="43">
          <cell r="E43">
            <v>3</v>
          </cell>
        </row>
        <row r="44">
          <cell r="E44">
            <v>1</v>
          </cell>
        </row>
        <row r="45">
          <cell r="E45">
            <v>1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7</v>
          </cell>
        </row>
        <row r="50">
          <cell r="E50">
            <v>1</v>
          </cell>
        </row>
        <row r="51">
          <cell r="E51">
            <v>0</v>
          </cell>
        </row>
        <row r="52">
          <cell r="E52">
            <v>0.5</v>
          </cell>
        </row>
        <row r="53">
          <cell r="E53">
            <v>5</v>
          </cell>
        </row>
        <row r="55">
          <cell r="E55">
            <v>2</v>
          </cell>
        </row>
        <row r="56">
          <cell r="E56">
            <v>1</v>
          </cell>
        </row>
        <row r="57">
          <cell r="E57">
            <v>1</v>
          </cell>
        </row>
        <row r="58">
          <cell r="E58">
            <v>2</v>
          </cell>
        </row>
        <row r="59">
          <cell r="E59">
            <v>2</v>
          </cell>
        </row>
        <row r="60">
          <cell r="E60">
            <v>0.5</v>
          </cell>
        </row>
        <row r="61">
          <cell r="E61">
            <v>0</v>
          </cell>
        </row>
        <row r="62">
          <cell r="E62">
            <v>4</v>
          </cell>
        </row>
        <row r="63">
          <cell r="E63">
            <v>2</v>
          </cell>
        </row>
        <row r="64">
          <cell r="E64">
            <v>7</v>
          </cell>
        </row>
        <row r="65">
          <cell r="E65">
            <v>6</v>
          </cell>
        </row>
        <row r="66">
          <cell r="E66">
            <v>0</v>
          </cell>
        </row>
        <row r="67">
          <cell r="E67">
            <v>4</v>
          </cell>
        </row>
        <row r="68">
          <cell r="E68">
            <v>3</v>
          </cell>
        </row>
        <row r="70">
          <cell r="E70">
            <v>1</v>
          </cell>
        </row>
        <row r="71">
          <cell r="E71">
            <v>2</v>
          </cell>
        </row>
        <row r="72">
          <cell r="E72">
            <v>1</v>
          </cell>
        </row>
        <row r="73">
          <cell r="E73">
            <v>1</v>
          </cell>
        </row>
        <row r="74">
          <cell r="E74">
            <v>3</v>
          </cell>
        </row>
        <row r="75">
          <cell r="E75">
            <v>2</v>
          </cell>
        </row>
        <row r="77">
          <cell r="E77">
            <v>3</v>
          </cell>
        </row>
        <row r="78">
          <cell r="E78">
            <v>4</v>
          </cell>
        </row>
        <row r="79">
          <cell r="E79">
            <v>0</v>
          </cell>
        </row>
        <row r="80">
          <cell r="E80">
            <v>1</v>
          </cell>
        </row>
        <row r="81">
          <cell r="E81">
            <v>1</v>
          </cell>
        </row>
        <row r="82">
          <cell r="E82">
            <v>3</v>
          </cell>
        </row>
        <row r="83">
          <cell r="E83">
            <v>7</v>
          </cell>
        </row>
        <row r="84">
          <cell r="E84">
            <v>2</v>
          </cell>
        </row>
        <row r="85">
          <cell r="E85">
            <v>0</v>
          </cell>
        </row>
        <row r="86">
          <cell r="E86">
            <v>1</v>
          </cell>
        </row>
        <row r="87">
          <cell r="E87">
            <v>1</v>
          </cell>
        </row>
        <row r="88">
          <cell r="E88">
            <v>2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2</v>
          </cell>
        </row>
        <row r="93">
          <cell r="E93">
            <v>2</v>
          </cell>
        </row>
        <row r="94">
          <cell r="E94">
            <v>1</v>
          </cell>
        </row>
        <row r="95">
          <cell r="E95">
            <v>4</v>
          </cell>
        </row>
        <row r="96">
          <cell r="E96">
            <v>4</v>
          </cell>
        </row>
        <row r="97">
          <cell r="E97">
            <v>0</v>
          </cell>
        </row>
        <row r="98">
          <cell r="E9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38.8515625" style="2" customWidth="1"/>
    <col min="2" max="2" width="16.7109375" style="2" customWidth="1"/>
    <col min="3" max="3" width="16.7109375" style="10" customWidth="1"/>
    <col min="4" max="4" width="16.7109375" style="2" customWidth="1"/>
    <col min="5" max="6" width="18.7109375" style="2" customWidth="1"/>
    <col min="7" max="16384" width="9.140625" style="2" customWidth="1"/>
  </cols>
  <sheetData>
    <row r="1" spans="1:6" ht="33" customHeight="1">
      <c r="A1" s="31" t="s">
        <v>107</v>
      </c>
      <c r="B1" s="31"/>
      <c r="C1" s="31"/>
      <c r="D1" s="31"/>
      <c r="E1" s="32"/>
      <c r="F1" s="32"/>
    </row>
    <row r="2" spans="1:6" ht="18.75" customHeight="1">
      <c r="A2" s="33" t="s">
        <v>0</v>
      </c>
      <c r="B2" s="35" t="s">
        <v>95</v>
      </c>
      <c r="C2" s="35" t="s">
        <v>100</v>
      </c>
      <c r="D2" s="35" t="s">
        <v>102</v>
      </c>
      <c r="E2" s="37" t="s">
        <v>99</v>
      </c>
      <c r="F2" s="38"/>
    </row>
    <row r="3" spans="1:6" ht="54" customHeight="1">
      <c r="A3" s="34"/>
      <c r="B3" s="36"/>
      <c r="C3" s="36"/>
      <c r="D3" s="34"/>
      <c r="E3" s="26" t="s">
        <v>103</v>
      </c>
      <c r="F3" s="28" t="s">
        <v>104</v>
      </c>
    </row>
    <row r="4" spans="1:6" ht="17.25" customHeight="1">
      <c r="A4" s="5" t="s">
        <v>94</v>
      </c>
      <c r="B4" s="6"/>
      <c r="C4" s="6"/>
      <c r="D4" s="6"/>
      <c r="E4" s="5" t="s">
        <v>106</v>
      </c>
      <c r="F4" s="5" t="s">
        <v>105</v>
      </c>
    </row>
    <row r="5" spans="1:6" ht="15" customHeight="1">
      <c r="A5" s="5" t="s">
        <v>96</v>
      </c>
      <c r="B5" s="6"/>
      <c r="C5" s="6"/>
      <c r="D5" s="18">
        <f aca="true" t="shared" si="0" ref="D5:D36">SUM(E5:F5)</f>
        <v>12</v>
      </c>
      <c r="E5" s="19">
        <v>5</v>
      </c>
      <c r="F5" s="19">
        <f>'[2]Оценка (раздел 7)'!$E$5</f>
        <v>7</v>
      </c>
    </row>
    <row r="6" spans="1:6" ht="15" customHeight="1">
      <c r="A6" s="7" t="s">
        <v>4</v>
      </c>
      <c r="B6" s="27" t="str">
        <f>RANK(C6,$C$6:$C$90)&amp;IF(COUNTIF($C$6:$C$90,C6)&gt;1,"-"&amp;RANK(C6,$C$6:$C$90)+COUNTIF($C$6:$C$90,C6)-1,"")</f>
        <v>1-7</v>
      </c>
      <c r="C6" s="9">
        <f aca="true" t="shared" si="1" ref="C6:C37">D6/$D$5*100</f>
        <v>100</v>
      </c>
      <c r="D6" s="22">
        <f t="shared" si="0"/>
        <v>12</v>
      </c>
      <c r="E6" s="15">
        <v>5</v>
      </c>
      <c r="F6" s="23">
        <f>'[3]Оценка (раздел 7)'!E9</f>
        <v>7</v>
      </c>
    </row>
    <row r="7" spans="1:6" ht="15" customHeight="1">
      <c r="A7" s="7" t="s">
        <v>11</v>
      </c>
      <c r="B7" s="27" t="str">
        <f aca="true" t="shared" si="2" ref="B7:B70">RANK(C7,$C$6:$C$90)&amp;IF(COUNTIF($C$6:$C$90,C7)&gt;1,"-"&amp;RANK(C7,$C$6:$C$90)+COUNTIF($C$6:$C$90,C7)-1,"")</f>
        <v>1-7</v>
      </c>
      <c r="C7" s="9">
        <f t="shared" si="1"/>
        <v>100</v>
      </c>
      <c r="D7" s="22">
        <f t="shared" si="0"/>
        <v>12</v>
      </c>
      <c r="E7" s="15">
        <v>5</v>
      </c>
      <c r="F7" s="23">
        <f>'[3]Оценка (раздел 7)'!E16</f>
        <v>7</v>
      </c>
    </row>
    <row r="8" spans="1:6" ht="15" customHeight="1">
      <c r="A8" s="7" t="s">
        <v>24</v>
      </c>
      <c r="B8" s="27" t="str">
        <f t="shared" si="2"/>
        <v>1-7</v>
      </c>
      <c r="C8" s="9">
        <f t="shared" si="1"/>
        <v>100</v>
      </c>
      <c r="D8" s="22">
        <f t="shared" si="0"/>
        <v>12</v>
      </c>
      <c r="E8" s="15">
        <v>5</v>
      </c>
      <c r="F8" s="23">
        <f>'[3]Оценка (раздел 7)'!E29</f>
        <v>7</v>
      </c>
    </row>
    <row r="9" spans="1:6" ht="15" customHeight="1">
      <c r="A9" s="7" t="s">
        <v>33</v>
      </c>
      <c r="B9" s="27" t="str">
        <f t="shared" si="2"/>
        <v>1-7</v>
      </c>
      <c r="C9" s="9">
        <f t="shared" si="1"/>
        <v>100</v>
      </c>
      <c r="D9" s="22">
        <f t="shared" si="0"/>
        <v>12</v>
      </c>
      <c r="E9" s="15">
        <v>5</v>
      </c>
      <c r="F9" s="23">
        <f>'[3]Оценка (раздел 7)'!E38</f>
        <v>7</v>
      </c>
    </row>
    <row r="10" spans="1:6" ht="15" customHeight="1">
      <c r="A10" s="7" t="s">
        <v>35</v>
      </c>
      <c r="B10" s="27" t="str">
        <f t="shared" si="2"/>
        <v>1-7</v>
      </c>
      <c r="C10" s="9">
        <f t="shared" si="1"/>
        <v>100</v>
      </c>
      <c r="D10" s="22">
        <f t="shared" si="0"/>
        <v>12</v>
      </c>
      <c r="E10" s="15">
        <v>5</v>
      </c>
      <c r="F10" s="23">
        <f>'[3]Оценка (раздел 7)'!E41</f>
        <v>7</v>
      </c>
    </row>
    <row r="11" spans="1:6" ht="15" customHeight="1">
      <c r="A11" s="7" t="s">
        <v>56</v>
      </c>
      <c r="B11" s="27" t="str">
        <f t="shared" si="2"/>
        <v>1-7</v>
      </c>
      <c r="C11" s="9">
        <f t="shared" si="1"/>
        <v>100</v>
      </c>
      <c r="D11" s="22">
        <f t="shared" si="0"/>
        <v>12</v>
      </c>
      <c r="E11" s="15">
        <v>5</v>
      </c>
      <c r="F11" s="23">
        <f>'[3]Оценка (раздел 7)'!E64</f>
        <v>7</v>
      </c>
    </row>
    <row r="12" spans="1:6" ht="15" customHeight="1">
      <c r="A12" s="7" t="s">
        <v>75</v>
      </c>
      <c r="B12" s="27" t="str">
        <f t="shared" si="2"/>
        <v>1-7</v>
      </c>
      <c r="C12" s="9">
        <f t="shared" si="1"/>
        <v>100</v>
      </c>
      <c r="D12" s="22">
        <f t="shared" si="0"/>
        <v>12</v>
      </c>
      <c r="E12" s="15">
        <v>5</v>
      </c>
      <c r="F12" s="23">
        <f>'[3]Оценка (раздел 7)'!E83</f>
        <v>7</v>
      </c>
    </row>
    <row r="13" spans="1:6" ht="15" customHeight="1">
      <c r="A13" s="7" t="s">
        <v>16</v>
      </c>
      <c r="B13" s="27" t="str">
        <f t="shared" si="2"/>
        <v>8</v>
      </c>
      <c r="C13" s="9">
        <f t="shared" si="1"/>
        <v>91.66666666666666</v>
      </c>
      <c r="D13" s="22">
        <f t="shared" si="0"/>
        <v>11</v>
      </c>
      <c r="E13" s="15">
        <v>4</v>
      </c>
      <c r="F13" s="23">
        <f>'[3]Оценка (раздел 7)'!E21</f>
        <v>7</v>
      </c>
    </row>
    <row r="14" spans="1:6" ht="15" customHeight="1">
      <c r="A14" s="7" t="s">
        <v>45</v>
      </c>
      <c r="B14" s="27" t="str">
        <f t="shared" si="2"/>
        <v>9</v>
      </c>
      <c r="C14" s="9">
        <f t="shared" si="1"/>
        <v>83.33333333333334</v>
      </c>
      <c r="D14" s="22">
        <f t="shared" si="0"/>
        <v>10</v>
      </c>
      <c r="E14" s="15">
        <v>5</v>
      </c>
      <c r="F14" s="23">
        <f>'[3]Оценка (раздел 7)'!E53</f>
        <v>5</v>
      </c>
    </row>
    <row r="15" spans="1:6" ht="15" customHeight="1">
      <c r="A15" s="7" t="s">
        <v>6</v>
      </c>
      <c r="B15" s="27" t="str">
        <f t="shared" si="2"/>
        <v>10-13</v>
      </c>
      <c r="C15" s="9">
        <f t="shared" si="1"/>
        <v>75</v>
      </c>
      <c r="D15" s="22">
        <f t="shared" si="0"/>
        <v>9</v>
      </c>
      <c r="E15" s="15">
        <v>5</v>
      </c>
      <c r="F15" s="23">
        <f>'[3]Оценка (раздел 7)'!E11</f>
        <v>4</v>
      </c>
    </row>
    <row r="16" spans="1:6" ht="15" customHeight="1">
      <c r="A16" s="7" t="s">
        <v>27</v>
      </c>
      <c r="B16" s="27" t="str">
        <f t="shared" si="2"/>
        <v>10-13</v>
      </c>
      <c r="C16" s="9">
        <f t="shared" si="1"/>
        <v>75</v>
      </c>
      <c r="D16" s="22">
        <f t="shared" si="0"/>
        <v>9</v>
      </c>
      <c r="E16" s="15">
        <v>5</v>
      </c>
      <c r="F16" s="23">
        <f>'[3]Оценка (раздел 7)'!E32</f>
        <v>4</v>
      </c>
    </row>
    <row r="17" spans="1:6" ht="15" customHeight="1">
      <c r="A17" s="7" t="s">
        <v>30</v>
      </c>
      <c r="B17" s="27" t="str">
        <f t="shared" si="2"/>
        <v>10-13</v>
      </c>
      <c r="C17" s="9">
        <f t="shared" si="1"/>
        <v>75</v>
      </c>
      <c r="D17" s="22">
        <f t="shared" si="0"/>
        <v>9</v>
      </c>
      <c r="E17" s="15">
        <v>5</v>
      </c>
      <c r="F17" s="23">
        <f>'[3]Оценка (раздел 7)'!E35</f>
        <v>4</v>
      </c>
    </row>
    <row r="18" spans="1:6" ht="15" customHeight="1">
      <c r="A18" s="7" t="s">
        <v>42</v>
      </c>
      <c r="B18" s="27" t="str">
        <f t="shared" si="2"/>
        <v>10-13</v>
      </c>
      <c r="C18" s="9">
        <f t="shared" si="1"/>
        <v>75</v>
      </c>
      <c r="D18" s="22">
        <f t="shared" si="0"/>
        <v>9</v>
      </c>
      <c r="E18" s="15">
        <v>2</v>
      </c>
      <c r="F18" s="23">
        <f>'[3]Оценка (раздел 7)'!E49</f>
        <v>7</v>
      </c>
    </row>
    <row r="19" spans="1:6" ht="15" customHeight="1">
      <c r="A19" s="7" t="s">
        <v>9</v>
      </c>
      <c r="B19" s="27" t="str">
        <f t="shared" si="2"/>
        <v>14-18</v>
      </c>
      <c r="C19" s="9">
        <f t="shared" si="1"/>
        <v>66.66666666666666</v>
      </c>
      <c r="D19" s="22">
        <f t="shared" si="0"/>
        <v>8</v>
      </c>
      <c r="E19" s="15">
        <v>5</v>
      </c>
      <c r="F19" s="23">
        <f>'[3]Оценка (раздел 7)'!E14</f>
        <v>3</v>
      </c>
    </row>
    <row r="20" spans="1:6" ht="15" customHeight="1">
      <c r="A20" s="7" t="s">
        <v>57</v>
      </c>
      <c r="B20" s="27" t="str">
        <f t="shared" si="2"/>
        <v>14-18</v>
      </c>
      <c r="C20" s="9">
        <f t="shared" si="1"/>
        <v>66.66666666666666</v>
      </c>
      <c r="D20" s="22">
        <f t="shared" si="0"/>
        <v>8</v>
      </c>
      <c r="E20" s="15">
        <v>2</v>
      </c>
      <c r="F20" s="23">
        <f>'[3]Оценка (раздел 7)'!E65</f>
        <v>6</v>
      </c>
    </row>
    <row r="21" spans="1:6" ht="15" customHeight="1">
      <c r="A21" s="7" t="s">
        <v>59</v>
      </c>
      <c r="B21" s="27" t="str">
        <f t="shared" si="2"/>
        <v>14-18</v>
      </c>
      <c r="C21" s="9">
        <f t="shared" si="1"/>
        <v>66.66666666666666</v>
      </c>
      <c r="D21" s="22">
        <f t="shared" si="0"/>
        <v>8</v>
      </c>
      <c r="E21" s="15">
        <v>4</v>
      </c>
      <c r="F21" s="23">
        <f>'[3]Оценка (раздел 7)'!E67</f>
        <v>4</v>
      </c>
    </row>
    <row r="22" spans="1:6" ht="15" customHeight="1">
      <c r="A22" s="7" t="s">
        <v>66</v>
      </c>
      <c r="B22" s="27" t="str">
        <f t="shared" si="2"/>
        <v>14-18</v>
      </c>
      <c r="C22" s="9">
        <f t="shared" si="1"/>
        <v>66.66666666666666</v>
      </c>
      <c r="D22" s="22">
        <f t="shared" si="0"/>
        <v>8</v>
      </c>
      <c r="E22" s="15">
        <v>5</v>
      </c>
      <c r="F22" s="23">
        <f>'[3]Оценка (раздел 7)'!E74</f>
        <v>3</v>
      </c>
    </row>
    <row r="23" spans="1:6" ht="15" customHeight="1">
      <c r="A23" s="7" t="s">
        <v>87</v>
      </c>
      <c r="B23" s="27" t="str">
        <f t="shared" si="2"/>
        <v>14-18</v>
      </c>
      <c r="C23" s="9">
        <f t="shared" si="1"/>
        <v>66.66666666666666</v>
      </c>
      <c r="D23" s="22">
        <f t="shared" si="0"/>
        <v>8</v>
      </c>
      <c r="E23" s="15">
        <v>4</v>
      </c>
      <c r="F23" s="23">
        <f>'[3]Оценка (раздел 7)'!E95</f>
        <v>4</v>
      </c>
    </row>
    <row r="24" spans="1:6" ht="15" customHeight="1">
      <c r="A24" s="7" t="s">
        <v>10</v>
      </c>
      <c r="B24" s="27" t="str">
        <f t="shared" si="2"/>
        <v>19-24</v>
      </c>
      <c r="C24" s="9">
        <f t="shared" si="1"/>
        <v>58.333333333333336</v>
      </c>
      <c r="D24" s="22">
        <f t="shared" si="0"/>
        <v>7</v>
      </c>
      <c r="E24" s="15">
        <v>5</v>
      </c>
      <c r="F24" s="23">
        <f>'[3]Оценка (раздел 7)'!E15</f>
        <v>2</v>
      </c>
    </row>
    <row r="25" spans="1:6" ht="15" customHeight="1">
      <c r="A25" s="7" t="s">
        <v>15</v>
      </c>
      <c r="B25" s="27" t="str">
        <f t="shared" si="2"/>
        <v>19-24</v>
      </c>
      <c r="C25" s="9">
        <f t="shared" si="1"/>
        <v>58.333333333333336</v>
      </c>
      <c r="D25" s="22">
        <f t="shared" si="0"/>
        <v>7</v>
      </c>
      <c r="E25" s="15">
        <v>5</v>
      </c>
      <c r="F25" s="23">
        <f>'[3]Оценка (раздел 7)'!E20</f>
        <v>2</v>
      </c>
    </row>
    <row r="26" spans="1:6" ht="15" customHeight="1">
      <c r="A26" s="7" t="s">
        <v>36</v>
      </c>
      <c r="B26" s="27" t="str">
        <f t="shared" si="2"/>
        <v>19-24</v>
      </c>
      <c r="C26" s="9">
        <f t="shared" si="1"/>
        <v>58.333333333333336</v>
      </c>
      <c r="D26" s="22">
        <f t="shared" si="0"/>
        <v>7</v>
      </c>
      <c r="E26" s="15">
        <v>5</v>
      </c>
      <c r="F26" s="23">
        <f>'[3]Оценка (раздел 7)'!E42</f>
        <v>2</v>
      </c>
    </row>
    <row r="27" spans="1:6" ht="15" customHeight="1">
      <c r="A27" s="7" t="s">
        <v>55</v>
      </c>
      <c r="B27" s="27" t="str">
        <f t="shared" si="2"/>
        <v>19-24</v>
      </c>
      <c r="C27" s="9">
        <f t="shared" si="1"/>
        <v>58.333333333333336</v>
      </c>
      <c r="D27" s="22">
        <f t="shared" si="0"/>
        <v>7</v>
      </c>
      <c r="E27" s="15">
        <v>5</v>
      </c>
      <c r="F27" s="23">
        <f>'[3]Оценка (раздел 7)'!E63</f>
        <v>2</v>
      </c>
    </row>
    <row r="28" spans="1:6" ht="15" customHeight="1">
      <c r="A28" s="7" t="s">
        <v>60</v>
      </c>
      <c r="B28" s="27" t="str">
        <f t="shared" si="2"/>
        <v>19-24</v>
      </c>
      <c r="C28" s="9">
        <f t="shared" si="1"/>
        <v>58.333333333333336</v>
      </c>
      <c r="D28" s="22">
        <f t="shared" si="0"/>
        <v>7</v>
      </c>
      <c r="E28" s="15">
        <v>4</v>
      </c>
      <c r="F28" s="23">
        <f>'[3]Оценка (раздел 7)'!E68</f>
        <v>3</v>
      </c>
    </row>
    <row r="29" spans="1:6" ht="15" customHeight="1">
      <c r="A29" s="7" t="s">
        <v>76</v>
      </c>
      <c r="B29" s="27" t="str">
        <f t="shared" si="2"/>
        <v>19-24</v>
      </c>
      <c r="C29" s="9">
        <f t="shared" si="1"/>
        <v>58.333333333333336</v>
      </c>
      <c r="D29" s="22">
        <f t="shared" si="0"/>
        <v>7</v>
      </c>
      <c r="E29" s="15">
        <v>5</v>
      </c>
      <c r="F29" s="23">
        <f>'[3]Оценка (раздел 7)'!E84</f>
        <v>2</v>
      </c>
    </row>
    <row r="30" spans="1:6" ht="15" customHeight="1">
      <c r="A30" s="7" t="s">
        <v>70</v>
      </c>
      <c r="B30" s="27" t="str">
        <f t="shared" si="2"/>
        <v>25</v>
      </c>
      <c r="C30" s="9">
        <f t="shared" si="1"/>
        <v>54.166666666666664</v>
      </c>
      <c r="D30" s="22">
        <f t="shared" si="0"/>
        <v>6.5</v>
      </c>
      <c r="E30" s="15">
        <v>2.5</v>
      </c>
      <c r="F30" s="23">
        <f>'[3]Оценка (раздел 7)'!E78</f>
        <v>4</v>
      </c>
    </row>
    <row r="31" spans="1:6" ht="15" customHeight="1">
      <c r="A31" s="7" t="s">
        <v>25</v>
      </c>
      <c r="B31" s="27" t="str">
        <f t="shared" si="2"/>
        <v>26-32</v>
      </c>
      <c r="C31" s="9">
        <f t="shared" si="1"/>
        <v>50</v>
      </c>
      <c r="D31" s="22">
        <f t="shared" si="0"/>
        <v>6</v>
      </c>
      <c r="E31" s="15">
        <v>2</v>
      </c>
      <c r="F31" s="23">
        <f>'[3]Оценка (раздел 7)'!E30</f>
        <v>4</v>
      </c>
    </row>
    <row r="32" spans="1:6" ht="15" customHeight="1">
      <c r="A32" s="7" t="s">
        <v>26</v>
      </c>
      <c r="B32" s="27" t="str">
        <f t="shared" si="2"/>
        <v>26-32</v>
      </c>
      <c r="C32" s="9">
        <f t="shared" si="1"/>
        <v>50</v>
      </c>
      <c r="D32" s="22">
        <f t="shared" si="0"/>
        <v>6</v>
      </c>
      <c r="E32" s="15">
        <v>4</v>
      </c>
      <c r="F32" s="23">
        <f>'[3]Оценка (раздел 7)'!E31</f>
        <v>2</v>
      </c>
    </row>
    <row r="33" spans="1:6" ht="15" customHeight="1">
      <c r="A33" s="7" t="s">
        <v>28</v>
      </c>
      <c r="B33" s="27" t="str">
        <f t="shared" si="2"/>
        <v>26-32</v>
      </c>
      <c r="C33" s="9">
        <f t="shared" si="1"/>
        <v>50</v>
      </c>
      <c r="D33" s="22">
        <f t="shared" si="0"/>
        <v>6</v>
      </c>
      <c r="E33" s="15">
        <v>2</v>
      </c>
      <c r="F33" s="23">
        <f>'[3]Оценка (раздел 7)'!E33</f>
        <v>4</v>
      </c>
    </row>
    <row r="34" spans="1:6" ht="15" customHeight="1">
      <c r="A34" s="7" t="s">
        <v>54</v>
      </c>
      <c r="B34" s="27" t="str">
        <f t="shared" si="2"/>
        <v>26-32</v>
      </c>
      <c r="C34" s="9">
        <f t="shared" si="1"/>
        <v>50</v>
      </c>
      <c r="D34" s="22">
        <f t="shared" si="0"/>
        <v>6</v>
      </c>
      <c r="E34" s="15">
        <v>2</v>
      </c>
      <c r="F34" s="23">
        <f>'[3]Оценка (раздел 7)'!E62</f>
        <v>4</v>
      </c>
    </row>
    <row r="35" spans="1:6" ht="15" customHeight="1">
      <c r="A35" s="7" t="s">
        <v>64</v>
      </c>
      <c r="B35" s="27" t="str">
        <f t="shared" si="2"/>
        <v>26-32</v>
      </c>
      <c r="C35" s="9">
        <f t="shared" si="1"/>
        <v>50</v>
      </c>
      <c r="D35" s="22">
        <f t="shared" si="0"/>
        <v>6</v>
      </c>
      <c r="E35" s="15">
        <v>5</v>
      </c>
      <c r="F35" s="23">
        <f>'[3]Оценка (раздел 7)'!E72</f>
        <v>1</v>
      </c>
    </row>
    <row r="36" spans="1:6" ht="15" customHeight="1">
      <c r="A36" s="7" t="s">
        <v>65</v>
      </c>
      <c r="B36" s="27" t="str">
        <f t="shared" si="2"/>
        <v>26-32</v>
      </c>
      <c r="C36" s="9">
        <f t="shared" si="1"/>
        <v>50</v>
      </c>
      <c r="D36" s="22">
        <f t="shared" si="0"/>
        <v>6</v>
      </c>
      <c r="E36" s="15">
        <v>5</v>
      </c>
      <c r="F36" s="23">
        <f>'[3]Оценка (раздел 7)'!E73</f>
        <v>1</v>
      </c>
    </row>
    <row r="37" spans="1:6" ht="15" customHeight="1">
      <c r="A37" s="7" t="s">
        <v>79</v>
      </c>
      <c r="B37" s="27" t="str">
        <f t="shared" si="2"/>
        <v>26-32</v>
      </c>
      <c r="C37" s="9">
        <f t="shared" si="1"/>
        <v>50</v>
      </c>
      <c r="D37" s="22">
        <f aca="true" t="shared" si="3" ref="D37:D68">SUM(E37:F37)</f>
        <v>6</v>
      </c>
      <c r="E37" s="15">
        <v>5</v>
      </c>
      <c r="F37" s="23">
        <f>'[3]Оценка (раздел 7)'!E87</f>
        <v>1</v>
      </c>
    </row>
    <row r="38" spans="1:6" ht="15" customHeight="1">
      <c r="A38" s="7" t="s">
        <v>3</v>
      </c>
      <c r="B38" s="27" t="str">
        <f t="shared" si="2"/>
        <v>33-40</v>
      </c>
      <c r="C38" s="9">
        <f aca="true" t="shared" si="4" ref="C38:C69">D38/$D$5*100</f>
        <v>41.66666666666667</v>
      </c>
      <c r="D38" s="22">
        <f t="shared" si="3"/>
        <v>5</v>
      </c>
      <c r="E38" s="15">
        <v>2</v>
      </c>
      <c r="F38" s="23">
        <f>'[3]Оценка (раздел 7)'!E8</f>
        <v>3</v>
      </c>
    </row>
    <row r="39" spans="1:6" ht="15" customHeight="1">
      <c r="A39" s="7" t="s">
        <v>14</v>
      </c>
      <c r="B39" s="27" t="str">
        <f t="shared" si="2"/>
        <v>33-40</v>
      </c>
      <c r="C39" s="9">
        <f t="shared" si="4"/>
        <v>41.66666666666667</v>
      </c>
      <c r="D39" s="22">
        <f t="shared" si="3"/>
        <v>5</v>
      </c>
      <c r="E39" s="15">
        <v>2</v>
      </c>
      <c r="F39" s="23">
        <f>'[3]Оценка (раздел 7)'!E19</f>
        <v>3</v>
      </c>
    </row>
    <row r="40" spans="1:6" ht="15" customHeight="1">
      <c r="A40" s="7" t="s">
        <v>37</v>
      </c>
      <c r="B40" s="27" t="str">
        <f t="shared" si="2"/>
        <v>33-40</v>
      </c>
      <c r="C40" s="9">
        <f t="shared" si="4"/>
        <v>41.66666666666667</v>
      </c>
      <c r="D40" s="22">
        <f t="shared" si="3"/>
        <v>5</v>
      </c>
      <c r="E40" s="15">
        <v>2</v>
      </c>
      <c r="F40" s="23">
        <f>'[3]Оценка (раздел 7)'!E43</f>
        <v>3</v>
      </c>
    </row>
    <row r="41" spans="1:6" ht="15" customHeight="1">
      <c r="A41" s="7" t="s">
        <v>53</v>
      </c>
      <c r="B41" s="27" t="str">
        <f t="shared" si="2"/>
        <v>33-40</v>
      </c>
      <c r="C41" s="9">
        <f t="shared" si="4"/>
        <v>41.66666666666667</v>
      </c>
      <c r="D41" s="22">
        <f t="shared" si="3"/>
        <v>5</v>
      </c>
      <c r="E41" s="15">
        <v>5</v>
      </c>
      <c r="F41" s="23">
        <f>'[3]Оценка (раздел 7)'!E61</f>
        <v>0</v>
      </c>
    </row>
    <row r="42" spans="1:6" ht="15" customHeight="1">
      <c r="A42" s="7" t="s">
        <v>69</v>
      </c>
      <c r="B42" s="27" t="str">
        <f t="shared" si="2"/>
        <v>33-40</v>
      </c>
      <c r="C42" s="9">
        <f t="shared" si="4"/>
        <v>41.66666666666667</v>
      </c>
      <c r="D42" s="22">
        <f t="shared" si="3"/>
        <v>5</v>
      </c>
      <c r="E42" s="15">
        <v>2</v>
      </c>
      <c r="F42" s="23">
        <f>'[3]Оценка (раздел 7)'!E77</f>
        <v>3</v>
      </c>
    </row>
    <row r="43" spans="1:6" ht="15" customHeight="1">
      <c r="A43" s="7" t="s">
        <v>74</v>
      </c>
      <c r="B43" s="27" t="str">
        <f t="shared" si="2"/>
        <v>33-40</v>
      </c>
      <c r="C43" s="9">
        <f t="shared" si="4"/>
        <v>41.66666666666667</v>
      </c>
      <c r="D43" s="22">
        <f t="shared" si="3"/>
        <v>5</v>
      </c>
      <c r="E43" s="15">
        <v>2</v>
      </c>
      <c r="F43" s="23">
        <f>'[3]Оценка (раздел 7)'!E82</f>
        <v>3</v>
      </c>
    </row>
    <row r="44" spans="1:6" ht="15" customHeight="1">
      <c r="A44" s="7" t="s">
        <v>88</v>
      </c>
      <c r="B44" s="27" t="str">
        <f t="shared" si="2"/>
        <v>33-40</v>
      </c>
      <c r="C44" s="9">
        <f t="shared" si="4"/>
        <v>41.66666666666667</v>
      </c>
      <c r="D44" s="22">
        <f t="shared" si="3"/>
        <v>5</v>
      </c>
      <c r="E44" s="15">
        <v>1</v>
      </c>
      <c r="F44" s="23">
        <f>'[3]Оценка (раздел 7)'!E96</f>
        <v>4</v>
      </c>
    </row>
    <row r="45" spans="1:6" ht="15" customHeight="1">
      <c r="A45" s="7" t="s">
        <v>90</v>
      </c>
      <c r="B45" s="27" t="str">
        <f t="shared" si="2"/>
        <v>33-40</v>
      </c>
      <c r="C45" s="9">
        <f t="shared" si="4"/>
        <v>41.66666666666667</v>
      </c>
      <c r="D45" s="22">
        <f t="shared" si="3"/>
        <v>5</v>
      </c>
      <c r="E45" s="15">
        <v>4</v>
      </c>
      <c r="F45" s="23">
        <f>'[3]Оценка (раздел 7)'!E98</f>
        <v>1</v>
      </c>
    </row>
    <row r="46" spans="1:6" ht="15" customHeight="1">
      <c r="A46" s="7" t="s">
        <v>5</v>
      </c>
      <c r="B46" s="27" t="str">
        <f t="shared" si="2"/>
        <v>41-50</v>
      </c>
      <c r="C46" s="9">
        <f t="shared" si="4"/>
        <v>33.33333333333333</v>
      </c>
      <c r="D46" s="22">
        <f t="shared" si="3"/>
        <v>4</v>
      </c>
      <c r="E46" s="15">
        <v>1</v>
      </c>
      <c r="F46" s="23">
        <f>'[3]Оценка (раздел 7)'!E10</f>
        <v>3</v>
      </c>
    </row>
    <row r="47" spans="1:6" ht="15" customHeight="1">
      <c r="A47" s="7" t="s">
        <v>21</v>
      </c>
      <c r="B47" s="27" t="str">
        <f t="shared" si="2"/>
        <v>41-50</v>
      </c>
      <c r="C47" s="9">
        <f t="shared" si="4"/>
        <v>33.33333333333333</v>
      </c>
      <c r="D47" s="22">
        <f t="shared" si="3"/>
        <v>4</v>
      </c>
      <c r="E47" s="15">
        <v>2</v>
      </c>
      <c r="F47" s="23">
        <f>'[3]Оценка (раздел 7)'!E26</f>
        <v>2</v>
      </c>
    </row>
    <row r="48" spans="1:6" ht="15" customHeight="1">
      <c r="A48" s="7" t="s">
        <v>22</v>
      </c>
      <c r="B48" s="27" t="str">
        <f t="shared" si="2"/>
        <v>41-50</v>
      </c>
      <c r="C48" s="9">
        <f t="shared" si="4"/>
        <v>33.33333333333333</v>
      </c>
      <c r="D48" s="22">
        <f t="shared" si="3"/>
        <v>4</v>
      </c>
      <c r="E48" s="15">
        <v>2</v>
      </c>
      <c r="F48" s="23">
        <f>'[3]Оценка (раздел 7)'!E27</f>
        <v>2</v>
      </c>
    </row>
    <row r="49" spans="1:6" ht="15" customHeight="1">
      <c r="A49" s="7" t="s">
        <v>23</v>
      </c>
      <c r="B49" s="27" t="str">
        <f t="shared" si="2"/>
        <v>41-50</v>
      </c>
      <c r="C49" s="9">
        <f t="shared" si="4"/>
        <v>33.33333333333333</v>
      </c>
      <c r="D49" s="22">
        <f t="shared" si="3"/>
        <v>4</v>
      </c>
      <c r="E49" s="15">
        <v>2</v>
      </c>
      <c r="F49" s="23">
        <f>'[3]Оценка (раздел 7)'!E28</f>
        <v>2</v>
      </c>
    </row>
    <row r="50" spans="1:6" ht="15" customHeight="1">
      <c r="A50" s="7" t="s">
        <v>31</v>
      </c>
      <c r="B50" s="27" t="str">
        <f t="shared" si="2"/>
        <v>41-50</v>
      </c>
      <c r="C50" s="9">
        <f t="shared" si="4"/>
        <v>33.33333333333333</v>
      </c>
      <c r="D50" s="22">
        <f t="shared" si="3"/>
        <v>4</v>
      </c>
      <c r="E50" s="15">
        <v>1</v>
      </c>
      <c r="F50" s="23">
        <f>'[3]Оценка (раздел 7)'!E36</f>
        <v>3</v>
      </c>
    </row>
    <row r="51" spans="1:6" ht="15" customHeight="1">
      <c r="A51" s="7" t="s">
        <v>47</v>
      </c>
      <c r="B51" s="27" t="str">
        <f t="shared" si="2"/>
        <v>41-50</v>
      </c>
      <c r="C51" s="9">
        <f t="shared" si="4"/>
        <v>33.33333333333333</v>
      </c>
      <c r="D51" s="22">
        <f t="shared" si="3"/>
        <v>4</v>
      </c>
      <c r="E51" s="15">
        <v>2</v>
      </c>
      <c r="F51" s="23">
        <f>'[3]Оценка (раздел 7)'!E55</f>
        <v>2</v>
      </c>
    </row>
    <row r="52" spans="1:6" ht="15" customHeight="1">
      <c r="A52" s="7" t="s">
        <v>51</v>
      </c>
      <c r="B52" s="27" t="str">
        <f t="shared" si="2"/>
        <v>41-50</v>
      </c>
      <c r="C52" s="9">
        <f t="shared" si="4"/>
        <v>33.33333333333333</v>
      </c>
      <c r="D52" s="22">
        <f t="shared" si="3"/>
        <v>4</v>
      </c>
      <c r="E52" s="15">
        <v>2</v>
      </c>
      <c r="F52" s="23">
        <f>'[3]Оценка (раздел 7)'!E59</f>
        <v>2</v>
      </c>
    </row>
    <row r="53" spans="1:6" ht="15" customHeight="1">
      <c r="A53" s="7" t="s">
        <v>63</v>
      </c>
      <c r="B53" s="27" t="str">
        <f t="shared" si="2"/>
        <v>41-50</v>
      </c>
      <c r="C53" s="9">
        <f t="shared" si="4"/>
        <v>33.33333333333333</v>
      </c>
      <c r="D53" s="22">
        <f t="shared" si="3"/>
        <v>4</v>
      </c>
      <c r="E53" s="15">
        <v>2</v>
      </c>
      <c r="F53" s="23">
        <f>'[3]Оценка (раздел 7)'!E71</f>
        <v>2</v>
      </c>
    </row>
    <row r="54" spans="1:6" ht="15" customHeight="1">
      <c r="A54" s="7" t="s">
        <v>80</v>
      </c>
      <c r="B54" s="27" t="str">
        <f t="shared" si="2"/>
        <v>41-50</v>
      </c>
      <c r="C54" s="9">
        <f t="shared" si="4"/>
        <v>33.33333333333333</v>
      </c>
      <c r="D54" s="22">
        <f t="shared" si="3"/>
        <v>4</v>
      </c>
      <c r="E54" s="15">
        <v>2</v>
      </c>
      <c r="F54" s="23">
        <f>'[3]Оценка (раздел 7)'!E88</f>
        <v>2</v>
      </c>
    </row>
    <row r="55" spans="1:6" ht="15" customHeight="1">
      <c r="A55" s="7" t="s">
        <v>84</v>
      </c>
      <c r="B55" s="27" t="str">
        <f t="shared" si="2"/>
        <v>41-50</v>
      </c>
      <c r="C55" s="9">
        <f t="shared" si="4"/>
        <v>33.33333333333333</v>
      </c>
      <c r="D55" s="22">
        <f t="shared" si="3"/>
        <v>4</v>
      </c>
      <c r="E55" s="15">
        <v>2</v>
      </c>
      <c r="F55" s="23">
        <f>'[3]Оценка (раздел 7)'!E92</f>
        <v>2</v>
      </c>
    </row>
    <row r="56" spans="1:6" ht="15" customHeight="1">
      <c r="A56" s="7" t="s">
        <v>12</v>
      </c>
      <c r="B56" s="27" t="str">
        <f t="shared" si="2"/>
        <v>51-60</v>
      </c>
      <c r="C56" s="9">
        <f t="shared" si="4"/>
        <v>25</v>
      </c>
      <c r="D56" s="22">
        <f t="shared" si="3"/>
        <v>3</v>
      </c>
      <c r="E56" s="15">
        <v>2</v>
      </c>
      <c r="F56" s="23">
        <f>'[3]Оценка (раздел 7)'!E17</f>
        <v>1</v>
      </c>
    </row>
    <row r="57" spans="1:6" ht="15" customHeight="1">
      <c r="A57" s="7" t="s">
        <v>13</v>
      </c>
      <c r="B57" s="27" t="str">
        <f t="shared" si="2"/>
        <v>51-60</v>
      </c>
      <c r="C57" s="9">
        <f t="shared" si="4"/>
        <v>25</v>
      </c>
      <c r="D57" s="22">
        <f t="shared" si="3"/>
        <v>3</v>
      </c>
      <c r="E57" s="15">
        <v>2</v>
      </c>
      <c r="F57" s="23">
        <f>'[3]Оценка (раздел 7)'!E18</f>
        <v>1</v>
      </c>
    </row>
    <row r="58" spans="1:6" ht="15" customHeight="1">
      <c r="A58" s="7" t="s">
        <v>34</v>
      </c>
      <c r="B58" s="27" t="str">
        <f t="shared" si="2"/>
        <v>51-60</v>
      </c>
      <c r="C58" s="9">
        <f t="shared" si="4"/>
        <v>25</v>
      </c>
      <c r="D58" s="22">
        <f t="shared" si="3"/>
        <v>3</v>
      </c>
      <c r="E58" s="15">
        <v>1</v>
      </c>
      <c r="F58" s="23">
        <f>'[3]Оценка (раздел 7)'!E39</f>
        <v>2</v>
      </c>
    </row>
    <row r="59" spans="1:6" ht="15" customHeight="1">
      <c r="A59" s="7" t="s">
        <v>38</v>
      </c>
      <c r="B59" s="27" t="str">
        <f t="shared" si="2"/>
        <v>51-60</v>
      </c>
      <c r="C59" s="9">
        <f t="shared" si="4"/>
        <v>25</v>
      </c>
      <c r="D59" s="22">
        <f t="shared" si="3"/>
        <v>3</v>
      </c>
      <c r="E59" s="15">
        <v>2</v>
      </c>
      <c r="F59" s="23">
        <f>'[3]Оценка (раздел 7)'!E44</f>
        <v>1</v>
      </c>
    </row>
    <row r="60" spans="1:6" ht="15" customHeight="1">
      <c r="A60" s="7" t="s">
        <v>43</v>
      </c>
      <c r="B60" s="27" t="str">
        <f t="shared" si="2"/>
        <v>51-60</v>
      </c>
      <c r="C60" s="9">
        <f t="shared" si="4"/>
        <v>25</v>
      </c>
      <c r="D60" s="22">
        <f t="shared" si="3"/>
        <v>3</v>
      </c>
      <c r="E60" s="15">
        <v>2</v>
      </c>
      <c r="F60" s="23">
        <f>'[3]Оценка (раздел 7)'!E50</f>
        <v>1</v>
      </c>
    </row>
    <row r="61" spans="1:6" ht="15" customHeight="1">
      <c r="A61" s="7" t="s">
        <v>49</v>
      </c>
      <c r="B61" s="27" t="str">
        <f t="shared" si="2"/>
        <v>51-60</v>
      </c>
      <c r="C61" s="9">
        <f t="shared" si="4"/>
        <v>25</v>
      </c>
      <c r="D61" s="22">
        <f t="shared" si="3"/>
        <v>3</v>
      </c>
      <c r="E61" s="15">
        <v>2</v>
      </c>
      <c r="F61" s="23">
        <f>'[3]Оценка (раздел 7)'!E57</f>
        <v>1</v>
      </c>
    </row>
    <row r="62" spans="1:6" ht="15" customHeight="1">
      <c r="A62" s="7" t="s">
        <v>62</v>
      </c>
      <c r="B62" s="27" t="str">
        <f t="shared" si="2"/>
        <v>51-60</v>
      </c>
      <c r="C62" s="9">
        <f t="shared" si="4"/>
        <v>25</v>
      </c>
      <c r="D62" s="22">
        <f t="shared" si="3"/>
        <v>3</v>
      </c>
      <c r="E62" s="15">
        <v>2</v>
      </c>
      <c r="F62" s="23">
        <f>'[3]Оценка (раздел 7)'!E70</f>
        <v>1</v>
      </c>
    </row>
    <row r="63" spans="1:6" ht="15" customHeight="1">
      <c r="A63" s="7" t="s">
        <v>67</v>
      </c>
      <c r="B63" s="27" t="str">
        <f t="shared" si="2"/>
        <v>51-60</v>
      </c>
      <c r="C63" s="9">
        <f t="shared" si="4"/>
        <v>25</v>
      </c>
      <c r="D63" s="22">
        <f t="shared" si="3"/>
        <v>3</v>
      </c>
      <c r="E63" s="15">
        <v>1</v>
      </c>
      <c r="F63" s="23">
        <f>'[3]Оценка (раздел 7)'!E75</f>
        <v>2</v>
      </c>
    </row>
    <row r="64" spans="1:6" ht="15" customHeight="1">
      <c r="A64" s="7" t="s">
        <v>72</v>
      </c>
      <c r="B64" s="27" t="str">
        <f t="shared" si="2"/>
        <v>51-60</v>
      </c>
      <c r="C64" s="9">
        <f t="shared" si="4"/>
        <v>25</v>
      </c>
      <c r="D64" s="22">
        <f t="shared" si="3"/>
        <v>3</v>
      </c>
      <c r="E64" s="15">
        <v>2</v>
      </c>
      <c r="F64" s="23">
        <f>'[3]Оценка (раздел 7)'!E80</f>
        <v>1</v>
      </c>
    </row>
    <row r="65" spans="1:6" ht="15" customHeight="1">
      <c r="A65" s="7" t="s">
        <v>73</v>
      </c>
      <c r="B65" s="27" t="str">
        <f t="shared" si="2"/>
        <v>51-60</v>
      </c>
      <c r="C65" s="9">
        <f t="shared" si="4"/>
        <v>25</v>
      </c>
      <c r="D65" s="22">
        <f t="shared" si="3"/>
        <v>3</v>
      </c>
      <c r="E65" s="15">
        <v>2</v>
      </c>
      <c r="F65" s="23">
        <f>'[3]Оценка (раздел 7)'!E81</f>
        <v>1</v>
      </c>
    </row>
    <row r="66" spans="1:6" ht="15" customHeight="1">
      <c r="A66" s="7" t="s">
        <v>2</v>
      </c>
      <c r="B66" s="27" t="str">
        <f t="shared" si="2"/>
        <v>61-69</v>
      </c>
      <c r="C66" s="9">
        <f t="shared" si="4"/>
        <v>16.666666666666664</v>
      </c>
      <c r="D66" s="22">
        <f t="shared" si="3"/>
        <v>2</v>
      </c>
      <c r="E66" s="15">
        <v>2</v>
      </c>
      <c r="F66" s="23">
        <f>'[3]Оценка (раздел 7)'!E7</f>
        <v>0</v>
      </c>
    </row>
    <row r="67" spans="1:6" ht="15" customHeight="1">
      <c r="A67" s="7" t="s">
        <v>17</v>
      </c>
      <c r="B67" s="27" t="str">
        <f t="shared" si="2"/>
        <v>61-69</v>
      </c>
      <c r="C67" s="9">
        <f t="shared" si="4"/>
        <v>16.666666666666664</v>
      </c>
      <c r="D67" s="22">
        <f t="shared" si="3"/>
        <v>2</v>
      </c>
      <c r="E67" s="15">
        <v>1</v>
      </c>
      <c r="F67" s="23">
        <f>'[3]Оценка (раздел 7)'!E22</f>
        <v>1</v>
      </c>
    </row>
    <row r="68" spans="1:6" ht="15" customHeight="1">
      <c r="A68" s="7" t="s">
        <v>97</v>
      </c>
      <c r="B68" s="27" t="str">
        <f t="shared" si="2"/>
        <v>61-69</v>
      </c>
      <c r="C68" s="9">
        <f t="shared" si="4"/>
        <v>16.666666666666664</v>
      </c>
      <c r="D68" s="22">
        <f t="shared" si="3"/>
        <v>2</v>
      </c>
      <c r="E68" s="15">
        <v>1</v>
      </c>
      <c r="F68" s="23">
        <f>'[3]Оценка (раздел 7)'!E45</f>
        <v>1</v>
      </c>
    </row>
    <row r="69" spans="1:6" ht="15" customHeight="1">
      <c r="A69" s="7" t="s">
        <v>48</v>
      </c>
      <c r="B69" s="27" t="str">
        <f t="shared" si="2"/>
        <v>61-69</v>
      </c>
      <c r="C69" s="9">
        <f t="shared" si="4"/>
        <v>16.666666666666664</v>
      </c>
      <c r="D69" s="22">
        <f aca="true" t="shared" si="5" ref="D69:D90">SUM(E69:F69)</f>
        <v>2</v>
      </c>
      <c r="E69" s="15">
        <v>1</v>
      </c>
      <c r="F69" s="23">
        <f>'[3]Оценка (раздел 7)'!E56</f>
        <v>1</v>
      </c>
    </row>
    <row r="70" spans="1:6" ht="15" customHeight="1">
      <c r="A70" s="7" t="s">
        <v>50</v>
      </c>
      <c r="B70" s="27" t="str">
        <f t="shared" si="2"/>
        <v>61-69</v>
      </c>
      <c r="C70" s="9">
        <f aca="true" t="shared" si="6" ref="C70:C90">D70/$D$5*100</f>
        <v>16.666666666666664</v>
      </c>
      <c r="D70" s="22">
        <f t="shared" si="5"/>
        <v>2</v>
      </c>
      <c r="E70" s="15">
        <v>0</v>
      </c>
      <c r="F70" s="23">
        <f>'[3]Оценка (раздел 7)'!E58</f>
        <v>2</v>
      </c>
    </row>
    <row r="71" spans="1:6" ht="15" customHeight="1">
      <c r="A71" s="7" t="s">
        <v>58</v>
      </c>
      <c r="B71" s="27" t="str">
        <f aca="true" t="shared" si="7" ref="B71:B90">RANK(C71,$C$6:$C$90)&amp;IF(COUNTIF($C$6:$C$90,C71)&gt;1,"-"&amp;RANK(C71,$C$6:$C$90)+COUNTIF($C$6:$C$90,C71)-1,"")</f>
        <v>61-69</v>
      </c>
      <c r="C71" s="9">
        <f t="shared" si="6"/>
        <v>16.666666666666664</v>
      </c>
      <c r="D71" s="22">
        <f t="shared" si="5"/>
        <v>2</v>
      </c>
      <c r="E71" s="15">
        <v>2</v>
      </c>
      <c r="F71" s="23">
        <f>'[3]Оценка (раздел 7)'!E66</f>
        <v>0</v>
      </c>
    </row>
    <row r="72" spans="1:6" ht="15" customHeight="1">
      <c r="A72" s="7" t="s">
        <v>77</v>
      </c>
      <c r="B72" s="27" t="str">
        <f t="shared" si="7"/>
        <v>61-69</v>
      </c>
      <c r="C72" s="9">
        <f t="shared" si="6"/>
        <v>16.666666666666664</v>
      </c>
      <c r="D72" s="22">
        <f t="shared" si="5"/>
        <v>2</v>
      </c>
      <c r="E72" s="15">
        <v>2</v>
      </c>
      <c r="F72" s="23">
        <f>'[3]Оценка (раздел 7)'!E85</f>
        <v>0</v>
      </c>
    </row>
    <row r="73" spans="1:6" ht="15" customHeight="1">
      <c r="A73" s="7" t="s">
        <v>82</v>
      </c>
      <c r="B73" s="27" t="str">
        <f t="shared" si="7"/>
        <v>61-69</v>
      </c>
      <c r="C73" s="9">
        <f t="shared" si="6"/>
        <v>16.666666666666664</v>
      </c>
      <c r="D73" s="22">
        <f t="shared" si="5"/>
        <v>2</v>
      </c>
      <c r="E73" s="15">
        <v>2</v>
      </c>
      <c r="F73" s="23">
        <f>'[3]Оценка (раздел 7)'!E90</f>
        <v>0</v>
      </c>
    </row>
    <row r="74" spans="1:6" ht="15" customHeight="1">
      <c r="A74" s="7" t="s">
        <v>85</v>
      </c>
      <c r="B74" s="27" t="str">
        <f t="shared" si="7"/>
        <v>61-69</v>
      </c>
      <c r="C74" s="9">
        <f t="shared" si="6"/>
        <v>16.666666666666664</v>
      </c>
      <c r="D74" s="22">
        <f t="shared" si="5"/>
        <v>2</v>
      </c>
      <c r="E74" s="15">
        <v>0</v>
      </c>
      <c r="F74" s="23">
        <f>'[3]Оценка (раздел 7)'!E93</f>
        <v>2</v>
      </c>
    </row>
    <row r="75" spans="1:6" ht="15" customHeight="1">
      <c r="A75" s="7" t="s">
        <v>7</v>
      </c>
      <c r="B75" s="27" t="str">
        <f t="shared" si="7"/>
        <v>70-77</v>
      </c>
      <c r="C75" s="9">
        <f t="shared" si="6"/>
        <v>8.333333333333332</v>
      </c>
      <c r="D75" s="22">
        <f t="shared" si="5"/>
        <v>1</v>
      </c>
      <c r="E75" s="15">
        <v>1</v>
      </c>
      <c r="F75" s="23">
        <f>'[3]Оценка (раздел 7)'!E12</f>
        <v>0</v>
      </c>
    </row>
    <row r="76" spans="1:6" ht="15" customHeight="1">
      <c r="A76" s="7" t="s">
        <v>8</v>
      </c>
      <c r="B76" s="27" t="str">
        <f t="shared" si="7"/>
        <v>70-77</v>
      </c>
      <c r="C76" s="9">
        <f t="shared" si="6"/>
        <v>8.333333333333332</v>
      </c>
      <c r="D76" s="22">
        <f t="shared" si="5"/>
        <v>1</v>
      </c>
      <c r="E76" s="15">
        <v>1</v>
      </c>
      <c r="F76" s="23">
        <f>'[3]Оценка (раздел 7)'!E13</f>
        <v>0</v>
      </c>
    </row>
    <row r="77" spans="1:6" ht="15" customHeight="1">
      <c r="A77" s="7" t="s">
        <v>18</v>
      </c>
      <c r="B77" s="27" t="str">
        <f t="shared" si="7"/>
        <v>70-77</v>
      </c>
      <c r="C77" s="9">
        <f t="shared" si="6"/>
        <v>8.333333333333332</v>
      </c>
      <c r="D77" s="22">
        <f t="shared" si="5"/>
        <v>1</v>
      </c>
      <c r="E77" s="15">
        <v>1</v>
      </c>
      <c r="F77" s="23">
        <f>'[3]Оценка (раздел 7)'!E23</f>
        <v>0</v>
      </c>
    </row>
    <row r="78" spans="1:6" ht="15" customHeight="1">
      <c r="A78" s="7" t="s">
        <v>19</v>
      </c>
      <c r="B78" s="27" t="str">
        <f t="shared" si="7"/>
        <v>70-77</v>
      </c>
      <c r="C78" s="9">
        <f t="shared" si="6"/>
        <v>8.333333333333332</v>
      </c>
      <c r="D78" s="22">
        <f t="shared" si="5"/>
        <v>1</v>
      </c>
      <c r="E78" s="15">
        <v>1</v>
      </c>
      <c r="F78" s="23">
        <f>'[3]Оценка (раздел 7)'!E24</f>
        <v>0</v>
      </c>
    </row>
    <row r="79" spans="1:6" ht="15" customHeight="1">
      <c r="A79" s="7" t="s">
        <v>52</v>
      </c>
      <c r="B79" s="27" t="str">
        <f t="shared" si="7"/>
        <v>70-77</v>
      </c>
      <c r="C79" s="22">
        <f t="shared" si="6"/>
        <v>8.333333333333332</v>
      </c>
      <c r="D79" s="22">
        <f t="shared" si="5"/>
        <v>1</v>
      </c>
      <c r="E79" s="15">
        <v>0.5</v>
      </c>
      <c r="F79" s="23">
        <f>'[3]Оценка (раздел 7)'!E60</f>
        <v>0.5</v>
      </c>
    </row>
    <row r="80" spans="1:6" ht="15" customHeight="1">
      <c r="A80" s="7" t="s">
        <v>78</v>
      </c>
      <c r="B80" s="27" t="str">
        <f t="shared" si="7"/>
        <v>70-77</v>
      </c>
      <c r="C80" s="9">
        <f t="shared" si="6"/>
        <v>8.333333333333332</v>
      </c>
      <c r="D80" s="22">
        <f t="shared" si="5"/>
        <v>1</v>
      </c>
      <c r="E80" s="15">
        <v>0</v>
      </c>
      <c r="F80" s="23">
        <f>'[3]Оценка (раздел 7)'!E86</f>
        <v>1</v>
      </c>
    </row>
    <row r="81" spans="1:6" ht="15" customHeight="1">
      <c r="A81" s="7" t="s">
        <v>83</v>
      </c>
      <c r="B81" s="27" t="str">
        <f t="shared" si="7"/>
        <v>70-77</v>
      </c>
      <c r="C81" s="9">
        <f t="shared" si="6"/>
        <v>8.333333333333332</v>
      </c>
      <c r="D81" s="22">
        <f t="shared" si="5"/>
        <v>1</v>
      </c>
      <c r="E81" s="15">
        <v>1</v>
      </c>
      <c r="F81" s="23">
        <f>'[3]Оценка (раздел 7)'!E91</f>
        <v>0</v>
      </c>
    </row>
    <row r="82" spans="1:6" ht="15" customHeight="1">
      <c r="A82" s="7" t="s">
        <v>86</v>
      </c>
      <c r="B82" s="27" t="str">
        <f t="shared" si="7"/>
        <v>70-77</v>
      </c>
      <c r="C82" s="9">
        <f t="shared" si="6"/>
        <v>8.333333333333332</v>
      </c>
      <c r="D82" s="22">
        <f t="shared" si="5"/>
        <v>1</v>
      </c>
      <c r="E82" s="15">
        <v>0</v>
      </c>
      <c r="F82" s="23">
        <f>'[3]Оценка (раздел 7)'!E94</f>
        <v>1</v>
      </c>
    </row>
    <row r="83" spans="1:6" ht="15" customHeight="1">
      <c r="A83" s="7" t="s">
        <v>40</v>
      </c>
      <c r="B83" s="27" t="str">
        <f t="shared" si="7"/>
        <v>78-80</v>
      </c>
      <c r="C83" s="9">
        <f t="shared" si="6"/>
        <v>4.166666666666666</v>
      </c>
      <c r="D83" s="22">
        <f t="shared" si="5"/>
        <v>0.5</v>
      </c>
      <c r="E83" s="15">
        <v>0.5</v>
      </c>
      <c r="F83" s="23">
        <f>'[3]Оценка (раздел 7)'!E47</f>
        <v>0</v>
      </c>
    </row>
    <row r="84" spans="1:6" ht="15" customHeight="1">
      <c r="A84" s="7" t="s">
        <v>44</v>
      </c>
      <c r="B84" s="27" t="str">
        <f t="shared" si="7"/>
        <v>78-80</v>
      </c>
      <c r="C84" s="9">
        <f t="shared" si="6"/>
        <v>4.166666666666666</v>
      </c>
      <c r="D84" s="22">
        <f t="shared" si="5"/>
        <v>0.5</v>
      </c>
      <c r="E84" s="15">
        <v>0</v>
      </c>
      <c r="F84" s="23">
        <f>'[3]Оценка (раздел 7)'!E52</f>
        <v>0.5</v>
      </c>
    </row>
    <row r="85" spans="1:6" ht="15" customHeight="1">
      <c r="A85" s="7" t="s">
        <v>89</v>
      </c>
      <c r="B85" s="27" t="str">
        <f t="shared" si="7"/>
        <v>78-80</v>
      </c>
      <c r="C85" s="9">
        <f t="shared" si="6"/>
        <v>4.166666666666666</v>
      </c>
      <c r="D85" s="22">
        <f t="shared" si="5"/>
        <v>0.5</v>
      </c>
      <c r="E85" s="15">
        <v>0.5</v>
      </c>
      <c r="F85" s="23">
        <f>'[3]Оценка (раздел 7)'!E97</f>
        <v>0</v>
      </c>
    </row>
    <row r="86" spans="1:6" ht="15" customHeight="1">
      <c r="A86" s="7" t="s">
        <v>29</v>
      </c>
      <c r="B86" s="27" t="str">
        <f t="shared" si="7"/>
        <v>81-85</v>
      </c>
      <c r="C86" s="9">
        <f t="shared" si="6"/>
        <v>0</v>
      </c>
      <c r="D86" s="22">
        <f t="shared" si="5"/>
        <v>0</v>
      </c>
      <c r="E86" s="15">
        <v>0</v>
      </c>
      <c r="F86" s="23">
        <f>'[3]Оценка (раздел 7)'!E34</f>
        <v>0</v>
      </c>
    </row>
    <row r="87" spans="1:6" ht="15" customHeight="1">
      <c r="A87" s="7" t="s">
        <v>92</v>
      </c>
      <c r="B87" s="27" t="str">
        <f t="shared" si="7"/>
        <v>81-85</v>
      </c>
      <c r="C87" s="9">
        <f t="shared" si="6"/>
        <v>0</v>
      </c>
      <c r="D87" s="22">
        <f t="shared" si="5"/>
        <v>0</v>
      </c>
      <c r="E87" s="15">
        <v>0</v>
      </c>
      <c r="F87" s="23">
        <f>'[3]Оценка (раздел 7)'!E40</f>
        <v>0</v>
      </c>
    </row>
    <row r="88" spans="1:6" ht="15" customHeight="1">
      <c r="A88" s="7" t="s">
        <v>41</v>
      </c>
      <c r="B88" s="27" t="str">
        <f t="shared" si="7"/>
        <v>81-85</v>
      </c>
      <c r="C88" s="9">
        <f t="shared" si="6"/>
        <v>0</v>
      </c>
      <c r="D88" s="22">
        <f t="shared" si="5"/>
        <v>0</v>
      </c>
      <c r="E88" s="15">
        <v>0</v>
      </c>
      <c r="F88" s="23">
        <f>'[3]Оценка (раздел 7)'!E48</f>
        <v>0</v>
      </c>
    </row>
    <row r="89" spans="1:6" ht="15" customHeight="1">
      <c r="A89" s="7" t="s">
        <v>91</v>
      </c>
      <c r="B89" s="27" t="str">
        <f t="shared" si="7"/>
        <v>81-85</v>
      </c>
      <c r="C89" s="9">
        <f t="shared" si="6"/>
        <v>0</v>
      </c>
      <c r="D89" s="22">
        <f t="shared" si="5"/>
        <v>0</v>
      </c>
      <c r="E89" s="15">
        <v>0</v>
      </c>
      <c r="F89" s="23">
        <f>'[3]Оценка (раздел 7)'!E51</f>
        <v>0</v>
      </c>
    </row>
    <row r="90" spans="1:6" ht="15" customHeight="1">
      <c r="A90" s="7" t="s">
        <v>71</v>
      </c>
      <c r="B90" s="27" t="str">
        <f t="shared" si="7"/>
        <v>81-85</v>
      </c>
      <c r="C90" s="9">
        <f t="shared" si="6"/>
        <v>0</v>
      </c>
      <c r="D90" s="22">
        <f t="shared" si="5"/>
        <v>0</v>
      </c>
      <c r="E90" s="15">
        <v>0</v>
      </c>
      <c r="F90" s="23">
        <f>'[3]Оценка (раздел 7)'!E79</f>
        <v>0</v>
      </c>
    </row>
    <row r="92" spans="5:6" ht="12.75">
      <c r="E92" s="29"/>
      <c r="F92" s="29"/>
    </row>
    <row r="93" spans="3:4" ht="12.75">
      <c r="C93" s="30"/>
      <c r="D93" s="30"/>
    </row>
  </sheetData>
  <sheetProtection/>
  <mergeCells count="6">
    <mergeCell ref="A1:F1"/>
    <mergeCell ref="A2:A3"/>
    <mergeCell ref="B2:B3"/>
    <mergeCell ref="C2:C3"/>
    <mergeCell ref="D2:D3"/>
    <mergeCell ref="E2:F2"/>
  </mergeCells>
  <printOptions vertic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8" r:id="rId1"/>
  <headerFooter>
    <oddFooter>&amp;C&amp;9&amp;A&amp;R&amp;9&amp;P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38.8515625" style="2" customWidth="1"/>
    <col min="2" max="2" width="16.7109375" style="2" customWidth="1"/>
    <col min="3" max="4" width="16.7109375" style="10" customWidth="1"/>
    <col min="5" max="5" width="16.7109375" style="2" customWidth="1"/>
    <col min="6" max="7" width="18.7109375" style="2" customWidth="1"/>
    <col min="8" max="16384" width="9.140625" style="2" customWidth="1"/>
  </cols>
  <sheetData>
    <row r="1" spans="1:7" ht="33" customHeight="1">
      <c r="A1" s="31" t="s">
        <v>101</v>
      </c>
      <c r="B1" s="31"/>
      <c r="C1" s="31"/>
      <c r="D1" s="31"/>
      <c r="E1" s="31"/>
      <c r="F1" s="32"/>
      <c r="G1" s="32"/>
    </row>
    <row r="2" spans="1:7" ht="18.75" customHeight="1">
      <c r="A2" s="33" t="s">
        <v>0</v>
      </c>
      <c r="B2" s="35" t="s">
        <v>95</v>
      </c>
      <c r="C2" s="35" t="s">
        <v>98</v>
      </c>
      <c r="D2" s="35" t="s">
        <v>100</v>
      </c>
      <c r="E2" s="35" t="s">
        <v>102</v>
      </c>
      <c r="F2" s="37" t="s">
        <v>99</v>
      </c>
      <c r="G2" s="38"/>
    </row>
    <row r="3" spans="1:7" ht="54" customHeight="1">
      <c r="A3" s="34"/>
      <c r="B3" s="36"/>
      <c r="C3" s="36"/>
      <c r="D3" s="36"/>
      <c r="E3" s="34"/>
      <c r="F3" s="3" t="s">
        <v>103</v>
      </c>
      <c r="G3" s="21" t="s">
        <v>104</v>
      </c>
    </row>
    <row r="4" spans="1:7" ht="17.25" customHeight="1">
      <c r="A4" s="5" t="s">
        <v>94</v>
      </c>
      <c r="B4" s="6"/>
      <c r="C4" s="6"/>
      <c r="D4" s="6"/>
      <c r="E4" s="6"/>
      <c r="F4" s="5" t="s">
        <v>106</v>
      </c>
      <c r="G4" s="5" t="s">
        <v>105</v>
      </c>
    </row>
    <row r="5" spans="1:7" ht="15" customHeight="1">
      <c r="A5" s="5" t="s">
        <v>96</v>
      </c>
      <c r="B5" s="6"/>
      <c r="C5" s="6"/>
      <c r="D5" s="6"/>
      <c r="E5" s="18">
        <f>SUM(F5:G5)</f>
        <v>12</v>
      </c>
      <c r="F5" s="19">
        <v>5</v>
      </c>
      <c r="G5" s="19">
        <f>'[2]Оценка (раздел 7)'!$E$5</f>
        <v>7</v>
      </c>
    </row>
    <row r="6" spans="1:7" ht="15" customHeight="1">
      <c r="A6" s="11" t="s">
        <v>1</v>
      </c>
      <c r="B6" s="11"/>
      <c r="C6" s="11"/>
      <c r="D6" s="11"/>
      <c r="E6" s="11"/>
      <c r="F6" s="16"/>
      <c r="G6" s="20"/>
    </row>
    <row r="7" spans="1:7" ht="15" customHeight="1">
      <c r="A7" s="7" t="s">
        <v>2</v>
      </c>
      <c r="B7" s="4" t="str">
        <f>VLOOKUP(A7,'Рейтинг (Бюджет для граждан)'!$A$6:$B$90,2,FALSE)</f>
        <v>61-69</v>
      </c>
      <c r="C7" s="4" t="str">
        <f>RANK(D7,$D$7:$D$24)&amp;IF(COUNTIF($D$7:$D$24,D7)&gt;1,"-"&amp;RANK(D7,$D$7:$D$24)+COUNTIF($D$7:$D$24,D7)-1,"")</f>
        <v>13-14</v>
      </c>
      <c r="D7" s="9">
        <f>E7/$E$5*100</f>
        <v>16.666666666666664</v>
      </c>
      <c r="E7" s="22">
        <f>SUM(F7:G7)</f>
        <v>2</v>
      </c>
      <c r="F7" s="15">
        <v>2</v>
      </c>
      <c r="G7" s="23">
        <f>'[3]Оценка (раздел 7)'!E7</f>
        <v>0</v>
      </c>
    </row>
    <row r="8" spans="1:7" ht="15" customHeight="1">
      <c r="A8" s="7" t="s">
        <v>3</v>
      </c>
      <c r="B8" s="27" t="str">
        <f>VLOOKUP(A8,'Рейтинг (Бюджет для граждан)'!$A$6:$B$90,2,FALSE)</f>
        <v>33-40</v>
      </c>
      <c r="C8" s="4" t="str">
        <f aca="true" t="shared" si="0" ref="C8:C24">RANK(D8,$D$7:$D$24)&amp;IF(COUNTIF($D$7:$D$24,D8)&gt;1,"-"&amp;RANK(D8,$D$7:$D$24)+COUNTIF($D$7:$D$24,D8)-1,"")</f>
        <v>8-9</v>
      </c>
      <c r="D8" s="9">
        <f aca="true" t="shared" si="1" ref="D8:D71">E8/$E$5*100</f>
        <v>41.66666666666667</v>
      </c>
      <c r="E8" s="22">
        <f aca="true" t="shared" si="2" ref="E8:E71">SUM(F8:G8)</f>
        <v>5</v>
      </c>
      <c r="F8" s="15">
        <v>2</v>
      </c>
      <c r="G8" s="23">
        <f>'[3]Оценка (раздел 7)'!E8</f>
        <v>3</v>
      </c>
    </row>
    <row r="9" spans="1:7" ht="15" customHeight="1">
      <c r="A9" s="7" t="s">
        <v>4</v>
      </c>
      <c r="B9" s="27" t="str">
        <f>VLOOKUP(A9,'Рейтинг (Бюджет для граждан)'!$A$6:$B$90,2,FALSE)</f>
        <v>1-7</v>
      </c>
      <c r="C9" s="4" t="str">
        <f t="shared" si="0"/>
        <v>1-2</v>
      </c>
      <c r="D9" s="9">
        <f t="shared" si="1"/>
        <v>100</v>
      </c>
      <c r="E9" s="22">
        <f t="shared" si="2"/>
        <v>12</v>
      </c>
      <c r="F9" s="15">
        <v>5</v>
      </c>
      <c r="G9" s="23">
        <f>'[3]Оценка (раздел 7)'!E9</f>
        <v>7</v>
      </c>
    </row>
    <row r="10" spans="1:7" ht="15" customHeight="1">
      <c r="A10" s="7" t="s">
        <v>5</v>
      </c>
      <c r="B10" s="27" t="str">
        <f>VLOOKUP(A10,'Рейтинг (Бюджет для граждан)'!$A$6:$B$90,2,FALSE)</f>
        <v>41-50</v>
      </c>
      <c r="C10" s="4" t="str">
        <f t="shared" si="0"/>
        <v>10</v>
      </c>
      <c r="D10" s="9">
        <f t="shared" si="1"/>
        <v>33.33333333333333</v>
      </c>
      <c r="E10" s="22">
        <f t="shared" si="2"/>
        <v>4</v>
      </c>
      <c r="F10" s="15">
        <v>1</v>
      </c>
      <c r="G10" s="23">
        <f>'[3]Оценка (раздел 7)'!E10</f>
        <v>3</v>
      </c>
    </row>
    <row r="11" spans="1:7" ht="15" customHeight="1">
      <c r="A11" s="7" t="s">
        <v>6</v>
      </c>
      <c r="B11" s="27" t="str">
        <f>VLOOKUP(A11,'Рейтинг (Бюджет для граждан)'!$A$6:$B$90,2,FALSE)</f>
        <v>10-13</v>
      </c>
      <c r="C11" s="4" t="str">
        <f t="shared" si="0"/>
        <v>4</v>
      </c>
      <c r="D11" s="9">
        <f t="shared" si="1"/>
        <v>75</v>
      </c>
      <c r="E11" s="22">
        <f t="shared" si="2"/>
        <v>9</v>
      </c>
      <c r="F11" s="15">
        <v>5</v>
      </c>
      <c r="G11" s="23">
        <f>'[3]Оценка (раздел 7)'!E11</f>
        <v>4</v>
      </c>
    </row>
    <row r="12" spans="1:7" ht="15" customHeight="1">
      <c r="A12" s="7" t="s">
        <v>7</v>
      </c>
      <c r="B12" s="27" t="str">
        <f>VLOOKUP(A12,'Рейтинг (Бюджет для граждан)'!$A$6:$B$90,2,FALSE)</f>
        <v>70-77</v>
      </c>
      <c r="C12" s="4" t="str">
        <f t="shared" si="0"/>
        <v>15-18</v>
      </c>
      <c r="D12" s="9">
        <f t="shared" si="1"/>
        <v>8.333333333333332</v>
      </c>
      <c r="E12" s="22">
        <f t="shared" si="2"/>
        <v>1</v>
      </c>
      <c r="F12" s="15">
        <v>1</v>
      </c>
      <c r="G12" s="23">
        <f>'[3]Оценка (раздел 7)'!E12</f>
        <v>0</v>
      </c>
    </row>
    <row r="13" spans="1:7" ht="15" customHeight="1">
      <c r="A13" s="7" t="s">
        <v>8</v>
      </c>
      <c r="B13" s="27" t="str">
        <f>VLOOKUP(A13,'Рейтинг (Бюджет для граждан)'!$A$6:$B$90,2,FALSE)</f>
        <v>70-77</v>
      </c>
      <c r="C13" s="4" t="str">
        <f t="shared" si="0"/>
        <v>15-18</v>
      </c>
      <c r="D13" s="9">
        <f t="shared" si="1"/>
        <v>8.333333333333332</v>
      </c>
      <c r="E13" s="22">
        <f t="shared" si="2"/>
        <v>1</v>
      </c>
      <c r="F13" s="15">
        <v>1</v>
      </c>
      <c r="G13" s="23">
        <f>'[3]Оценка (раздел 7)'!E13</f>
        <v>0</v>
      </c>
    </row>
    <row r="14" spans="1:7" ht="15" customHeight="1">
      <c r="A14" s="7" t="s">
        <v>9</v>
      </c>
      <c r="B14" s="27" t="str">
        <f>VLOOKUP(A14,'Рейтинг (Бюджет для граждан)'!$A$6:$B$90,2,FALSE)</f>
        <v>14-18</v>
      </c>
      <c r="C14" s="4" t="str">
        <f t="shared" si="0"/>
        <v>5</v>
      </c>
      <c r="D14" s="9">
        <f t="shared" si="1"/>
        <v>66.66666666666666</v>
      </c>
      <c r="E14" s="22">
        <f t="shared" si="2"/>
        <v>8</v>
      </c>
      <c r="F14" s="15">
        <v>5</v>
      </c>
      <c r="G14" s="23">
        <f>'[3]Оценка (раздел 7)'!E14</f>
        <v>3</v>
      </c>
    </row>
    <row r="15" spans="1:7" ht="15" customHeight="1">
      <c r="A15" s="7" t="s">
        <v>10</v>
      </c>
      <c r="B15" s="27" t="str">
        <f>VLOOKUP(A15,'Рейтинг (Бюджет для граждан)'!$A$6:$B$90,2,FALSE)</f>
        <v>19-24</v>
      </c>
      <c r="C15" s="4" t="str">
        <f t="shared" si="0"/>
        <v>6-7</v>
      </c>
      <c r="D15" s="9">
        <f t="shared" si="1"/>
        <v>58.333333333333336</v>
      </c>
      <c r="E15" s="22">
        <f t="shared" si="2"/>
        <v>7</v>
      </c>
      <c r="F15" s="15">
        <v>5</v>
      </c>
      <c r="G15" s="23">
        <f>'[3]Оценка (раздел 7)'!E15</f>
        <v>2</v>
      </c>
    </row>
    <row r="16" spans="1:7" ht="15" customHeight="1">
      <c r="A16" s="7" t="s">
        <v>11</v>
      </c>
      <c r="B16" s="27" t="str">
        <f>VLOOKUP(A16,'Рейтинг (Бюджет для граждан)'!$A$6:$B$90,2,FALSE)</f>
        <v>1-7</v>
      </c>
      <c r="C16" s="4" t="str">
        <f t="shared" si="0"/>
        <v>1-2</v>
      </c>
      <c r="D16" s="9">
        <f t="shared" si="1"/>
        <v>100</v>
      </c>
      <c r="E16" s="22">
        <f t="shared" si="2"/>
        <v>12</v>
      </c>
      <c r="F16" s="15">
        <v>5</v>
      </c>
      <c r="G16" s="23">
        <f>'[3]Оценка (раздел 7)'!E16</f>
        <v>7</v>
      </c>
    </row>
    <row r="17" spans="1:7" ht="15" customHeight="1">
      <c r="A17" s="7" t="s">
        <v>12</v>
      </c>
      <c r="B17" s="27" t="str">
        <f>VLOOKUP(A17,'Рейтинг (Бюджет для граждан)'!$A$6:$B$90,2,FALSE)</f>
        <v>51-60</v>
      </c>
      <c r="C17" s="4" t="str">
        <f t="shared" si="0"/>
        <v>11-12</v>
      </c>
      <c r="D17" s="9">
        <f t="shared" si="1"/>
        <v>25</v>
      </c>
      <c r="E17" s="22">
        <f t="shared" si="2"/>
        <v>3</v>
      </c>
      <c r="F17" s="15">
        <v>2</v>
      </c>
      <c r="G17" s="23">
        <f>'[3]Оценка (раздел 7)'!E17</f>
        <v>1</v>
      </c>
    </row>
    <row r="18" spans="1:7" ht="15" customHeight="1">
      <c r="A18" s="7" t="s">
        <v>13</v>
      </c>
      <c r="B18" s="27" t="str">
        <f>VLOOKUP(A18,'Рейтинг (Бюджет для граждан)'!$A$6:$B$90,2,FALSE)</f>
        <v>51-60</v>
      </c>
      <c r="C18" s="4" t="str">
        <f t="shared" si="0"/>
        <v>11-12</v>
      </c>
      <c r="D18" s="9">
        <f t="shared" si="1"/>
        <v>25</v>
      </c>
      <c r="E18" s="22">
        <f t="shared" si="2"/>
        <v>3</v>
      </c>
      <c r="F18" s="15">
        <v>2</v>
      </c>
      <c r="G18" s="23">
        <f>'[3]Оценка (раздел 7)'!E18</f>
        <v>1</v>
      </c>
    </row>
    <row r="19" spans="1:7" ht="15" customHeight="1">
      <c r="A19" s="7" t="s">
        <v>14</v>
      </c>
      <c r="B19" s="27" t="str">
        <f>VLOOKUP(A19,'Рейтинг (Бюджет для граждан)'!$A$6:$B$90,2,FALSE)</f>
        <v>33-40</v>
      </c>
      <c r="C19" s="4" t="str">
        <f t="shared" si="0"/>
        <v>8-9</v>
      </c>
      <c r="D19" s="9">
        <f t="shared" si="1"/>
        <v>41.66666666666667</v>
      </c>
      <c r="E19" s="22">
        <f t="shared" si="2"/>
        <v>5</v>
      </c>
      <c r="F19" s="15">
        <v>2</v>
      </c>
      <c r="G19" s="23">
        <f>'[3]Оценка (раздел 7)'!E19</f>
        <v>3</v>
      </c>
    </row>
    <row r="20" spans="1:7" ht="15" customHeight="1">
      <c r="A20" s="7" t="s">
        <v>15</v>
      </c>
      <c r="B20" s="27" t="str">
        <f>VLOOKUP(A20,'Рейтинг (Бюджет для граждан)'!$A$6:$B$90,2,FALSE)</f>
        <v>19-24</v>
      </c>
      <c r="C20" s="4" t="str">
        <f t="shared" si="0"/>
        <v>6-7</v>
      </c>
      <c r="D20" s="9">
        <f t="shared" si="1"/>
        <v>58.333333333333336</v>
      </c>
      <c r="E20" s="22">
        <f t="shared" si="2"/>
        <v>7</v>
      </c>
      <c r="F20" s="15">
        <v>5</v>
      </c>
      <c r="G20" s="23">
        <f>'[3]Оценка (раздел 7)'!E20</f>
        <v>2</v>
      </c>
    </row>
    <row r="21" spans="1:7" ht="15" customHeight="1">
      <c r="A21" s="7" t="s">
        <v>16</v>
      </c>
      <c r="B21" s="27" t="str">
        <f>VLOOKUP(A21,'Рейтинг (Бюджет для граждан)'!$A$6:$B$90,2,FALSE)</f>
        <v>8</v>
      </c>
      <c r="C21" s="4" t="str">
        <f t="shared" si="0"/>
        <v>3</v>
      </c>
      <c r="D21" s="9">
        <f t="shared" si="1"/>
        <v>91.66666666666666</v>
      </c>
      <c r="E21" s="22">
        <f t="shared" si="2"/>
        <v>11</v>
      </c>
      <c r="F21" s="15">
        <v>4</v>
      </c>
      <c r="G21" s="23">
        <f>'[3]Оценка (раздел 7)'!E21</f>
        <v>7</v>
      </c>
    </row>
    <row r="22" spans="1:7" ht="15" customHeight="1">
      <c r="A22" s="7" t="s">
        <v>17</v>
      </c>
      <c r="B22" s="27" t="str">
        <f>VLOOKUP(A22,'Рейтинг (Бюджет для граждан)'!$A$6:$B$90,2,FALSE)</f>
        <v>61-69</v>
      </c>
      <c r="C22" s="4" t="str">
        <f t="shared" si="0"/>
        <v>13-14</v>
      </c>
      <c r="D22" s="9">
        <f t="shared" si="1"/>
        <v>16.666666666666664</v>
      </c>
      <c r="E22" s="22">
        <f t="shared" si="2"/>
        <v>2</v>
      </c>
      <c r="F22" s="15">
        <v>1</v>
      </c>
      <c r="G22" s="23">
        <f>'[3]Оценка (раздел 7)'!E22</f>
        <v>1</v>
      </c>
    </row>
    <row r="23" spans="1:7" ht="15" customHeight="1">
      <c r="A23" s="7" t="s">
        <v>18</v>
      </c>
      <c r="B23" s="27" t="str">
        <f>VLOOKUP(A23,'Рейтинг (Бюджет для граждан)'!$A$6:$B$90,2,FALSE)</f>
        <v>70-77</v>
      </c>
      <c r="C23" s="4" t="str">
        <f t="shared" si="0"/>
        <v>15-18</v>
      </c>
      <c r="D23" s="9">
        <f t="shared" si="1"/>
        <v>8.333333333333332</v>
      </c>
      <c r="E23" s="22">
        <f t="shared" si="2"/>
        <v>1</v>
      </c>
      <c r="F23" s="15">
        <v>1</v>
      </c>
      <c r="G23" s="23">
        <f>'[3]Оценка (раздел 7)'!E23</f>
        <v>0</v>
      </c>
    </row>
    <row r="24" spans="1:7" ht="15" customHeight="1">
      <c r="A24" s="7" t="s">
        <v>19</v>
      </c>
      <c r="B24" s="27" t="str">
        <f>VLOOKUP(A24,'Рейтинг (Бюджет для граждан)'!$A$6:$B$90,2,FALSE)</f>
        <v>70-77</v>
      </c>
      <c r="C24" s="4" t="str">
        <f t="shared" si="0"/>
        <v>15-18</v>
      </c>
      <c r="D24" s="9">
        <f t="shared" si="1"/>
        <v>8.333333333333332</v>
      </c>
      <c r="E24" s="22">
        <f t="shared" si="2"/>
        <v>1</v>
      </c>
      <c r="F24" s="15">
        <v>1</v>
      </c>
      <c r="G24" s="23">
        <f>'[3]Оценка (раздел 7)'!E24</f>
        <v>0</v>
      </c>
    </row>
    <row r="25" spans="1:7" ht="15" customHeight="1">
      <c r="A25" s="11" t="s">
        <v>20</v>
      </c>
      <c r="B25" s="14"/>
      <c r="C25" s="11"/>
      <c r="D25" s="12"/>
      <c r="E25" s="24"/>
      <c r="F25" s="17"/>
      <c r="G25" s="25"/>
    </row>
    <row r="26" spans="1:7" ht="15" customHeight="1">
      <c r="A26" s="7" t="s">
        <v>21</v>
      </c>
      <c r="B26" s="27" t="str">
        <f>VLOOKUP(A26,'Рейтинг (Бюджет для граждан)'!$A$6:$B$90,2,FALSE)</f>
        <v>41-50</v>
      </c>
      <c r="C26" s="4" t="str">
        <f aca="true" t="shared" si="3" ref="C26:C36">RANK(D26,$D$26:$D$36)&amp;IF(COUNTIF($D$26:$D$36,D26)&gt;1,"-"&amp;RANK(D26,$D$26:$D$36)+COUNTIF($D$26:$D$36,D26)-1,"")</f>
        <v>7-10</v>
      </c>
      <c r="D26" s="9">
        <f t="shared" si="1"/>
        <v>33.33333333333333</v>
      </c>
      <c r="E26" s="22">
        <f t="shared" si="2"/>
        <v>4</v>
      </c>
      <c r="F26" s="15">
        <v>2</v>
      </c>
      <c r="G26" s="23">
        <f>'[3]Оценка (раздел 7)'!E26</f>
        <v>2</v>
      </c>
    </row>
    <row r="27" spans="1:7" ht="15" customHeight="1">
      <c r="A27" s="7" t="s">
        <v>22</v>
      </c>
      <c r="B27" s="27" t="str">
        <f>VLOOKUP(A27,'Рейтинг (Бюджет для граждан)'!$A$6:$B$90,2,FALSE)</f>
        <v>41-50</v>
      </c>
      <c r="C27" s="4" t="str">
        <f t="shared" si="3"/>
        <v>7-10</v>
      </c>
      <c r="D27" s="9">
        <f t="shared" si="1"/>
        <v>33.33333333333333</v>
      </c>
      <c r="E27" s="22">
        <f t="shared" si="2"/>
        <v>4</v>
      </c>
      <c r="F27" s="15">
        <v>2</v>
      </c>
      <c r="G27" s="23">
        <f>'[3]Оценка (раздел 7)'!E27</f>
        <v>2</v>
      </c>
    </row>
    <row r="28" spans="1:7" ht="15" customHeight="1">
      <c r="A28" s="7" t="s">
        <v>23</v>
      </c>
      <c r="B28" s="27" t="str">
        <f>VLOOKUP(A28,'Рейтинг (Бюджет для граждан)'!$A$6:$B$90,2,FALSE)</f>
        <v>41-50</v>
      </c>
      <c r="C28" s="4" t="str">
        <f t="shared" si="3"/>
        <v>7-10</v>
      </c>
      <c r="D28" s="9">
        <f t="shared" si="1"/>
        <v>33.33333333333333</v>
      </c>
      <c r="E28" s="22">
        <f t="shared" si="2"/>
        <v>4</v>
      </c>
      <c r="F28" s="15">
        <v>2</v>
      </c>
      <c r="G28" s="23">
        <f>'[3]Оценка (раздел 7)'!E28</f>
        <v>2</v>
      </c>
    </row>
    <row r="29" spans="1:7" ht="15" customHeight="1">
      <c r="A29" s="7" t="s">
        <v>24</v>
      </c>
      <c r="B29" s="27" t="str">
        <f>VLOOKUP(A29,'Рейтинг (Бюджет для граждан)'!$A$6:$B$90,2,FALSE)</f>
        <v>1-7</v>
      </c>
      <c r="C29" s="4" t="str">
        <f t="shared" si="3"/>
        <v>1</v>
      </c>
      <c r="D29" s="9">
        <f t="shared" si="1"/>
        <v>100</v>
      </c>
      <c r="E29" s="22">
        <f t="shared" si="2"/>
        <v>12</v>
      </c>
      <c r="F29" s="15">
        <v>5</v>
      </c>
      <c r="G29" s="23">
        <f>'[3]Оценка (раздел 7)'!E29</f>
        <v>7</v>
      </c>
    </row>
    <row r="30" spans="1:7" ht="15" customHeight="1">
      <c r="A30" s="7" t="s">
        <v>25</v>
      </c>
      <c r="B30" s="27" t="str">
        <f>VLOOKUP(A30,'Рейтинг (Бюджет для граждан)'!$A$6:$B$90,2,FALSE)</f>
        <v>26-32</v>
      </c>
      <c r="C30" s="4" t="str">
        <f t="shared" si="3"/>
        <v>4-6</v>
      </c>
      <c r="D30" s="9">
        <f t="shared" si="1"/>
        <v>50</v>
      </c>
      <c r="E30" s="22">
        <f t="shared" si="2"/>
        <v>6</v>
      </c>
      <c r="F30" s="15">
        <v>2</v>
      </c>
      <c r="G30" s="23">
        <f>'[3]Оценка (раздел 7)'!E30</f>
        <v>4</v>
      </c>
    </row>
    <row r="31" spans="1:7" ht="15" customHeight="1">
      <c r="A31" s="7" t="s">
        <v>26</v>
      </c>
      <c r="B31" s="27" t="str">
        <f>VLOOKUP(A31,'Рейтинг (Бюджет для граждан)'!$A$6:$B$90,2,FALSE)</f>
        <v>26-32</v>
      </c>
      <c r="C31" s="4" t="str">
        <f t="shared" si="3"/>
        <v>4-6</v>
      </c>
      <c r="D31" s="9">
        <f t="shared" si="1"/>
        <v>50</v>
      </c>
      <c r="E31" s="22">
        <f t="shared" si="2"/>
        <v>6</v>
      </c>
      <c r="F31" s="15">
        <v>4</v>
      </c>
      <c r="G31" s="23">
        <f>'[3]Оценка (раздел 7)'!E31</f>
        <v>2</v>
      </c>
    </row>
    <row r="32" spans="1:7" ht="15" customHeight="1">
      <c r="A32" s="7" t="s">
        <v>27</v>
      </c>
      <c r="B32" s="27" t="str">
        <f>VLOOKUP(A32,'Рейтинг (Бюджет для граждан)'!$A$6:$B$90,2,FALSE)</f>
        <v>10-13</v>
      </c>
      <c r="C32" s="4" t="str">
        <f t="shared" si="3"/>
        <v>2-3</v>
      </c>
      <c r="D32" s="9">
        <f t="shared" si="1"/>
        <v>75</v>
      </c>
      <c r="E32" s="22">
        <f t="shared" si="2"/>
        <v>9</v>
      </c>
      <c r="F32" s="15">
        <v>5</v>
      </c>
      <c r="G32" s="23">
        <f>'[3]Оценка (раздел 7)'!E32</f>
        <v>4</v>
      </c>
    </row>
    <row r="33" spans="1:7" ht="15" customHeight="1">
      <c r="A33" s="7" t="s">
        <v>28</v>
      </c>
      <c r="B33" s="27" t="str">
        <f>VLOOKUP(A33,'Рейтинг (Бюджет для граждан)'!$A$6:$B$90,2,FALSE)</f>
        <v>26-32</v>
      </c>
      <c r="C33" s="4" t="str">
        <f t="shared" si="3"/>
        <v>4-6</v>
      </c>
      <c r="D33" s="9">
        <f t="shared" si="1"/>
        <v>50</v>
      </c>
      <c r="E33" s="22">
        <f t="shared" si="2"/>
        <v>6</v>
      </c>
      <c r="F33" s="15">
        <v>2</v>
      </c>
      <c r="G33" s="23">
        <f>'[3]Оценка (раздел 7)'!E33</f>
        <v>4</v>
      </c>
    </row>
    <row r="34" spans="1:7" ht="15" customHeight="1">
      <c r="A34" s="7" t="s">
        <v>29</v>
      </c>
      <c r="B34" s="27" t="str">
        <f>VLOOKUP(A34,'Рейтинг (Бюджет для граждан)'!$A$6:$B$90,2,FALSE)</f>
        <v>81-85</v>
      </c>
      <c r="C34" s="4" t="str">
        <f t="shared" si="3"/>
        <v>11</v>
      </c>
      <c r="D34" s="9">
        <f t="shared" si="1"/>
        <v>0</v>
      </c>
      <c r="E34" s="22">
        <f t="shared" si="2"/>
        <v>0</v>
      </c>
      <c r="F34" s="15">
        <v>0</v>
      </c>
      <c r="G34" s="23">
        <f>'[3]Оценка (раздел 7)'!E34</f>
        <v>0</v>
      </c>
    </row>
    <row r="35" spans="1:7" ht="15" customHeight="1">
      <c r="A35" s="7" t="s">
        <v>30</v>
      </c>
      <c r="B35" s="27" t="str">
        <f>VLOOKUP(A35,'Рейтинг (Бюджет для граждан)'!$A$6:$B$90,2,FALSE)</f>
        <v>10-13</v>
      </c>
      <c r="C35" s="4" t="str">
        <f t="shared" si="3"/>
        <v>2-3</v>
      </c>
      <c r="D35" s="9">
        <f t="shared" si="1"/>
        <v>75</v>
      </c>
      <c r="E35" s="22">
        <f t="shared" si="2"/>
        <v>9</v>
      </c>
      <c r="F35" s="15">
        <v>5</v>
      </c>
      <c r="G35" s="23">
        <f>'[3]Оценка (раздел 7)'!E35</f>
        <v>4</v>
      </c>
    </row>
    <row r="36" spans="1:7" ht="15" customHeight="1">
      <c r="A36" s="7" t="s">
        <v>31</v>
      </c>
      <c r="B36" s="27" t="str">
        <f>VLOOKUP(A36,'Рейтинг (Бюджет для граждан)'!$A$6:$B$90,2,FALSE)</f>
        <v>41-50</v>
      </c>
      <c r="C36" s="4" t="str">
        <f t="shared" si="3"/>
        <v>7-10</v>
      </c>
      <c r="D36" s="9">
        <f t="shared" si="1"/>
        <v>33.33333333333333</v>
      </c>
      <c r="E36" s="22">
        <f t="shared" si="2"/>
        <v>4</v>
      </c>
      <c r="F36" s="15">
        <v>1</v>
      </c>
      <c r="G36" s="23">
        <f>'[3]Оценка (раздел 7)'!E36</f>
        <v>3</v>
      </c>
    </row>
    <row r="37" spans="1:7" ht="15" customHeight="1">
      <c r="A37" s="11" t="s">
        <v>32</v>
      </c>
      <c r="B37" s="14"/>
      <c r="C37" s="11"/>
      <c r="D37" s="12"/>
      <c r="E37" s="24"/>
      <c r="F37" s="17"/>
      <c r="G37" s="25"/>
    </row>
    <row r="38" spans="1:7" ht="15" customHeight="1">
      <c r="A38" s="7" t="s">
        <v>33</v>
      </c>
      <c r="B38" s="27" t="str">
        <f>VLOOKUP(A38,'Рейтинг (Бюджет для граждан)'!$A$6:$B$90,2,FALSE)</f>
        <v>1-7</v>
      </c>
      <c r="C38" s="4" t="str">
        <f>RANK(D38,$D$38:$D$45)&amp;IF(COUNTIF($D$38:$D$45,D38)&gt;1,"-"&amp;RANK(D38,$D$38:$D$45)+COUNTIF($D$38:$D$45,D38)-1,"")</f>
        <v>1-2</v>
      </c>
      <c r="D38" s="9">
        <f t="shared" si="1"/>
        <v>100</v>
      </c>
      <c r="E38" s="22">
        <f t="shared" si="2"/>
        <v>12</v>
      </c>
      <c r="F38" s="15">
        <v>5</v>
      </c>
      <c r="G38" s="23">
        <f>'[3]Оценка (раздел 7)'!E38</f>
        <v>7</v>
      </c>
    </row>
    <row r="39" spans="1:7" ht="15" customHeight="1">
      <c r="A39" s="7" t="s">
        <v>34</v>
      </c>
      <c r="B39" s="27" t="str">
        <f>VLOOKUP(A39,'Рейтинг (Бюджет для граждан)'!$A$6:$B$90,2,FALSE)</f>
        <v>51-60</v>
      </c>
      <c r="C39" s="4" t="str">
        <f aca="true" t="shared" si="4" ref="C39:C45">RANK(D39,$D$38:$D$45)&amp;IF(COUNTIF($D$38:$D$45,D39)&gt;1,"-"&amp;RANK(D39,$D$38:$D$45)+COUNTIF($D$38:$D$45,D39)-1,"")</f>
        <v>5-6</v>
      </c>
      <c r="D39" s="9">
        <f t="shared" si="1"/>
        <v>25</v>
      </c>
      <c r="E39" s="22">
        <f t="shared" si="2"/>
        <v>3</v>
      </c>
      <c r="F39" s="15">
        <v>1</v>
      </c>
      <c r="G39" s="23">
        <f>'[3]Оценка (раздел 7)'!E39</f>
        <v>2</v>
      </c>
    </row>
    <row r="40" spans="1:7" ht="15" customHeight="1">
      <c r="A40" s="7" t="s">
        <v>92</v>
      </c>
      <c r="B40" s="27" t="str">
        <f>VLOOKUP(A40,'Рейтинг (Бюджет для граждан)'!$A$6:$B$90,2,FALSE)</f>
        <v>81-85</v>
      </c>
      <c r="C40" s="4" t="str">
        <f t="shared" si="4"/>
        <v>8</v>
      </c>
      <c r="D40" s="9">
        <f t="shared" si="1"/>
        <v>0</v>
      </c>
      <c r="E40" s="22">
        <f t="shared" si="2"/>
        <v>0</v>
      </c>
      <c r="F40" s="15">
        <v>0</v>
      </c>
      <c r="G40" s="23">
        <f>'[3]Оценка (раздел 7)'!E40</f>
        <v>0</v>
      </c>
    </row>
    <row r="41" spans="1:7" ht="15" customHeight="1">
      <c r="A41" s="7" t="s">
        <v>35</v>
      </c>
      <c r="B41" s="27" t="str">
        <f>VLOOKUP(A41,'Рейтинг (Бюджет для граждан)'!$A$6:$B$90,2,FALSE)</f>
        <v>1-7</v>
      </c>
      <c r="C41" s="4" t="str">
        <f t="shared" si="4"/>
        <v>1-2</v>
      </c>
      <c r="D41" s="9">
        <f t="shared" si="1"/>
        <v>100</v>
      </c>
      <c r="E41" s="22">
        <f t="shared" si="2"/>
        <v>12</v>
      </c>
      <c r="F41" s="15">
        <v>5</v>
      </c>
      <c r="G41" s="23">
        <f>'[3]Оценка (раздел 7)'!E41</f>
        <v>7</v>
      </c>
    </row>
    <row r="42" spans="1:7" ht="15" customHeight="1">
      <c r="A42" s="7" t="s">
        <v>36</v>
      </c>
      <c r="B42" s="27" t="str">
        <f>VLOOKUP(A42,'Рейтинг (Бюджет для граждан)'!$A$6:$B$90,2,FALSE)</f>
        <v>19-24</v>
      </c>
      <c r="C42" s="4" t="str">
        <f t="shared" si="4"/>
        <v>3</v>
      </c>
      <c r="D42" s="9">
        <f t="shared" si="1"/>
        <v>58.333333333333336</v>
      </c>
      <c r="E42" s="22">
        <f t="shared" si="2"/>
        <v>7</v>
      </c>
      <c r="F42" s="15">
        <v>5</v>
      </c>
      <c r="G42" s="23">
        <f>'[3]Оценка (раздел 7)'!E42</f>
        <v>2</v>
      </c>
    </row>
    <row r="43" spans="1:7" ht="15" customHeight="1">
      <c r="A43" s="7" t="s">
        <v>37</v>
      </c>
      <c r="B43" s="27" t="str">
        <f>VLOOKUP(A43,'Рейтинг (Бюджет для граждан)'!$A$6:$B$90,2,FALSE)</f>
        <v>33-40</v>
      </c>
      <c r="C43" s="4" t="str">
        <f t="shared" si="4"/>
        <v>4</v>
      </c>
      <c r="D43" s="9">
        <f t="shared" si="1"/>
        <v>41.66666666666667</v>
      </c>
      <c r="E43" s="22">
        <f t="shared" si="2"/>
        <v>5</v>
      </c>
      <c r="F43" s="15">
        <v>2</v>
      </c>
      <c r="G43" s="23">
        <f>'[3]Оценка (раздел 7)'!E43</f>
        <v>3</v>
      </c>
    </row>
    <row r="44" spans="1:7" ht="15" customHeight="1">
      <c r="A44" s="7" t="s">
        <v>38</v>
      </c>
      <c r="B44" s="27" t="str">
        <f>VLOOKUP(A44,'Рейтинг (Бюджет для граждан)'!$A$6:$B$90,2,FALSE)</f>
        <v>51-60</v>
      </c>
      <c r="C44" s="4" t="str">
        <f t="shared" si="4"/>
        <v>5-6</v>
      </c>
      <c r="D44" s="9">
        <f t="shared" si="1"/>
        <v>25</v>
      </c>
      <c r="E44" s="22">
        <f t="shared" si="2"/>
        <v>3</v>
      </c>
      <c r="F44" s="15">
        <v>2</v>
      </c>
      <c r="G44" s="23">
        <f>'[3]Оценка (раздел 7)'!E44</f>
        <v>1</v>
      </c>
    </row>
    <row r="45" spans="1:7" ht="15" customHeight="1">
      <c r="A45" s="7" t="s">
        <v>97</v>
      </c>
      <c r="B45" s="27" t="str">
        <f>VLOOKUP(A45,'Рейтинг (Бюджет для граждан)'!$A$6:$B$90,2,FALSE)</f>
        <v>61-69</v>
      </c>
      <c r="C45" s="4" t="str">
        <f t="shared" si="4"/>
        <v>7</v>
      </c>
      <c r="D45" s="9">
        <f t="shared" si="1"/>
        <v>16.666666666666664</v>
      </c>
      <c r="E45" s="22">
        <f t="shared" si="2"/>
        <v>2</v>
      </c>
      <c r="F45" s="15">
        <v>1</v>
      </c>
      <c r="G45" s="23">
        <f>'[3]Оценка (раздел 7)'!E45</f>
        <v>1</v>
      </c>
    </row>
    <row r="46" spans="1:7" ht="15" customHeight="1">
      <c r="A46" s="11" t="s">
        <v>39</v>
      </c>
      <c r="B46" s="14"/>
      <c r="C46" s="11"/>
      <c r="D46" s="12"/>
      <c r="E46" s="24"/>
      <c r="F46" s="17"/>
      <c r="G46" s="25"/>
    </row>
    <row r="47" spans="1:7" ht="15" customHeight="1">
      <c r="A47" s="7" t="s">
        <v>40</v>
      </c>
      <c r="B47" s="27" t="str">
        <f>VLOOKUP(A47,'Рейтинг (Бюджет для граждан)'!$A$6:$B$90,2,FALSE)</f>
        <v>78-80</v>
      </c>
      <c r="C47" s="4" t="str">
        <f aca="true" t="shared" si="5" ref="C47:C53">RANK(D47,$D$47:$D$53)&amp;IF(COUNTIF($D$47:$D$53,D47)&gt;1,"-"&amp;RANK(D47,$D$47:$D$53)+COUNTIF($D$47:$D$53,D47)-1,"")</f>
        <v>4-5</v>
      </c>
      <c r="D47" s="9">
        <f t="shared" si="1"/>
        <v>4.166666666666666</v>
      </c>
      <c r="E47" s="22">
        <f t="shared" si="2"/>
        <v>0.5</v>
      </c>
      <c r="F47" s="15">
        <v>0.5</v>
      </c>
      <c r="G47" s="23">
        <f>'[3]Оценка (раздел 7)'!E47</f>
        <v>0</v>
      </c>
    </row>
    <row r="48" spans="1:7" ht="15" customHeight="1">
      <c r="A48" s="7" t="s">
        <v>41</v>
      </c>
      <c r="B48" s="27" t="str">
        <f>VLOOKUP(A48,'Рейтинг (Бюджет для граждан)'!$A$6:$B$90,2,FALSE)</f>
        <v>81-85</v>
      </c>
      <c r="C48" s="4" t="str">
        <f t="shared" si="5"/>
        <v>6-7</v>
      </c>
      <c r="D48" s="9">
        <f t="shared" si="1"/>
        <v>0</v>
      </c>
      <c r="E48" s="22">
        <f t="shared" si="2"/>
        <v>0</v>
      </c>
      <c r="F48" s="15">
        <v>0</v>
      </c>
      <c r="G48" s="23">
        <f>'[3]Оценка (раздел 7)'!E48</f>
        <v>0</v>
      </c>
    </row>
    <row r="49" spans="1:7" ht="15" customHeight="1">
      <c r="A49" s="7" t="s">
        <v>42</v>
      </c>
      <c r="B49" s="27" t="str">
        <f>VLOOKUP(A49,'Рейтинг (Бюджет для граждан)'!$A$6:$B$90,2,FALSE)</f>
        <v>10-13</v>
      </c>
      <c r="C49" s="4" t="str">
        <f t="shared" si="5"/>
        <v>2</v>
      </c>
      <c r="D49" s="9">
        <f t="shared" si="1"/>
        <v>75</v>
      </c>
      <c r="E49" s="22">
        <f t="shared" si="2"/>
        <v>9</v>
      </c>
      <c r="F49" s="15">
        <v>2</v>
      </c>
      <c r="G49" s="23">
        <f>'[3]Оценка (раздел 7)'!E49</f>
        <v>7</v>
      </c>
    </row>
    <row r="50" spans="1:7" ht="15" customHeight="1">
      <c r="A50" s="7" t="s">
        <v>43</v>
      </c>
      <c r="B50" s="27" t="str">
        <f>VLOOKUP(A50,'Рейтинг (Бюджет для граждан)'!$A$6:$B$90,2,FALSE)</f>
        <v>51-60</v>
      </c>
      <c r="C50" s="4" t="str">
        <f t="shared" si="5"/>
        <v>3</v>
      </c>
      <c r="D50" s="9">
        <f t="shared" si="1"/>
        <v>25</v>
      </c>
      <c r="E50" s="22">
        <f t="shared" si="2"/>
        <v>3</v>
      </c>
      <c r="F50" s="15">
        <v>2</v>
      </c>
      <c r="G50" s="23">
        <f>'[3]Оценка (раздел 7)'!E50</f>
        <v>1</v>
      </c>
    </row>
    <row r="51" spans="1:7" ht="15" customHeight="1">
      <c r="A51" s="7" t="s">
        <v>91</v>
      </c>
      <c r="B51" s="27" t="str">
        <f>VLOOKUP(A51,'Рейтинг (Бюджет для граждан)'!$A$6:$B$90,2,FALSE)</f>
        <v>81-85</v>
      </c>
      <c r="C51" s="4" t="str">
        <f t="shared" si="5"/>
        <v>6-7</v>
      </c>
      <c r="D51" s="9">
        <f t="shared" si="1"/>
        <v>0</v>
      </c>
      <c r="E51" s="22">
        <f t="shared" si="2"/>
        <v>0</v>
      </c>
      <c r="F51" s="15">
        <v>0</v>
      </c>
      <c r="G51" s="23">
        <f>'[3]Оценка (раздел 7)'!E51</f>
        <v>0</v>
      </c>
    </row>
    <row r="52" spans="1:7" ht="15" customHeight="1">
      <c r="A52" s="7" t="s">
        <v>44</v>
      </c>
      <c r="B52" s="27" t="str">
        <f>VLOOKUP(A52,'Рейтинг (Бюджет для граждан)'!$A$6:$B$90,2,FALSE)</f>
        <v>78-80</v>
      </c>
      <c r="C52" s="4" t="str">
        <f t="shared" si="5"/>
        <v>4-5</v>
      </c>
      <c r="D52" s="9">
        <f t="shared" si="1"/>
        <v>4.166666666666666</v>
      </c>
      <c r="E52" s="22">
        <f t="shared" si="2"/>
        <v>0.5</v>
      </c>
      <c r="F52" s="15">
        <v>0</v>
      </c>
      <c r="G52" s="23">
        <f>'[3]Оценка (раздел 7)'!E52</f>
        <v>0.5</v>
      </c>
    </row>
    <row r="53" spans="1:7" ht="15" customHeight="1">
      <c r="A53" s="7" t="s">
        <v>45</v>
      </c>
      <c r="B53" s="27" t="str">
        <f>VLOOKUP(A53,'Рейтинг (Бюджет для граждан)'!$A$6:$B$90,2,FALSE)</f>
        <v>9</v>
      </c>
      <c r="C53" s="4" t="str">
        <f t="shared" si="5"/>
        <v>1</v>
      </c>
      <c r="D53" s="9">
        <f t="shared" si="1"/>
        <v>83.33333333333334</v>
      </c>
      <c r="E53" s="22">
        <f t="shared" si="2"/>
        <v>10</v>
      </c>
      <c r="F53" s="15">
        <v>5</v>
      </c>
      <c r="G53" s="23">
        <f>'[3]Оценка (раздел 7)'!E53</f>
        <v>5</v>
      </c>
    </row>
    <row r="54" spans="1:7" ht="15" customHeight="1">
      <c r="A54" s="11" t="s">
        <v>46</v>
      </c>
      <c r="B54" s="14"/>
      <c r="C54" s="13"/>
      <c r="D54" s="12"/>
      <c r="E54" s="24"/>
      <c r="F54" s="17"/>
      <c r="G54" s="25"/>
    </row>
    <row r="55" spans="1:7" ht="15" customHeight="1">
      <c r="A55" s="7" t="s">
        <v>47</v>
      </c>
      <c r="B55" s="27" t="str">
        <f>VLOOKUP(A55,'Рейтинг (Бюджет для граждан)'!$A$6:$B$90,2,FALSE)</f>
        <v>41-50</v>
      </c>
      <c r="C55" s="8" t="str">
        <f aca="true" t="shared" si="6" ref="C55:C68">RANK(D55,$D$55:$D$68)&amp;IF(COUNTIF($D$55:$D$68,D55)&gt;1,"-"&amp;RANK(D55,$D$55:$D$68)+COUNTIF($D$55:$D$68,D55)-1,"")</f>
        <v>8-9</v>
      </c>
      <c r="D55" s="9">
        <f t="shared" si="1"/>
        <v>33.33333333333333</v>
      </c>
      <c r="E55" s="22">
        <f t="shared" si="2"/>
        <v>4</v>
      </c>
      <c r="F55" s="15">
        <v>2</v>
      </c>
      <c r="G55" s="23">
        <f>'[3]Оценка (раздел 7)'!E55</f>
        <v>2</v>
      </c>
    </row>
    <row r="56" spans="1:7" ht="15" customHeight="1">
      <c r="A56" s="7" t="s">
        <v>48</v>
      </c>
      <c r="B56" s="27" t="str">
        <f>VLOOKUP(A56,'Рейтинг (Бюджет для граждан)'!$A$6:$B$90,2,FALSE)</f>
        <v>61-69</v>
      </c>
      <c r="C56" s="8" t="str">
        <f t="shared" si="6"/>
        <v>11-13</v>
      </c>
      <c r="D56" s="9">
        <f t="shared" si="1"/>
        <v>16.666666666666664</v>
      </c>
      <c r="E56" s="22">
        <f t="shared" si="2"/>
        <v>2</v>
      </c>
      <c r="F56" s="15">
        <v>1</v>
      </c>
      <c r="G56" s="23">
        <f>'[3]Оценка (раздел 7)'!E56</f>
        <v>1</v>
      </c>
    </row>
    <row r="57" spans="1:7" ht="15" customHeight="1">
      <c r="A57" s="7" t="s">
        <v>49</v>
      </c>
      <c r="B57" s="27" t="str">
        <f>VLOOKUP(A57,'Рейтинг (Бюджет для граждан)'!$A$6:$B$90,2,FALSE)</f>
        <v>51-60</v>
      </c>
      <c r="C57" s="8" t="str">
        <f t="shared" si="6"/>
        <v>10</v>
      </c>
      <c r="D57" s="9">
        <f t="shared" si="1"/>
        <v>25</v>
      </c>
      <c r="E57" s="22">
        <f t="shared" si="2"/>
        <v>3</v>
      </c>
      <c r="F57" s="15">
        <v>2</v>
      </c>
      <c r="G57" s="23">
        <f>'[3]Оценка (раздел 7)'!E57</f>
        <v>1</v>
      </c>
    </row>
    <row r="58" spans="1:7" ht="15" customHeight="1">
      <c r="A58" s="7" t="s">
        <v>50</v>
      </c>
      <c r="B58" s="27" t="str">
        <f>VLOOKUP(A58,'Рейтинг (Бюджет для граждан)'!$A$6:$B$90,2,FALSE)</f>
        <v>61-69</v>
      </c>
      <c r="C58" s="8" t="str">
        <f t="shared" si="6"/>
        <v>11-13</v>
      </c>
      <c r="D58" s="9">
        <f t="shared" si="1"/>
        <v>16.666666666666664</v>
      </c>
      <c r="E58" s="22">
        <f t="shared" si="2"/>
        <v>2</v>
      </c>
      <c r="F58" s="15">
        <v>0</v>
      </c>
      <c r="G58" s="23">
        <f>'[3]Оценка (раздел 7)'!E58</f>
        <v>2</v>
      </c>
    </row>
    <row r="59" spans="1:7" ht="15" customHeight="1">
      <c r="A59" s="7" t="s">
        <v>51</v>
      </c>
      <c r="B59" s="27" t="str">
        <f>VLOOKUP(A59,'Рейтинг (Бюджет для граждан)'!$A$6:$B$90,2,FALSE)</f>
        <v>41-50</v>
      </c>
      <c r="C59" s="8" t="str">
        <f t="shared" si="6"/>
        <v>8-9</v>
      </c>
      <c r="D59" s="9">
        <f t="shared" si="1"/>
        <v>33.33333333333333</v>
      </c>
      <c r="E59" s="22">
        <f t="shared" si="2"/>
        <v>4</v>
      </c>
      <c r="F59" s="15">
        <v>2</v>
      </c>
      <c r="G59" s="23">
        <f>'[3]Оценка (раздел 7)'!E59</f>
        <v>2</v>
      </c>
    </row>
    <row r="60" spans="1:7" ht="15" customHeight="1">
      <c r="A60" s="7" t="s">
        <v>52</v>
      </c>
      <c r="B60" s="27" t="str">
        <f>VLOOKUP(A60,'Рейтинг (Бюджет для граждан)'!$A$6:$B$90,2,FALSE)</f>
        <v>70-77</v>
      </c>
      <c r="C60" s="8" t="str">
        <f t="shared" si="6"/>
        <v>14</v>
      </c>
      <c r="D60" s="22">
        <f t="shared" si="1"/>
        <v>8.333333333333332</v>
      </c>
      <c r="E60" s="22">
        <f t="shared" si="2"/>
        <v>1</v>
      </c>
      <c r="F60" s="15">
        <v>0.5</v>
      </c>
      <c r="G60" s="23">
        <f>'[3]Оценка (раздел 7)'!E60</f>
        <v>0.5</v>
      </c>
    </row>
    <row r="61" spans="1:7" ht="15" customHeight="1">
      <c r="A61" s="7" t="s">
        <v>53</v>
      </c>
      <c r="B61" s="27" t="str">
        <f>VLOOKUP(A61,'Рейтинг (Бюджет для граждан)'!$A$6:$B$90,2,FALSE)</f>
        <v>33-40</v>
      </c>
      <c r="C61" s="8" t="str">
        <f t="shared" si="6"/>
        <v>7</v>
      </c>
      <c r="D61" s="9">
        <f t="shared" si="1"/>
        <v>41.66666666666667</v>
      </c>
      <c r="E61" s="22">
        <f t="shared" si="2"/>
        <v>5</v>
      </c>
      <c r="F61" s="15">
        <v>5</v>
      </c>
      <c r="G61" s="23">
        <f>'[3]Оценка (раздел 7)'!E61</f>
        <v>0</v>
      </c>
    </row>
    <row r="62" spans="1:7" ht="15" customHeight="1">
      <c r="A62" s="7" t="s">
        <v>54</v>
      </c>
      <c r="B62" s="27" t="str">
        <f>VLOOKUP(A62,'Рейтинг (Бюджет для граждан)'!$A$6:$B$90,2,FALSE)</f>
        <v>26-32</v>
      </c>
      <c r="C62" s="8" t="str">
        <f t="shared" si="6"/>
        <v>6</v>
      </c>
      <c r="D62" s="9">
        <f t="shared" si="1"/>
        <v>50</v>
      </c>
      <c r="E62" s="22">
        <f t="shared" si="2"/>
        <v>6</v>
      </c>
      <c r="F62" s="15">
        <v>2</v>
      </c>
      <c r="G62" s="23">
        <f>'[3]Оценка (раздел 7)'!E62</f>
        <v>4</v>
      </c>
    </row>
    <row r="63" spans="1:7" ht="15" customHeight="1">
      <c r="A63" s="7" t="s">
        <v>55</v>
      </c>
      <c r="B63" s="27" t="str">
        <f>VLOOKUP(A63,'Рейтинг (Бюджет для граждан)'!$A$6:$B$90,2,FALSE)</f>
        <v>19-24</v>
      </c>
      <c r="C63" s="8" t="str">
        <f t="shared" si="6"/>
        <v>4-5</v>
      </c>
      <c r="D63" s="9">
        <f t="shared" si="1"/>
        <v>58.333333333333336</v>
      </c>
      <c r="E63" s="22">
        <f t="shared" si="2"/>
        <v>7</v>
      </c>
      <c r="F63" s="15">
        <v>5</v>
      </c>
      <c r="G63" s="23">
        <f>'[3]Оценка (раздел 7)'!E63</f>
        <v>2</v>
      </c>
    </row>
    <row r="64" spans="1:7" ht="15" customHeight="1">
      <c r="A64" s="7" t="s">
        <v>56</v>
      </c>
      <c r="B64" s="27" t="str">
        <f>VLOOKUP(A64,'Рейтинг (Бюджет для граждан)'!$A$6:$B$90,2,FALSE)</f>
        <v>1-7</v>
      </c>
      <c r="C64" s="8" t="str">
        <f t="shared" si="6"/>
        <v>1</v>
      </c>
      <c r="D64" s="9">
        <f t="shared" si="1"/>
        <v>100</v>
      </c>
      <c r="E64" s="22">
        <f t="shared" si="2"/>
        <v>12</v>
      </c>
      <c r="F64" s="15">
        <v>5</v>
      </c>
      <c r="G64" s="23">
        <f>'[3]Оценка (раздел 7)'!E64</f>
        <v>7</v>
      </c>
    </row>
    <row r="65" spans="1:7" ht="15" customHeight="1">
      <c r="A65" s="7" t="s">
        <v>57</v>
      </c>
      <c r="B65" s="27" t="str">
        <f>VLOOKUP(A65,'Рейтинг (Бюджет для граждан)'!$A$6:$B$90,2,FALSE)</f>
        <v>14-18</v>
      </c>
      <c r="C65" s="8" t="str">
        <f t="shared" si="6"/>
        <v>2-3</v>
      </c>
      <c r="D65" s="9">
        <f t="shared" si="1"/>
        <v>66.66666666666666</v>
      </c>
      <c r="E65" s="22">
        <f t="shared" si="2"/>
        <v>8</v>
      </c>
      <c r="F65" s="15">
        <v>2</v>
      </c>
      <c r="G65" s="23">
        <f>'[3]Оценка (раздел 7)'!E65</f>
        <v>6</v>
      </c>
    </row>
    <row r="66" spans="1:7" ht="15" customHeight="1">
      <c r="A66" s="7" t="s">
        <v>58</v>
      </c>
      <c r="B66" s="27" t="str">
        <f>VLOOKUP(A66,'Рейтинг (Бюджет для граждан)'!$A$6:$B$90,2,FALSE)</f>
        <v>61-69</v>
      </c>
      <c r="C66" s="8" t="str">
        <f t="shared" si="6"/>
        <v>11-13</v>
      </c>
      <c r="D66" s="9">
        <f t="shared" si="1"/>
        <v>16.666666666666664</v>
      </c>
      <c r="E66" s="22">
        <f t="shared" si="2"/>
        <v>2</v>
      </c>
      <c r="F66" s="15">
        <v>2</v>
      </c>
      <c r="G66" s="23">
        <f>'[3]Оценка (раздел 7)'!E66</f>
        <v>0</v>
      </c>
    </row>
    <row r="67" spans="1:7" ht="15" customHeight="1">
      <c r="A67" s="7" t="s">
        <v>59</v>
      </c>
      <c r="B67" s="27" t="str">
        <f>VLOOKUP(A67,'Рейтинг (Бюджет для граждан)'!$A$6:$B$90,2,FALSE)</f>
        <v>14-18</v>
      </c>
      <c r="C67" s="8" t="str">
        <f t="shared" si="6"/>
        <v>2-3</v>
      </c>
      <c r="D67" s="9">
        <f t="shared" si="1"/>
        <v>66.66666666666666</v>
      </c>
      <c r="E67" s="22">
        <f t="shared" si="2"/>
        <v>8</v>
      </c>
      <c r="F67" s="15">
        <v>4</v>
      </c>
      <c r="G67" s="23">
        <f>'[3]Оценка (раздел 7)'!E67</f>
        <v>4</v>
      </c>
    </row>
    <row r="68" spans="1:7" ht="15" customHeight="1">
      <c r="A68" s="7" t="s">
        <v>60</v>
      </c>
      <c r="B68" s="27" t="str">
        <f>VLOOKUP(A68,'Рейтинг (Бюджет для граждан)'!$A$6:$B$90,2,FALSE)</f>
        <v>19-24</v>
      </c>
      <c r="C68" s="8" t="str">
        <f t="shared" si="6"/>
        <v>4-5</v>
      </c>
      <c r="D68" s="9">
        <f t="shared" si="1"/>
        <v>58.333333333333336</v>
      </c>
      <c r="E68" s="22">
        <f t="shared" si="2"/>
        <v>7</v>
      </c>
      <c r="F68" s="15">
        <v>4</v>
      </c>
      <c r="G68" s="23">
        <f>'[3]Оценка (раздел 7)'!E68</f>
        <v>3</v>
      </c>
    </row>
    <row r="69" spans="1:7" ht="15" customHeight="1">
      <c r="A69" s="11" t="s">
        <v>61</v>
      </c>
      <c r="B69" s="14"/>
      <c r="C69" s="13"/>
      <c r="D69" s="12"/>
      <c r="E69" s="24"/>
      <c r="F69" s="17"/>
      <c r="G69" s="25"/>
    </row>
    <row r="70" spans="1:7" ht="15" customHeight="1">
      <c r="A70" s="7" t="s">
        <v>62</v>
      </c>
      <c r="B70" s="27" t="str">
        <f>VLOOKUP(A70,'Рейтинг (Бюджет для граждан)'!$A$6:$B$90,2,FALSE)</f>
        <v>51-60</v>
      </c>
      <c r="C70" s="8" t="str">
        <f aca="true" t="shared" si="7" ref="C70:C75">RANK(D70,$D$70:$D$75)&amp;IF(COUNTIF($D$70:$D$75,D70)&gt;1,"-"&amp;RANK(D70,$D$70:$D$75)+COUNTIF($D$70:$D$75,D70)-1,"")</f>
        <v>5-6</v>
      </c>
      <c r="D70" s="9">
        <f t="shared" si="1"/>
        <v>25</v>
      </c>
      <c r="E70" s="22">
        <f t="shared" si="2"/>
        <v>3</v>
      </c>
      <c r="F70" s="15">
        <v>2</v>
      </c>
      <c r="G70" s="23">
        <f>'[3]Оценка (раздел 7)'!E70</f>
        <v>1</v>
      </c>
    </row>
    <row r="71" spans="1:7" ht="15" customHeight="1">
      <c r="A71" s="7" t="s">
        <v>63</v>
      </c>
      <c r="B71" s="27" t="str">
        <f>VLOOKUP(A71,'Рейтинг (Бюджет для граждан)'!$A$6:$B$90,2,FALSE)</f>
        <v>41-50</v>
      </c>
      <c r="C71" s="8" t="str">
        <f t="shared" si="7"/>
        <v>4</v>
      </c>
      <c r="D71" s="9">
        <f t="shared" si="1"/>
        <v>33.33333333333333</v>
      </c>
      <c r="E71" s="22">
        <f t="shared" si="2"/>
        <v>4</v>
      </c>
      <c r="F71" s="15">
        <v>2</v>
      </c>
      <c r="G71" s="23">
        <f>'[3]Оценка (раздел 7)'!E71</f>
        <v>2</v>
      </c>
    </row>
    <row r="72" spans="1:7" ht="15" customHeight="1">
      <c r="A72" s="7" t="s">
        <v>64</v>
      </c>
      <c r="B72" s="27" t="str">
        <f>VLOOKUP(A72,'Рейтинг (Бюджет для граждан)'!$A$6:$B$90,2,FALSE)</f>
        <v>26-32</v>
      </c>
      <c r="C72" s="8" t="str">
        <f t="shared" si="7"/>
        <v>2-3</v>
      </c>
      <c r="D72" s="9">
        <f aca="true" t="shared" si="8" ref="D72:D98">E72/$E$5*100</f>
        <v>50</v>
      </c>
      <c r="E72" s="22">
        <f aca="true" t="shared" si="9" ref="E72:E98">SUM(F72:G72)</f>
        <v>6</v>
      </c>
      <c r="F72" s="15">
        <v>5</v>
      </c>
      <c r="G72" s="23">
        <f>'[3]Оценка (раздел 7)'!E72</f>
        <v>1</v>
      </c>
    </row>
    <row r="73" spans="1:7" ht="15" customHeight="1">
      <c r="A73" s="7" t="s">
        <v>65</v>
      </c>
      <c r="B73" s="27" t="str">
        <f>VLOOKUP(A73,'Рейтинг (Бюджет для граждан)'!$A$6:$B$90,2,FALSE)</f>
        <v>26-32</v>
      </c>
      <c r="C73" s="8" t="str">
        <f t="shared" si="7"/>
        <v>2-3</v>
      </c>
      <c r="D73" s="9">
        <f t="shared" si="8"/>
        <v>50</v>
      </c>
      <c r="E73" s="22">
        <f t="shared" si="9"/>
        <v>6</v>
      </c>
      <c r="F73" s="15">
        <v>5</v>
      </c>
      <c r="G73" s="23">
        <f>'[3]Оценка (раздел 7)'!E73</f>
        <v>1</v>
      </c>
    </row>
    <row r="74" spans="1:7" ht="15" customHeight="1">
      <c r="A74" s="7" t="s">
        <v>66</v>
      </c>
      <c r="B74" s="27" t="str">
        <f>VLOOKUP(A74,'Рейтинг (Бюджет для граждан)'!$A$6:$B$90,2,FALSE)</f>
        <v>14-18</v>
      </c>
      <c r="C74" s="8" t="str">
        <f t="shared" si="7"/>
        <v>1</v>
      </c>
      <c r="D74" s="9">
        <f t="shared" si="8"/>
        <v>66.66666666666666</v>
      </c>
      <c r="E74" s="22">
        <f t="shared" si="9"/>
        <v>8</v>
      </c>
      <c r="F74" s="15">
        <v>5</v>
      </c>
      <c r="G74" s="23">
        <f>'[3]Оценка (раздел 7)'!E74</f>
        <v>3</v>
      </c>
    </row>
    <row r="75" spans="1:7" ht="15" customHeight="1">
      <c r="A75" s="7" t="s">
        <v>67</v>
      </c>
      <c r="B75" s="27" t="str">
        <f>VLOOKUP(A75,'Рейтинг (Бюджет для граждан)'!$A$6:$B$90,2,FALSE)</f>
        <v>51-60</v>
      </c>
      <c r="C75" s="8" t="str">
        <f t="shared" si="7"/>
        <v>5-6</v>
      </c>
      <c r="D75" s="9">
        <f t="shared" si="8"/>
        <v>25</v>
      </c>
      <c r="E75" s="22">
        <f t="shared" si="9"/>
        <v>3</v>
      </c>
      <c r="F75" s="15">
        <v>1</v>
      </c>
      <c r="G75" s="23">
        <f>'[3]Оценка (раздел 7)'!E75</f>
        <v>2</v>
      </c>
    </row>
    <row r="76" spans="1:7" ht="15" customHeight="1">
      <c r="A76" s="11" t="s">
        <v>68</v>
      </c>
      <c r="B76" s="14"/>
      <c r="C76" s="13"/>
      <c r="D76" s="12"/>
      <c r="E76" s="24"/>
      <c r="F76" s="17"/>
      <c r="G76" s="25"/>
    </row>
    <row r="77" spans="1:7" ht="15" customHeight="1">
      <c r="A77" s="7" t="s">
        <v>69</v>
      </c>
      <c r="B77" s="27" t="str">
        <f>VLOOKUP(A77,'Рейтинг (Бюджет для граждан)'!$A$6:$B$90,2,FALSE)</f>
        <v>33-40</v>
      </c>
      <c r="C77" s="8" t="str">
        <f aca="true" t="shared" si="10" ref="C77:C88">RANK(D77,$D$77:$D$88)&amp;IF(COUNTIF($D$77:$D$88,D77)&gt;1,"-"&amp;RANK(D77,$D$77:$D$88)+COUNTIF($D$77:$D$88,D77)-1,"")</f>
        <v>5-6</v>
      </c>
      <c r="D77" s="9">
        <f t="shared" si="8"/>
        <v>41.66666666666667</v>
      </c>
      <c r="E77" s="22">
        <f t="shared" si="9"/>
        <v>5</v>
      </c>
      <c r="F77" s="15">
        <v>2</v>
      </c>
      <c r="G77" s="23">
        <f>'[3]Оценка (раздел 7)'!E77</f>
        <v>3</v>
      </c>
    </row>
    <row r="78" spans="1:7" ht="15" customHeight="1">
      <c r="A78" s="7" t="s">
        <v>70</v>
      </c>
      <c r="B78" s="27" t="str">
        <f>VLOOKUP(A78,'Рейтинг (Бюджет для граждан)'!$A$6:$B$90,2,FALSE)</f>
        <v>25</v>
      </c>
      <c r="C78" s="8" t="str">
        <f t="shared" si="10"/>
        <v>3</v>
      </c>
      <c r="D78" s="9">
        <f t="shared" si="8"/>
        <v>54.166666666666664</v>
      </c>
      <c r="E78" s="22">
        <f t="shared" si="9"/>
        <v>6.5</v>
      </c>
      <c r="F78" s="15">
        <v>2.5</v>
      </c>
      <c r="G78" s="23">
        <f>'[3]Оценка (раздел 7)'!E78</f>
        <v>4</v>
      </c>
    </row>
    <row r="79" spans="1:7" ht="15" customHeight="1">
      <c r="A79" s="7" t="s">
        <v>71</v>
      </c>
      <c r="B79" s="27" t="str">
        <f>VLOOKUP(A79,'Рейтинг (Бюджет для граждан)'!$A$6:$B$90,2,FALSE)</f>
        <v>81-85</v>
      </c>
      <c r="C79" s="8" t="str">
        <f t="shared" si="10"/>
        <v>12</v>
      </c>
      <c r="D79" s="9">
        <f t="shared" si="8"/>
        <v>0</v>
      </c>
      <c r="E79" s="22">
        <f t="shared" si="9"/>
        <v>0</v>
      </c>
      <c r="F79" s="15">
        <v>0</v>
      </c>
      <c r="G79" s="23">
        <f>'[3]Оценка (раздел 7)'!E79</f>
        <v>0</v>
      </c>
    </row>
    <row r="80" spans="1:7" ht="15" customHeight="1">
      <c r="A80" s="7" t="s">
        <v>72</v>
      </c>
      <c r="B80" s="27" t="str">
        <f>VLOOKUP(A80,'Рейтинг (Бюджет для граждан)'!$A$6:$B$90,2,FALSE)</f>
        <v>51-60</v>
      </c>
      <c r="C80" s="8" t="str">
        <f t="shared" si="10"/>
        <v>8-9</v>
      </c>
      <c r="D80" s="9">
        <f t="shared" si="8"/>
        <v>25</v>
      </c>
      <c r="E80" s="22">
        <f t="shared" si="9"/>
        <v>3</v>
      </c>
      <c r="F80" s="15">
        <v>2</v>
      </c>
      <c r="G80" s="23">
        <f>'[3]Оценка (раздел 7)'!E80</f>
        <v>1</v>
      </c>
    </row>
    <row r="81" spans="1:7" ht="15" customHeight="1">
      <c r="A81" s="7" t="s">
        <v>73</v>
      </c>
      <c r="B81" s="27" t="str">
        <f>VLOOKUP(A81,'Рейтинг (Бюджет для граждан)'!$A$6:$B$90,2,FALSE)</f>
        <v>51-60</v>
      </c>
      <c r="C81" s="8" t="str">
        <f t="shared" si="10"/>
        <v>8-9</v>
      </c>
      <c r="D81" s="9">
        <f t="shared" si="8"/>
        <v>25</v>
      </c>
      <c r="E81" s="22">
        <f t="shared" si="9"/>
        <v>3</v>
      </c>
      <c r="F81" s="15">
        <v>2</v>
      </c>
      <c r="G81" s="23">
        <f>'[3]Оценка (раздел 7)'!E81</f>
        <v>1</v>
      </c>
    </row>
    <row r="82" spans="1:7" ht="15" customHeight="1">
      <c r="A82" s="7" t="s">
        <v>74</v>
      </c>
      <c r="B82" s="27" t="str">
        <f>VLOOKUP(A82,'Рейтинг (Бюджет для граждан)'!$A$6:$B$90,2,FALSE)</f>
        <v>33-40</v>
      </c>
      <c r="C82" s="8" t="str">
        <f t="shared" si="10"/>
        <v>5-6</v>
      </c>
      <c r="D82" s="9">
        <f t="shared" si="8"/>
        <v>41.66666666666667</v>
      </c>
      <c r="E82" s="22">
        <f t="shared" si="9"/>
        <v>5</v>
      </c>
      <c r="F82" s="15">
        <v>2</v>
      </c>
      <c r="G82" s="23">
        <f>'[3]Оценка (раздел 7)'!E82</f>
        <v>3</v>
      </c>
    </row>
    <row r="83" spans="1:7" ht="15" customHeight="1">
      <c r="A83" s="7" t="s">
        <v>75</v>
      </c>
      <c r="B83" s="27" t="str">
        <f>VLOOKUP(A83,'Рейтинг (Бюджет для граждан)'!$A$6:$B$90,2,FALSE)</f>
        <v>1-7</v>
      </c>
      <c r="C83" s="8" t="str">
        <f t="shared" si="10"/>
        <v>1</v>
      </c>
      <c r="D83" s="9">
        <f t="shared" si="8"/>
        <v>100</v>
      </c>
      <c r="E83" s="22">
        <f t="shared" si="9"/>
        <v>12</v>
      </c>
      <c r="F83" s="15">
        <v>5</v>
      </c>
      <c r="G83" s="23">
        <f>'[3]Оценка (раздел 7)'!E83</f>
        <v>7</v>
      </c>
    </row>
    <row r="84" spans="1:7" ht="15" customHeight="1">
      <c r="A84" s="7" t="s">
        <v>76</v>
      </c>
      <c r="B84" s="27" t="str">
        <f>VLOOKUP(A84,'Рейтинг (Бюджет для граждан)'!$A$6:$B$90,2,FALSE)</f>
        <v>19-24</v>
      </c>
      <c r="C84" s="8" t="str">
        <f t="shared" si="10"/>
        <v>2</v>
      </c>
      <c r="D84" s="9">
        <f t="shared" si="8"/>
        <v>58.333333333333336</v>
      </c>
      <c r="E84" s="22">
        <f t="shared" si="9"/>
        <v>7</v>
      </c>
      <c r="F84" s="15">
        <v>5</v>
      </c>
      <c r="G84" s="23">
        <f>'[3]Оценка (раздел 7)'!E84</f>
        <v>2</v>
      </c>
    </row>
    <row r="85" spans="1:7" ht="15" customHeight="1">
      <c r="A85" s="7" t="s">
        <v>77</v>
      </c>
      <c r="B85" s="27" t="str">
        <f>VLOOKUP(A85,'Рейтинг (Бюджет для граждан)'!$A$6:$B$90,2,FALSE)</f>
        <v>61-69</v>
      </c>
      <c r="C85" s="8" t="str">
        <f t="shared" si="10"/>
        <v>10</v>
      </c>
      <c r="D85" s="9">
        <f t="shared" si="8"/>
        <v>16.666666666666664</v>
      </c>
      <c r="E85" s="22">
        <f t="shared" si="9"/>
        <v>2</v>
      </c>
      <c r="F85" s="15">
        <v>2</v>
      </c>
      <c r="G85" s="23">
        <f>'[3]Оценка (раздел 7)'!E85</f>
        <v>0</v>
      </c>
    </row>
    <row r="86" spans="1:7" ht="15" customHeight="1">
      <c r="A86" s="7" t="s">
        <v>78</v>
      </c>
      <c r="B86" s="27" t="str">
        <f>VLOOKUP(A86,'Рейтинг (Бюджет для граждан)'!$A$6:$B$90,2,FALSE)</f>
        <v>70-77</v>
      </c>
      <c r="C86" s="8" t="str">
        <f t="shared" si="10"/>
        <v>11</v>
      </c>
      <c r="D86" s="9">
        <f t="shared" si="8"/>
        <v>8.333333333333332</v>
      </c>
      <c r="E86" s="22">
        <f t="shared" si="9"/>
        <v>1</v>
      </c>
      <c r="F86" s="15">
        <v>0</v>
      </c>
      <c r="G86" s="23">
        <f>'[3]Оценка (раздел 7)'!E86</f>
        <v>1</v>
      </c>
    </row>
    <row r="87" spans="1:7" ht="15" customHeight="1">
      <c r="A87" s="7" t="s">
        <v>79</v>
      </c>
      <c r="B87" s="27" t="str">
        <f>VLOOKUP(A87,'Рейтинг (Бюджет для граждан)'!$A$6:$B$90,2,FALSE)</f>
        <v>26-32</v>
      </c>
      <c r="C87" s="8" t="str">
        <f t="shared" si="10"/>
        <v>4</v>
      </c>
      <c r="D87" s="9">
        <f t="shared" si="8"/>
        <v>50</v>
      </c>
      <c r="E87" s="22">
        <f t="shared" si="9"/>
        <v>6</v>
      </c>
      <c r="F87" s="15">
        <v>5</v>
      </c>
      <c r="G87" s="23">
        <f>'[3]Оценка (раздел 7)'!E87</f>
        <v>1</v>
      </c>
    </row>
    <row r="88" spans="1:7" ht="15" customHeight="1">
      <c r="A88" s="7" t="s">
        <v>80</v>
      </c>
      <c r="B88" s="27" t="str">
        <f>VLOOKUP(A88,'Рейтинг (Бюджет для граждан)'!$A$6:$B$90,2,FALSE)</f>
        <v>41-50</v>
      </c>
      <c r="C88" s="8" t="str">
        <f t="shared" si="10"/>
        <v>7</v>
      </c>
      <c r="D88" s="9">
        <f t="shared" si="8"/>
        <v>33.33333333333333</v>
      </c>
      <c r="E88" s="22">
        <f t="shared" si="9"/>
        <v>4</v>
      </c>
      <c r="F88" s="15">
        <v>2</v>
      </c>
      <c r="G88" s="23">
        <f>'[3]Оценка (раздел 7)'!E88</f>
        <v>2</v>
      </c>
    </row>
    <row r="89" spans="1:7" ht="15" customHeight="1">
      <c r="A89" s="11" t="s">
        <v>81</v>
      </c>
      <c r="B89" s="14"/>
      <c r="C89" s="13"/>
      <c r="D89" s="12"/>
      <c r="E89" s="24"/>
      <c r="F89" s="17"/>
      <c r="G89" s="25"/>
    </row>
    <row r="90" spans="1:7" ht="15" customHeight="1">
      <c r="A90" s="7" t="s">
        <v>82</v>
      </c>
      <c r="B90" s="27" t="str">
        <f>VLOOKUP(A90,'Рейтинг (Бюджет для граждан)'!$A$6:$B$90,2,FALSE)</f>
        <v>61-69</v>
      </c>
      <c r="C90" s="8" t="str">
        <f aca="true" t="shared" si="11" ref="C90:C98">RANK(D90,$D$90:$D$98)&amp;IF(COUNTIF($D$90:$D$98,D90)&gt;1,"-"&amp;RANK(D90,$D$90:$D$98)+COUNTIF($D$90:$D$98,D90)-1,"")</f>
        <v>5-6</v>
      </c>
      <c r="D90" s="9">
        <f t="shared" si="8"/>
        <v>16.666666666666664</v>
      </c>
      <c r="E90" s="22">
        <f t="shared" si="9"/>
        <v>2</v>
      </c>
      <c r="F90" s="15">
        <v>2</v>
      </c>
      <c r="G90" s="23">
        <f>'[3]Оценка (раздел 7)'!E90</f>
        <v>0</v>
      </c>
    </row>
    <row r="91" spans="1:7" ht="15" customHeight="1">
      <c r="A91" s="7" t="s">
        <v>83</v>
      </c>
      <c r="B91" s="27" t="str">
        <f>VLOOKUP(A91,'Рейтинг (Бюджет для граждан)'!$A$6:$B$90,2,FALSE)</f>
        <v>70-77</v>
      </c>
      <c r="C91" s="8" t="str">
        <f t="shared" si="11"/>
        <v>7-8</v>
      </c>
      <c r="D91" s="9">
        <f t="shared" si="8"/>
        <v>8.333333333333332</v>
      </c>
      <c r="E91" s="22">
        <f t="shared" si="9"/>
        <v>1</v>
      </c>
      <c r="F91" s="15">
        <v>1</v>
      </c>
      <c r="G91" s="23">
        <f>'[3]Оценка (раздел 7)'!E91</f>
        <v>0</v>
      </c>
    </row>
    <row r="92" spans="1:7" ht="15" customHeight="1">
      <c r="A92" s="7" t="s">
        <v>84</v>
      </c>
      <c r="B92" s="27" t="str">
        <f>VLOOKUP(A92,'Рейтинг (Бюджет для граждан)'!$A$6:$B$90,2,FALSE)</f>
        <v>41-50</v>
      </c>
      <c r="C92" s="8" t="str">
        <f t="shared" si="11"/>
        <v>4</v>
      </c>
      <c r="D92" s="9">
        <f t="shared" si="8"/>
        <v>33.33333333333333</v>
      </c>
      <c r="E92" s="22">
        <f t="shared" si="9"/>
        <v>4</v>
      </c>
      <c r="F92" s="15">
        <v>2</v>
      </c>
      <c r="G92" s="23">
        <f>'[3]Оценка (раздел 7)'!E92</f>
        <v>2</v>
      </c>
    </row>
    <row r="93" spans="1:7" ht="15" customHeight="1">
      <c r="A93" s="7" t="s">
        <v>85</v>
      </c>
      <c r="B93" s="27" t="str">
        <f>VLOOKUP(A93,'Рейтинг (Бюджет для граждан)'!$A$6:$B$90,2,FALSE)</f>
        <v>61-69</v>
      </c>
      <c r="C93" s="8" t="str">
        <f t="shared" si="11"/>
        <v>5-6</v>
      </c>
      <c r="D93" s="9">
        <f t="shared" si="8"/>
        <v>16.666666666666664</v>
      </c>
      <c r="E93" s="22">
        <f t="shared" si="9"/>
        <v>2</v>
      </c>
      <c r="F93" s="15">
        <v>0</v>
      </c>
      <c r="G93" s="23">
        <f>'[3]Оценка (раздел 7)'!E93</f>
        <v>2</v>
      </c>
    </row>
    <row r="94" spans="1:7" ht="15" customHeight="1">
      <c r="A94" s="7" t="s">
        <v>86</v>
      </c>
      <c r="B94" s="27" t="str">
        <f>VLOOKUP(A94,'Рейтинг (Бюджет для граждан)'!$A$6:$B$90,2,FALSE)</f>
        <v>70-77</v>
      </c>
      <c r="C94" s="8" t="str">
        <f t="shared" si="11"/>
        <v>7-8</v>
      </c>
      <c r="D94" s="9">
        <f t="shared" si="8"/>
        <v>8.333333333333332</v>
      </c>
      <c r="E94" s="22">
        <f t="shared" si="9"/>
        <v>1</v>
      </c>
      <c r="F94" s="15">
        <v>0</v>
      </c>
      <c r="G94" s="23">
        <f>'[3]Оценка (раздел 7)'!E94</f>
        <v>1</v>
      </c>
    </row>
    <row r="95" spans="1:7" ht="15" customHeight="1">
      <c r="A95" s="7" t="s">
        <v>87</v>
      </c>
      <c r="B95" s="27" t="str">
        <f>VLOOKUP(A95,'Рейтинг (Бюджет для граждан)'!$A$6:$B$90,2,FALSE)</f>
        <v>14-18</v>
      </c>
      <c r="C95" s="8" t="str">
        <f t="shared" si="11"/>
        <v>1</v>
      </c>
      <c r="D95" s="9">
        <f t="shared" si="8"/>
        <v>66.66666666666666</v>
      </c>
      <c r="E95" s="22">
        <f t="shared" si="9"/>
        <v>8</v>
      </c>
      <c r="F95" s="15">
        <v>4</v>
      </c>
      <c r="G95" s="23">
        <f>'[3]Оценка (раздел 7)'!E95</f>
        <v>4</v>
      </c>
    </row>
    <row r="96" spans="1:7" ht="15" customHeight="1">
      <c r="A96" s="7" t="s">
        <v>88</v>
      </c>
      <c r="B96" s="27" t="str">
        <f>VLOOKUP(A96,'Рейтинг (Бюджет для граждан)'!$A$6:$B$90,2,FALSE)</f>
        <v>33-40</v>
      </c>
      <c r="C96" s="8" t="str">
        <f t="shared" si="11"/>
        <v>2-3</v>
      </c>
      <c r="D96" s="9">
        <f t="shared" si="8"/>
        <v>41.66666666666667</v>
      </c>
      <c r="E96" s="22">
        <f t="shared" si="9"/>
        <v>5</v>
      </c>
      <c r="F96" s="15">
        <v>1</v>
      </c>
      <c r="G96" s="23">
        <f>'[3]Оценка (раздел 7)'!E96</f>
        <v>4</v>
      </c>
    </row>
    <row r="97" spans="1:7" ht="15" customHeight="1">
      <c r="A97" s="7" t="s">
        <v>89</v>
      </c>
      <c r="B97" s="27" t="str">
        <f>VLOOKUP(A97,'Рейтинг (Бюджет для граждан)'!$A$6:$B$90,2,FALSE)</f>
        <v>78-80</v>
      </c>
      <c r="C97" s="8" t="str">
        <f t="shared" si="11"/>
        <v>9</v>
      </c>
      <c r="D97" s="9">
        <f t="shared" si="8"/>
        <v>4.166666666666666</v>
      </c>
      <c r="E97" s="22">
        <f t="shared" si="9"/>
        <v>0.5</v>
      </c>
      <c r="F97" s="15">
        <v>0.5</v>
      </c>
      <c r="G97" s="23">
        <f>'[3]Оценка (раздел 7)'!E97</f>
        <v>0</v>
      </c>
    </row>
    <row r="98" spans="1:7" ht="15" customHeight="1">
      <c r="A98" s="7" t="s">
        <v>90</v>
      </c>
      <c r="B98" s="27" t="str">
        <f>VLOOKUP(A98,'Рейтинг (Бюджет для граждан)'!$A$6:$B$90,2,FALSE)</f>
        <v>33-40</v>
      </c>
      <c r="C98" s="8" t="str">
        <f t="shared" si="11"/>
        <v>2-3</v>
      </c>
      <c r="D98" s="9">
        <f t="shared" si="8"/>
        <v>41.66666666666667</v>
      </c>
      <c r="E98" s="22">
        <f t="shared" si="9"/>
        <v>5</v>
      </c>
      <c r="F98" s="15">
        <v>4</v>
      </c>
      <c r="G98" s="23">
        <f>'[3]Оценка (раздел 7)'!E98</f>
        <v>1</v>
      </c>
    </row>
  </sheetData>
  <sheetProtection/>
  <autoFilter ref="A6:G6"/>
  <mergeCells count="7">
    <mergeCell ref="A1:G1"/>
    <mergeCell ref="F2:G2"/>
    <mergeCell ref="A2:A3"/>
    <mergeCell ref="B2:B3"/>
    <mergeCell ref="C2:C3"/>
    <mergeCell ref="D2:D3"/>
    <mergeCell ref="E2:E3"/>
  </mergeCells>
  <printOptions vertic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8" r:id="rId1"/>
  <headerFooter>
    <oddFooter>&amp;C&amp;9&amp;A&amp;R&amp;9&amp;P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4"/>
  <sheetViews>
    <sheetView zoomScalePageLayoutView="0" workbookViewId="0" topLeftCell="A1">
      <selection activeCell="A3" sqref="A3"/>
    </sheetView>
  </sheetViews>
  <sheetFormatPr defaultColWidth="9.140625" defaultRowHeight="15"/>
  <sheetData>
    <row r="3" spans="1:2" ht="15">
      <c r="A3" s="1" t="s">
        <v>93</v>
      </c>
      <c r="B3" s="1"/>
    </row>
    <row r="4" spans="1:2" ht="15">
      <c r="A4" s="1"/>
      <c r="B4" s="1">
        <v>0.5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mpak</dc:creator>
  <cp:keywords/>
  <dc:description/>
  <cp:lastModifiedBy>Жаглина Татьяна Юрьевна</cp:lastModifiedBy>
  <cp:lastPrinted>2016-08-06T13:54:09Z</cp:lastPrinted>
  <dcterms:created xsi:type="dcterms:W3CDTF">2014-04-04T07:37:35Z</dcterms:created>
  <dcterms:modified xsi:type="dcterms:W3CDTF">2016-08-09T08:02:48Z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fafbdfd0-e18c-4a0d-8b98-bd484bb119da</vt:lpwstr>
  </property>
  <property fmtid="{D5CDD505-2E9C-101B-9397-08002B2CF9AE}" pid="4" name="_dlc_DocId">
    <vt:lpwstr>TF6NQPKX43ZY-91-487</vt:lpwstr>
  </property>
  <property fmtid="{D5CDD505-2E9C-101B-9397-08002B2CF9AE}" pid="5" name="_dlc_DocIdUrl">
    <vt:lpwstr>https://v11-sp.nifi.ru/nd/centre_mezshbudjet/_layouts/15/DocIdRedir.aspx?ID=TF6NQPKX43ZY-91-487, TF6NQPKX43ZY-91-487</vt:lpwstr>
  </property>
</Properties>
</file>