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24226"/>
  <mc:AlternateContent xmlns:mc="http://schemas.openxmlformats.org/markup-compatibility/2006">
    <mc:Choice Requires="x15">
      <x15ac:absPath xmlns:x15ac="http://schemas.microsoft.com/office/spreadsheetml/2010/11/ac" url="/Users/olga/Desktop/Rating2021/"/>
    </mc:Choice>
  </mc:AlternateContent>
  <xr:revisionPtr revIDLastSave="0" documentId="13_ncr:1_{470D057B-7895-6C44-9F91-8A8F49111C27}" xr6:coauthVersionLast="47" xr6:coauthVersionMax="47" xr10:uidLastSave="{00000000-0000-0000-0000-000000000000}"/>
  <bookViews>
    <workbookView xWindow="0" yWindow="500" windowWidth="44800" windowHeight="23060" tabRatio="786" activeTab="1" xr2:uid="{00000000-000D-0000-FFFF-FFFF00000000}"/>
  </bookViews>
  <sheets>
    <sheet name="Рейтинг (раздел 5)" sheetId="115" r:id="rId1"/>
    <sheet name="Оценка (раздел 5)" sheetId="12" r:id="rId2"/>
    <sheet name="Методика (раздел 5)" sheetId="31" r:id="rId3"/>
    <sheet name="Источники данных" sheetId="112" r:id="rId4"/>
    <sheet name="5.1" sheetId="14" r:id="rId5"/>
    <sheet name="5.2" sheetId="95" r:id="rId6"/>
    <sheet name="5.3" sheetId="96" r:id="rId7"/>
    <sheet name="5.4" sheetId="97" r:id="rId8"/>
    <sheet name="5.5" sheetId="98" r:id="rId9"/>
    <sheet name="5.6" sheetId="99" r:id="rId10"/>
    <sheet name="5.7" sheetId="100" r:id="rId11"/>
    <sheet name="5.8" sheetId="101" r:id="rId12"/>
    <sheet name="5.9" sheetId="102" r:id="rId13"/>
    <sheet name="5.10" sheetId="103" r:id="rId14"/>
    <sheet name="5.11" sheetId="104" r:id="rId15"/>
    <sheet name="5.12" sheetId="105" r:id="rId16"/>
    <sheet name="5.13" sheetId="113" r:id="rId17"/>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4" hidden="1">'5.1'!$A$7:$Q$101</definedName>
    <definedName name="_xlnm._FilterDatabase" localSheetId="13" hidden="1">'5.10'!$A$6:$R$99</definedName>
    <definedName name="_xlnm._FilterDatabase" localSheetId="14" hidden="1">'5.11'!$A$6:$L$98</definedName>
    <definedName name="_xlnm._FilterDatabase" localSheetId="15" hidden="1">'5.12'!$A$6:$K$98</definedName>
    <definedName name="_xlnm._FilterDatabase" localSheetId="16" hidden="1">'5.13'!$A$7:$Q$99</definedName>
    <definedName name="_xlnm._FilterDatabase" localSheetId="5" hidden="1">'5.2'!$A$6:$O$98</definedName>
    <definedName name="_xlnm._FilterDatabase" localSheetId="6" hidden="1">'5.3'!$A$7:$Q$99</definedName>
    <definedName name="_xlnm._FilterDatabase" localSheetId="7" hidden="1">'5.4'!$A$6:$P$98</definedName>
    <definedName name="_xlnm._FilterDatabase" localSheetId="8" hidden="1">'5.5'!$A$6:$N$98</definedName>
    <definedName name="_xlnm._FilterDatabase" localSheetId="9" hidden="1">'5.6'!$A$6:$N$98</definedName>
    <definedName name="_xlnm._FilterDatabase" localSheetId="10" hidden="1">'5.7'!$A$6:$N$98</definedName>
    <definedName name="_xlnm._FilterDatabase" localSheetId="11" hidden="1">'5.8'!$A$6:$O$98</definedName>
    <definedName name="_xlnm._FilterDatabase" localSheetId="12" hidden="1">'5.9'!$A$6:$N$98</definedName>
    <definedName name="_xlnm._FilterDatabase" localSheetId="3" hidden="1">'Источники данных'!$A$4:$J$96</definedName>
    <definedName name="_xlnm._FilterDatabase" localSheetId="1" hidden="1">'Оценка (раздел 5)'!$A$6:$T$99</definedName>
    <definedName name="_xlnm._FilterDatabase" localSheetId="0" hidden="1">'Рейтинг (раздел 5)'!$A$7:$T$97</definedName>
    <definedName name="_Hlk38997692" localSheetId="2">'Методика (раздел 5)'!$B$106</definedName>
    <definedName name="_Hlk56370523" localSheetId="16">'5.13'!$B$102</definedName>
    <definedName name="_Toc32672478" localSheetId="2">'Методика (раздел 5)'!$B$4</definedName>
    <definedName name="_Toc510692583" localSheetId="2">'Методика (раздел 5)'!#REF!</definedName>
    <definedName name="а">'[1]4.1'!$B$4:$B$5</definedName>
    <definedName name="Выбор_5.1" localSheetId="5">'5.2'!$B$4:$B$5</definedName>
    <definedName name="Выбор_5.1" localSheetId="3">'Источники данных'!#REF!</definedName>
    <definedName name="Выбор_5.1">'[2]4.1'!$B$4:$B$5</definedName>
    <definedName name="Выбор_5.5" localSheetId="13">#REF!</definedName>
    <definedName name="Выбор_5.5" localSheetId="14">#REF!</definedName>
    <definedName name="Выбор_5.5" localSheetId="15">#REF!</definedName>
    <definedName name="Выбор_5.5" localSheetId="7">#REF!</definedName>
    <definedName name="Выбор_5.5" localSheetId="8">#REF!</definedName>
    <definedName name="Выбор_5.5" localSheetId="9">#REF!</definedName>
    <definedName name="Выбор_5.5" localSheetId="10">#REF!</definedName>
    <definedName name="Выбор_5.5" localSheetId="11">#REF!</definedName>
    <definedName name="Выбор_5.5" localSheetId="12">#REF!</definedName>
    <definedName name="Выбор_5.5" localSheetId="3">#REF!</definedName>
    <definedName name="Выбор_5.5">#REF!</definedName>
    <definedName name="_xlnm.Print_Titles" localSheetId="4">'5.1'!$A:$A,'5.1'!$3:$6</definedName>
    <definedName name="_xlnm.Print_Titles" localSheetId="13">'5.10'!$A:$A,'5.10'!$3:$5</definedName>
    <definedName name="_xlnm.Print_Titles" localSheetId="14">'5.11'!$3:$5</definedName>
    <definedName name="_xlnm.Print_Titles" localSheetId="15">'5.12'!$3:$5</definedName>
    <definedName name="_xlnm.Print_Titles" localSheetId="16">'5.13'!$A:$A,'5.13'!$3:$6</definedName>
    <definedName name="_xlnm.Print_Titles" localSheetId="5">'5.2'!$A:$A,'5.2'!$3:$5</definedName>
    <definedName name="_xlnm.Print_Titles" localSheetId="6">'5.3'!$A:$A,'5.3'!$3:$5</definedName>
    <definedName name="_xlnm.Print_Titles" localSheetId="7">'5.4'!$A:$A,'5.4'!$3:$3</definedName>
    <definedName name="_xlnm.Print_Titles" localSheetId="8">'5.5'!$A:$A,'5.5'!$3:$5</definedName>
    <definedName name="_xlnm.Print_Titles" localSheetId="9">'5.6'!$A:$A,'5.6'!$3:$5</definedName>
    <definedName name="_xlnm.Print_Titles" localSheetId="10">'5.7'!$A:$A,'5.7'!$3:$5</definedName>
    <definedName name="_xlnm.Print_Titles" localSheetId="11">'5.8'!$A:$A,'5.8'!$3:$5</definedName>
    <definedName name="_xlnm.Print_Titles" localSheetId="12">'5.9'!$A:$A,'5.9'!$3:$5</definedName>
    <definedName name="_xlnm.Print_Titles" localSheetId="3">'Источники данных'!$A:$A,'Источники данных'!$2:$3</definedName>
    <definedName name="_xlnm.Print_Titles" localSheetId="2">'Методика (раздел 5)'!$2:$3</definedName>
    <definedName name="_xlnm.Print_Titles" localSheetId="1">'Оценка (раздел 5)'!$A:$A,'Оценка (раздел 5)'!$3:$5</definedName>
    <definedName name="_xlnm.Print_Titles" localSheetId="0">'Рейтинг (раздел 5)'!$A:$A,'Рейтинг (раздел 5)'!$3:$4</definedName>
    <definedName name="нет">'[3]4.1'!$B$4:$B$5</definedName>
    <definedName name="новое" localSheetId="5">'[4]4.1'!$B$4:$B$5</definedName>
    <definedName name="новое" localSheetId="3">'[5]4.1'!$B$4:$B$5</definedName>
    <definedName name="новое">'[6]4.1'!$B$4:$B$5</definedName>
    <definedName name="_xlnm.Print_Area" localSheetId="4">'5.1'!$A$1:$Q$100</definedName>
    <definedName name="_xlnm.Print_Area" localSheetId="13">'5.10'!$A$1:$R$99</definedName>
    <definedName name="_xlnm.Print_Area" localSheetId="14">'5.11'!$A$1:$L$98</definedName>
    <definedName name="_xlnm.Print_Area" localSheetId="15">'5.12'!$A$1:$K$98</definedName>
    <definedName name="_xlnm.Print_Area" localSheetId="16">'5.13'!$A$1:$Q$99</definedName>
    <definedName name="_xlnm.Print_Area" localSheetId="5">'5.2'!$A$1:$O$98</definedName>
    <definedName name="_xlnm.Print_Area" localSheetId="6">'5.3'!$A$1:$Q$99</definedName>
    <definedName name="_xlnm.Print_Area" localSheetId="7">'5.4'!$A$1:$P$98</definedName>
    <definedName name="_xlnm.Print_Area" localSheetId="8">'5.5'!$A$1:$N$98</definedName>
    <definedName name="_xlnm.Print_Area" localSheetId="9">'5.6'!$A$1:$N$98</definedName>
    <definedName name="_xlnm.Print_Area" localSheetId="10">'5.7'!$A$1:$N$98</definedName>
    <definedName name="_xlnm.Print_Area" localSheetId="11">'5.8'!$A$1:$O$98</definedName>
    <definedName name="_xlnm.Print_Area" localSheetId="12">'5.9'!$A$1:$N$98</definedName>
    <definedName name="_xlnm.Print_Area" localSheetId="3">'Источники данных'!$A$1:$J$96</definedName>
    <definedName name="_xlnm.Print_Area" localSheetId="2">'Методика (раздел 5)'!$A$1:$E$111</definedName>
    <definedName name="_xlnm.Print_Area" localSheetId="1">'Оценка (раздел 5)'!$A$1:$Q$99</definedName>
    <definedName name="_xlnm.Print_Area" localSheetId="0">'Рейтинг (раздел 5)'!$A$1:$Q$96</definedName>
    <definedName name="т" localSheetId="5">#N/A</definedName>
    <definedName name="т" localSheetId="3">'[7]4.1'!$B$4:$B$5</definedName>
    <definedName name="т">#N/A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95" i="115" l="1"/>
  <c r="P95" i="115"/>
  <c r="O95" i="115"/>
  <c r="N95" i="115"/>
  <c r="M95" i="115"/>
  <c r="L95" i="115"/>
  <c r="K95" i="115"/>
  <c r="J95" i="115"/>
  <c r="I95" i="115"/>
  <c r="H95" i="115"/>
  <c r="G95" i="115"/>
  <c r="F95" i="115"/>
  <c r="E95" i="115"/>
  <c r="Q85" i="115"/>
  <c r="P85" i="115"/>
  <c r="O85" i="115"/>
  <c r="N85" i="115"/>
  <c r="M85" i="115"/>
  <c r="L85" i="115"/>
  <c r="K85" i="115"/>
  <c r="J85" i="115"/>
  <c r="I85" i="115"/>
  <c r="H85" i="115"/>
  <c r="G85" i="115"/>
  <c r="F85" i="115"/>
  <c r="E85" i="115"/>
  <c r="Q14" i="115"/>
  <c r="P14" i="115"/>
  <c r="O14" i="115"/>
  <c r="N14" i="115"/>
  <c r="M14" i="115"/>
  <c r="L14" i="115"/>
  <c r="K14" i="115"/>
  <c r="J14" i="115"/>
  <c r="I14" i="115"/>
  <c r="H14" i="115"/>
  <c r="G14" i="115"/>
  <c r="F14" i="115"/>
  <c r="E14" i="115"/>
  <c r="Q65" i="115"/>
  <c r="P65" i="115"/>
  <c r="O65" i="115"/>
  <c r="N65" i="115"/>
  <c r="M65" i="115"/>
  <c r="L65" i="115"/>
  <c r="K65" i="115"/>
  <c r="J65" i="115"/>
  <c r="I65" i="115"/>
  <c r="H65" i="115"/>
  <c r="G65" i="115"/>
  <c r="F65" i="115"/>
  <c r="E65" i="115"/>
  <c r="Q54" i="115"/>
  <c r="P54" i="115"/>
  <c r="O54" i="115"/>
  <c r="N54" i="115"/>
  <c r="M54" i="115"/>
  <c r="L54" i="115"/>
  <c r="K54" i="115"/>
  <c r="J54" i="115"/>
  <c r="I54" i="115"/>
  <c r="H54" i="115"/>
  <c r="G54" i="115"/>
  <c r="F54" i="115"/>
  <c r="E54" i="115"/>
  <c r="Q48" i="115"/>
  <c r="P48" i="115"/>
  <c r="O48" i="115"/>
  <c r="N48" i="115"/>
  <c r="M48" i="115"/>
  <c r="L48" i="115"/>
  <c r="K48" i="115"/>
  <c r="J48" i="115"/>
  <c r="I48" i="115"/>
  <c r="H48" i="115"/>
  <c r="G48" i="115"/>
  <c r="F48" i="115"/>
  <c r="E48" i="115"/>
  <c r="Q23" i="115"/>
  <c r="P23" i="115"/>
  <c r="O23" i="115"/>
  <c r="N23" i="115"/>
  <c r="M23" i="115"/>
  <c r="L23" i="115"/>
  <c r="K23" i="115"/>
  <c r="J23" i="115"/>
  <c r="I23" i="115"/>
  <c r="H23" i="115"/>
  <c r="G23" i="115"/>
  <c r="F23" i="115"/>
  <c r="E23" i="115"/>
  <c r="Q78" i="115"/>
  <c r="P78" i="115"/>
  <c r="O78" i="115"/>
  <c r="N78" i="115"/>
  <c r="M78" i="115"/>
  <c r="L78" i="115"/>
  <c r="K78" i="115"/>
  <c r="J78" i="115"/>
  <c r="I78" i="115"/>
  <c r="H78" i="115"/>
  <c r="G78" i="115"/>
  <c r="F78" i="115"/>
  <c r="E78" i="115"/>
  <c r="Q41" i="115"/>
  <c r="P41" i="115"/>
  <c r="O41" i="115"/>
  <c r="N41" i="115"/>
  <c r="M41" i="115"/>
  <c r="L41" i="115"/>
  <c r="K41" i="115"/>
  <c r="J41" i="115"/>
  <c r="I41" i="115"/>
  <c r="H41" i="115"/>
  <c r="G41" i="115"/>
  <c r="F41" i="115"/>
  <c r="E41" i="115"/>
  <c r="Q74" i="115"/>
  <c r="P74" i="115"/>
  <c r="O74" i="115"/>
  <c r="N74" i="115"/>
  <c r="M74" i="115"/>
  <c r="L74" i="115"/>
  <c r="K74" i="115"/>
  <c r="J74" i="115"/>
  <c r="I74" i="115"/>
  <c r="H74" i="115"/>
  <c r="G74" i="115"/>
  <c r="F74" i="115"/>
  <c r="E74" i="115"/>
  <c r="Q77" i="115"/>
  <c r="P77" i="115"/>
  <c r="O77" i="115"/>
  <c r="N77" i="115"/>
  <c r="M77" i="115"/>
  <c r="L77" i="115"/>
  <c r="K77" i="115"/>
  <c r="J77" i="115"/>
  <c r="I77" i="115"/>
  <c r="H77" i="115"/>
  <c r="G77" i="115"/>
  <c r="F77" i="115"/>
  <c r="E77" i="115"/>
  <c r="Q47" i="115"/>
  <c r="P47" i="115"/>
  <c r="O47" i="115"/>
  <c r="N47" i="115"/>
  <c r="M47" i="115"/>
  <c r="L47" i="115"/>
  <c r="K47" i="115"/>
  <c r="J47" i="115"/>
  <c r="I47" i="115"/>
  <c r="H47" i="115"/>
  <c r="G47" i="115"/>
  <c r="F47" i="115"/>
  <c r="E47" i="115"/>
  <c r="Q22" i="115"/>
  <c r="P22" i="115"/>
  <c r="O22" i="115"/>
  <c r="N22" i="115"/>
  <c r="M22" i="115"/>
  <c r="L22" i="115"/>
  <c r="K22" i="115"/>
  <c r="J22" i="115"/>
  <c r="I22" i="115"/>
  <c r="H22" i="115"/>
  <c r="G22" i="115"/>
  <c r="F22" i="115"/>
  <c r="E22" i="115"/>
  <c r="Q31" i="115"/>
  <c r="P31" i="115"/>
  <c r="O31" i="115"/>
  <c r="N31" i="115"/>
  <c r="M31" i="115"/>
  <c r="L31" i="115"/>
  <c r="K31" i="115"/>
  <c r="J31" i="115"/>
  <c r="I31" i="115"/>
  <c r="H31" i="115"/>
  <c r="G31" i="115"/>
  <c r="F31" i="115"/>
  <c r="E31" i="115"/>
  <c r="Q30" i="115"/>
  <c r="P30" i="115"/>
  <c r="O30" i="115"/>
  <c r="N30" i="115"/>
  <c r="M30" i="115"/>
  <c r="L30" i="115"/>
  <c r="K30" i="115"/>
  <c r="J30" i="115"/>
  <c r="I30" i="115"/>
  <c r="H30" i="115"/>
  <c r="G30" i="115"/>
  <c r="F30" i="115"/>
  <c r="E30" i="115"/>
  <c r="Q46" i="115"/>
  <c r="P46" i="115"/>
  <c r="O46" i="115"/>
  <c r="N46" i="115"/>
  <c r="M46" i="115"/>
  <c r="L46" i="115"/>
  <c r="K46" i="115"/>
  <c r="J46" i="115"/>
  <c r="I46" i="115"/>
  <c r="H46" i="115"/>
  <c r="G46" i="115"/>
  <c r="F46" i="115"/>
  <c r="E46" i="115"/>
  <c r="Q7" i="115"/>
  <c r="P7" i="115"/>
  <c r="O7" i="115"/>
  <c r="N7" i="115"/>
  <c r="M7" i="115"/>
  <c r="L7" i="115"/>
  <c r="K7" i="115"/>
  <c r="J7" i="115"/>
  <c r="I7" i="115"/>
  <c r="H7" i="115"/>
  <c r="G7" i="115"/>
  <c r="F7" i="115"/>
  <c r="E7" i="115"/>
  <c r="Q40" i="115"/>
  <c r="P40" i="115"/>
  <c r="O40" i="115"/>
  <c r="N40" i="115"/>
  <c r="M40" i="115"/>
  <c r="L40" i="115"/>
  <c r="K40" i="115"/>
  <c r="J40" i="115"/>
  <c r="I40" i="115"/>
  <c r="H40" i="115"/>
  <c r="G40" i="115"/>
  <c r="F40" i="115"/>
  <c r="E40" i="115"/>
  <c r="Q81" i="115"/>
  <c r="P81" i="115"/>
  <c r="O81" i="115"/>
  <c r="N81" i="115"/>
  <c r="M81" i="115"/>
  <c r="L81" i="115"/>
  <c r="K81" i="115"/>
  <c r="J81" i="115"/>
  <c r="I81" i="115"/>
  <c r="H81" i="115"/>
  <c r="G81" i="115"/>
  <c r="F81" i="115"/>
  <c r="E81" i="115"/>
  <c r="Q82" i="115"/>
  <c r="P82" i="115"/>
  <c r="O82" i="115"/>
  <c r="N82" i="115"/>
  <c r="M82" i="115"/>
  <c r="L82" i="115"/>
  <c r="K82" i="115"/>
  <c r="J82" i="115"/>
  <c r="I82" i="115"/>
  <c r="H82" i="115"/>
  <c r="G82" i="115"/>
  <c r="F82" i="115"/>
  <c r="E82" i="115"/>
  <c r="Q29" i="115"/>
  <c r="P29" i="115"/>
  <c r="O29" i="115"/>
  <c r="N29" i="115"/>
  <c r="M29" i="115"/>
  <c r="L29" i="115"/>
  <c r="K29" i="115"/>
  <c r="J29" i="115"/>
  <c r="I29" i="115"/>
  <c r="H29" i="115"/>
  <c r="G29" i="115"/>
  <c r="F29" i="115"/>
  <c r="E29" i="115"/>
  <c r="Q61" i="115"/>
  <c r="P61" i="115"/>
  <c r="O61" i="115"/>
  <c r="N61" i="115"/>
  <c r="M61" i="115"/>
  <c r="L61" i="115"/>
  <c r="K61" i="115"/>
  <c r="J61" i="115"/>
  <c r="I61" i="115"/>
  <c r="H61" i="115"/>
  <c r="G61" i="115"/>
  <c r="F61" i="115"/>
  <c r="E61" i="115"/>
  <c r="Q21" i="115"/>
  <c r="P21" i="115"/>
  <c r="O21" i="115"/>
  <c r="N21" i="115"/>
  <c r="M21" i="115"/>
  <c r="L21" i="115"/>
  <c r="K21" i="115"/>
  <c r="J21" i="115"/>
  <c r="I21" i="115"/>
  <c r="H21" i="115"/>
  <c r="G21" i="115"/>
  <c r="F21" i="115"/>
  <c r="E21" i="115"/>
  <c r="Q53" i="115"/>
  <c r="P53" i="115"/>
  <c r="O53" i="115"/>
  <c r="N53" i="115"/>
  <c r="M53" i="115"/>
  <c r="L53" i="115"/>
  <c r="K53" i="115"/>
  <c r="J53" i="115"/>
  <c r="I53" i="115"/>
  <c r="H53" i="115"/>
  <c r="G53" i="115"/>
  <c r="F53" i="115"/>
  <c r="E53" i="115"/>
  <c r="Q20" i="115"/>
  <c r="P20" i="115"/>
  <c r="O20" i="115"/>
  <c r="N20" i="115"/>
  <c r="M20" i="115"/>
  <c r="L20" i="115"/>
  <c r="K20" i="115"/>
  <c r="J20" i="115"/>
  <c r="I20" i="115"/>
  <c r="H20" i="115"/>
  <c r="G20" i="115"/>
  <c r="F20" i="115"/>
  <c r="E20" i="115"/>
  <c r="Q58" i="115"/>
  <c r="P58" i="115"/>
  <c r="O58" i="115"/>
  <c r="N58" i="115"/>
  <c r="M58" i="115"/>
  <c r="L58" i="115"/>
  <c r="K58" i="115"/>
  <c r="J58" i="115"/>
  <c r="I58" i="115"/>
  <c r="H58" i="115"/>
  <c r="G58" i="115"/>
  <c r="F58" i="115"/>
  <c r="E58" i="115"/>
  <c r="Q90" i="115"/>
  <c r="P90" i="115"/>
  <c r="O90" i="115"/>
  <c r="N90" i="115"/>
  <c r="M90" i="115"/>
  <c r="L90" i="115"/>
  <c r="K90" i="115"/>
  <c r="J90" i="115"/>
  <c r="I90" i="115"/>
  <c r="H90" i="115"/>
  <c r="G90" i="115"/>
  <c r="F90" i="115"/>
  <c r="E90" i="115"/>
  <c r="Q70" i="115"/>
  <c r="P70" i="115"/>
  <c r="O70" i="115"/>
  <c r="N70" i="115"/>
  <c r="M70" i="115"/>
  <c r="L70" i="115"/>
  <c r="K70" i="115"/>
  <c r="J70" i="115"/>
  <c r="I70" i="115"/>
  <c r="H70" i="115"/>
  <c r="G70" i="115"/>
  <c r="F70" i="115"/>
  <c r="E70" i="115"/>
  <c r="Q19" i="115"/>
  <c r="P19" i="115"/>
  <c r="O19" i="115"/>
  <c r="N19" i="115"/>
  <c r="M19" i="115"/>
  <c r="L19" i="115"/>
  <c r="K19" i="115"/>
  <c r="J19" i="115"/>
  <c r="I19" i="115"/>
  <c r="H19" i="115"/>
  <c r="G19" i="115"/>
  <c r="F19" i="115"/>
  <c r="E19" i="115"/>
  <c r="Q52" i="115"/>
  <c r="P52" i="115"/>
  <c r="O52" i="115"/>
  <c r="N52" i="115"/>
  <c r="M52" i="115"/>
  <c r="L52" i="115"/>
  <c r="K52" i="115"/>
  <c r="J52" i="115"/>
  <c r="I52" i="115"/>
  <c r="H52" i="115"/>
  <c r="G52" i="115"/>
  <c r="F52" i="115"/>
  <c r="E52" i="115"/>
  <c r="Q60" i="115"/>
  <c r="P60" i="115"/>
  <c r="O60" i="115"/>
  <c r="N60" i="115"/>
  <c r="M60" i="115"/>
  <c r="L60" i="115"/>
  <c r="K60" i="115"/>
  <c r="J60" i="115"/>
  <c r="I60" i="115"/>
  <c r="H60" i="115"/>
  <c r="G60" i="115"/>
  <c r="F60" i="115"/>
  <c r="E60" i="115"/>
  <c r="Q13" i="115"/>
  <c r="P13" i="115"/>
  <c r="O13" i="115"/>
  <c r="N13" i="115"/>
  <c r="M13" i="115"/>
  <c r="L13" i="115"/>
  <c r="K13" i="115"/>
  <c r="J13" i="115"/>
  <c r="I13" i="115"/>
  <c r="H13" i="115"/>
  <c r="G13" i="115"/>
  <c r="F13" i="115"/>
  <c r="E13" i="115"/>
  <c r="Q35" i="115"/>
  <c r="P35" i="115"/>
  <c r="O35" i="115"/>
  <c r="N35" i="115"/>
  <c r="M35" i="115"/>
  <c r="L35" i="115"/>
  <c r="K35" i="115"/>
  <c r="J35" i="115"/>
  <c r="I35" i="115"/>
  <c r="H35" i="115"/>
  <c r="G35" i="115"/>
  <c r="F35" i="115"/>
  <c r="E35" i="115"/>
  <c r="Q57" i="115"/>
  <c r="P57" i="115"/>
  <c r="O57" i="115"/>
  <c r="N57" i="115"/>
  <c r="M57" i="115"/>
  <c r="L57" i="115"/>
  <c r="K57" i="115"/>
  <c r="J57" i="115"/>
  <c r="I57" i="115"/>
  <c r="H57" i="115"/>
  <c r="G57" i="115"/>
  <c r="F57" i="115"/>
  <c r="E57" i="115"/>
  <c r="Q87" i="115"/>
  <c r="P87" i="115"/>
  <c r="O87" i="115"/>
  <c r="N87" i="115"/>
  <c r="M87" i="115"/>
  <c r="L87" i="115"/>
  <c r="K87" i="115"/>
  <c r="J87" i="115"/>
  <c r="I87" i="115"/>
  <c r="H87" i="115"/>
  <c r="G87" i="115"/>
  <c r="F87" i="115"/>
  <c r="E87" i="115"/>
  <c r="Q12" i="115"/>
  <c r="P12" i="115"/>
  <c r="O12" i="115"/>
  <c r="N12" i="115"/>
  <c r="M12" i="115"/>
  <c r="L12" i="115"/>
  <c r="K12" i="115"/>
  <c r="J12" i="115"/>
  <c r="I12" i="115"/>
  <c r="H12" i="115"/>
  <c r="G12" i="115"/>
  <c r="F12" i="115"/>
  <c r="E12" i="115"/>
  <c r="Q28" i="115"/>
  <c r="P28" i="115"/>
  <c r="O28" i="115"/>
  <c r="N28" i="115"/>
  <c r="M28" i="115"/>
  <c r="L28" i="115"/>
  <c r="K28" i="115"/>
  <c r="J28" i="115"/>
  <c r="I28" i="115"/>
  <c r="H28" i="115"/>
  <c r="G28" i="115"/>
  <c r="F28" i="115"/>
  <c r="E28" i="115"/>
  <c r="Q73" i="115"/>
  <c r="P73" i="115"/>
  <c r="O73" i="115"/>
  <c r="N73" i="115"/>
  <c r="M73" i="115"/>
  <c r="L73" i="115"/>
  <c r="K73" i="115"/>
  <c r="J73" i="115"/>
  <c r="I73" i="115"/>
  <c r="H73" i="115"/>
  <c r="G73" i="115"/>
  <c r="F73" i="115"/>
  <c r="E73" i="115"/>
  <c r="Q93" i="115"/>
  <c r="P93" i="115"/>
  <c r="O93" i="115"/>
  <c r="N93" i="115"/>
  <c r="M93" i="115"/>
  <c r="L93" i="115"/>
  <c r="K93" i="115"/>
  <c r="J93" i="115"/>
  <c r="I93" i="115"/>
  <c r="H93" i="115"/>
  <c r="G93" i="115"/>
  <c r="F93" i="115"/>
  <c r="E93" i="115"/>
  <c r="Q45" i="115"/>
  <c r="P45" i="115"/>
  <c r="O45" i="115"/>
  <c r="N45" i="115"/>
  <c r="M45" i="115"/>
  <c r="L45" i="115"/>
  <c r="K45" i="115"/>
  <c r="J45" i="115"/>
  <c r="I45" i="115"/>
  <c r="H45" i="115"/>
  <c r="G45" i="115"/>
  <c r="F45" i="115"/>
  <c r="E45" i="115"/>
  <c r="Q18" i="115"/>
  <c r="P18" i="115"/>
  <c r="O18" i="115"/>
  <c r="N18" i="115"/>
  <c r="M18" i="115"/>
  <c r="L18" i="115"/>
  <c r="K18" i="115"/>
  <c r="J18" i="115"/>
  <c r="I18" i="115"/>
  <c r="H18" i="115"/>
  <c r="G18" i="115"/>
  <c r="F18" i="115"/>
  <c r="E18" i="115"/>
  <c r="Q11" i="115"/>
  <c r="P11" i="115"/>
  <c r="O11" i="115"/>
  <c r="N11" i="115"/>
  <c r="M11" i="115"/>
  <c r="L11" i="115"/>
  <c r="K11" i="115"/>
  <c r="J11" i="115"/>
  <c r="I11" i="115"/>
  <c r="H11" i="115"/>
  <c r="G11" i="115"/>
  <c r="F11" i="115"/>
  <c r="E11" i="115"/>
  <c r="Q67" i="115"/>
  <c r="P67" i="115"/>
  <c r="O67" i="115"/>
  <c r="N67" i="115"/>
  <c r="M67" i="115"/>
  <c r="L67" i="115"/>
  <c r="K67" i="115"/>
  <c r="J67" i="115"/>
  <c r="I67" i="115"/>
  <c r="H67" i="115"/>
  <c r="G67" i="115"/>
  <c r="F67" i="115"/>
  <c r="E67" i="115"/>
  <c r="Q84" i="115"/>
  <c r="P84" i="115"/>
  <c r="O84" i="115"/>
  <c r="N84" i="115"/>
  <c r="M84" i="115"/>
  <c r="L84" i="115"/>
  <c r="K84" i="115"/>
  <c r="J84" i="115"/>
  <c r="I84" i="115"/>
  <c r="H84" i="115"/>
  <c r="G84" i="115"/>
  <c r="F84" i="115"/>
  <c r="E84" i="115"/>
  <c r="Q92" i="115"/>
  <c r="P92" i="115"/>
  <c r="O92" i="115"/>
  <c r="N92" i="115"/>
  <c r="M92" i="115"/>
  <c r="L92" i="115"/>
  <c r="K92" i="115"/>
  <c r="J92" i="115"/>
  <c r="I92" i="115"/>
  <c r="H92" i="115"/>
  <c r="G92" i="115"/>
  <c r="F92" i="115"/>
  <c r="E92" i="115"/>
  <c r="Q38" i="115"/>
  <c r="P38" i="115"/>
  <c r="O38" i="115"/>
  <c r="N38" i="115"/>
  <c r="M38" i="115"/>
  <c r="L38" i="115"/>
  <c r="K38" i="115"/>
  <c r="J38" i="115"/>
  <c r="I38" i="115"/>
  <c r="H38" i="115"/>
  <c r="G38" i="115"/>
  <c r="F38" i="115"/>
  <c r="E38" i="115"/>
  <c r="Q80" i="115"/>
  <c r="P80" i="115"/>
  <c r="O80" i="115"/>
  <c r="N80" i="115"/>
  <c r="M80" i="115"/>
  <c r="L80" i="115"/>
  <c r="K80" i="115"/>
  <c r="J80" i="115"/>
  <c r="I80" i="115"/>
  <c r="H80" i="115"/>
  <c r="G80" i="115"/>
  <c r="F80" i="115"/>
  <c r="E80" i="115"/>
  <c r="Q89" i="115"/>
  <c r="P89" i="115"/>
  <c r="O89" i="115"/>
  <c r="N89" i="115"/>
  <c r="M89" i="115"/>
  <c r="L89" i="115"/>
  <c r="K89" i="115"/>
  <c r="J89" i="115"/>
  <c r="I89" i="115"/>
  <c r="H89" i="115"/>
  <c r="G89" i="115"/>
  <c r="F89" i="115"/>
  <c r="E89" i="115"/>
  <c r="Q91" i="115"/>
  <c r="P91" i="115"/>
  <c r="O91" i="115"/>
  <c r="N91" i="115"/>
  <c r="M91" i="115"/>
  <c r="L91" i="115"/>
  <c r="K91" i="115"/>
  <c r="J91" i="115"/>
  <c r="I91" i="115"/>
  <c r="H91" i="115"/>
  <c r="G91" i="115"/>
  <c r="F91" i="115"/>
  <c r="E91" i="115"/>
  <c r="Q17" i="115"/>
  <c r="P17" i="115"/>
  <c r="O17" i="115"/>
  <c r="N17" i="115"/>
  <c r="M17" i="115"/>
  <c r="L17" i="115"/>
  <c r="K17" i="115"/>
  <c r="J17" i="115"/>
  <c r="I17" i="115"/>
  <c r="H17" i="115"/>
  <c r="G17" i="115"/>
  <c r="F17" i="115"/>
  <c r="E17" i="115"/>
  <c r="Q72" i="115"/>
  <c r="P72" i="115"/>
  <c r="O72" i="115"/>
  <c r="N72" i="115"/>
  <c r="M72" i="115"/>
  <c r="L72" i="115"/>
  <c r="K72" i="115"/>
  <c r="J72" i="115"/>
  <c r="I72" i="115"/>
  <c r="H72" i="115"/>
  <c r="G72" i="115"/>
  <c r="F72" i="115"/>
  <c r="E72" i="115"/>
  <c r="Q66" i="115"/>
  <c r="P66" i="115"/>
  <c r="O66" i="115"/>
  <c r="N66" i="115"/>
  <c r="M66" i="115"/>
  <c r="L66" i="115"/>
  <c r="K66" i="115"/>
  <c r="J66" i="115"/>
  <c r="I66" i="115"/>
  <c r="H66" i="115"/>
  <c r="G66" i="115"/>
  <c r="F66" i="115"/>
  <c r="E66" i="115"/>
  <c r="Q10" i="115"/>
  <c r="P10" i="115"/>
  <c r="O10" i="115"/>
  <c r="N10" i="115"/>
  <c r="M10" i="115"/>
  <c r="L10" i="115"/>
  <c r="K10" i="115"/>
  <c r="J10" i="115"/>
  <c r="I10" i="115"/>
  <c r="H10" i="115"/>
  <c r="G10" i="115"/>
  <c r="F10" i="115"/>
  <c r="E10" i="115"/>
  <c r="Q39" i="115"/>
  <c r="P39" i="115"/>
  <c r="O39" i="115"/>
  <c r="N39" i="115"/>
  <c r="M39" i="115"/>
  <c r="L39" i="115"/>
  <c r="K39" i="115"/>
  <c r="J39" i="115"/>
  <c r="I39" i="115"/>
  <c r="H39" i="115"/>
  <c r="G39" i="115"/>
  <c r="F39" i="115"/>
  <c r="E39" i="115"/>
  <c r="Q62" i="115"/>
  <c r="P62" i="115"/>
  <c r="O62" i="115"/>
  <c r="N62" i="115"/>
  <c r="M62" i="115"/>
  <c r="L62" i="115"/>
  <c r="K62" i="115"/>
  <c r="J62" i="115"/>
  <c r="I62" i="115"/>
  <c r="H62" i="115"/>
  <c r="G62" i="115"/>
  <c r="F62" i="115"/>
  <c r="E62" i="115"/>
  <c r="Q9" i="115"/>
  <c r="P9" i="115"/>
  <c r="O9" i="115"/>
  <c r="N9" i="115"/>
  <c r="M9" i="115"/>
  <c r="L9" i="115"/>
  <c r="K9" i="115"/>
  <c r="J9" i="115"/>
  <c r="I9" i="115"/>
  <c r="H9" i="115"/>
  <c r="G9" i="115"/>
  <c r="F9" i="115"/>
  <c r="E9" i="115"/>
  <c r="Q34" i="115"/>
  <c r="P34" i="115"/>
  <c r="O34" i="115"/>
  <c r="N34" i="115"/>
  <c r="M34" i="115"/>
  <c r="L34" i="115"/>
  <c r="K34" i="115"/>
  <c r="J34" i="115"/>
  <c r="I34" i="115"/>
  <c r="H34" i="115"/>
  <c r="G34" i="115"/>
  <c r="F34" i="115"/>
  <c r="E34" i="115"/>
  <c r="Q43" i="115"/>
  <c r="P43" i="115"/>
  <c r="O43" i="115"/>
  <c r="N43" i="115"/>
  <c r="M43" i="115"/>
  <c r="L43" i="115"/>
  <c r="K43" i="115"/>
  <c r="J43" i="115"/>
  <c r="I43" i="115"/>
  <c r="H43" i="115"/>
  <c r="G43" i="115"/>
  <c r="F43" i="115"/>
  <c r="E43" i="115"/>
  <c r="Q76" i="115"/>
  <c r="P76" i="115"/>
  <c r="O76" i="115"/>
  <c r="N76" i="115"/>
  <c r="M76" i="115"/>
  <c r="L76" i="115"/>
  <c r="K76" i="115"/>
  <c r="J76" i="115"/>
  <c r="I76" i="115"/>
  <c r="H76" i="115"/>
  <c r="G76" i="115"/>
  <c r="F76" i="115"/>
  <c r="E76" i="115"/>
  <c r="Q56" i="115"/>
  <c r="P56" i="115"/>
  <c r="O56" i="115"/>
  <c r="N56" i="115"/>
  <c r="M56" i="115"/>
  <c r="L56" i="115"/>
  <c r="K56" i="115"/>
  <c r="J56" i="115"/>
  <c r="I56" i="115"/>
  <c r="H56" i="115"/>
  <c r="G56" i="115"/>
  <c r="F56" i="115"/>
  <c r="E56" i="115"/>
  <c r="Q33" i="115"/>
  <c r="P33" i="115"/>
  <c r="O33" i="115"/>
  <c r="N33" i="115"/>
  <c r="M33" i="115"/>
  <c r="L33" i="115"/>
  <c r="K33" i="115"/>
  <c r="J33" i="115"/>
  <c r="I33" i="115"/>
  <c r="H33" i="115"/>
  <c r="G33" i="115"/>
  <c r="F33" i="115"/>
  <c r="E33" i="115"/>
  <c r="Q63" i="115"/>
  <c r="P63" i="115"/>
  <c r="O63" i="115"/>
  <c r="N63" i="115"/>
  <c r="M63" i="115"/>
  <c r="L63" i="115"/>
  <c r="K63" i="115"/>
  <c r="J63" i="115"/>
  <c r="I63" i="115"/>
  <c r="H63" i="115"/>
  <c r="G63" i="115"/>
  <c r="F63" i="115"/>
  <c r="E63" i="115"/>
  <c r="Q27" i="115"/>
  <c r="P27" i="115"/>
  <c r="O27" i="115"/>
  <c r="N27" i="115"/>
  <c r="M27" i="115"/>
  <c r="L27" i="115"/>
  <c r="K27" i="115"/>
  <c r="J27" i="115"/>
  <c r="I27" i="115"/>
  <c r="H27" i="115"/>
  <c r="G27" i="115"/>
  <c r="F27" i="115"/>
  <c r="E27" i="115"/>
  <c r="Q16" i="115"/>
  <c r="P16" i="115"/>
  <c r="O16" i="115"/>
  <c r="N16" i="115"/>
  <c r="M16" i="115"/>
  <c r="L16" i="115"/>
  <c r="K16" i="115"/>
  <c r="J16" i="115"/>
  <c r="I16" i="115"/>
  <c r="H16" i="115"/>
  <c r="G16" i="115"/>
  <c r="F16" i="115"/>
  <c r="E16" i="115"/>
  <c r="Q51" i="115"/>
  <c r="P51" i="115"/>
  <c r="O51" i="115"/>
  <c r="N51" i="115"/>
  <c r="M51" i="115"/>
  <c r="L51" i="115"/>
  <c r="K51" i="115"/>
  <c r="J51" i="115"/>
  <c r="I51" i="115"/>
  <c r="H51" i="115"/>
  <c r="G51" i="115"/>
  <c r="F51" i="115"/>
  <c r="E51" i="115"/>
  <c r="Q50" i="115"/>
  <c r="P50" i="115"/>
  <c r="O50" i="115"/>
  <c r="N50" i="115"/>
  <c r="M50" i="115"/>
  <c r="L50" i="115"/>
  <c r="K50" i="115"/>
  <c r="J50" i="115"/>
  <c r="I50" i="115"/>
  <c r="H50" i="115"/>
  <c r="G50" i="115"/>
  <c r="F50" i="115"/>
  <c r="E50" i="115"/>
  <c r="Q15" i="115"/>
  <c r="P15" i="115"/>
  <c r="O15" i="115"/>
  <c r="N15" i="115"/>
  <c r="M15" i="115"/>
  <c r="L15" i="115"/>
  <c r="K15" i="115"/>
  <c r="J15" i="115"/>
  <c r="I15" i="115"/>
  <c r="H15" i="115"/>
  <c r="G15" i="115"/>
  <c r="F15" i="115"/>
  <c r="E15" i="115"/>
  <c r="Q42" i="115"/>
  <c r="P42" i="115"/>
  <c r="O42" i="115"/>
  <c r="N42" i="115"/>
  <c r="M42" i="115"/>
  <c r="L42" i="115"/>
  <c r="K42" i="115"/>
  <c r="J42" i="115"/>
  <c r="I42" i="115"/>
  <c r="H42" i="115"/>
  <c r="G42" i="115"/>
  <c r="F42" i="115"/>
  <c r="E42" i="115"/>
  <c r="Q37" i="115"/>
  <c r="P37" i="115"/>
  <c r="O37" i="115"/>
  <c r="N37" i="115"/>
  <c r="M37" i="115"/>
  <c r="L37" i="115"/>
  <c r="K37" i="115"/>
  <c r="J37" i="115"/>
  <c r="I37" i="115"/>
  <c r="H37" i="115"/>
  <c r="G37" i="115"/>
  <c r="F37" i="115"/>
  <c r="E37" i="115"/>
  <c r="Q32" i="115"/>
  <c r="P32" i="115"/>
  <c r="O32" i="115"/>
  <c r="N32" i="115"/>
  <c r="M32" i="115"/>
  <c r="L32" i="115"/>
  <c r="K32" i="115"/>
  <c r="J32" i="115"/>
  <c r="I32" i="115"/>
  <c r="H32" i="115"/>
  <c r="G32" i="115"/>
  <c r="F32" i="115"/>
  <c r="E32" i="115"/>
  <c r="Q88" i="115"/>
  <c r="P88" i="115"/>
  <c r="O88" i="115"/>
  <c r="N88" i="115"/>
  <c r="M88" i="115"/>
  <c r="L88" i="115"/>
  <c r="K88" i="115"/>
  <c r="J88" i="115"/>
  <c r="I88" i="115"/>
  <c r="H88" i="115"/>
  <c r="G88" i="115"/>
  <c r="F88" i="115"/>
  <c r="E88" i="115"/>
  <c r="Q75" i="115"/>
  <c r="P75" i="115"/>
  <c r="O75" i="115"/>
  <c r="N75" i="115"/>
  <c r="M75" i="115"/>
  <c r="L75" i="115"/>
  <c r="K75" i="115"/>
  <c r="J75" i="115"/>
  <c r="I75" i="115"/>
  <c r="H75" i="115"/>
  <c r="G75" i="115"/>
  <c r="F75" i="115"/>
  <c r="E75" i="115"/>
  <c r="Q94" i="115"/>
  <c r="P94" i="115"/>
  <c r="O94" i="115"/>
  <c r="N94" i="115"/>
  <c r="M94" i="115"/>
  <c r="L94" i="115"/>
  <c r="K94" i="115"/>
  <c r="J94" i="115"/>
  <c r="I94" i="115"/>
  <c r="H94" i="115"/>
  <c r="G94" i="115"/>
  <c r="F94" i="115"/>
  <c r="E94" i="115"/>
  <c r="Q71" i="115"/>
  <c r="P71" i="115"/>
  <c r="O71" i="115"/>
  <c r="N71" i="115"/>
  <c r="M71" i="115"/>
  <c r="L71" i="115"/>
  <c r="K71" i="115"/>
  <c r="J71" i="115"/>
  <c r="I71" i="115"/>
  <c r="H71" i="115"/>
  <c r="G71" i="115"/>
  <c r="F71" i="115"/>
  <c r="E71" i="115"/>
  <c r="Q79" i="115"/>
  <c r="P79" i="115"/>
  <c r="O79" i="115"/>
  <c r="N79" i="115"/>
  <c r="M79" i="115"/>
  <c r="L79" i="115"/>
  <c r="K79" i="115"/>
  <c r="J79" i="115"/>
  <c r="I79" i="115"/>
  <c r="H79" i="115"/>
  <c r="G79" i="115"/>
  <c r="F79" i="115"/>
  <c r="E79" i="115"/>
  <c r="Q26" i="115"/>
  <c r="P26" i="115"/>
  <c r="O26" i="115"/>
  <c r="N26" i="115"/>
  <c r="M26" i="115"/>
  <c r="L26" i="115"/>
  <c r="K26" i="115"/>
  <c r="J26" i="115"/>
  <c r="I26" i="115"/>
  <c r="H26" i="115"/>
  <c r="G26" i="115"/>
  <c r="F26" i="115"/>
  <c r="E26" i="115"/>
  <c r="Q83" i="115"/>
  <c r="P83" i="115"/>
  <c r="O83" i="115"/>
  <c r="N83" i="115"/>
  <c r="M83" i="115"/>
  <c r="L83" i="115"/>
  <c r="K83" i="115"/>
  <c r="J83" i="115"/>
  <c r="I83" i="115"/>
  <c r="H83" i="115"/>
  <c r="G83" i="115"/>
  <c r="F83" i="115"/>
  <c r="E83" i="115"/>
  <c r="Q44" i="115"/>
  <c r="P44" i="115"/>
  <c r="O44" i="115"/>
  <c r="N44" i="115"/>
  <c r="M44" i="115"/>
  <c r="L44" i="115"/>
  <c r="K44" i="115"/>
  <c r="J44" i="115"/>
  <c r="I44" i="115"/>
  <c r="H44" i="115"/>
  <c r="G44" i="115"/>
  <c r="F44" i="115"/>
  <c r="E44" i="115"/>
  <c r="Q69" i="115"/>
  <c r="P69" i="115"/>
  <c r="O69" i="115"/>
  <c r="N69" i="115"/>
  <c r="M69" i="115"/>
  <c r="L69" i="115"/>
  <c r="K69" i="115"/>
  <c r="J69" i="115"/>
  <c r="I69" i="115"/>
  <c r="H69" i="115"/>
  <c r="G69" i="115"/>
  <c r="F69" i="115"/>
  <c r="E69" i="115"/>
  <c r="Q55" i="115"/>
  <c r="P55" i="115"/>
  <c r="O55" i="115"/>
  <c r="N55" i="115"/>
  <c r="M55" i="115"/>
  <c r="L55" i="115"/>
  <c r="K55" i="115"/>
  <c r="J55" i="115"/>
  <c r="I55" i="115"/>
  <c r="H55" i="115"/>
  <c r="G55" i="115"/>
  <c r="F55" i="115"/>
  <c r="E55" i="115"/>
  <c r="Q8" i="115"/>
  <c r="P8" i="115"/>
  <c r="O8" i="115"/>
  <c r="N8" i="115"/>
  <c r="M8" i="115"/>
  <c r="L8" i="115"/>
  <c r="K8" i="115"/>
  <c r="J8" i="115"/>
  <c r="I8" i="115"/>
  <c r="H8" i="115"/>
  <c r="G8" i="115"/>
  <c r="F8" i="115"/>
  <c r="E8" i="115"/>
  <c r="Q25" i="115"/>
  <c r="P25" i="115"/>
  <c r="O25" i="115"/>
  <c r="N25" i="115"/>
  <c r="M25" i="115"/>
  <c r="L25" i="115"/>
  <c r="K25" i="115"/>
  <c r="J25" i="115"/>
  <c r="I25" i="115"/>
  <c r="H25" i="115"/>
  <c r="G25" i="115"/>
  <c r="F25" i="115"/>
  <c r="E25" i="115"/>
  <c r="Q64" i="115"/>
  <c r="P64" i="115"/>
  <c r="O64" i="115"/>
  <c r="N64" i="115"/>
  <c r="M64" i="115"/>
  <c r="L64" i="115"/>
  <c r="K64" i="115"/>
  <c r="J64" i="115"/>
  <c r="I64" i="115"/>
  <c r="H64" i="115"/>
  <c r="G64" i="115"/>
  <c r="F64" i="115"/>
  <c r="E64" i="115"/>
  <c r="Q24" i="115"/>
  <c r="P24" i="115"/>
  <c r="O24" i="115"/>
  <c r="N24" i="115"/>
  <c r="M24" i="115"/>
  <c r="L24" i="115"/>
  <c r="K24" i="115"/>
  <c r="J24" i="115"/>
  <c r="I24" i="115"/>
  <c r="H24" i="115"/>
  <c r="G24" i="115"/>
  <c r="F24" i="115"/>
  <c r="E24" i="115"/>
  <c r="Q49" i="115"/>
  <c r="P49" i="115"/>
  <c r="O49" i="115"/>
  <c r="N49" i="115"/>
  <c r="M49" i="115"/>
  <c r="L49" i="115"/>
  <c r="K49" i="115"/>
  <c r="J49" i="115"/>
  <c r="I49" i="115"/>
  <c r="H49" i="115"/>
  <c r="G49" i="115"/>
  <c r="F49" i="115"/>
  <c r="E49" i="115"/>
  <c r="D4" i="115"/>
  <c r="C95" i="115" s="1"/>
  <c r="D5" i="12"/>
  <c r="D32" i="115" l="1"/>
  <c r="D46" i="115"/>
  <c r="D82" i="115"/>
  <c r="D89" i="115"/>
  <c r="D87" i="115"/>
  <c r="D29" i="115"/>
  <c r="D52" i="115"/>
  <c r="D78" i="115"/>
  <c r="D65" i="115"/>
  <c r="D14" i="115"/>
  <c r="D79" i="115"/>
  <c r="D70" i="115"/>
  <c r="D47" i="115"/>
  <c r="D41" i="115"/>
  <c r="D74" i="115"/>
  <c r="D75" i="115"/>
  <c r="D51" i="115"/>
  <c r="D13" i="115"/>
  <c r="D26" i="115"/>
  <c r="D34" i="115"/>
  <c r="D43" i="115"/>
  <c r="D10" i="115"/>
  <c r="D92" i="115"/>
  <c r="D60" i="115"/>
  <c r="D20" i="115"/>
  <c r="D77" i="115"/>
  <c r="D54" i="115"/>
  <c r="D16" i="115"/>
  <c r="D45" i="115"/>
  <c r="D19" i="115"/>
  <c r="D58" i="115"/>
  <c r="D21" i="115"/>
  <c r="D7" i="115"/>
  <c r="D48" i="115"/>
  <c r="D40" i="115"/>
  <c r="D72" i="115"/>
  <c r="D30" i="115"/>
  <c r="D8" i="115"/>
  <c r="D63" i="115"/>
  <c r="D35" i="115"/>
  <c r="D25" i="115"/>
  <c r="D71" i="115"/>
  <c r="D56" i="115"/>
  <c r="D39" i="115"/>
  <c r="D66" i="115"/>
  <c r="D73" i="115"/>
  <c r="D12" i="115"/>
  <c r="D90" i="115"/>
  <c r="D53" i="115"/>
  <c r="D61" i="115"/>
  <c r="D23" i="115"/>
  <c r="D95" i="115"/>
  <c r="D50" i="115"/>
  <c r="B50" i="115" s="1"/>
  <c r="D55" i="115"/>
  <c r="D28" i="115"/>
  <c r="D83" i="115"/>
  <c r="D9" i="115"/>
  <c r="D80" i="115"/>
  <c r="D18" i="115"/>
  <c r="D93" i="115"/>
  <c r="D81" i="115"/>
  <c r="D22" i="115"/>
  <c r="D85" i="115"/>
  <c r="D44" i="115"/>
  <c r="D42" i="115"/>
  <c r="D49" i="115"/>
  <c r="D94" i="115"/>
  <c r="D37" i="115"/>
  <c r="D17" i="115"/>
  <c r="D11" i="115"/>
  <c r="D31" i="115"/>
  <c r="D76" i="115"/>
  <c r="D91" i="115"/>
  <c r="D38" i="115"/>
  <c r="D67" i="115"/>
  <c r="D15" i="115"/>
  <c r="D33" i="115"/>
  <c r="D84" i="115"/>
  <c r="D57" i="115"/>
  <c r="D64" i="115"/>
  <c r="D24" i="115"/>
  <c r="D27" i="115"/>
  <c r="D88" i="115"/>
  <c r="D69" i="115"/>
  <c r="D62" i="115"/>
  <c r="B95" i="115"/>
  <c r="B22" i="115"/>
  <c r="B87" i="115"/>
  <c r="C49" i="115"/>
  <c r="C24" i="115"/>
  <c r="C64" i="115"/>
  <c r="C25" i="115"/>
  <c r="C8" i="115"/>
  <c r="C55" i="115"/>
  <c r="C69" i="115"/>
  <c r="B69" i="115" s="1"/>
  <c r="C44" i="115"/>
  <c r="C83" i="115"/>
  <c r="C26" i="115"/>
  <c r="C79" i="115"/>
  <c r="C71" i="115"/>
  <c r="C94" i="115"/>
  <c r="C75" i="115"/>
  <c r="C88" i="115"/>
  <c r="C32" i="115"/>
  <c r="B32" i="115" s="1"/>
  <c r="C37" i="115"/>
  <c r="C42" i="115"/>
  <c r="C15" i="115"/>
  <c r="C50" i="115"/>
  <c r="C51" i="115"/>
  <c r="C16" i="115"/>
  <c r="B16" i="115" s="1"/>
  <c r="C27" i="115"/>
  <c r="C63" i="115"/>
  <c r="C33" i="115"/>
  <c r="C56" i="115"/>
  <c r="C76" i="115"/>
  <c r="C43" i="115"/>
  <c r="C34" i="115"/>
  <c r="B34" i="115" s="1"/>
  <c r="C9" i="115"/>
  <c r="C62" i="115"/>
  <c r="B62" i="115" s="1"/>
  <c r="C39" i="115"/>
  <c r="C10" i="115"/>
  <c r="C66" i="115"/>
  <c r="C72" i="115"/>
  <c r="C17" i="115"/>
  <c r="C91" i="115"/>
  <c r="C89" i="115"/>
  <c r="C80" i="115"/>
  <c r="C38" i="115"/>
  <c r="C92" i="115"/>
  <c r="C84" i="115"/>
  <c r="C67" i="115"/>
  <c r="C11" i="115"/>
  <c r="C18" i="115"/>
  <c r="C45" i="115"/>
  <c r="C93" i="115"/>
  <c r="B93" i="115" s="1"/>
  <c r="C73" i="115"/>
  <c r="C28" i="115"/>
  <c r="C12" i="115"/>
  <c r="C87" i="115"/>
  <c r="C57" i="115"/>
  <c r="C35" i="115"/>
  <c r="C13" i="115"/>
  <c r="C60" i="115"/>
  <c r="C52" i="115"/>
  <c r="C19" i="115"/>
  <c r="C70" i="115"/>
  <c r="C90" i="115"/>
  <c r="C58" i="115"/>
  <c r="C20" i="115"/>
  <c r="C53" i="115"/>
  <c r="C21" i="115"/>
  <c r="C61" i="115"/>
  <c r="C29" i="115"/>
  <c r="C82" i="115"/>
  <c r="C81" i="115"/>
  <c r="C40" i="115"/>
  <c r="C7" i="115"/>
  <c r="C46" i="115"/>
  <c r="B46" i="115" s="1"/>
  <c r="C30" i="115"/>
  <c r="B30" i="115" s="1"/>
  <c r="C31" i="115"/>
  <c r="C22" i="115"/>
  <c r="C47" i="115"/>
  <c r="C77" i="115"/>
  <c r="C74" i="115"/>
  <c r="C41" i="115"/>
  <c r="B41" i="115" s="1"/>
  <c r="C78" i="115"/>
  <c r="C23" i="115"/>
  <c r="C48" i="115"/>
  <c r="C54" i="115"/>
  <c r="C65" i="115"/>
  <c r="C14" i="115"/>
  <c r="C85" i="115"/>
  <c r="B45" i="115" l="1"/>
  <c r="B89" i="115"/>
  <c r="B8" i="115"/>
  <c r="B17" i="115"/>
  <c r="B43" i="115"/>
  <c r="B72" i="115"/>
  <c r="B82" i="115"/>
  <c r="B70" i="115"/>
  <c r="B52" i="115"/>
  <c r="B73" i="115"/>
  <c r="B39" i="115"/>
  <c r="B35" i="115"/>
  <c r="B75" i="115"/>
  <c r="B58" i="115"/>
  <c r="B81" i="115"/>
  <c r="B78" i="115"/>
  <c r="B74" i="115"/>
  <c r="B47" i="115"/>
  <c r="B66" i="115"/>
  <c r="B85" i="115"/>
  <c r="B11" i="115"/>
  <c r="B29" i="115"/>
  <c r="B19" i="115"/>
  <c r="B10" i="115"/>
  <c r="B37" i="115"/>
  <c r="B71" i="115"/>
  <c r="B48" i="115"/>
  <c r="B13" i="115"/>
  <c r="B18" i="115"/>
  <c r="B51" i="115"/>
  <c r="B25" i="115"/>
  <c r="B14" i="115"/>
  <c r="B67" i="115"/>
  <c r="B76" i="115"/>
  <c r="B79" i="115"/>
  <c r="B23" i="115"/>
  <c r="B88" i="115"/>
  <c r="B40" i="115"/>
  <c r="B57" i="115"/>
  <c r="B56" i="115"/>
  <c r="B26" i="115"/>
  <c r="B94" i="115"/>
  <c r="B44" i="115"/>
  <c r="B77" i="115"/>
  <c r="B90" i="115"/>
  <c r="B65" i="115"/>
  <c r="B12" i="115"/>
  <c r="B54" i="115"/>
  <c r="B15" i="115"/>
  <c r="B7" i="115"/>
  <c r="B20" i="115"/>
  <c r="B91" i="115"/>
  <c r="B42" i="115"/>
  <c r="B24" i="115"/>
  <c r="B83" i="115"/>
  <c r="B31" i="115"/>
  <c r="B61" i="115"/>
  <c r="B38" i="115"/>
  <c r="B63" i="115"/>
  <c r="B64" i="115"/>
  <c r="B28" i="115"/>
  <c r="B49" i="115"/>
  <c r="B21" i="115"/>
  <c r="B60" i="115"/>
  <c r="B80" i="115"/>
  <c r="B27" i="115"/>
  <c r="B92" i="115"/>
  <c r="B53" i="115"/>
  <c r="B9" i="115"/>
  <c r="B55" i="115"/>
  <c r="B33" i="115"/>
  <c r="B84" i="115"/>
  <c r="H48" i="105"/>
  <c r="H19" i="105"/>
  <c r="H98" i="105"/>
  <c r="H70" i="105"/>
  <c r="H88" i="105"/>
  <c r="H50" i="105"/>
  <c r="H52" i="105"/>
  <c r="H57" i="105"/>
  <c r="H58" i="105"/>
  <c r="H64" i="105"/>
  <c r="H68" i="105"/>
  <c r="H47" i="105"/>
  <c r="H31" i="105"/>
  <c r="H21" i="105"/>
  <c r="C99" i="113" l="1"/>
  <c r="E99" i="113" s="1"/>
  <c r="C98" i="113"/>
  <c r="E98" i="113" s="1"/>
  <c r="C97" i="113"/>
  <c r="E97" i="113" s="1"/>
  <c r="C96" i="113"/>
  <c r="E96" i="113" s="1"/>
  <c r="C95" i="113"/>
  <c r="E95" i="113" s="1"/>
  <c r="C94" i="113"/>
  <c r="E94" i="113" s="1"/>
  <c r="C93" i="113"/>
  <c r="E93" i="113" s="1"/>
  <c r="C92" i="113"/>
  <c r="E92" i="113" s="1"/>
  <c r="C91" i="113"/>
  <c r="E91" i="113" s="1"/>
  <c r="C90" i="113"/>
  <c r="E90" i="113" s="1"/>
  <c r="C89" i="113"/>
  <c r="E89" i="113" s="1"/>
  <c r="C87" i="113"/>
  <c r="E87" i="113" s="1"/>
  <c r="C86" i="113"/>
  <c r="E86" i="113" s="1"/>
  <c r="C85" i="113"/>
  <c r="E85" i="113" s="1"/>
  <c r="C84" i="113"/>
  <c r="E84" i="113" s="1"/>
  <c r="C83" i="113"/>
  <c r="E83" i="113" s="1"/>
  <c r="C82" i="113"/>
  <c r="E82" i="113" s="1"/>
  <c r="C81" i="113"/>
  <c r="E81" i="113" s="1"/>
  <c r="C80" i="113"/>
  <c r="E80" i="113" s="1"/>
  <c r="C79" i="113"/>
  <c r="E79" i="113" s="1"/>
  <c r="C78" i="113"/>
  <c r="E78" i="113" s="1"/>
  <c r="C76" i="113"/>
  <c r="E76" i="113" s="1"/>
  <c r="C75" i="113"/>
  <c r="E75" i="113" s="1"/>
  <c r="C74" i="113"/>
  <c r="E74" i="113" s="1"/>
  <c r="C73" i="113"/>
  <c r="E73" i="113" s="1"/>
  <c r="C72" i="113"/>
  <c r="E72" i="113" s="1"/>
  <c r="C71" i="113"/>
  <c r="E71" i="113" s="1"/>
  <c r="C69" i="113"/>
  <c r="E69" i="113" s="1"/>
  <c r="C68" i="113"/>
  <c r="E68" i="113" s="1"/>
  <c r="C67" i="113"/>
  <c r="E67" i="113" s="1"/>
  <c r="C66" i="113"/>
  <c r="E66" i="113" s="1"/>
  <c r="C65" i="113"/>
  <c r="E65" i="113" s="1"/>
  <c r="C64" i="113"/>
  <c r="E64" i="113" s="1"/>
  <c r="C63" i="113"/>
  <c r="E63" i="113" s="1"/>
  <c r="C62" i="113"/>
  <c r="E62" i="113" s="1"/>
  <c r="C61" i="113"/>
  <c r="E61" i="113" s="1"/>
  <c r="C60" i="113"/>
  <c r="E60" i="113" s="1"/>
  <c r="C59" i="113"/>
  <c r="E59" i="113" s="1"/>
  <c r="C58" i="113"/>
  <c r="E58" i="113" s="1"/>
  <c r="C57" i="113"/>
  <c r="E57" i="113" s="1"/>
  <c r="C56" i="113"/>
  <c r="E56" i="113" s="1"/>
  <c r="C54" i="113"/>
  <c r="E54" i="113" s="1"/>
  <c r="C53" i="113"/>
  <c r="E53" i="113" s="1"/>
  <c r="C52" i="113"/>
  <c r="E52" i="113" s="1"/>
  <c r="C51" i="113"/>
  <c r="E51" i="113" s="1"/>
  <c r="C50" i="113"/>
  <c r="E50" i="113" s="1"/>
  <c r="C49" i="113"/>
  <c r="E49" i="113" s="1"/>
  <c r="C48" i="113"/>
  <c r="E48" i="113" s="1"/>
  <c r="C46" i="113"/>
  <c r="E46" i="113" s="1"/>
  <c r="C45" i="113"/>
  <c r="E45" i="113" s="1"/>
  <c r="C44" i="113"/>
  <c r="E44" i="113" s="1"/>
  <c r="C43" i="113"/>
  <c r="E43" i="113" s="1"/>
  <c r="C42" i="113"/>
  <c r="E42" i="113" s="1"/>
  <c r="C41" i="113"/>
  <c r="E41" i="113" s="1"/>
  <c r="C40" i="113"/>
  <c r="E40" i="113" s="1"/>
  <c r="C39" i="113"/>
  <c r="E39" i="113" s="1"/>
  <c r="C37" i="113"/>
  <c r="E37" i="113" s="1"/>
  <c r="C36" i="113"/>
  <c r="E36" i="113" s="1"/>
  <c r="C35" i="113"/>
  <c r="E35" i="113" s="1"/>
  <c r="C34" i="113"/>
  <c r="E34" i="113" s="1"/>
  <c r="C33" i="113"/>
  <c r="E33" i="113" s="1"/>
  <c r="C32" i="113"/>
  <c r="E32" i="113" s="1"/>
  <c r="C31" i="113"/>
  <c r="E31" i="113" s="1"/>
  <c r="C30" i="113"/>
  <c r="E30" i="113" s="1"/>
  <c r="C29" i="113"/>
  <c r="E29" i="113" s="1"/>
  <c r="C28" i="113"/>
  <c r="E28" i="113" s="1"/>
  <c r="C27" i="113"/>
  <c r="E27" i="113" s="1"/>
  <c r="C25" i="113"/>
  <c r="E25" i="113" s="1"/>
  <c r="C24" i="113"/>
  <c r="E24" i="113" s="1"/>
  <c r="C23" i="113"/>
  <c r="E23" i="113" s="1"/>
  <c r="C22" i="113"/>
  <c r="E22" i="113" s="1"/>
  <c r="C21" i="113"/>
  <c r="E21" i="113" s="1"/>
  <c r="C20" i="113"/>
  <c r="E20" i="113" s="1"/>
  <c r="C19" i="113"/>
  <c r="E19" i="113" s="1"/>
  <c r="C18" i="113"/>
  <c r="E18" i="113" s="1"/>
  <c r="C17" i="113"/>
  <c r="E17" i="113" s="1"/>
  <c r="C16" i="113"/>
  <c r="E16" i="113" s="1"/>
  <c r="C15" i="113"/>
  <c r="E15" i="113" s="1"/>
  <c r="C14" i="113"/>
  <c r="E14" i="113" s="1"/>
  <c r="C13" i="113"/>
  <c r="E13" i="113" s="1"/>
  <c r="C12" i="113"/>
  <c r="E12" i="113" s="1"/>
  <c r="C11" i="113"/>
  <c r="E11" i="113" s="1"/>
  <c r="C10" i="113"/>
  <c r="E10" i="113" s="1"/>
  <c r="C9" i="113"/>
  <c r="E9" i="113" s="1"/>
  <c r="C8" i="113"/>
  <c r="E8" i="113" s="1"/>
  <c r="Q12" i="12" l="1"/>
  <c r="Q20" i="12"/>
  <c r="Q47" i="12"/>
  <c r="Q82" i="12"/>
  <c r="Q21" i="12"/>
  <c r="Q48" i="12"/>
  <c r="Q74" i="12"/>
  <c r="Q49" i="12"/>
  <c r="Q84" i="12"/>
  <c r="Q15" i="12"/>
  <c r="Q85" i="12"/>
  <c r="Q94" i="12"/>
  <c r="Q24" i="12"/>
  <c r="Q51" i="12"/>
  <c r="Q95" i="12"/>
  <c r="Q38" i="12"/>
  <c r="Q56" i="12"/>
  <c r="Q30" i="12"/>
  <c r="Q57" i="12"/>
  <c r="Q92" i="12"/>
  <c r="Q22" i="12"/>
  <c r="Q93" i="12"/>
  <c r="Q41" i="12"/>
  <c r="Q77" i="12"/>
  <c r="Q16" i="12"/>
  <c r="Q17" i="12"/>
  <c r="Q73" i="12"/>
  <c r="Q39" i="12"/>
  <c r="Q65" i="12"/>
  <c r="Q40" i="12"/>
  <c r="Q58" i="12"/>
  <c r="Q75" i="12"/>
  <c r="Q23" i="12"/>
  <c r="Q32" i="12"/>
  <c r="Q50" i="12"/>
  <c r="Q59" i="12"/>
  <c r="Q33" i="12"/>
  <c r="Q78" i="12"/>
  <c r="Q9" i="12"/>
  <c r="Q34" i="12"/>
  <c r="Q61" i="12"/>
  <c r="Q70" i="12"/>
  <c r="Q79" i="12"/>
  <c r="Q88" i="12"/>
  <c r="Q96" i="12"/>
  <c r="Q10" i="12"/>
  <c r="Q18" i="12"/>
  <c r="Q27" i="12"/>
  <c r="Q35" i="12"/>
  <c r="Q44" i="12"/>
  <c r="Q53" i="12"/>
  <c r="Q62" i="12"/>
  <c r="Q71" i="12"/>
  <c r="Q80" i="12"/>
  <c r="Q89" i="12"/>
  <c r="Q97" i="12"/>
  <c r="Q29" i="12"/>
  <c r="Q64" i="12"/>
  <c r="Q91" i="12"/>
  <c r="Q13" i="12"/>
  <c r="Q83" i="12"/>
  <c r="Q14" i="12"/>
  <c r="Q31" i="12"/>
  <c r="Q66" i="12"/>
  <c r="Q7" i="12"/>
  <c r="Q67" i="12"/>
  <c r="Q8" i="12"/>
  <c r="Q42" i="12"/>
  <c r="Q60" i="12"/>
  <c r="Q68" i="12"/>
  <c r="Q86" i="12"/>
  <c r="Q26" i="12"/>
  <c r="Q43" i="12"/>
  <c r="Q52" i="12"/>
  <c r="Q11" i="12"/>
  <c r="Q19" i="12"/>
  <c r="Q28" i="12"/>
  <c r="Q36" i="12"/>
  <c r="Q45" i="12"/>
  <c r="Q55" i="12"/>
  <c r="Q63" i="12"/>
  <c r="Q72" i="12"/>
  <c r="Q81" i="12"/>
  <c r="Q90" i="12"/>
  <c r="Q98" i="12"/>
  <c r="H45" i="105"/>
  <c r="H24" i="105" l="1"/>
  <c r="H8" i="105" l="1"/>
  <c r="H9" i="105"/>
  <c r="H11" i="105"/>
  <c r="H12" i="105"/>
  <c r="H13" i="105"/>
  <c r="H14" i="105"/>
  <c r="H15" i="105"/>
  <c r="H16" i="105"/>
  <c r="H17" i="105"/>
  <c r="H18" i="105"/>
  <c r="H20" i="105"/>
  <c r="H22" i="105"/>
  <c r="H23" i="105"/>
  <c r="H26" i="105"/>
  <c r="H27" i="105"/>
  <c r="H28" i="105"/>
  <c r="H29" i="105"/>
  <c r="H30" i="105"/>
  <c r="H32" i="105"/>
  <c r="H33" i="105"/>
  <c r="H34" i="105"/>
  <c r="H35" i="105"/>
  <c r="H36" i="105"/>
  <c r="H38" i="105"/>
  <c r="H39" i="105"/>
  <c r="H40" i="105"/>
  <c r="H41" i="105"/>
  <c r="H42" i="105"/>
  <c r="H43" i="105"/>
  <c r="H44" i="105"/>
  <c r="H49" i="105"/>
  <c r="H51" i="105"/>
  <c r="H53" i="105"/>
  <c r="H55" i="105"/>
  <c r="H59" i="105"/>
  <c r="H60" i="105"/>
  <c r="H61" i="105"/>
  <c r="H62" i="105"/>
  <c r="H63" i="105"/>
  <c r="H65" i="105"/>
  <c r="H66" i="105"/>
  <c r="H67" i="105"/>
  <c r="H71" i="105"/>
  <c r="H72" i="105"/>
  <c r="H73" i="105"/>
  <c r="H74" i="105"/>
  <c r="H75" i="105"/>
  <c r="H77" i="105"/>
  <c r="H78" i="105"/>
  <c r="H79" i="105"/>
  <c r="H80" i="105"/>
  <c r="H82" i="105"/>
  <c r="H83" i="105"/>
  <c r="H84" i="105"/>
  <c r="H85" i="105"/>
  <c r="H86" i="105"/>
  <c r="H89" i="105"/>
  <c r="H90" i="105"/>
  <c r="H91" i="105"/>
  <c r="H92" i="105"/>
  <c r="H93" i="105"/>
  <c r="H94" i="105"/>
  <c r="H95" i="105"/>
  <c r="H96" i="105"/>
  <c r="H97" i="105"/>
  <c r="H7" i="105"/>
  <c r="B3" i="105" l="1"/>
  <c r="B3" i="104"/>
  <c r="C63" i="102" l="1"/>
  <c r="F63" i="102" s="1"/>
  <c r="C64" i="102"/>
  <c r="F64" i="102" s="1"/>
  <c r="B5" i="103"/>
  <c r="B4" i="103"/>
  <c r="C36" i="103" s="1"/>
  <c r="F36" i="103" s="1"/>
  <c r="M63" i="12" l="1"/>
  <c r="M64" i="12"/>
  <c r="B3" i="102"/>
  <c r="N24" i="12"/>
  <c r="N35" i="12"/>
  <c r="N36" i="12"/>
  <c r="N45" i="12"/>
  <c r="C98" i="105"/>
  <c r="E98" i="105" s="1"/>
  <c r="C97" i="105"/>
  <c r="E97" i="105" s="1"/>
  <c r="C96" i="105"/>
  <c r="E96" i="105" s="1"/>
  <c r="C95" i="105"/>
  <c r="E95" i="105" s="1"/>
  <c r="C94" i="105"/>
  <c r="E94" i="105" s="1"/>
  <c r="C93" i="105"/>
  <c r="E93" i="105" s="1"/>
  <c r="C92" i="105"/>
  <c r="E92" i="105" s="1"/>
  <c r="C91" i="105"/>
  <c r="E91" i="105" s="1"/>
  <c r="C90" i="105"/>
  <c r="E90" i="105" s="1"/>
  <c r="C89" i="105"/>
  <c r="E89" i="105" s="1"/>
  <c r="C88" i="105"/>
  <c r="E88" i="105" s="1"/>
  <c r="C86" i="105"/>
  <c r="E86" i="105" s="1"/>
  <c r="C85" i="105"/>
  <c r="E85" i="105" s="1"/>
  <c r="C84" i="105"/>
  <c r="E84" i="105" s="1"/>
  <c r="C83" i="105"/>
  <c r="E83" i="105" s="1"/>
  <c r="C82" i="105"/>
  <c r="E82" i="105" s="1"/>
  <c r="C81" i="105"/>
  <c r="E81" i="105" s="1"/>
  <c r="C80" i="105"/>
  <c r="E80" i="105" s="1"/>
  <c r="C79" i="105"/>
  <c r="E79" i="105" s="1"/>
  <c r="C78" i="105"/>
  <c r="E78" i="105" s="1"/>
  <c r="C77" i="105"/>
  <c r="E77" i="105" s="1"/>
  <c r="C75" i="105"/>
  <c r="E75" i="105" s="1"/>
  <c r="C74" i="105"/>
  <c r="E74" i="105" s="1"/>
  <c r="C73" i="105"/>
  <c r="E73" i="105" s="1"/>
  <c r="C72" i="105"/>
  <c r="E72" i="105" s="1"/>
  <c r="C71" i="105"/>
  <c r="E71" i="105" s="1"/>
  <c r="C70" i="105"/>
  <c r="E70" i="105" s="1"/>
  <c r="C68" i="105"/>
  <c r="E68" i="105" s="1"/>
  <c r="C67" i="105"/>
  <c r="E67" i="105" s="1"/>
  <c r="C66" i="105"/>
  <c r="E66" i="105" s="1"/>
  <c r="C65" i="105"/>
  <c r="E65" i="105" s="1"/>
  <c r="C64" i="105"/>
  <c r="E64" i="105" s="1"/>
  <c r="C63" i="105"/>
  <c r="E63" i="105" s="1"/>
  <c r="C62" i="105"/>
  <c r="E62" i="105" s="1"/>
  <c r="C61" i="105"/>
  <c r="E61" i="105" s="1"/>
  <c r="C60" i="105"/>
  <c r="E60" i="105" s="1"/>
  <c r="C59" i="105"/>
  <c r="E59" i="105" s="1"/>
  <c r="C58" i="105"/>
  <c r="E58" i="105" s="1"/>
  <c r="C57" i="105"/>
  <c r="E57" i="105" s="1"/>
  <c r="C56" i="105"/>
  <c r="E56" i="105" s="1"/>
  <c r="C55" i="105"/>
  <c r="E55" i="105" s="1"/>
  <c r="C53" i="105"/>
  <c r="E53" i="105" s="1"/>
  <c r="C52" i="105"/>
  <c r="E52" i="105" s="1"/>
  <c r="C51" i="105"/>
  <c r="E51" i="105" s="1"/>
  <c r="C50" i="105"/>
  <c r="E50" i="105" s="1"/>
  <c r="C49" i="105"/>
  <c r="E49" i="105" s="1"/>
  <c r="C48" i="105"/>
  <c r="E48" i="105" s="1"/>
  <c r="C47" i="105"/>
  <c r="E47" i="105" s="1"/>
  <c r="C45" i="105"/>
  <c r="E45" i="105" s="1"/>
  <c r="C44" i="105"/>
  <c r="E44" i="105" s="1"/>
  <c r="C43" i="105"/>
  <c r="E43" i="105" s="1"/>
  <c r="C42" i="105"/>
  <c r="E42" i="105" s="1"/>
  <c r="C41" i="105"/>
  <c r="E41" i="105" s="1"/>
  <c r="C40" i="105"/>
  <c r="E40" i="105" s="1"/>
  <c r="C39" i="105"/>
  <c r="E39" i="105" s="1"/>
  <c r="C38" i="105"/>
  <c r="E38" i="105" s="1"/>
  <c r="C36" i="105"/>
  <c r="E36" i="105" s="1"/>
  <c r="C35" i="105"/>
  <c r="E35" i="105" s="1"/>
  <c r="C34" i="105"/>
  <c r="E34" i="105" s="1"/>
  <c r="C33" i="105"/>
  <c r="E33" i="105" s="1"/>
  <c r="C32" i="105"/>
  <c r="E32" i="105" s="1"/>
  <c r="C31" i="105"/>
  <c r="E31" i="105" s="1"/>
  <c r="C30" i="105"/>
  <c r="E30" i="105" s="1"/>
  <c r="C29" i="105"/>
  <c r="E29" i="105" s="1"/>
  <c r="C28" i="105"/>
  <c r="E28" i="105" s="1"/>
  <c r="C27" i="105"/>
  <c r="E27" i="105" s="1"/>
  <c r="C26" i="105"/>
  <c r="E26" i="105" s="1"/>
  <c r="C24" i="105"/>
  <c r="E24" i="105" s="1"/>
  <c r="C23" i="105"/>
  <c r="E23" i="105" s="1"/>
  <c r="C22" i="105"/>
  <c r="E22" i="105" s="1"/>
  <c r="C21" i="105"/>
  <c r="E21" i="105" s="1"/>
  <c r="C20" i="105"/>
  <c r="E20" i="105" s="1"/>
  <c r="C19" i="105"/>
  <c r="E19" i="105" s="1"/>
  <c r="C18" i="105"/>
  <c r="E18" i="105" s="1"/>
  <c r="C17" i="105"/>
  <c r="E17" i="105" s="1"/>
  <c r="C16" i="105"/>
  <c r="E16" i="105" s="1"/>
  <c r="C15" i="105"/>
  <c r="E15" i="105" s="1"/>
  <c r="C14" i="105"/>
  <c r="E14" i="105" s="1"/>
  <c r="C13" i="105"/>
  <c r="E13" i="105" s="1"/>
  <c r="C12" i="105"/>
  <c r="E12" i="105" s="1"/>
  <c r="C11" i="105"/>
  <c r="E11" i="105" s="1"/>
  <c r="C10" i="105"/>
  <c r="E10" i="105" s="1"/>
  <c r="C9" i="105"/>
  <c r="E9" i="105" s="1"/>
  <c r="C8" i="105"/>
  <c r="E8" i="105" s="1"/>
  <c r="C7" i="105"/>
  <c r="E7" i="105" s="1"/>
  <c r="C98" i="104"/>
  <c r="F98" i="104" s="1"/>
  <c r="C97" i="104"/>
  <c r="F97" i="104" s="1"/>
  <c r="C96" i="104"/>
  <c r="F96" i="104" s="1"/>
  <c r="C95" i="104"/>
  <c r="F95" i="104" s="1"/>
  <c r="C94" i="104"/>
  <c r="F94" i="104" s="1"/>
  <c r="C93" i="104"/>
  <c r="F93" i="104" s="1"/>
  <c r="C92" i="104"/>
  <c r="F92" i="104" s="1"/>
  <c r="C91" i="104"/>
  <c r="F91" i="104" s="1"/>
  <c r="C90" i="104"/>
  <c r="F90" i="104" s="1"/>
  <c r="C89" i="104"/>
  <c r="F89" i="104" s="1"/>
  <c r="C88" i="104"/>
  <c r="F88" i="104" s="1"/>
  <c r="C86" i="104"/>
  <c r="F86" i="104" s="1"/>
  <c r="C85" i="104"/>
  <c r="F85" i="104" s="1"/>
  <c r="C84" i="104"/>
  <c r="F84" i="104" s="1"/>
  <c r="C83" i="104"/>
  <c r="F83" i="104" s="1"/>
  <c r="C82" i="104"/>
  <c r="F82" i="104" s="1"/>
  <c r="C81" i="104"/>
  <c r="F81" i="104" s="1"/>
  <c r="C80" i="104"/>
  <c r="F80" i="104" s="1"/>
  <c r="C79" i="104"/>
  <c r="F79" i="104" s="1"/>
  <c r="C78" i="104"/>
  <c r="F78" i="104" s="1"/>
  <c r="C77" i="104"/>
  <c r="F77" i="104" s="1"/>
  <c r="C75" i="104"/>
  <c r="F75" i="104" s="1"/>
  <c r="C74" i="104"/>
  <c r="F74" i="104" s="1"/>
  <c r="C73" i="104"/>
  <c r="F73" i="104" s="1"/>
  <c r="C72" i="104"/>
  <c r="F72" i="104" s="1"/>
  <c r="C71" i="104"/>
  <c r="F71" i="104" s="1"/>
  <c r="C70" i="104"/>
  <c r="F70" i="104" s="1"/>
  <c r="C68" i="104"/>
  <c r="F68" i="104" s="1"/>
  <c r="C67" i="104"/>
  <c r="F67" i="104" s="1"/>
  <c r="C66" i="104"/>
  <c r="F66" i="104" s="1"/>
  <c r="C65" i="104"/>
  <c r="F65" i="104" s="1"/>
  <c r="C64" i="104"/>
  <c r="F64" i="104" s="1"/>
  <c r="C63" i="104"/>
  <c r="F63" i="104" s="1"/>
  <c r="C62" i="104"/>
  <c r="F62" i="104" s="1"/>
  <c r="C61" i="104"/>
  <c r="F61" i="104" s="1"/>
  <c r="C60" i="104"/>
  <c r="F60" i="104" s="1"/>
  <c r="C59" i="104"/>
  <c r="F59" i="104" s="1"/>
  <c r="C58" i="104"/>
  <c r="F58" i="104" s="1"/>
  <c r="C57" i="104"/>
  <c r="F57" i="104" s="1"/>
  <c r="C56" i="104"/>
  <c r="F56" i="104" s="1"/>
  <c r="C55" i="104"/>
  <c r="F55" i="104" s="1"/>
  <c r="C53" i="104"/>
  <c r="F53" i="104" s="1"/>
  <c r="C52" i="104"/>
  <c r="F52" i="104" s="1"/>
  <c r="C51" i="104"/>
  <c r="F51" i="104" s="1"/>
  <c r="C50" i="104"/>
  <c r="F50" i="104" s="1"/>
  <c r="C49" i="104"/>
  <c r="F49" i="104" s="1"/>
  <c r="C48" i="104"/>
  <c r="F48" i="104" s="1"/>
  <c r="C47" i="104"/>
  <c r="F47" i="104" s="1"/>
  <c r="C45" i="104"/>
  <c r="F45" i="104" s="1"/>
  <c r="C44" i="104"/>
  <c r="F44" i="104" s="1"/>
  <c r="C43" i="104"/>
  <c r="F43" i="104" s="1"/>
  <c r="C42" i="104"/>
  <c r="F42" i="104" s="1"/>
  <c r="C41" i="104"/>
  <c r="F41" i="104" s="1"/>
  <c r="C40" i="104"/>
  <c r="F40" i="104" s="1"/>
  <c r="C39" i="104"/>
  <c r="F39" i="104" s="1"/>
  <c r="C38" i="104"/>
  <c r="F38" i="104" s="1"/>
  <c r="C36" i="104"/>
  <c r="F36" i="104" s="1"/>
  <c r="C35" i="104"/>
  <c r="F35" i="104" s="1"/>
  <c r="C34" i="104"/>
  <c r="F34" i="104" s="1"/>
  <c r="C33" i="104"/>
  <c r="F33" i="104" s="1"/>
  <c r="C32" i="104"/>
  <c r="F32" i="104" s="1"/>
  <c r="C31" i="104"/>
  <c r="F31" i="104" s="1"/>
  <c r="C30" i="104"/>
  <c r="F30" i="104" s="1"/>
  <c r="C29" i="104"/>
  <c r="F29" i="104" s="1"/>
  <c r="C28" i="104"/>
  <c r="F28" i="104" s="1"/>
  <c r="C27" i="104"/>
  <c r="F27" i="104" s="1"/>
  <c r="C26" i="104"/>
  <c r="F26" i="104" s="1"/>
  <c r="C24" i="104"/>
  <c r="F24" i="104" s="1"/>
  <c r="C23" i="104"/>
  <c r="F23" i="104" s="1"/>
  <c r="C22" i="104"/>
  <c r="F22" i="104" s="1"/>
  <c r="C21" i="104"/>
  <c r="F21" i="104" s="1"/>
  <c r="C20" i="104"/>
  <c r="F20" i="104" s="1"/>
  <c r="C19" i="104"/>
  <c r="F19" i="104" s="1"/>
  <c r="C18" i="104"/>
  <c r="F18" i="104" s="1"/>
  <c r="C17" i="104"/>
  <c r="F17" i="104" s="1"/>
  <c r="C16" i="104"/>
  <c r="F16" i="104" s="1"/>
  <c r="C15" i="104"/>
  <c r="F15" i="104" s="1"/>
  <c r="C14" i="104"/>
  <c r="F14" i="104" s="1"/>
  <c r="C13" i="104"/>
  <c r="F13" i="104" s="1"/>
  <c r="C12" i="104"/>
  <c r="F12" i="104" s="1"/>
  <c r="C11" i="104"/>
  <c r="F11" i="104" s="1"/>
  <c r="C10" i="104"/>
  <c r="F10" i="104" s="1"/>
  <c r="C9" i="104"/>
  <c r="F9" i="104" s="1"/>
  <c r="C8" i="104"/>
  <c r="F8" i="104" s="1"/>
  <c r="C7" i="104"/>
  <c r="F7" i="104" s="1"/>
  <c r="C98" i="103"/>
  <c r="F98" i="103" s="1"/>
  <c r="C97" i="103"/>
  <c r="F97" i="103" s="1"/>
  <c r="C96" i="103"/>
  <c r="F96" i="103" s="1"/>
  <c r="C95" i="103"/>
  <c r="F95" i="103" s="1"/>
  <c r="C94" i="103"/>
  <c r="F94" i="103" s="1"/>
  <c r="C93" i="103"/>
  <c r="F93" i="103" s="1"/>
  <c r="C92" i="103"/>
  <c r="F92" i="103" s="1"/>
  <c r="C91" i="103"/>
  <c r="F91" i="103" s="1"/>
  <c r="C90" i="103"/>
  <c r="F90" i="103" s="1"/>
  <c r="C89" i="103"/>
  <c r="F89" i="103" s="1"/>
  <c r="C88" i="103"/>
  <c r="F88" i="103" s="1"/>
  <c r="C86" i="103"/>
  <c r="F86" i="103" s="1"/>
  <c r="C85" i="103"/>
  <c r="F85" i="103" s="1"/>
  <c r="C84" i="103"/>
  <c r="F84" i="103" s="1"/>
  <c r="C83" i="103"/>
  <c r="F83" i="103" s="1"/>
  <c r="C82" i="103"/>
  <c r="F82" i="103" s="1"/>
  <c r="C81" i="103"/>
  <c r="F81" i="103" s="1"/>
  <c r="C80" i="103"/>
  <c r="F80" i="103" s="1"/>
  <c r="C79" i="103"/>
  <c r="F79" i="103" s="1"/>
  <c r="C78" i="103"/>
  <c r="F78" i="103" s="1"/>
  <c r="C77" i="103"/>
  <c r="F77" i="103" s="1"/>
  <c r="C75" i="103"/>
  <c r="F75" i="103" s="1"/>
  <c r="C74" i="103"/>
  <c r="F74" i="103" s="1"/>
  <c r="C73" i="103"/>
  <c r="F73" i="103" s="1"/>
  <c r="C72" i="103"/>
  <c r="F72" i="103" s="1"/>
  <c r="C71" i="103"/>
  <c r="F71" i="103" s="1"/>
  <c r="C70" i="103"/>
  <c r="F70" i="103" s="1"/>
  <c r="C68" i="103"/>
  <c r="F68" i="103" s="1"/>
  <c r="C67" i="103"/>
  <c r="F67" i="103" s="1"/>
  <c r="C66" i="103"/>
  <c r="F66" i="103" s="1"/>
  <c r="C65" i="103"/>
  <c r="F65" i="103" s="1"/>
  <c r="C64" i="103"/>
  <c r="F64" i="103" s="1"/>
  <c r="C63" i="103"/>
  <c r="F63" i="103" s="1"/>
  <c r="C62" i="103"/>
  <c r="F62" i="103" s="1"/>
  <c r="C61" i="103"/>
  <c r="F61" i="103" s="1"/>
  <c r="C60" i="103"/>
  <c r="F60" i="103" s="1"/>
  <c r="C59" i="103"/>
  <c r="F59" i="103" s="1"/>
  <c r="C58" i="103"/>
  <c r="F58" i="103" s="1"/>
  <c r="C57" i="103"/>
  <c r="F57" i="103" s="1"/>
  <c r="C56" i="103"/>
  <c r="F56" i="103" s="1"/>
  <c r="C55" i="103"/>
  <c r="F55" i="103" s="1"/>
  <c r="C53" i="103"/>
  <c r="F53" i="103" s="1"/>
  <c r="C52" i="103"/>
  <c r="F52" i="103" s="1"/>
  <c r="C51" i="103"/>
  <c r="F51" i="103" s="1"/>
  <c r="C50" i="103"/>
  <c r="F50" i="103" s="1"/>
  <c r="C49" i="103"/>
  <c r="F49" i="103" s="1"/>
  <c r="C48" i="103"/>
  <c r="F48" i="103" s="1"/>
  <c r="C47" i="103"/>
  <c r="F47" i="103" s="1"/>
  <c r="C44" i="103"/>
  <c r="F44" i="103" s="1"/>
  <c r="C43" i="103"/>
  <c r="F43" i="103" s="1"/>
  <c r="C42" i="103"/>
  <c r="F42" i="103" s="1"/>
  <c r="C41" i="103"/>
  <c r="F41" i="103" s="1"/>
  <c r="C40" i="103"/>
  <c r="F40" i="103" s="1"/>
  <c r="C39" i="103"/>
  <c r="F39" i="103" s="1"/>
  <c r="C38" i="103"/>
  <c r="F38" i="103" s="1"/>
  <c r="C34" i="103"/>
  <c r="F34" i="103" s="1"/>
  <c r="C33" i="103"/>
  <c r="F33" i="103" s="1"/>
  <c r="C32" i="103"/>
  <c r="F32" i="103" s="1"/>
  <c r="C31" i="103"/>
  <c r="F31" i="103" s="1"/>
  <c r="C30" i="103"/>
  <c r="F30" i="103" s="1"/>
  <c r="C29" i="103"/>
  <c r="F29" i="103" s="1"/>
  <c r="C28" i="103"/>
  <c r="F28" i="103" s="1"/>
  <c r="C27" i="103"/>
  <c r="F27" i="103" s="1"/>
  <c r="C26" i="103"/>
  <c r="F26" i="103" s="1"/>
  <c r="C23" i="103"/>
  <c r="F23" i="103" s="1"/>
  <c r="C22" i="103"/>
  <c r="F22" i="103" s="1"/>
  <c r="C21" i="103"/>
  <c r="F21" i="103" s="1"/>
  <c r="C20" i="103"/>
  <c r="F20" i="103" s="1"/>
  <c r="C19" i="103"/>
  <c r="F19" i="103" s="1"/>
  <c r="C18" i="103"/>
  <c r="F18" i="103" s="1"/>
  <c r="C17" i="103"/>
  <c r="F17" i="103" s="1"/>
  <c r="C16" i="103"/>
  <c r="F16" i="103" s="1"/>
  <c r="C15" i="103"/>
  <c r="F15" i="103" s="1"/>
  <c r="C14" i="103"/>
  <c r="F14" i="103" s="1"/>
  <c r="C13" i="103"/>
  <c r="F13" i="103" s="1"/>
  <c r="C12" i="103"/>
  <c r="F12" i="103" s="1"/>
  <c r="C11" i="103"/>
  <c r="F11" i="103" s="1"/>
  <c r="C10" i="103"/>
  <c r="F10" i="103" s="1"/>
  <c r="C9" i="103"/>
  <c r="F9" i="103" s="1"/>
  <c r="C8" i="103"/>
  <c r="F8" i="103" s="1"/>
  <c r="C7" i="103"/>
  <c r="F7" i="103" s="1"/>
  <c r="C98" i="102"/>
  <c r="F98" i="102" s="1"/>
  <c r="C97" i="102"/>
  <c r="F97" i="102" s="1"/>
  <c r="C96" i="102"/>
  <c r="F96" i="102" s="1"/>
  <c r="C95" i="102"/>
  <c r="F95" i="102" s="1"/>
  <c r="C94" i="102"/>
  <c r="F94" i="102" s="1"/>
  <c r="C93" i="102"/>
  <c r="F93" i="102" s="1"/>
  <c r="C92" i="102"/>
  <c r="F92" i="102" s="1"/>
  <c r="C91" i="102"/>
  <c r="F91" i="102" s="1"/>
  <c r="C90" i="102"/>
  <c r="F90" i="102" s="1"/>
  <c r="C89" i="102"/>
  <c r="F89" i="102" s="1"/>
  <c r="C88" i="102"/>
  <c r="F88" i="102" s="1"/>
  <c r="C86" i="102"/>
  <c r="F86" i="102" s="1"/>
  <c r="C85" i="102"/>
  <c r="F85" i="102" s="1"/>
  <c r="C84" i="102"/>
  <c r="F84" i="102" s="1"/>
  <c r="C83" i="102"/>
  <c r="F83" i="102" s="1"/>
  <c r="C82" i="102"/>
  <c r="F82" i="102" s="1"/>
  <c r="C81" i="102"/>
  <c r="F81" i="102" s="1"/>
  <c r="C80" i="102"/>
  <c r="F80" i="102" s="1"/>
  <c r="C79" i="102"/>
  <c r="F79" i="102" s="1"/>
  <c r="C78" i="102"/>
  <c r="F78" i="102" s="1"/>
  <c r="C77" i="102"/>
  <c r="F77" i="102" s="1"/>
  <c r="C75" i="102"/>
  <c r="F75" i="102" s="1"/>
  <c r="C74" i="102"/>
  <c r="F74" i="102" s="1"/>
  <c r="C73" i="102"/>
  <c r="F73" i="102" s="1"/>
  <c r="C72" i="102"/>
  <c r="F72" i="102" s="1"/>
  <c r="C71" i="102"/>
  <c r="F71" i="102" s="1"/>
  <c r="C70" i="102"/>
  <c r="F70" i="102" s="1"/>
  <c r="C68" i="102"/>
  <c r="F68" i="102" s="1"/>
  <c r="C67" i="102"/>
  <c r="F67" i="102" s="1"/>
  <c r="C66" i="102"/>
  <c r="F66" i="102" s="1"/>
  <c r="C65" i="102"/>
  <c r="F65" i="102" s="1"/>
  <c r="C62" i="102"/>
  <c r="F62" i="102" s="1"/>
  <c r="C61" i="102"/>
  <c r="F61" i="102" s="1"/>
  <c r="C60" i="102"/>
  <c r="F60" i="102" s="1"/>
  <c r="C59" i="102"/>
  <c r="F59" i="102" s="1"/>
  <c r="C58" i="102"/>
  <c r="F58" i="102" s="1"/>
  <c r="C57" i="102"/>
  <c r="F57" i="102" s="1"/>
  <c r="C56" i="102"/>
  <c r="F56" i="102" s="1"/>
  <c r="C55" i="102"/>
  <c r="F55" i="102" s="1"/>
  <c r="C53" i="102"/>
  <c r="F53" i="102" s="1"/>
  <c r="C52" i="102"/>
  <c r="F52" i="102" s="1"/>
  <c r="C51" i="102"/>
  <c r="F51" i="102" s="1"/>
  <c r="C50" i="102"/>
  <c r="F50" i="102" s="1"/>
  <c r="C49" i="102"/>
  <c r="F49" i="102" s="1"/>
  <c r="C48" i="102"/>
  <c r="F48" i="102" s="1"/>
  <c r="C47" i="102"/>
  <c r="F47" i="102" s="1"/>
  <c r="C45" i="102"/>
  <c r="F45" i="102" s="1"/>
  <c r="C44" i="102"/>
  <c r="F44" i="102" s="1"/>
  <c r="C43" i="102"/>
  <c r="F43" i="102" s="1"/>
  <c r="C42" i="102"/>
  <c r="F42" i="102" s="1"/>
  <c r="C41" i="102"/>
  <c r="F41" i="102" s="1"/>
  <c r="C40" i="102"/>
  <c r="F40" i="102" s="1"/>
  <c r="C39" i="102"/>
  <c r="F39" i="102" s="1"/>
  <c r="C38" i="102"/>
  <c r="F38" i="102" s="1"/>
  <c r="C36" i="102"/>
  <c r="F36" i="102" s="1"/>
  <c r="C35" i="102"/>
  <c r="F35" i="102" s="1"/>
  <c r="C34" i="102"/>
  <c r="F34" i="102" s="1"/>
  <c r="C33" i="102"/>
  <c r="F33" i="102" s="1"/>
  <c r="C32" i="102"/>
  <c r="F32" i="102" s="1"/>
  <c r="C31" i="102"/>
  <c r="F31" i="102" s="1"/>
  <c r="C30" i="102"/>
  <c r="F30" i="102" s="1"/>
  <c r="C29" i="102"/>
  <c r="F29" i="102" s="1"/>
  <c r="C28" i="102"/>
  <c r="F28" i="102" s="1"/>
  <c r="C27" i="102"/>
  <c r="F27" i="102" s="1"/>
  <c r="C26" i="102"/>
  <c r="F26" i="102" s="1"/>
  <c r="C24" i="102"/>
  <c r="F24" i="102" s="1"/>
  <c r="C23" i="102"/>
  <c r="F23" i="102" s="1"/>
  <c r="C22" i="102"/>
  <c r="F22" i="102" s="1"/>
  <c r="C21" i="102"/>
  <c r="F21" i="102" s="1"/>
  <c r="C20" i="102"/>
  <c r="F20" i="102" s="1"/>
  <c r="C19" i="102"/>
  <c r="F19" i="102" s="1"/>
  <c r="C18" i="102"/>
  <c r="F18" i="102" s="1"/>
  <c r="C17" i="102"/>
  <c r="F17" i="102" s="1"/>
  <c r="C16" i="102"/>
  <c r="F16" i="102" s="1"/>
  <c r="C15" i="102"/>
  <c r="F15" i="102" s="1"/>
  <c r="C14" i="102"/>
  <c r="F14" i="102" s="1"/>
  <c r="C13" i="102"/>
  <c r="F13" i="102" s="1"/>
  <c r="C12" i="102"/>
  <c r="F12" i="102" s="1"/>
  <c r="C11" i="102"/>
  <c r="F11" i="102" s="1"/>
  <c r="C10" i="102"/>
  <c r="F10" i="102" s="1"/>
  <c r="C9" i="102"/>
  <c r="F9" i="102" s="1"/>
  <c r="C8" i="102"/>
  <c r="F8" i="102" s="1"/>
  <c r="C7" i="102"/>
  <c r="F7" i="102" s="1"/>
  <c r="M10" i="12" l="1"/>
  <c r="M18" i="12"/>
  <c r="M27" i="12"/>
  <c r="M35" i="12"/>
  <c r="M44" i="12"/>
  <c r="M53" i="12"/>
  <c r="M62" i="12"/>
  <c r="M73" i="12"/>
  <c r="M82" i="12"/>
  <c r="M95" i="12"/>
  <c r="M11" i="12"/>
  <c r="M19" i="12"/>
  <c r="M28" i="12"/>
  <c r="M36" i="12"/>
  <c r="M45" i="12"/>
  <c r="M55" i="12"/>
  <c r="M65" i="12"/>
  <c r="M79" i="12"/>
  <c r="M88" i="12"/>
  <c r="M96" i="12"/>
  <c r="M8" i="12"/>
  <c r="M12" i="12"/>
  <c r="M16" i="12"/>
  <c r="M20" i="12"/>
  <c r="M24" i="12"/>
  <c r="M29" i="12"/>
  <c r="M33" i="12"/>
  <c r="M38" i="12"/>
  <c r="M42" i="12"/>
  <c r="M47" i="12"/>
  <c r="M51" i="12"/>
  <c r="M56" i="12"/>
  <c r="M60" i="12"/>
  <c r="M66" i="12"/>
  <c r="M71" i="12"/>
  <c r="M75" i="12"/>
  <c r="M80" i="12"/>
  <c r="M84" i="12"/>
  <c r="M89" i="12"/>
  <c r="M93" i="12"/>
  <c r="M97" i="12"/>
  <c r="M14" i="12"/>
  <c r="M22" i="12"/>
  <c r="M31" i="12"/>
  <c r="M40" i="12"/>
  <c r="M49" i="12"/>
  <c r="M58" i="12"/>
  <c r="M68" i="12"/>
  <c r="M78" i="12"/>
  <c r="M86" i="12"/>
  <c r="M91" i="12"/>
  <c r="M7" i="12"/>
  <c r="M15" i="12"/>
  <c r="M23" i="12"/>
  <c r="M32" i="12"/>
  <c r="M41" i="12"/>
  <c r="M50" i="12"/>
  <c r="M59" i="12"/>
  <c r="M70" i="12"/>
  <c r="M74" i="12"/>
  <c r="M83" i="12"/>
  <c r="M92" i="12"/>
  <c r="M9" i="12"/>
  <c r="M13" i="12"/>
  <c r="M17" i="12"/>
  <c r="M21" i="12"/>
  <c r="M26" i="12"/>
  <c r="M30" i="12"/>
  <c r="M34" i="12"/>
  <c r="M39" i="12"/>
  <c r="M43" i="12"/>
  <c r="M48" i="12"/>
  <c r="M52" i="12"/>
  <c r="M57" i="12"/>
  <c r="M61" i="12"/>
  <c r="M67" i="12"/>
  <c r="M72" i="12"/>
  <c r="M77" i="12"/>
  <c r="M81" i="12"/>
  <c r="M85" i="12"/>
  <c r="M90" i="12"/>
  <c r="M94" i="12"/>
  <c r="M98" i="12"/>
  <c r="N38" i="12"/>
  <c r="N14" i="12"/>
  <c r="P16" i="12"/>
  <c r="P24" i="12"/>
  <c r="P33" i="12"/>
  <c r="P47" i="12"/>
  <c r="P60" i="12"/>
  <c r="P68" i="12"/>
  <c r="P78" i="12"/>
  <c r="P86" i="12"/>
  <c r="P91" i="12"/>
  <c r="P95" i="12"/>
  <c r="P9" i="12"/>
  <c r="P13" i="12"/>
  <c r="P17" i="12"/>
  <c r="P21" i="12"/>
  <c r="P26" i="12"/>
  <c r="P30" i="12"/>
  <c r="P34" i="12"/>
  <c r="P39" i="12"/>
  <c r="P43" i="12"/>
  <c r="P48" i="12"/>
  <c r="P52" i="12"/>
  <c r="P57" i="12"/>
  <c r="P61" i="12"/>
  <c r="P65" i="12"/>
  <c r="P70" i="12"/>
  <c r="P74" i="12"/>
  <c r="P79" i="12"/>
  <c r="P83" i="12"/>
  <c r="P88" i="12"/>
  <c r="P92" i="12"/>
  <c r="P96" i="12"/>
  <c r="P8" i="12"/>
  <c r="P20" i="12"/>
  <c r="P38" i="12"/>
  <c r="P51" i="12"/>
  <c r="P64" i="12"/>
  <c r="P82" i="12"/>
  <c r="P10" i="12"/>
  <c r="P14" i="12"/>
  <c r="P18" i="12"/>
  <c r="P22" i="12"/>
  <c r="P27" i="12"/>
  <c r="P31" i="12"/>
  <c r="P35" i="12"/>
  <c r="P40" i="12"/>
  <c r="P44" i="12"/>
  <c r="P49" i="12"/>
  <c r="P53" i="12"/>
  <c r="P58" i="12"/>
  <c r="P62" i="12"/>
  <c r="P66" i="12"/>
  <c r="P71" i="12"/>
  <c r="P75" i="12"/>
  <c r="P80" i="12"/>
  <c r="P84" i="12"/>
  <c r="P89" i="12"/>
  <c r="P93" i="12"/>
  <c r="P97" i="12"/>
  <c r="P12" i="12"/>
  <c r="P29" i="12"/>
  <c r="P42" i="12"/>
  <c r="P56" i="12"/>
  <c r="P73" i="12"/>
  <c r="P7" i="12"/>
  <c r="P11" i="12"/>
  <c r="P15" i="12"/>
  <c r="P19" i="12"/>
  <c r="P23" i="12"/>
  <c r="P28" i="12"/>
  <c r="P32" i="12"/>
  <c r="P36" i="12"/>
  <c r="P41" i="12"/>
  <c r="P45" i="12"/>
  <c r="P50" i="12"/>
  <c r="P55" i="12"/>
  <c r="P59" i="12"/>
  <c r="P63" i="12"/>
  <c r="P67" i="12"/>
  <c r="P72" i="12"/>
  <c r="P77" i="12"/>
  <c r="P81" i="12"/>
  <c r="P85" i="12"/>
  <c r="P90" i="12"/>
  <c r="P94" i="12"/>
  <c r="P98" i="12"/>
  <c r="O61" i="12"/>
  <c r="O34" i="12"/>
  <c r="O70" i="12"/>
  <c r="O9" i="12"/>
  <c r="O43" i="12"/>
  <c r="O79" i="12"/>
  <c r="O26" i="12"/>
  <c r="O17" i="12"/>
  <c r="O52" i="12"/>
  <c r="O88" i="12"/>
  <c r="O92" i="12"/>
  <c r="O96" i="12"/>
  <c r="O97" i="12"/>
  <c r="O93" i="12"/>
  <c r="O89" i="12"/>
  <c r="O84" i="12"/>
  <c r="O80" i="12"/>
  <c r="O75" i="12"/>
  <c r="O71" i="12"/>
  <c r="O66" i="12"/>
  <c r="O62" i="12"/>
  <c r="O58" i="12"/>
  <c r="O53" i="12"/>
  <c r="O49" i="12"/>
  <c r="O44" i="12"/>
  <c r="O40" i="12"/>
  <c r="O35" i="12"/>
  <c r="O31" i="12"/>
  <c r="O27" i="12"/>
  <c r="O21" i="12"/>
  <c r="O13" i="12"/>
  <c r="O83" i="12"/>
  <c r="O74" i="12"/>
  <c r="O65" i="12"/>
  <c r="O57" i="12"/>
  <c r="O48" i="12"/>
  <c r="O39" i="12"/>
  <c r="O30" i="12"/>
  <c r="O24" i="12"/>
  <c r="O20" i="12"/>
  <c r="O16" i="12"/>
  <c r="O12" i="12"/>
  <c r="O8" i="12"/>
  <c r="O7" i="12"/>
  <c r="O95" i="12"/>
  <c r="O91" i="12"/>
  <c r="O86" i="12"/>
  <c r="O82" i="12"/>
  <c r="O78" i="12"/>
  <c r="O73" i="12"/>
  <c r="O68" i="12"/>
  <c r="O64" i="12"/>
  <c r="O60" i="12"/>
  <c r="O56" i="12"/>
  <c r="O51" i="12"/>
  <c r="O47" i="12"/>
  <c r="O42" i="12"/>
  <c r="O38" i="12"/>
  <c r="O33" i="12"/>
  <c r="O29" i="12"/>
  <c r="O23" i="12"/>
  <c r="O19" i="12"/>
  <c r="O15" i="12"/>
  <c r="O11" i="12"/>
  <c r="O98" i="12"/>
  <c r="O94" i="12"/>
  <c r="O90" i="12"/>
  <c r="O85" i="12"/>
  <c r="O81" i="12"/>
  <c r="O77" i="12"/>
  <c r="O72" i="12"/>
  <c r="O67" i="12"/>
  <c r="O63" i="12"/>
  <c r="O59" i="12"/>
  <c r="O55" i="12"/>
  <c r="O50" i="12"/>
  <c r="O45" i="12"/>
  <c r="O41" i="12"/>
  <c r="O36" i="12"/>
  <c r="O32" i="12"/>
  <c r="O28" i="12"/>
  <c r="O22" i="12"/>
  <c r="O18" i="12"/>
  <c r="O14" i="12"/>
  <c r="O10" i="12"/>
  <c r="N84" i="12"/>
  <c r="N49" i="12"/>
  <c r="N66" i="12"/>
  <c r="N7" i="12"/>
  <c r="N73" i="12"/>
  <c r="N51" i="12"/>
  <c r="N11" i="12"/>
  <c r="N91" i="12"/>
  <c r="N68" i="12"/>
  <c r="N47" i="12"/>
  <c r="N86" i="12"/>
  <c r="N64" i="12"/>
  <c r="N82" i="12"/>
  <c r="N56" i="12"/>
  <c r="N23" i="12"/>
  <c r="N22" i="12"/>
  <c r="N53" i="12"/>
  <c r="N71" i="12"/>
  <c r="N79" i="12"/>
  <c r="N75" i="12"/>
  <c r="N89" i="12"/>
  <c r="N96" i="12"/>
  <c r="N33" i="12"/>
  <c r="N48" i="12"/>
  <c r="N61" i="12"/>
  <c r="N58" i="12"/>
  <c r="N65" i="12"/>
  <c r="N9" i="12"/>
  <c r="N83" i="12"/>
  <c r="N13" i="12"/>
  <c r="N18" i="12"/>
  <c r="N29" i="12"/>
  <c r="N42" i="12"/>
  <c r="N93" i="12"/>
  <c r="N15" i="12"/>
  <c r="N98" i="12"/>
  <c r="N94" i="12"/>
  <c r="N90" i="12"/>
  <c r="N85" i="12"/>
  <c r="N81" i="12"/>
  <c r="N77" i="12"/>
  <c r="N72" i="12"/>
  <c r="N67" i="12"/>
  <c r="N63" i="12"/>
  <c r="N59" i="12"/>
  <c r="N55" i="12"/>
  <c r="N50" i="12"/>
  <c r="N41" i="12"/>
  <c r="N32" i="12"/>
  <c r="N28" i="12"/>
  <c r="N10" i="12"/>
  <c r="N95" i="12"/>
  <c r="N78" i="12"/>
  <c r="N60" i="12"/>
  <c r="N97" i="12"/>
  <c r="N80" i="12"/>
  <c r="N62" i="12"/>
  <c r="N44" i="12"/>
  <c r="N40" i="12"/>
  <c r="N31" i="12"/>
  <c r="N27" i="12"/>
  <c r="N21" i="12"/>
  <c r="N17" i="12"/>
  <c r="N19" i="12"/>
  <c r="N92" i="12"/>
  <c r="N88" i="12"/>
  <c r="N74" i="12"/>
  <c r="N70" i="12"/>
  <c r="N57" i="12"/>
  <c r="N52" i="12"/>
  <c r="N43" i="12"/>
  <c r="N39" i="12"/>
  <c r="N34" i="12"/>
  <c r="N30" i="12"/>
  <c r="N20" i="12"/>
  <c r="N16" i="12"/>
  <c r="N12" i="12"/>
  <c r="N8" i="12"/>
  <c r="N26" i="12"/>
  <c r="B5" i="101" l="1"/>
  <c r="B4" i="101"/>
  <c r="C96" i="101" s="1"/>
  <c r="F96" i="101" s="1"/>
  <c r="B3" i="101"/>
  <c r="C13" i="101" l="1"/>
  <c r="F13" i="101" s="1"/>
  <c r="C43" i="101"/>
  <c r="F43" i="101" s="1"/>
  <c r="C14" i="101"/>
  <c r="F14" i="101" s="1"/>
  <c r="C9" i="101"/>
  <c r="F9" i="101" s="1"/>
  <c r="C17" i="101"/>
  <c r="F17" i="101" s="1"/>
  <c r="C10" i="101"/>
  <c r="F10" i="101" s="1"/>
  <c r="C26" i="101"/>
  <c r="F26" i="101" s="1"/>
  <c r="C70" i="101"/>
  <c r="F70" i="101" s="1"/>
  <c r="C18" i="101"/>
  <c r="F18" i="101" s="1"/>
  <c r="C27" i="101"/>
  <c r="F27" i="101" s="1"/>
  <c r="C65" i="101"/>
  <c r="F65" i="101" s="1"/>
  <c r="C39" i="101"/>
  <c r="F39" i="101" s="1"/>
  <c r="C21" i="101"/>
  <c r="F21" i="101" s="1"/>
  <c r="C31" i="101"/>
  <c r="F31" i="101" s="1"/>
  <c r="C48" i="101"/>
  <c r="F48" i="101" s="1"/>
  <c r="C83" i="101"/>
  <c r="F83" i="101" s="1"/>
  <c r="C22" i="101"/>
  <c r="F22" i="101" s="1"/>
  <c r="C34" i="101"/>
  <c r="F34" i="101" s="1"/>
  <c r="C52" i="101"/>
  <c r="F52" i="101" s="1"/>
  <c r="C30" i="101"/>
  <c r="F30" i="101" s="1"/>
  <c r="C40" i="101"/>
  <c r="F40" i="101" s="1"/>
  <c r="C53" i="101"/>
  <c r="F53" i="101" s="1"/>
  <c r="C92" i="101"/>
  <c r="F92" i="101" s="1"/>
  <c r="C35" i="101"/>
  <c r="F35" i="101" s="1"/>
  <c r="C44" i="101"/>
  <c r="F44" i="101" s="1"/>
  <c r="C57" i="101"/>
  <c r="F57" i="101" s="1"/>
  <c r="C88" i="101"/>
  <c r="F88" i="101" s="1"/>
  <c r="C74" i="101"/>
  <c r="F74" i="101" s="1"/>
  <c r="C49" i="101"/>
  <c r="F49" i="101" s="1"/>
  <c r="C61" i="101"/>
  <c r="F61" i="101" s="1"/>
  <c r="C79" i="101"/>
  <c r="F79" i="101" s="1"/>
  <c r="L96" i="12"/>
  <c r="C58" i="101"/>
  <c r="F58" i="101" s="1"/>
  <c r="C62" i="101"/>
  <c r="F62" i="101" s="1"/>
  <c r="C66" i="101"/>
  <c r="F66" i="101" s="1"/>
  <c r="C71" i="101"/>
  <c r="F71" i="101" s="1"/>
  <c r="C75" i="101"/>
  <c r="F75" i="101" s="1"/>
  <c r="C80" i="101"/>
  <c r="F80" i="101" s="1"/>
  <c r="C84" i="101"/>
  <c r="F84" i="101" s="1"/>
  <c r="C89" i="101"/>
  <c r="F89" i="101" s="1"/>
  <c r="C94" i="101"/>
  <c r="F94" i="101" s="1"/>
  <c r="C11" i="101"/>
  <c r="F11" i="101" s="1"/>
  <c r="C19" i="101"/>
  <c r="F19" i="101" s="1"/>
  <c r="C28" i="101"/>
  <c r="F28" i="101" s="1"/>
  <c r="C36" i="101"/>
  <c r="F36" i="101" s="1"/>
  <c r="C41" i="101"/>
  <c r="F41" i="101" s="1"/>
  <c r="C45" i="101"/>
  <c r="F45" i="101" s="1"/>
  <c r="C50" i="101"/>
  <c r="F50" i="101" s="1"/>
  <c r="C55" i="101"/>
  <c r="F55" i="101" s="1"/>
  <c r="C59" i="101"/>
  <c r="F59" i="101" s="1"/>
  <c r="C63" i="101"/>
  <c r="F63" i="101" s="1"/>
  <c r="C67" i="101"/>
  <c r="F67" i="101" s="1"/>
  <c r="C72" i="101"/>
  <c r="F72" i="101" s="1"/>
  <c r="C77" i="101"/>
  <c r="F77" i="101" s="1"/>
  <c r="C81" i="101"/>
  <c r="F81" i="101" s="1"/>
  <c r="C85" i="101"/>
  <c r="F85" i="101" s="1"/>
  <c r="C90" i="101"/>
  <c r="F90" i="101" s="1"/>
  <c r="C95" i="101"/>
  <c r="F95" i="101" s="1"/>
  <c r="C15" i="101"/>
  <c r="F15" i="101" s="1"/>
  <c r="C23" i="101"/>
  <c r="F23" i="101" s="1"/>
  <c r="C32" i="101"/>
  <c r="F32" i="101" s="1"/>
  <c r="C8" i="101"/>
  <c r="F8" i="101" s="1"/>
  <c r="C12" i="101"/>
  <c r="F12" i="101" s="1"/>
  <c r="C16" i="101"/>
  <c r="F16" i="101" s="1"/>
  <c r="C20" i="101"/>
  <c r="F20" i="101" s="1"/>
  <c r="C24" i="101"/>
  <c r="F24" i="101" s="1"/>
  <c r="C29" i="101"/>
  <c r="F29" i="101" s="1"/>
  <c r="C33" i="101"/>
  <c r="F33" i="101" s="1"/>
  <c r="C38" i="101"/>
  <c r="F38" i="101" s="1"/>
  <c r="C42" i="101"/>
  <c r="F42" i="101" s="1"/>
  <c r="C47" i="101"/>
  <c r="F47" i="101" s="1"/>
  <c r="C51" i="101"/>
  <c r="F51" i="101" s="1"/>
  <c r="C56" i="101"/>
  <c r="F56" i="101" s="1"/>
  <c r="C60" i="101"/>
  <c r="F60" i="101" s="1"/>
  <c r="C64" i="101"/>
  <c r="F64" i="101" s="1"/>
  <c r="C68" i="101"/>
  <c r="F68" i="101" s="1"/>
  <c r="C73" i="101"/>
  <c r="F73" i="101" s="1"/>
  <c r="C78" i="101"/>
  <c r="F78" i="101" s="1"/>
  <c r="C82" i="101"/>
  <c r="F82" i="101" s="1"/>
  <c r="C86" i="101"/>
  <c r="F86" i="101" s="1"/>
  <c r="C91" i="101"/>
  <c r="F91" i="101" s="1"/>
  <c r="C97" i="101"/>
  <c r="F97" i="101" s="1"/>
  <c r="C7" i="101"/>
  <c r="F7" i="101" s="1"/>
  <c r="C98" i="101"/>
  <c r="F98" i="101" s="1"/>
  <c r="C93" i="101"/>
  <c r="F93" i="101" s="1"/>
  <c r="B5" i="100"/>
  <c r="B4" i="100"/>
  <c r="C95" i="100" s="1"/>
  <c r="F95" i="100" s="1"/>
  <c r="B3" i="100"/>
  <c r="L35" i="12" l="1"/>
  <c r="L92" i="12"/>
  <c r="L10" i="12"/>
  <c r="L30" i="12"/>
  <c r="L39" i="12"/>
  <c r="L9" i="12"/>
  <c r="L26" i="12"/>
  <c r="L17" i="12"/>
  <c r="L52" i="12"/>
  <c r="L14" i="12"/>
  <c r="L48" i="12"/>
  <c r="L34" i="12"/>
  <c r="L83" i="12"/>
  <c r="L53" i="12"/>
  <c r="L88" i="12"/>
  <c r="L57" i="12"/>
  <c r="L27" i="12"/>
  <c r="L43" i="12"/>
  <c r="L18" i="12"/>
  <c r="L13" i="12"/>
  <c r="L70" i="12"/>
  <c r="L21" i="12"/>
  <c r="L44" i="12"/>
  <c r="L31" i="12"/>
  <c r="L65" i="12"/>
  <c r="L74" i="12"/>
  <c r="L22" i="12"/>
  <c r="L40" i="12"/>
  <c r="C26" i="100"/>
  <c r="F26" i="100" s="1"/>
  <c r="C65" i="100"/>
  <c r="F65" i="100" s="1"/>
  <c r="C8" i="100"/>
  <c r="F8" i="100" s="1"/>
  <c r="C31" i="100"/>
  <c r="F31" i="100" s="1"/>
  <c r="C77" i="100"/>
  <c r="F77" i="100" s="1"/>
  <c r="C13" i="100"/>
  <c r="F13" i="100" s="1"/>
  <c r="C43" i="100"/>
  <c r="F43" i="100" s="1"/>
  <c r="C16" i="100"/>
  <c r="F16" i="100" s="1"/>
  <c r="C49" i="100"/>
  <c r="F49" i="100" s="1"/>
  <c r="C34" i="100"/>
  <c r="F34" i="100" s="1"/>
  <c r="C9" i="100"/>
  <c r="F9" i="100" s="1"/>
  <c r="C17" i="100"/>
  <c r="F17" i="100" s="1"/>
  <c r="C52" i="100"/>
  <c r="F52" i="100" s="1"/>
  <c r="C88" i="100"/>
  <c r="F88" i="100" s="1"/>
  <c r="C12" i="100"/>
  <c r="F12" i="100" s="1"/>
  <c r="C22" i="100"/>
  <c r="F22" i="100" s="1"/>
  <c r="C40" i="100"/>
  <c r="F40" i="100" s="1"/>
  <c r="C59" i="100"/>
  <c r="F59" i="100" s="1"/>
  <c r="C10" i="100"/>
  <c r="F10" i="100" s="1"/>
  <c r="C14" i="100"/>
  <c r="F14" i="100" s="1"/>
  <c r="C18" i="100"/>
  <c r="F18" i="100" s="1"/>
  <c r="C27" i="100"/>
  <c r="F27" i="100" s="1"/>
  <c r="C35" i="100"/>
  <c r="F35" i="100" s="1"/>
  <c r="C44" i="100"/>
  <c r="F44" i="100" s="1"/>
  <c r="C53" i="100"/>
  <c r="F53" i="100" s="1"/>
  <c r="C67" i="100"/>
  <c r="F67" i="100" s="1"/>
  <c r="C92" i="100"/>
  <c r="F92" i="100" s="1"/>
  <c r="C7" i="100"/>
  <c r="F7" i="100" s="1"/>
  <c r="C11" i="100"/>
  <c r="F11" i="100" s="1"/>
  <c r="C15" i="100"/>
  <c r="F15" i="100" s="1"/>
  <c r="C21" i="100"/>
  <c r="F21" i="100" s="1"/>
  <c r="C30" i="100"/>
  <c r="F30" i="100" s="1"/>
  <c r="C39" i="100"/>
  <c r="F39" i="100" s="1"/>
  <c r="C48" i="100"/>
  <c r="F48" i="100" s="1"/>
  <c r="C57" i="100"/>
  <c r="F57" i="100" s="1"/>
  <c r="C74" i="100"/>
  <c r="F74" i="100" s="1"/>
  <c r="C19" i="100"/>
  <c r="F19" i="100" s="1"/>
  <c r="C23" i="100"/>
  <c r="F23" i="100" s="1"/>
  <c r="C28" i="100"/>
  <c r="F28" i="100" s="1"/>
  <c r="C32" i="100"/>
  <c r="F32" i="100" s="1"/>
  <c r="C36" i="100"/>
  <c r="F36" i="100" s="1"/>
  <c r="C41" i="100"/>
  <c r="F41" i="100" s="1"/>
  <c r="C45" i="100"/>
  <c r="F45" i="100" s="1"/>
  <c r="C50" i="100"/>
  <c r="F50" i="100" s="1"/>
  <c r="C55" i="100"/>
  <c r="F55" i="100" s="1"/>
  <c r="C61" i="100"/>
  <c r="F61" i="100" s="1"/>
  <c r="C70" i="100"/>
  <c r="F70" i="100" s="1"/>
  <c r="C79" i="100"/>
  <c r="F79" i="100" s="1"/>
  <c r="C96" i="100"/>
  <c r="F96" i="100" s="1"/>
  <c r="C20" i="100"/>
  <c r="F20" i="100" s="1"/>
  <c r="C24" i="100"/>
  <c r="F24" i="100" s="1"/>
  <c r="C29" i="100"/>
  <c r="F29" i="100" s="1"/>
  <c r="C33" i="100"/>
  <c r="F33" i="100" s="1"/>
  <c r="C38" i="100"/>
  <c r="F38" i="100" s="1"/>
  <c r="C42" i="100"/>
  <c r="F42" i="100" s="1"/>
  <c r="C47" i="100"/>
  <c r="F47" i="100" s="1"/>
  <c r="C51" i="100"/>
  <c r="F51" i="100" s="1"/>
  <c r="C56" i="100"/>
  <c r="F56" i="100" s="1"/>
  <c r="C63" i="100"/>
  <c r="F63" i="100" s="1"/>
  <c r="C72" i="100"/>
  <c r="F72" i="100" s="1"/>
  <c r="C83" i="100"/>
  <c r="F83" i="100" s="1"/>
  <c r="L7" i="12"/>
  <c r="L82" i="12"/>
  <c r="L64" i="12"/>
  <c r="L47" i="12"/>
  <c r="L29" i="12"/>
  <c r="L12" i="12"/>
  <c r="L15" i="12"/>
  <c r="L81" i="12"/>
  <c r="L63" i="12"/>
  <c r="L45" i="12"/>
  <c r="L19" i="12"/>
  <c r="L84" i="12"/>
  <c r="L66" i="12"/>
  <c r="L61" i="12"/>
  <c r="C58" i="100"/>
  <c r="F58" i="100" s="1"/>
  <c r="C62" i="100"/>
  <c r="F62" i="100" s="1"/>
  <c r="C66" i="100"/>
  <c r="F66" i="100" s="1"/>
  <c r="C71" i="100"/>
  <c r="F71" i="100" s="1"/>
  <c r="C75" i="100"/>
  <c r="F75" i="100" s="1"/>
  <c r="C80" i="100"/>
  <c r="F80" i="100" s="1"/>
  <c r="C84" i="100"/>
  <c r="F84" i="100" s="1"/>
  <c r="C89" i="100"/>
  <c r="F89" i="100" s="1"/>
  <c r="C93" i="100"/>
  <c r="F93" i="100" s="1"/>
  <c r="C97" i="100"/>
  <c r="F97" i="100" s="1"/>
  <c r="L97" i="12"/>
  <c r="L78" i="12"/>
  <c r="L60" i="12"/>
  <c r="L42" i="12"/>
  <c r="L24" i="12"/>
  <c r="L8" i="12"/>
  <c r="L95" i="12"/>
  <c r="L77" i="12"/>
  <c r="L59" i="12"/>
  <c r="L41" i="12"/>
  <c r="L11" i="12"/>
  <c r="L80" i="12"/>
  <c r="L62" i="12"/>
  <c r="L49" i="12"/>
  <c r="C81" i="100"/>
  <c r="F81" i="100" s="1"/>
  <c r="C85" i="100"/>
  <c r="F85" i="100" s="1"/>
  <c r="C90" i="100"/>
  <c r="F90" i="100" s="1"/>
  <c r="C94" i="100"/>
  <c r="F94" i="100" s="1"/>
  <c r="C98" i="100"/>
  <c r="F98" i="100" s="1"/>
  <c r="L93" i="12"/>
  <c r="L91" i="12"/>
  <c r="L73" i="12"/>
  <c r="L56" i="12"/>
  <c r="L38" i="12"/>
  <c r="L20" i="12"/>
  <c r="L32" i="12"/>
  <c r="L90" i="12"/>
  <c r="L72" i="12"/>
  <c r="L55" i="12"/>
  <c r="L36" i="12"/>
  <c r="L94" i="12"/>
  <c r="L75" i="12"/>
  <c r="L58" i="12"/>
  <c r="C60" i="100"/>
  <c r="F60" i="100" s="1"/>
  <c r="C64" i="100"/>
  <c r="F64" i="100" s="1"/>
  <c r="C68" i="100"/>
  <c r="F68" i="100" s="1"/>
  <c r="C73" i="100"/>
  <c r="F73" i="100" s="1"/>
  <c r="C78" i="100"/>
  <c r="F78" i="100" s="1"/>
  <c r="C82" i="100"/>
  <c r="F82" i="100" s="1"/>
  <c r="C86" i="100"/>
  <c r="F86" i="100" s="1"/>
  <c r="C91" i="100"/>
  <c r="F91" i="100" s="1"/>
  <c r="L98" i="12"/>
  <c r="L86" i="12"/>
  <c r="L68" i="12"/>
  <c r="L51" i="12"/>
  <c r="L33" i="12"/>
  <c r="L16" i="12"/>
  <c r="L23" i="12"/>
  <c r="L85" i="12"/>
  <c r="L67" i="12"/>
  <c r="L50" i="12"/>
  <c r="L28" i="12"/>
  <c r="L89" i="12"/>
  <c r="L71" i="12"/>
  <c r="L79" i="12"/>
  <c r="K95" i="12"/>
  <c r="K13" i="12"/>
  <c r="B3" i="99"/>
  <c r="C98" i="99"/>
  <c r="F98" i="99" s="1"/>
  <c r="C97" i="99"/>
  <c r="F97" i="99" s="1"/>
  <c r="C96" i="99"/>
  <c r="F96" i="99" s="1"/>
  <c r="C95" i="99"/>
  <c r="F95" i="99" s="1"/>
  <c r="C94" i="99"/>
  <c r="F94" i="99" s="1"/>
  <c r="C93" i="99"/>
  <c r="F93" i="99" s="1"/>
  <c r="C92" i="99"/>
  <c r="F92" i="99" s="1"/>
  <c r="C91" i="99"/>
  <c r="F91" i="99" s="1"/>
  <c r="C90" i="99"/>
  <c r="F90" i="99" s="1"/>
  <c r="C89" i="99"/>
  <c r="F89" i="99" s="1"/>
  <c r="C88" i="99"/>
  <c r="F88" i="99" s="1"/>
  <c r="C86" i="99"/>
  <c r="F86" i="99" s="1"/>
  <c r="C85" i="99"/>
  <c r="F85" i="99" s="1"/>
  <c r="C84" i="99"/>
  <c r="F84" i="99" s="1"/>
  <c r="C83" i="99"/>
  <c r="F83" i="99" s="1"/>
  <c r="C82" i="99"/>
  <c r="F82" i="99" s="1"/>
  <c r="C81" i="99"/>
  <c r="F81" i="99" s="1"/>
  <c r="C80" i="99"/>
  <c r="F80" i="99" s="1"/>
  <c r="C79" i="99"/>
  <c r="F79" i="99" s="1"/>
  <c r="C78" i="99"/>
  <c r="F78" i="99" s="1"/>
  <c r="C77" i="99"/>
  <c r="F77" i="99" s="1"/>
  <c r="C75" i="99"/>
  <c r="F75" i="99" s="1"/>
  <c r="C74" i="99"/>
  <c r="F74" i="99" s="1"/>
  <c r="C73" i="99"/>
  <c r="F73" i="99" s="1"/>
  <c r="C72" i="99"/>
  <c r="F72" i="99" s="1"/>
  <c r="C71" i="99"/>
  <c r="F71" i="99" s="1"/>
  <c r="C70" i="99"/>
  <c r="F70" i="99" s="1"/>
  <c r="C68" i="99"/>
  <c r="F68" i="99" s="1"/>
  <c r="C67" i="99"/>
  <c r="F67" i="99" s="1"/>
  <c r="C66" i="99"/>
  <c r="F66" i="99" s="1"/>
  <c r="C65" i="99"/>
  <c r="F65" i="99" s="1"/>
  <c r="C64" i="99"/>
  <c r="F64" i="99" s="1"/>
  <c r="C63" i="99"/>
  <c r="F63" i="99" s="1"/>
  <c r="C62" i="99"/>
  <c r="F62" i="99" s="1"/>
  <c r="C61" i="99"/>
  <c r="F61" i="99" s="1"/>
  <c r="C60" i="99"/>
  <c r="F60" i="99" s="1"/>
  <c r="C59" i="99"/>
  <c r="F59" i="99" s="1"/>
  <c r="C58" i="99"/>
  <c r="F58" i="99" s="1"/>
  <c r="C57" i="99"/>
  <c r="F57" i="99" s="1"/>
  <c r="C56" i="99"/>
  <c r="F56" i="99" s="1"/>
  <c r="C55" i="99"/>
  <c r="F55" i="99" s="1"/>
  <c r="C53" i="99"/>
  <c r="F53" i="99" s="1"/>
  <c r="C52" i="99"/>
  <c r="F52" i="99" s="1"/>
  <c r="C51" i="99"/>
  <c r="F51" i="99" s="1"/>
  <c r="C50" i="99"/>
  <c r="F50" i="99" s="1"/>
  <c r="C49" i="99"/>
  <c r="F49" i="99" s="1"/>
  <c r="C48" i="99"/>
  <c r="F48" i="99" s="1"/>
  <c r="C47" i="99"/>
  <c r="F47" i="99" s="1"/>
  <c r="C45" i="99"/>
  <c r="F45" i="99" s="1"/>
  <c r="C44" i="99"/>
  <c r="F44" i="99" s="1"/>
  <c r="C43" i="99"/>
  <c r="F43" i="99" s="1"/>
  <c r="C42" i="99"/>
  <c r="F42" i="99" s="1"/>
  <c r="C41" i="99"/>
  <c r="F41" i="99" s="1"/>
  <c r="C40" i="99"/>
  <c r="F40" i="99" s="1"/>
  <c r="C39" i="99"/>
  <c r="F39" i="99" s="1"/>
  <c r="C38" i="99"/>
  <c r="F38" i="99" s="1"/>
  <c r="C36" i="99"/>
  <c r="F36" i="99" s="1"/>
  <c r="C35" i="99"/>
  <c r="F35" i="99" s="1"/>
  <c r="C34" i="99"/>
  <c r="F34" i="99" s="1"/>
  <c r="C33" i="99"/>
  <c r="F33" i="99" s="1"/>
  <c r="C32" i="99"/>
  <c r="F32" i="99" s="1"/>
  <c r="C31" i="99"/>
  <c r="F31" i="99" s="1"/>
  <c r="C30" i="99"/>
  <c r="F30" i="99" s="1"/>
  <c r="C29" i="99"/>
  <c r="F29" i="99" s="1"/>
  <c r="C28" i="99"/>
  <c r="F28" i="99" s="1"/>
  <c r="C27" i="99"/>
  <c r="F27" i="99" s="1"/>
  <c r="C26" i="99"/>
  <c r="F26" i="99" s="1"/>
  <c r="C24" i="99"/>
  <c r="F24" i="99" s="1"/>
  <c r="C23" i="99"/>
  <c r="F23" i="99" s="1"/>
  <c r="C22" i="99"/>
  <c r="F22" i="99" s="1"/>
  <c r="C21" i="99"/>
  <c r="F21" i="99" s="1"/>
  <c r="C20" i="99"/>
  <c r="F20" i="99" s="1"/>
  <c r="C19" i="99"/>
  <c r="F19" i="99" s="1"/>
  <c r="C18" i="99"/>
  <c r="F18" i="99" s="1"/>
  <c r="C17" i="99"/>
  <c r="F17" i="99" s="1"/>
  <c r="C16" i="99"/>
  <c r="F16" i="99" s="1"/>
  <c r="C15" i="99"/>
  <c r="F15" i="99" s="1"/>
  <c r="C14" i="99"/>
  <c r="F14" i="99" s="1"/>
  <c r="C13" i="99"/>
  <c r="F13" i="99" s="1"/>
  <c r="C12" i="99"/>
  <c r="F12" i="99" s="1"/>
  <c r="C11" i="99"/>
  <c r="F11" i="99" s="1"/>
  <c r="C10" i="99"/>
  <c r="F10" i="99" s="1"/>
  <c r="C9" i="99"/>
  <c r="F9" i="99" s="1"/>
  <c r="C8" i="99"/>
  <c r="F8" i="99" s="1"/>
  <c r="C7" i="99"/>
  <c r="F7" i="99" s="1"/>
  <c r="K75" i="12" l="1"/>
  <c r="K71" i="12"/>
  <c r="K34" i="12"/>
  <c r="K45" i="12"/>
  <c r="K26" i="12"/>
  <c r="K40" i="12"/>
  <c r="K24" i="12"/>
  <c r="K21" i="12"/>
  <c r="K62" i="12"/>
  <c r="K77" i="12"/>
  <c r="K49" i="12"/>
  <c r="K7" i="12"/>
  <c r="K80" i="12"/>
  <c r="K88" i="12"/>
  <c r="K30" i="12"/>
  <c r="K14" i="12"/>
  <c r="K59" i="12"/>
  <c r="K74" i="12"/>
  <c r="K65" i="12"/>
  <c r="K44" i="12"/>
  <c r="K91" i="12"/>
  <c r="K17" i="12"/>
  <c r="J7" i="12"/>
  <c r="J19" i="12"/>
  <c r="J32" i="12"/>
  <c r="J45" i="12"/>
  <c r="J59" i="12"/>
  <c r="J67" i="12"/>
  <c r="J85" i="12"/>
  <c r="J94" i="12"/>
  <c r="J8" i="12"/>
  <c r="J12" i="12"/>
  <c r="J16" i="12"/>
  <c r="J20" i="12"/>
  <c r="J24" i="12"/>
  <c r="J29" i="12"/>
  <c r="J33" i="12"/>
  <c r="J38" i="12"/>
  <c r="J42" i="12"/>
  <c r="J47" i="12"/>
  <c r="J51" i="12"/>
  <c r="J56" i="12"/>
  <c r="J60" i="12"/>
  <c r="J64" i="12"/>
  <c r="J68" i="12"/>
  <c r="J73" i="12"/>
  <c r="J78" i="12"/>
  <c r="J82" i="12"/>
  <c r="J86" i="12"/>
  <c r="J91" i="12"/>
  <c r="J95" i="12"/>
  <c r="J15" i="12"/>
  <c r="J28" i="12"/>
  <c r="J41" i="12"/>
  <c r="J55" i="12"/>
  <c r="J72" i="12"/>
  <c r="J81" i="12"/>
  <c r="J98" i="12"/>
  <c r="J9" i="12"/>
  <c r="J13" i="12"/>
  <c r="J17" i="12"/>
  <c r="J21" i="12"/>
  <c r="J26" i="12"/>
  <c r="J30" i="12"/>
  <c r="J34" i="12"/>
  <c r="J39" i="12"/>
  <c r="J43" i="12"/>
  <c r="J48" i="12"/>
  <c r="J52" i="12"/>
  <c r="J57" i="12"/>
  <c r="J61" i="12"/>
  <c r="J65" i="12"/>
  <c r="J70" i="12"/>
  <c r="J74" i="12"/>
  <c r="J79" i="12"/>
  <c r="J83" i="12"/>
  <c r="J88" i="12"/>
  <c r="J92" i="12"/>
  <c r="J96" i="12"/>
  <c r="J11" i="12"/>
  <c r="J23" i="12"/>
  <c r="J36" i="12"/>
  <c r="J50" i="12"/>
  <c r="J63" i="12"/>
  <c r="J77" i="12"/>
  <c r="J90" i="12"/>
  <c r="J10" i="12"/>
  <c r="J14" i="12"/>
  <c r="J18" i="12"/>
  <c r="J22" i="12"/>
  <c r="J27" i="12"/>
  <c r="J31" i="12"/>
  <c r="J35" i="12"/>
  <c r="J40" i="12"/>
  <c r="J44" i="12"/>
  <c r="J49" i="12"/>
  <c r="J53" i="12"/>
  <c r="J58" i="12"/>
  <c r="J62" i="12"/>
  <c r="J66" i="12"/>
  <c r="J71" i="12"/>
  <c r="J75" i="12"/>
  <c r="J80" i="12"/>
  <c r="J84" i="12"/>
  <c r="J89" i="12"/>
  <c r="J93" i="12"/>
  <c r="J97" i="12"/>
  <c r="K20" i="12"/>
  <c r="K16" i="12"/>
  <c r="K31" i="12"/>
  <c r="K22" i="12"/>
  <c r="K67" i="12"/>
  <c r="K39" i="12"/>
  <c r="K51" i="12"/>
  <c r="K83" i="12"/>
  <c r="K53" i="12"/>
  <c r="K33" i="12"/>
  <c r="K12" i="12"/>
  <c r="K36" i="12"/>
  <c r="K89" i="12"/>
  <c r="K96" i="12"/>
  <c r="K8" i="12"/>
  <c r="K19" i="12"/>
  <c r="K43" i="12"/>
  <c r="K9" i="12"/>
  <c r="K18" i="12"/>
  <c r="K78" i="12"/>
  <c r="K85" i="12"/>
  <c r="K55" i="12"/>
  <c r="K11" i="12"/>
  <c r="K60" i="12"/>
  <c r="K73" i="12"/>
  <c r="K57" i="12"/>
  <c r="K63" i="12"/>
  <c r="K52" i="12"/>
  <c r="K86" i="12"/>
  <c r="K68" i="12"/>
  <c r="K42" i="12"/>
  <c r="K28" i="12"/>
  <c r="K97" i="12"/>
  <c r="K35" i="12"/>
  <c r="K94" i="12"/>
  <c r="K92" i="12"/>
  <c r="K70" i="12"/>
  <c r="K27" i="12"/>
  <c r="K10" i="12"/>
  <c r="K82" i="12"/>
  <c r="K64" i="12"/>
  <c r="K23" i="12"/>
  <c r="K58" i="12"/>
  <c r="K38" i="12"/>
  <c r="K90" i="12"/>
  <c r="K41" i="12"/>
  <c r="K93" i="12"/>
  <c r="K48" i="12"/>
  <c r="K56" i="12"/>
  <c r="K15" i="12"/>
  <c r="K61" i="12"/>
  <c r="K79" i="12"/>
  <c r="K72" i="12"/>
  <c r="K47" i="12"/>
  <c r="K29" i="12"/>
  <c r="K50" i="12"/>
  <c r="K32" i="12"/>
  <c r="K98" i="12"/>
  <c r="K81" i="12"/>
  <c r="K84" i="12"/>
  <c r="K66" i="12"/>
  <c r="B5" i="98"/>
  <c r="B4" i="98"/>
  <c r="C97" i="98" s="1"/>
  <c r="F97" i="98" s="1"/>
  <c r="B3" i="98"/>
  <c r="I97" i="12" l="1"/>
  <c r="C8" i="98"/>
  <c r="F8" i="98" s="1"/>
  <c r="C18" i="98"/>
  <c r="F18" i="98" s="1"/>
  <c r="C29" i="98"/>
  <c r="F29" i="98" s="1"/>
  <c r="C36" i="98"/>
  <c r="F36" i="98" s="1"/>
  <c r="C45" i="98"/>
  <c r="F45" i="98" s="1"/>
  <c r="C49" i="98"/>
  <c r="F49" i="98" s="1"/>
  <c r="C58" i="98"/>
  <c r="F58" i="98" s="1"/>
  <c r="C74" i="98"/>
  <c r="F74" i="98" s="1"/>
  <c r="C83" i="98"/>
  <c r="F83" i="98" s="1"/>
  <c r="C9" i="98"/>
  <c r="F9" i="98" s="1"/>
  <c r="C13" i="98"/>
  <c r="F13" i="98" s="1"/>
  <c r="C15" i="98"/>
  <c r="F15" i="98" s="1"/>
  <c r="C19" i="98"/>
  <c r="F19" i="98" s="1"/>
  <c r="C22" i="98"/>
  <c r="F22" i="98" s="1"/>
  <c r="C26" i="98"/>
  <c r="F26" i="98" s="1"/>
  <c r="C30" i="98"/>
  <c r="F30" i="98" s="1"/>
  <c r="C33" i="98"/>
  <c r="F33" i="98" s="1"/>
  <c r="C38" i="98"/>
  <c r="F38" i="98" s="1"/>
  <c r="C42" i="98"/>
  <c r="F42" i="98" s="1"/>
  <c r="C47" i="98"/>
  <c r="F47" i="98" s="1"/>
  <c r="C50" i="98"/>
  <c r="F50" i="98" s="1"/>
  <c r="C55" i="98"/>
  <c r="F55" i="98" s="1"/>
  <c r="C59" i="98"/>
  <c r="F59" i="98" s="1"/>
  <c r="C63" i="98"/>
  <c r="F63" i="98" s="1"/>
  <c r="C66" i="98"/>
  <c r="F66" i="98" s="1"/>
  <c r="C71" i="98"/>
  <c r="F71" i="98" s="1"/>
  <c r="C75" i="98"/>
  <c r="F75" i="98" s="1"/>
  <c r="C80" i="98"/>
  <c r="F80" i="98" s="1"/>
  <c r="C88" i="98"/>
  <c r="F88" i="98" s="1"/>
  <c r="C92" i="98"/>
  <c r="F92" i="98" s="1"/>
  <c r="C96" i="98"/>
  <c r="F96" i="98" s="1"/>
  <c r="C10" i="98"/>
  <c r="F10" i="98" s="1"/>
  <c r="C16" i="98"/>
  <c r="F16" i="98" s="1"/>
  <c r="C20" i="98"/>
  <c r="F20" i="98" s="1"/>
  <c r="C27" i="98"/>
  <c r="F27" i="98" s="1"/>
  <c r="C34" i="98"/>
  <c r="F34" i="98" s="1"/>
  <c r="C39" i="98"/>
  <c r="F39" i="98" s="1"/>
  <c r="C43" i="98"/>
  <c r="F43" i="98" s="1"/>
  <c r="C48" i="98"/>
  <c r="F48" i="98" s="1"/>
  <c r="C51" i="98"/>
  <c r="F51" i="98" s="1"/>
  <c r="C56" i="98"/>
  <c r="F56" i="98" s="1"/>
  <c r="C60" i="98"/>
  <c r="F60" i="98" s="1"/>
  <c r="C64" i="98"/>
  <c r="F64" i="98" s="1"/>
  <c r="C67" i="98"/>
  <c r="F67" i="98" s="1"/>
  <c r="C72" i="98"/>
  <c r="F72" i="98" s="1"/>
  <c r="C77" i="98"/>
  <c r="F77" i="98" s="1"/>
  <c r="C81" i="98"/>
  <c r="F81" i="98" s="1"/>
  <c r="C84" i="98"/>
  <c r="F84" i="98" s="1"/>
  <c r="C89" i="98"/>
  <c r="F89" i="98" s="1"/>
  <c r="C93" i="98"/>
  <c r="F93" i="98" s="1"/>
  <c r="C7" i="98"/>
  <c r="F7" i="98" s="1"/>
  <c r="C11" i="98"/>
  <c r="F11" i="98" s="1"/>
  <c r="C14" i="98"/>
  <c r="F14" i="98" s="1"/>
  <c r="C17" i="98"/>
  <c r="F17" i="98" s="1"/>
  <c r="C21" i="98"/>
  <c r="F21" i="98" s="1"/>
  <c r="C23" i="98"/>
  <c r="F23" i="98" s="1"/>
  <c r="C28" i="98"/>
  <c r="F28" i="98" s="1"/>
  <c r="C31" i="98"/>
  <c r="F31" i="98" s="1"/>
  <c r="C35" i="98"/>
  <c r="F35" i="98" s="1"/>
  <c r="C40" i="98"/>
  <c r="F40" i="98" s="1"/>
  <c r="C44" i="98"/>
  <c r="F44" i="98" s="1"/>
  <c r="C52" i="98"/>
  <c r="F52" i="98" s="1"/>
  <c r="C57" i="98"/>
  <c r="F57" i="98" s="1"/>
  <c r="C61" i="98"/>
  <c r="F61" i="98" s="1"/>
  <c r="C65" i="98"/>
  <c r="F65" i="98" s="1"/>
  <c r="C68" i="98"/>
  <c r="F68" i="98" s="1"/>
  <c r="C73" i="98"/>
  <c r="F73" i="98" s="1"/>
  <c r="C78" i="98"/>
  <c r="F78" i="98" s="1"/>
  <c r="C82" i="98"/>
  <c r="F82" i="98" s="1"/>
  <c r="C85" i="98"/>
  <c r="F85" i="98" s="1"/>
  <c r="C90" i="98"/>
  <c r="F90" i="98" s="1"/>
  <c r="C94" i="98"/>
  <c r="F94" i="98" s="1"/>
  <c r="C98" i="98"/>
  <c r="F98" i="98" s="1"/>
  <c r="C12" i="98"/>
  <c r="F12" i="98" s="1"/>
  <c r="C24" i="98"/>
  <c r="F24" i="98" s="1"/>
  <c r="C32" i="98"/>
  <c r="F32" i="98" s="1"/>
  <c r="C41" i="98"/>
  <c r="F41" i="98" s="1"/>
  <c r="C53" i="98"/>
  <c r="F53" i="98" s="1"/>
  <c r="C62" i="98"/>
  <c r="F62" i="98" s="1"/>
  <c r="C70" i="98"/>
  <c r="F70" i="98" s="1"/>
  <c r="C79" i="98"/>
  <c r="F79" i="98" s="1"/>
  <c r="C86" i="98"/>
  <c r="F86" i="98" s="1"/>
  <c r="C91" i="98"/>
  <c r="F91" i="98" s="1"/>
  <c r="C95" i="98"/>
  <c r="F95" i="98" s="1"/>
  <c r="B5" i="97"/>
  <c r="B4" i="97"/>
  <c r="C98" i="97" s="1"/>
  <c r="F98" i="97" s="1"/>
  <c r="B3" i="97"/>
  <c r="C27" i="97" l="1"/>
  <c r="F27" i="97" s="1"/>
  <c r="C80" i="97"/>
  <c r="F80" i="97" s="1"/>
  <c r="C22" i="97"/>
  <c r="F22" i="97" s="1"/>
  <c r="C58" i="97"/>
  <c r="F58" i="97" s="1"/>
  <c r="C75" i="97"/>
  <c r="F75" i="97" s="1"/>
  <c r="C49" i="97"/>
  <c r="F49" i="97" s="1"/>
  <c r="C84" i="97"/>
  <c r="F84" i="97" s="1"/>
  <c r="C40" i="97"/>
  <c r="F40" i="97" s="1"/>
  <c r="C10" i="97"/>
  <c r="F10" i="97" s="1"/>
  <c r="C44" i="97"/>
  <c r="F44" i="97" s="1"/>
  <c r="C62" i="97"/>
  <c r="F62" i="97" s="1"/>
  <c r="C14" i="97"/>
  <c r="F14" i="97" s="1"/>
  <c r="C31" i="97"/>
  <c r="F31" i="97" s="1"/>
  <c r="C66" i="97"/>
  <c r="F66" i="97" s="1"/>
  <c r="C18" i="97"/>
  <c r="F18" i="97" s="1"/>
  <c r="C35" i="97"/>
  <c r="F35" i="97" s="1"/>
  <c r="C53" i="97"/>
  <c r="F53" i="97" s="1"/>
  <c r="C71" i="97"/>
  <c r="F71" i="97" s="1"/>
  <c r="C7" i="97"/>
  <c r="F7" i="97" s="1"/>
  <c r="C11" i="97"/>
  <c r="F11" i="97" s="1"/>
  <c r="C15" i="97"/>
  <c r="F15" i="97" s="1"/>
  <c r="C19" i="97"/>
  <c r="F19" i="97" s="1"/>
  <c r="C23" i="97"/>
  <c r="F23" i="97" s="1"/>
  <c r="C28" i="97"/>
  <c r="F28" i="97" s="1"/>
  <c r="C32" i="97"/>
  <c r="F32" i="97" s="1"/>
  <c r="C36" i="97"/>
  <c r="F36" i="97" s="1"/>
  <c r="C41" i="97"/>
  <c r="F41" i="97" s="1"/>
  <c r="C45" i="97"/>
  <c r="F45" i="97" s="1"/>
  <c r="C50" i="97"/>
  <c r="F50" i="97" s="1"/>
  <c r="C55" i="97"/>
  <c r="F55" i="97" s="1"/>
  <c r="C59" i="97"/>
  <c r="F59" i="97" s="1"/>
  <c r="C63" i="97"/>
  <c r="F63" i="97" s="1"/>
  <c r="C67" i="97"/>
  <c r="F67" i="97" s="1"/>
  <c r="C72" i="97"/>
  <c r="F72" i="97" s="1"/>
  <c r="C77" i="97"/>
  <c r="F77" i="97" s="1"/>
  <c r="C81" i="97"/>
  <c r="F81" i="97" s="1"/>
  <c r="C85" i="97"/>
  <c r="F85" i="97" s="1"/>
  <c r="C91" i="97"/>
  <c r="F91" i="97" s="1"/>
  <c r="C96" i="97"/>
  <c r="F96" i="97" s="1"/>
  <c r="C12" i="97"/>
  <c r="F12" i="97" s="1"/>
  <c r="C20" i="97"/>
  <c r="F20" i="97" s="1"/>
  <c r="C33" i="97"/>
  <c r="F33" i="97" s="1"/>
  <c r="C47" i="97"/>
  <c r="F47" i="97" s="1"/>
  <c r="C56" i="97"/>
  <c r="F56" i="97" s="1"/>
  <c r="C68" i="97"/>
  <c r="F68" i="97" s="1"/>
  <c r="C78" i="97"/>
  <c r="F78" i="97" s="1"/>
  <c r="C82" i="97"/>
  <c r="F82" i="97" s="1"/>
  <c r="C86" i="97"/>
  <c r="F86" i="97" s="1"/>
  <c r="C92" i="97"/>
  <c r="F92" i="97" s="1"/>
  <c r="C97" i="97"/>
  <c r="F97" i="97" s="1"/>
  <c r="C89" i="97"/>
  <c r="F89" i="97" s="1"/>
  <c r="C95" i="97"/>
  <c r="F95" i="97" s="1"/>
  <c r="C8" i="97"/>
  <c r="F8" i="97" s="1"/>
  <c r="C16" i="97"/>
  <c r="F16" i="97" s="1"/>
  <c r="C24" i="97"/>
  <c r="F24" i="97" s="1"/>
  <c r="C29" i="97"/>
  <c r="F29" i="97" s="1"/>
  <c r="C38" i="97"/>
  <c r="F38" i="97" s="1"/>
  <c r="C42" i="97"/>
  <c r="F42" i="97" s="1"/>
  <c r="C51" i="97"/>
  <c r="F51" i="97" s="1"/>
  <c r="C60" i="97"/>
  <c r="F60" i="97" s="1"/>
  <c r="C64" i="97"/>
  <c r="F64" i="97" s="1"/>
  <c r="C73" i="97"/>
  <c r="F73" i="97" s="1"/>
  <c r="C9" i="97"/>
  <c r="F9" i="97" s="1"/>
  <c r="C13" i="97"/>
  <c r="F13" i="97" s="1"/>
  <c r="C17" i="97"/>
  <c r="F17" i="97" s="1"/>
  <c r="C21" i="97"/>
  <c r="F21" i="97" s="1"/>
  <c r="C26" i="97"/>
  <c r="F26" i="97" s="1"/>
  <c r="C30" i="97"/>
  <c r="F30" i="97" s="1"/>
  <c r="C34" i="97"/>
  <c r="F34" i="97" s="1"/>
  <c r="C39" i="97"/>
  <c r="F39" i="97" s="1"/>
  <c r="C43" i="97"/>
  <c r="F43" i="97" s="1"/>
  <c r="C48" i="97"/>
  <c r="F48" i="97" s="1"/>
  <c r="C52" i="97"/>
  <c r="F52" i="97" s="1"/>
  <c r="C57" i="97"/>
  <c r="F57" i="97" s="1"/>
  <c r="C61" i="97"/>
  <c r="F61" i="97" s="1"/>
  <c r="C65" i="97"/>
  <c r="F65" i="97" s="1"/>
  <c r="C70" i="97"/>
  <c r="F70" i="97" s="1"/>
  <c r="C74" i="97"/>
  <c r="F74" i="97" s="1"/>
  <c r="C79" i="97"/>
  <c r="F79" i="97" s="1"/>
  <c r="C83" i="97"/>
  <c r="F83" i="97" s="1"/>
  <c r="C88" i="97"/>
  <c r="F88" i="97" s="1"/>
  <c r="C93" i="97"/>
  <c r="F93" i="97" s="1"/>
  <c r="H98" i="12"/>
  <c r="I86" i="12"/>
  <c r="I53" i="12"/>
  <c r="I12" i="12"/>
  <c r="I85" i="12"/>
  <c r="I68" i="12"/>
  <c r="I52" i="12"/>
  <c r="I31" i="12"/>
  <c r="I17" i="12"/>
  <c r="I93" i="12"/>
  <c r="I77" i="12"/>
  <c r="I60" i="12"/>
  <c r="I43" i="12"/>
  <c r="I20" i="12"/>
  <c r="I92" i="12"/>
  <c r="I71" i="12"/>
  <c r="I55" i="12"/>
  <c r="I38" i="12"/>
  <c r="I22" i="12"/>
  <c r="I9" i="12"/>
  <c r="I49" i="12"/>
  <c r="I18" i="12"/>
  <c r="H27" i="12"/>
  <c r="I79" i="12"/>
  <c r="I41" i="12"/>
  <c r="I98" i="12"/>
  <c r="I82" i="12"/>
  <c r="I65" i="12"/>
  <c r="I44" i="12"/>
  <c r="I28" i="12"/>
  <c r="I14" i="12"/>
  <c r="I89" i="12"/>
  <c r="I72" i="12"/>
  <c r="I56" i="12"/>
  <c r="I39" i="12"/>
  <c r="I16" i="12"/>
  <c r="I88" i="12"/>
  <c r="I66" i="12"/>
  <c r="I50" i="12"/>
  <c r="I33" i="12"/>
  <c r="I19" i="12"/>
  <c r="I83" i="12"/>
  <c r="I45" i="12"/>
  <c r="I8" i="12"/>
  <c r="C90" i="97"/>
  <c r="F90" i="97" s="1"/>
  <c r="C94" i="97"/>
  <c r="F94" i="97" s="1"/>
  <c r="I95" i="12"/>
  <c r="I70" i="12"/>
  <c r="I32" i="12"/>
  <c r="I94" i="12"/>
  <c r="I78" i="12"/>
  <c r="I61" i="12"/>
  <c r="I40" i="12"/>
  <c r="I23" i="12"/>
  <c r="I11" i="12"/>
  <c r="I84" i="12"/>
  <c r="I67" i="12"/>
  <c r="I51" i="12"/>
  <c r="I34" i="12"/>
  <c r="I10" i="12"/>
  <c r="I80" i="12"/>
  <c r="I63" i="12"/>
  <c r="I47" i="12"/>
  <c r="I30" i="12"/>
  <c r="I15" i="12"/>
  <c r="I74" i="12"/>
  <c r="I36" i="12"/>
  <c r="I91" i="12"/>
  <c r="I62" i="12"/>
  <c r="I24" i="12"/>
  <c r="I90" i="12"/>
  <c r="I73" i="12"/>
  <c r="I57" i="12"/>
  <c r="I35" i="12"/>
  <c r="I21" i="12"/>
  <c r="I7" i="12"/>
  <c r="I81" i="12"/>
  <c r="I64" i="12"/>
  <c r="I48" i="12"/>
  <c r="I27" i="12"/>
  <c r="I96" i="12"/>
  <c r="I75" i="12"/>
  <c r="I59" i="12"/>
  <c r="I42" i="12"/>
  <c r="I26" i="12"/>
  <c r="I13" i="12"/>
  <c r="I58" i="12"/>
  <c r="I29" i="12"/>
  <c r="B3" i="96"/>
  <c r="B6" i="96"/>
  <c r="B5" i="96"/>
  <c r="B4" i="96"/>
  <c r="B5" i="95"/>
  <c r="B4" i="95"/>
  <c r="B3" i="95"/>
  <c r="H28" i="12" l="1"/>
  <c r="H24" i="12"/>
  <c r="H73" i="12"/>
  <c r="H49" i="12"/>
  <c r="H63" i="12"/>
  <c r="H43" i="12"/>
  <c r="H23" i="12"/>
  <c r="H19" i="12"/>
  <c r="H48" i="12"/>
  <c r="H35" i="12"/>
  <c r="H79" i="12"/>
  <c r="H82" i="12"/>
  <c r="H39" i="12"/>
  <c r="H66" i="12"/>
  <c r="H83" i="12"/>
  <c r="H59" i="12"/>
  <c r="H74" i="12"/>
  <c r="H16" i="12"/>
  <c r="H78" i="12"/>
  <c r="H91" i="12"/>
  <c r="H55" i="12"/>
  <c r="H70" i="12"/>
  <c r="H34" i="12"/>
  <c r="H64" i="12"/>
  <c r="H8" i="12"/>
  <c r="H68" i="12"/>
  <c r="H50" i="12"/>
  <c r="H15" i="12"/>
  <c r="H31" i="12"/>
  <c r="H75" i="12"/>
  <c r="H65" i="12"/>
  <c r="H30" i="12"/>
  <c r="H60" i="12"/>
  <c r="H95" i="12"/>
  <c r="H45" i="12"/>
  <c r="H58" i="12"/>
  <c r="H26" i="12"/>
  <c r="H51" i="12"/>
  <c r="H89" i="12"/>
  <c r="H47" i="12"/>
  <c r="H41" i="12"/>
  <c r="H62" i="12"/>
  <c r="H22" i="12"/>
  <c r="H93" i="12"/>
  <c r="H57" i="12"/>
  <c r="H21" i="12"/>
  <c r="H42" i="12"/>
  <c r="H97" i="12"/>
  <c r="H33" i="12"/>
  <c r="H72" i="12"/>
  <c r="H36" i="12"/>
  <c r="H71" i="12"/>
  <c r="H44" i="12"/>
  <c r="H80" i="12"/>
  <c r="H52" i="12"/>
  <c r="H17" i="12"/>
  <c r="H38" i="12"/>
  <c r="H20" i="12"/>
  <c r="H32" i="12"/>
  <c r="H53" i="12"/>
  <c r="H10" i="12"/>
  <c r="H88" i="12"/>
  <c r="H96" i="12"/>
  <c r="H92" i="12"/>
  <c r="H18" i="12"/>
  <c r="H85" i="12"/>
  <c r="H7" i="12"/>
  <c r="H84" i="12"/>
  <c r="H67" i="12"/>
  <c r="H77" i="12"/>
  <c r="H40" i="12"/>
  <c r="H61" i="12"/>
  <c r="H11" i="12"/>
  <c r="H14" i="12"/>
  <c r="H86" i="12"/>
  <c r="H12" i="12"/>
  <c r="C76" i="96"/>
  <c r="F76" i="96" s="1"/>
  <c r="H56" i="12"/>
  <c r="H9" i="12"/>
  <c r="H29" i="12"/>
  <c r="H81" i="12"/>
  <c r="H13" i="12"/>
  <c r="C13" i="96"/>
  <c r="F13" i="96" s="1"/>
  <c r="C20" i="96"/>
  <c r="F20" i="96" s="1"/>
  <c r="C14" i="96"/>
  <c r="F14" i="96" s="1"/>
  <c r="C23" i="96"/>
  <c r="F23" i="96" s="1"/>
  <c r="C31" i="96"/>
  <c r="F31" i="96" s="1"/>
  <c r="C40" i="96"/>
  <c r="F40" i="96" s="1"/>
  <c r="C54" i="96"/>
  <c r="F54" i="96" s="1"/>
  <c r="C69" i="96"/>
  <c r="F69" i="96" s="1"/>
  <c r="C30" i="96"/>
  <c r="F30" i="96" s="1"/>
  <c r="C36" i="96"/>
  <c r="F36" i="96" s="1"/>
  <c r="C50" i="96"/>
  <c r="F50" i="96" s="1"/>
  <c r="C65" i="96"/>
  <c r="F65" i="96" s="1"/>
  <c r="C8" i="96"/>
  <c r="F8" i="96" s="1"/>
  <c r="C16" i="96"/>
  <c r="F16" i="96" s="1"/>
  <c r="C27" i="96"/>
  <c r="F27" i="96" s="1"/>
  <c r="C33" i="96"/>
  <c r="F33" i="96" s="1"/>
  <c r="C43" i="96"/>
  <c r="F43" i="96" s="1"/>
  <c r="C58" i="96"/>
  <c r="F58" i="96" s="1"/>
  <c r="C73" i="96"/>
  <c r="F73" i="96" s="1"/>
  <c r="C11" i="96"/>
  <c r="F11" i="96" s="1"/>
  <c r="C17" i="96"/>
  <c r="F17" i="96" s="1"/>
  <c r="C28" i="96"/>
  <c r="F28" i="96" s="1"/>
  <c r="C34" i="96"/>
  <c r="F34" i="96" s="1"/>
  <c r="C46" i="96"/>
  <c r="F46" i="96" s="1"/>
  <c r="C61" i="96"/>
  <c r="F61" i="96" s="1"/>
  <c r="C99" i="96"/>
  <c r="F99" i="96" s="1"/>
  <c r="H94" i="12"/>
  <c r="C81" i="96"/>
  <c r="F81" i="96" s="1"/>
  <c r="H90" i="12"/>
  <c r="C85" i="96"/>
  <c r="F85" i="96" s="1"/>
  <c r="C93" i="96"/>
  <c r="F93" i="96" s="1"/>
  <c r="C96" i="96"/>
  <c r="F96" i="96" s="1"/>
  <c r="C9" i="96"/>
  <c r="F9" i="96" s="1"/>
  <c r="C12" i="96"/>
  <c r="F12" i="96" s="1"/>
  <c r="C15" i="96"/>
  <c r="F15" i="96" s="1"/>
  <c r="C18" i="96"/>
  <c r="F18" i="96" s="1"/>
  <c r="C21" i="96"/>
  <c r="F21" i="96" s="1"/>
  <c r="C24" i="96"/>
  <c r="F24" i="96" s="1"/>
  <c r="C35" i="96"/>
  <c r="F35" i="96" s="1"/>
  <c r="C37" i="96"/>
  <c r="F37" i="96" s="1"/>
  <c r="C41" i="96"/>
  <c r="F41" i="96" s="1"/>
  <c r="C45" i="96"/>
  <c r="F45" i="96" s="1"/>
  <c r="C49" i="96"/>
  <c r="F49" i="96" s="1"/>
  <c r="C52" i="96"/>
  <c r="F52" i="96" s="1"/>
  <c r="C56" i="96"/>
  <c r="F56" i="96" s="1"/>
  <c r="C59" i="96"/>
  <c r="F59" i="96" s="1"/>
  <c r="C63" i="96"/>
  <c r="F63" i="96" s="1"/>
  <c r="C67" i="96"/>
  <c r="F67" i="96" s="1"/>
  <c r="C75" i="96"/>
  <c r="F75" i="96" s="1"/>
  <c r="C79" i="96"/>
  <c r="F79" i="96" s="1"/>
  <c r="C83" i="96"/>
  <c r="F83" i="96" s="1"/>
  <c r="C87" i="96"/>
  <c r="F87" i="96" s="1"/>
  <c r="C91" i="96"/>
  <c r="F91" i="96" s="1"/>
  <c r="C94" i="96"/>
  <c r="F94" i="96" s="1"/>
  <c r="C98" i="96"/>
  <c r="F98" i="96" s="1"/>
  <c r="C44" i="96"/>
  <c r="F44" i="96" s="1"/>
  <c r="C48" i="96"/>
  <c r="F48" i="96" s="1"/>
  <c r="C51" i="96"/>
  <c r="F51" i="96" s="1"/>
  <c r="C62" i="96"/>
  <c r="F62" i="96" s="1"/>
  <c r="C66" i="96"/>
  <c r="F66" i="96" s="1"/>
  <c r="C71" i="96"/>
  <c r="F71" i="96" s="1"/>
  <c r="C74" i="96"/>
  <c r="F74" i="96" s="1"/>
  <c r="C78" i="96"/>
  <c r="F78" i="96" s="1"/>
  <c r="C82" i="96"/>
  <c r="F82" i="96" s="1"/>
  <c r="C86" i="96"/>
  <c r="F86" i="96" s="1"/>
  <c r="C90" i="96"/>
  <c r="F90" i="96" s="1"/>
  <c r="C97" i="96"/>
  <c r="F97" i="96" s="1"/>
  <c r="C10" i="96"/>
  <c r="F10" i="96" s="1"/>
  <c r="C19" i="96"/>
  <c r="F19" i="96" s="1"/>
  <c r="C22" i="96"/>
  <c r="F22" i="96" s="1"/>
  <c r="C25" i="96"/>
  <c r="F25" i="96" s="1"/>
  <c r="C29" i="96"/>
  <c r="F29" i="96" s="1"/>
  <c r="C32" i="96"/>
  <c r="F32" i="96" s="1"/>
  <c r="C39" i="96"/>
  <c r="F39" i="96" s="1"/>
  <c r="C42" i="96"/>
  <c r="F42" i="96" s="1"/>
  <c r="C53" i="96"/>
  <c r="F53" i="96" s="1"/>
  <c r="C57" i="96"/>
  <c r="F57" i="96" s="1"/>
  <c r="C60" i="96"/>
  <c r="F60" i="96" s="1"/>
  <c r="C64" i="96"/>
  <c r="F64" i="96" s="1"/>
  <c r="C68" i="96"/>
  <c r="F68" i="96" s="1"/>
  <c r="C72" i="96"/>
  <c r="F72" i="96" s="1"/>
  <c r="C80" i="96"/>
  <c r="F80" i="96" s="1"/>
  <c r="C84" i="96"/>
  <c r="F84" i="96" s="1"/>
  <c r="C89" i="96"/>
  <c r="F89" i="96" s="1"/>
  <c r="C92" i="96"/>
  <c r="F92" i="96" s="1"/>
  <c r="C95" i="96"/>
  <c r="F95" i="96" s="1"/>
  <c r="C98" i="95"/>
  <c r="E98" i="95" s="1"/>
  <c r="C97" i="95"/>
  <c r="E97" i="95" s="1"/>
  <c r="C96" i="95"/>
  <c r="E96" i="95" s="1"/>
  <c r="C95" i="95"/>
  <c r="E95" i="95" s="1"/>
  <c r="C94" i="95"/>
  <c r="E94" i="95" s="1"/>
  <c r="C93" i="95"/>
  <c r="E93" i="95" s="1"/>
  <c r="C92" i="95"/>
  <c r="E92" i="95" s="1"/>
  <c r="C91" i="95"/>
  <c r="E91" i="95" s="1"/>
  <c r="C90" i="95"/>
  <c r="E90" i="95" s="1"/>
  <c r="C89" i="95"/>
  <c r="E89" i="95" s="1"/>
  <c r="C88" i="95"/>
  <c r="E88" i="95" s="1"/>
  <c r="C86" i="95"/>
  <c r="E86" i="95" s="1"/>
  <c r="C85" i="95"/>
  <c r="E85" i="95" s="1"/>
  <c r="C84" i="95"/>
  <c r="E84" i="95" s="1"/>
  <c r="C83" i="95"/>
  <c r="E83" i="95" s="1"/>
  <c r="C82" i="95"/>
  <c r="E82" i="95" s="1"/>
  <c r="C81" i="95"/>
  <c r="E81" i="95" s="1"/>
  <c r="C80" i="95"/>
  <c r="E80" i="95" s="1"/>
  <c r="C79" i="95"/>
  <c r="E79" i="95" s="1"/>
  <c r="C78" i="95"/>
  <c r="E78" i="95" s="1"/>
  <c r="C77" i="95"/>
  <c r="E77" i="95" s="1"/>
  <c r="C75" i="95"/>
  <c r="E75" i="95" s="1"/>
  <c r="C74" i="95"/>
  <c r="E74" i="95" s="1"/>
  <c r="C73" i="95"/>
  <c r="E73" i="95" s="1"/>
  <c r="C72" i="95"/>
  <c r="E72" i="95" s="1"/>
  <c r="C71" i="95"/>
  <c r="E71" i="95" s="1"/>
  <c r="C70" i="95"/>
  <c r="E70" i="95" s="1"/>
  <c r="C68" i="95"/>
  <c r="E68" i="95" s="1"/>
  <c r="C67" i="95"/>
  <c r="E67" i="95" s="1"/>
  <c r="C66" i="95"/>
  <c r="E66" i="95" s="1"/>
  <c r="C65" i="95"/>
  <c r="E65" i="95" s="1"/>
  <c r="C64" i="95"/>
  <c r="E64" i="95" s="1"/>
  <c r="C63" i="95"/>
  <c r="E63" i="95" s="1"/>
  <c r="C62" i="95"/>
  <c r="E62" i="95" s="1"/>
  <c r="C61" i="95"/>
  <c r="E61" i="95" s="1"/>
  <c r="C60" i="95"/>
  <c r="E60" i="95" s="1"/>
  <c r="C59" i="95"/>
  <c r="E59" i="95" s="1"/>
  <c r="C58" i="95"/>
  <c r="E58" i="95" s="1"/>
  <c r="C57" i="95"/>
  <c r="E57" i="95" s="1"/>
  <c r="C56" i="95"/>
  <c r="E56" i="95" s="1"/>
  <c r="C55" i="95"/>
  <c r="E55" i="95" s="1"/>
  <c r="C53" i="95"/>
  <c r="E53" i="95" s="1"/>
  <c r="C52" i="95"/>
  <c r="E52" i="95" s="1"/>
  <c r="C51" i="95"/>
  <c r="E51" i="95" s="1"/>
  <c r="C50" i="95"/>
  <c r="E50" i="95" s="1"/>
  <c r="C49" i="95"/>
  <c r="E49" i="95" s="1"/>
  <c r="C48" i="95"/>
  <c r="E48" i="95" s="1"/>
  <c r="C47" i="95"/>
  <c r="E47" i="95" s="1"/>
  <c r="C45" i="95"/>
  <c r="E45" i="95" s="1"/>
  <c r="C44" i="95"/>
  <c r="E44" i="95" s="1"/>
  <c r="C43" i="95"/>
  <c r="E43" i="95" s="1"/>
  <c r="C42" i="95"/>
  <c r="E42" i="95" s="1"/>
  <c r="C41" i="95"/>
  <c r="E41" i="95" s="1"/>
  <c r="C40" i="95"/>
  <c r="E40" i="95" s="1"/>
  <c r="C39" i="95"/>
  <c r="E39" i="95" s="1"/>
  <c r="C38" i="95"/>
  <c r="E38" i="95" s="1"/>
  <c r="C36" i="95"/>
  <c r="E36" i="95" s="1"/>
  <c r="C35" i="95"/>
  <c r="E35" i="95" s="1"/>
  <c r="C34" i="95"/>
  <c r="E34" i="95" s="1"/>
  <c r="C33" i="95"/>
  <c r="E33" i="95" s="1"/>
  <c r="C32" i="95"/>
  <c r="E32" i="95" s="1"/>
  <c r="C31" i="95"/>
  <c r="E31" i="95" s="1"/>
  <c r="C30" i="95"/>
  <c r="E30" i="95" s="1"/>
  <c r="C29" i="95"/>
  <c r="E29" i="95" s="1"/>
  <c r="C28" i="95"/>
  <c r="E28" i="95" s="1"/>
  <c r="C27" i="95"/>
  <c r="E27" i="95" s="1"/>
  <c r="C26" i="95"/>
  <c r="E26" i="95" s="1"/>
  <c r="C24" i="95"/>
  <c r="E24" i="95" s="1"/>
  <c r="C23" i="95"/>
  <c r="E23" i="95" s="1"/>
  <c r="C22" i="95"/>
  <c r="E22" i="95" s="1"/>
  <c r="C21" i="95"/>
  <c r="E21" i="95" s="1"/>
  <c r="C20" i="95"/>
  <c r="E20" i="95" s="1"/>
  <c r="C19" i="95"/>
  <c r="E19" i="95" s="1"/>
  <c r="C18" i="95"/>
  <c r="E18" i="95" s="1"/>
  <c r="C17" i="95"/>
  <c r="E17" i="95" s="1"/>
  <c r="C16" i="95"/>
  <c r="E16" i="95" s="1"/>
  <c r="C15" i="95"/>
  <c r="E15" i="95" s="1"/>
  <c r="C14" i="95"/>
  <c r="E14" i="95" s="1"/>
  <c r="C13" i="95"/>
  <c r="E13" i="95" s="1"/>
  <c r="C12" i="95"/>
  <c r="E12" i="95" s="1"/>
  <c r="C11" i="95"/>
  <c r="E11" i="95" s="1"/>
  <c r="C10" i="95"/>
  <c r="E10" i="95" s="1"/>
  <c r="C9" i="95"/>
  <c r="E9" i="95" s="1"/>
  <c r="C8" i="95"/>
  <c r="E8" i="95" s="1"/>
  <c r="C7" i="95"/>
  <c r="E7" i="95" s="1"/>
  <c r="G42" i="12" l="1"/>
  <c r="G45" i="12"/>
  <c r="G27" i="12"/>
  <c r="G16" i="12"/>
  <c r="G7" i="12"/>
  <c r="G30" i="12"/>
  <c r="G60" i="12"/>
  <c r="G26" i="12"/>
  <c r="G15" i="12"/>
  <c r="G10" i="12"/>
  <c r="G22" i="12"/>
  <c r="G53" i="12"/>
  <c r="G68" i="12"/>
  <c r="G64" i="12"/>
  <c r="G72" i="12"/>
  <c r="G49" i="12"/>
  <c r="G13" i="12"/>
  <c r="G75" i="12"/>
  <c r="G57" i="12"/>
  <c r="G19" i="12"/>
  <c r="G12" i="12"/>
  <c r="G35" i="12"/>
  <c r="G39" i="12"/>
  <c r="G32" i="12"/>
  <c r="G33" i="12"/>
  <c r="G29" i="12"/>
  <c r="F90" i="12"/>
  <c r="F94" i="12"/>
  <c r="F98" i="12"/>
  <c r="G83" i="12"/>
  <c r="G63" i="12"/>
  <c r="G41" i="12"/>
  <c r="G24" i="12"/>
  <c r="G96" i="12"/>
  <c r="G77" i="12"/>
  <c r="G61" i="12"/>
  <c r="G97" i="12"/>
  <c r="G82" i="12"/>
  <c r="G62" i="12"/>
  <c r="G48" i="12"/>
  <c r="G34" i="12"/>
  <c r="G14" i="12"/>
  <c r="G92" i="12"/>
  <c r="G80" i="12"/>
  <c r="F10" i="12"/>
  <c r="F18" i="12"/>
  <c r="F22" i="12"/>
  <c r="F31" i="12"/>
  <c r="F40" i="12"/>
  <c r="F44" i="12"/>
  <c r="F49" i="12"/>
  <c r="F58" i="12"/>
  <c r="F11" i="12"/>
  <c r="F15" i="12"/>
  <c r="F23" i="12"/>
  <c r="F28" i="12"/>
  <c r="F36" i="12"/>
  <c r="F45" i="12"/>
  <c r="F55" i="12"/>
  <c r="F59" i="12"/>
  <c r="F77" i="12"/>
  <c r="F8" i="12"/>
  <c r="F16" i="12"/>
  <c r="F29" i="12"/>
  <c r="F42" i="12"/>
  <c r="F51" i="12"/>
  <c r="F60" i="12"/>
  <c r="F73" i="12"/>
  <c r="F86" i="12"/>
  <c r="F95" i="12"/>
  <c r="G94" i="12"/>
  <c r="G79" i="12"/>
  <c r="G59" i="12"/>
  <c r="G38" i="12"/>
  <c r="G21" i="12"/>
  <c r="G89" i="12"/>
  <c r="G73" i="12"/>
  <c r="G50" i="12"/>
  <c r="G93" i="12"/>
  <c r="G78" i="12"/>
  <c r="G58" i="12"/>
  <c r="G44" i="12"/>
  <c r="G23" i="12"/>
  <c r="G11" i="12"/>
  <c r="G84" i="12"/>
  <c r="F14" i="12"/>
  <c r="F27" i="12"/>
  <c r="F35" i="12"/>
  <c r="F53" i="12"/>
  <c r="F7" i="12"/>
  <c r="F19" i="12"/>
  <c r="F32" i="12"/>
  <c r="F41" i="12"/>
  <c r="F50" i="12"/>
  <c r="F63" i="12"/>
  <c r="F67" i="12"/>
  <c r="F72" i="12"/>
  <c r="F81" i="12"/>
  <c r="F85" i="12"/>
  <c r="F12" i="12"/>
  <c r="F20" i="12"/>
  <c r="F24" i="12"/>
  <c r="F33" i="12"/>
  <c r="F38" i="12"/>
  <c r="F47" i="12"/>
  <c r="F56" i="12"/>
  <c r="F64" i="12"/>
  <c r="F68" i="12"/>
  <c r="F78" i="12"/>
  <c r="F82" i="12"/>
  <c r="F91" i="12"/>
  <c r="F9" i="12"/>
  <c r="F13" i="12"/>
  <c r="F17" i="12"/>
  <c r="F21" i="12"/>
  <c r="F26" i="12"/>
  <c r="F30" i="12"/>
  <c r="F34" i="12"/>
  <c r="F39" i="12"/>
  <c r="F43" i="12"/>
  <c r="F48" i="12"/>
  <c r="F52" i="12"/>
  <c r="F57" i="12"/>
  <c r="F61" i="12"/>
  <c r="F65" i="12"/>
  <c r="F70" i="12"/>
  <c r="F74" i="12"/>
  <c r="F79" i="12"/>
  <c r="F83" i="12"/>
  <c r="F88" i="12"/>
  <c r="F92" i="12"/>
  <c r="F96" i="12"/>
  <c r="G91" i="12"/>
  <c r="G71" i="12"/>
  <c r="G56" i="12"/>
  <c r="G31" i="12"/>
  <c r="G18" i="12"/>
  <c r="G85" i="12"/>
  <c r="G70" i="12"/>
  <c r="G47" i="12"/>
  <c r="G90" i="12"/>
  <c r="G74" i="12"/>
  <c r="G55" i="12"/>
  <c r="G40" i="12"/>
  <c r="G20" i="12"/>
  <c r="G8" i="12"/>
  <c r="F62" i="12"/>
  <c r="F66" i="12"/>
  <c r="F71" i="12"/>
  <c r="F75" i="12"/>
  <c r="F80" i="12"/>
  <c r="F84" i="12"/>
  <c r="F89" i="12"/>
  <c r="F93" i="12"/>
  <c r="F97" i="12"/>
  <c r="G88" i="12"/>
  <c r="G67" i="12"/>
  <c r="G52" i="12"/>
  <c r="G28" i="12"/>
  <c r="G9" i="12"/>
  <c r="G81" i="12"/>
  <c r="G65" i="12"/>
  <c r="G43" i="12"/>
  <c r="G86" i="12"/>
  <c r="G66" i="12"/>
  <c r="G51" i="12"/>
  <c r="G36" i="12"/>
  <c r="G17" i="12"/>
  <c r="G95" i="12"/>
  <c r="G98" i="12"/>
  <c r="B6" i="14"/>
  <c r="B5" i="14"/>
  <c r="B3" i="14"/>
  <c r="C35" i="12"/>
  <c r="C96" i="14"/>
  <c r="F96" i="14" s="1"/>
  <c r="C97" i="14"/>
  <c r="F97" i="14" s="1"/>
  <c r="C98" i="14"/>
  <c r="F98" i="14" s="1"/>
  <c r="C99" i="14"/>
  <c r="F99" i="14" s="1"/>
  <c r="C90" i="14"/>
  <c r="F90" i="14" s="1"/>
  <c r="C91" i="14"/>
  <c r="F91" i="14" s="1"/>
  <c r="C92" i="14"/>
  <c r="F92" i="14" s="1"/>
  <c r="C87" i="14"/>
  <c r="F87" i="14" s="1"/>
  <c r="C86" i="14"/>
  <c r="F86" i="14" s="1"/>
  <c r="C84" i="14"/>
  <c r="F84" i="14" s="1"/>
  <c r="C79" i="14"/>
  <c r="F79" i="14" s="1"/>
  <c r="C80" i="14"/>
  <c r="F80" i="14" s="1"/>
  <c r="C81" i="14"/>
  <c r="F81" i="14" s="1"/>
  <c r="C78" i="14"/>
  <c r="F78" i="14" s="1"/>
  <c r="C75" i="14"/>
  <c r="F75" i="14" s="1"/>
  <c r="C76" i="14"/>
  <c r="F76" i="14" s="1"/>
  <c r="C74" i="14"/>
  <c r="F74" i="14" s="1"/>
  <c r="C73" i="14"/>
  <c r="F73" i="14" s="1"/>
  <c r="C72" i="14"/>
  <c r="F72" i="14" s="1"/>
  <c r="C71" i="14"/>
  <c r="F71" i="14" s="1"/>
  <c r="C67" i="14"/>
  <c r="F67" i="14" s="1"/>
  <c r="C66" i="14"/>
  <c r="F66" i="14" s="1"/>
  <c r="C65" i="14"/>
  <c r="F65" i="14" s="1"/>
  <c r="C63" i="14"/>
  <c r="F63" i="14" s="1"/>
  <c r="C60" i="14"/>
  <c r="F60" i="14" s="1"/>
  <c r="C56" i="14"/>
  <c r="F56" i="14" s="1"/>
  <c r="C57" i="14"/>
  <c r="F57" i="14" s="1"/>
  <c r="C58" i="14"/>
  <c r="F58" i="14" s="1"/>
  <c r="C54" i="14"/>
  <c r="F54" i="14" s="1"/>
  <c r="C53" i="14"/>
  <c r="F53" i="14" s="1"/>
  <c r="C52" i="14"/>
  <c r="F52" i="14" s="1"/>
  <c r="C51" i="14"/>
  <c r="F51" i="14" s="1"/>
  <c r="C50" i="14"/>
  <c r="F50" i="14" s="1"/>
  <c r="C49" i="14"/>
  <c r="F49" i="14" s="1"/>
  <c r="C48" i="14"/>
  <c r="F48" i="14" s="1"/>
  <c r="C44" i="14"/>
  <c r="F44" i="14" s="1"/>
  <c r="C45" i="14"/>
  <c r="F45" i="14" s="1"/>
  <c r="C43" i="14"/>
  <c r="F43" i="14" s="1"/>
  <c r="C42" i="14"/>
  <c r="F42" i="14" s="1"/>
  <c r="C41" i="14"/>
  <c r="F41" i="14" s="1"/>
  <c r="C40" i="14"/>
  <c r="F40" i="14" s="1"/>
  <c r="C39" i="14"/>
  <c r="F39" i="14" s="1"/>
  <c r="C30" i="14"/>
  <c r="F30" i="14" s="1"/>
  <c r="C31" i="14"/>
  <c r="F31" i="14" s="1"/>
  <c r="C32" i="14"/>
  <c r="F32" i="14" s="1"/>
  <c r="C33" i="14"/>
  <c r="F33" i="14" s="1"/>
  <c r="C34" i="14"/>
  <c r="F34" i="14" s="1"/>
  <c r="C35" i="14"/>
  <c r="F35" i="14" s="1"/>
  <c r="C36" i="14"/>
  <c r="F36" i="14" s="1"/>
  <c r="C37" i="14"/>
  <c r="F37" i="14" s="1"/>
  <c r="C27" i="14"/>
  <c r="F27" i="14" s="1"/>
  <c r="C28" i="14"/>
  <c r="F28" i="14" s="1"/>
  <c r="C21" i="14"/>
  <c r="F21" i="14" s="1"/>
  <c r="C22" i="14"/>
  <c r="F22" i="14" s="1"/>
  <c r="C23" i="14"/>
  <c r="F23" i="14" s="1"/>
  <c r="C24" i="14"/>
  <c r="F24" i="14" s="1"/>
  <c r="C19" i="14"/>
  <c r="F19" i="14" s="1"/>
  <c r="C18" i="14"/>
  <c r="F18" i="14" s="1"/>
  <c r="C17" i="14"/>
  <c r="F17" i="14" s="1"/>
  <c r="C16" i="14"/>
  <c r="F16" i="14" s="1"/>
  <c r="C15" i="14"/>
  <c r="F15" i="14" s="1"/>
  <c r="C14" i="14"/>
  <c r="F14" i="14" s="1"/>
  <c r="C13" i="14"/>
  <c r="F13" i="14" s="1"/>
  <c r="C12" i="14"/>
  <c r="F12" i="14" s="1"/>
  <c r="C11" i="14"/>
  <c r="F11" i="14" s="1"/>
  <c r="C10" i="14"/>
  <c r="F10" i="14" s="1"/>
  <c r="C9" i="14"/>
  <c r="F9" i="14" s="1"/>
  <c r="C8" i="14"/>
  <c r="F8" i="14" s="1"/>
  <c r="C20" i="14"/>
  <c r="F20" i="14" s="1"/>
  <c r="C25" i="14"/>
  <c r="F25" i="14" s="1"/>
  <c r="C29" i="14"/>
  <c r="F29" i="14" s="1"/>
  <c r="C46" i="14"/>
  <c r="F46" i="14" s="1"/>
  <c r="C59" i="14"/>
  <c r="F59" i="14" s="1"/>
  <c r="C61" i="14"/>
  <c r="F61" i="14" s="1"/>
  <c r="C62" i="14"/>
  <c r="F62" i="14" s="1"/>
  <c r="C64" i="14"/>
  <c r="F64" i="14" s="1"/>
  <c r="C68" i="14"/>
  <c r="F68" i="14" s="1"/>
  <c r="C69" i="14"/>
  <c r="F69" i="14" s="1"/>
  <c r="C82" i="14"/>
  <c r="F82" i="14" s="1"/>
  <c r="C83" i="14"/>
  <c r="F83" i="14" s="1"/>
  <c r="C85" i="14"/>
  <c r="F85" i="14" s="1"/>
  <c r="C89" i="14"/>
  <c r="F89" i="14" s="1"/>
  <c r="C93" i="14"/>
  <c r="F93" i="14" s="1"/>
  <c r="C94" i="14"/>
  <c r="F94" i="14" s="1"/>
  <c r="C95" i="14"/>
  <c r="F95" i="14" s="1"/>
  <c r="C98" i="12"/>
  <c r="C94" i="12"/>
  <c r="C90" i="12"/>
  <c r="C85" i="12"/>
  <c r="C81" i="12"/>
  <c r="C77" i="12"/>
  <c r="C72" i="12"/>
  <c r="C67" i="12"/>
  <c r="C63" i="12"/>
  <c r="C59" i="12"/>
  <c r="C55" i="12"/>
  <c r="C50" i="12"/>
  <c r="C41" i="12"/>
  <c r="C32" i="12"/>
  <c r="C28" i="12"/>
  <c r="C23" i="12"/>
  <c r="C19" i="12"/>
  <c r="C15" i="12"/>
  <c r="C11" i="12"/>
  <c r="C7" i="12"/>
  <c r="C86" i="12"/>
  <c r="C29" i="12"/>
  <c r="C16" i="12"/>
  <c r="C97" i="12"/>
  <c r="C93" i="12"/>
  <c r="C89" i="12"/>
  <c r="C84" i="12"/>
  <c r="C80" i="12"/>
  <c r="C75" i="12"/>
  <c r="C71" i="12"/>
  <c r="C66" i="12"/>
  <c r="C62" i="12"/>
  <c r="C58" i="12"/>
  <c r="C53" i="12"/>
  <c r="C49" i="12"/>
  <c r="C44" i="12"/>
  <c r="C40" i="12"/>
  <c r="C31" i="12"/>
  <c r="C27" i="12"/>
  <c r="C22" i="12"/>
  <c r="C18" i="12"/>
  <c r="C14" i="12"/>
  <c r="C10" i="12"/>
  <c r="C91" i="12"/>
  <c r="C78" i="12"/>
  <c r="C68" i="12"/>
  <c r="C60" i="12"/>
  <c r="C51" i="12"/>
  <c r="C42" i="12"/>
  <c r="C33" i="12"/>
  <c r="C20" i="12"/>
  <c r="C8" i="12"/>
  <c r="C96" i="12"/>
  <c r="C92" i="12"/>
  <c r="C88" i="12"/>
  <c r="C83" i="12"/>
  <c r="C79" i="12"/>
  <c r="C74" i="12"/>
  <c r="C70" i="12"/>
  <c r="C65" i="12"/>
  <c r="C61" i="12"/>
  <c r="C57" i="12"/>
  <c r="C52" i="12"/>
  <c r="C48" i="12"/>
  <c r="C43" i="12"/>
  <c r="C39" i="12"/>
  <c r="C34" i="12"/>
  <c r="C30" i="12"/>
  <c r="C26" i="12"/>
  <c r="C21" i="12"/>
  <c r="C17" i="12"/>
  <c r="C13" i="12"/>
  <c r="C9" i="12"/>
  <c r="C95" i="12"/>
  <c r="C82" i="12"/>
  <c r="C73" i="12"/>
  <c r="C64" i="12"/>
  <c r="C56" i="12"/>
  <c r="C47" i="12"/>
  <c r="C38" i="12"/>
  <c r="C12" i="12"/>
  <c r="C36" i="12"/>
  <c r="E85" i="12" l="1"/>
  <c r="D85" i="12" s="1"/>
  <c r="E68" i="12"/>
  <c r="D68" i="12" s="1"/>
  <c r="E9" i="12"/>
  <c r="D9" i="12" s="1"/>
  <c r="E21" i="12"/>
  <c r="D21" i="12" s="1"/>
  <c r="E32" i="12"/>
  <c r="D32" i="12" s="1"/>
  <c r="E42" i="12"/>
  <c r="D42" i="12" s="1"/>
  <c r="E52" i="12"/>
  <c r="D52" i="12" s="1"/>
  <c r="E65" i="12"/>
  <c r="D65" i="12" s="1"/>
  <c r="E77" i="12"/>
  <c r="D77" i="12" s="1"/>
  <c r="E90" i="12"/>
  <c r="D90" i="12" s="1"/>
  <c r="E94" i="12"/>
  <c r="D94" i="12" s="1"/>
  <c r="E84" i="12"/>
  <c r="D84" i="12" s="1"/>
  <c r="E67" i="12"/>
  <c r="D67" i="12" s="1"/>
  <c r="E58" i="12"/>
  <c r="D58" i="12" s="1"/>
  <c r="E19" i="12"/>
  <c r="D19" i="12" s="1"/>
  <c r="E10" i="12"/>
  <c r="D10" i="12" s="1"/>
  <c r="E14" i="12"/>
  <c r="D14" i="12" s="1"/>
  <c r="E20" i="12"/>
  <c r="D20" i="12" s="1"/>
  <c r="E35" i="12"/>
  <c r="D35" i="12" s="1"/>
  <c r="E31" i="12"/>
  <c r="D31" i="12" s="1"/>
  <c r="E39" i="12"/>
  <c r="D39" i="12" s="1"/>
  <c r="E44" i="12"/>
  <c r="D44" i="12" s="1"/>
  <c r="E49" i="12"/>
  <c r="D49" i="12" s="1"/>
  <c r="E53" i="12"/>
  <c r="D53" i="12" s="1"/>
  <c r="E59" i="12"/>
  <c r="D59" i="12" s="1"/>
  <c r="E66" i="12"/>
  <c r="D66" i="12" s="1"/>
  <c r="E73" i="12"/>
  <c r="D73" i="12" s="1"/>
  <c r="E80" i="12"/>
  <c r="D80" i="12" s="1"/>
  <c r="E89" i="12"/>
  <c r="D89" i="12" s="1"/>
  <c r="E95" i="12"/>
  <c r="D95" i="12" s="1"/>
  <c r="E60" i="12"/>
  <c r="D60" i="12" s="1"/>
  <c r="E13" i="12"/>
  <c r="D13" i="12" s="1"/>
  <c r="E36" i="12"/>
  <c r="D36" i="12" s="1"/>
  <c r="E72" i="12"/>
  <c r="D72" i="12" s="1"/>
  <c r="E82" i="12"/>
  <c r="D82" i="12" s="1"/>
  <c r="E63" i="12"/>
  <c r="D63" i="12" s="1"/>
  <c r="E45" i="12"/>
  <c r="D45" i="12" s="1"/>
  <c r="E7" i="12"/>
  <c r="D7" i="12" s="1"/>
  <c r="B7" i="12" s="1"/>
  <c r="E11" i="12"/>
  <c r="D11" i="12" s="1"/>
  <c r="E15" i="12"/>
  <c r="D15" i="12" s="1"/>
  <c r="E23" i="12"/>
  <c r="D23" i="12" s="1"/>
  <c r="E27" i="12"/>
  <c r="D27" i="12" s="1"/>
  <c r="E34" i="12"/>
  <c r="D34" i="12" s="1"/>
  <c r="E30" i="12"/>
  <c r="D30" i="12" s="1"/>
  <c r="E40" i="12"/>
  <c r="D40" i="12" s="1"/>
  <c r="E50" i="12"/>
  <c r="D50" i="12" s="1"/>
  <c r="E57" i="12"/>
  <c r="D57" i="12" s="1"/>
  <c r="E62" i="12"/>
  <c r="D62" i="12" s="1"/>
  <c r="E70" i="12"/>
  <c r="D70" i="12" s="1"/>
  <c r="E75" i="12"/>
  <c r="D75" i="12" s="1"/>
  <c r="E79" i="12"/>
  <c r="D79" i="12" s="1"/>
  <c r="E86" i="12"/>
  <c r="D86" i="12" s="1"/>
  <c r="E98" i="12"/>
  <c r="D98" i="12" s="1"/>
  <c r="E88" i="12"/>
  <c r="D88" i="12" s="1"/>
  <c r="E24" i="12"/>
  <c r="D24" i="12" s="1"/>
  <c r="E17" i="12"/>
  <c r="D17" i="12" s="1"/>
  <c r="E38" i="12"/>
  <c r="D38" i="12" s="1"/>
  <c r="E48" i="12"/>
  <c r="D48" i="12" s="1"/>
  <c r="E55" i="12"/>
  <c r="D55" i="12" s="1"/>
  <c r="E83" i="12"/>
  <c r="D83" i="12" s="1"/>
  <c r="E96" i="12"/>
  <c r="D96" i="12" s="1"/>
  <c r="E92" i="12"/>
  <c r="D92" i="12" s="1"/>
  <c r="E81" i="12"/>
  <c r="D81" i="12" s="1"/>
  <c r="E61" i="12"/>
  <c r="D61" i="12" s="1"/>
  <c r="E28" i="12"/>
  <c r="D28" i="12" s="1"/>
  <c r="E8" i="12"/>
  <c r="D8" i="12" s="1"/>
  <c r="E12" i="12"/>
  <c r="D12" i="12" s="1"/>
  <c r="E16" i="12"/>
  <c r="D16" i="12" s="1"/>
  <c r="E22" i="12"/>
  <c r="D22" i="12" s="1"/>
  <c r="E26" i="12"/>
  <c r="D26" i="12" s="1"/>
  <c r="E33" i="12"/>
  <c r="D33" i="12" s="1"/>
  <c r="E29" i="12"/>
  <c r="D29" i="12" s="1"/>
  <c r="E41" i="12"/>
  <c r="D41" i="12" s="1"/>
  <c r="E47" i="12"/>
  <c r="D47" i="12" s="1"/>
  <c r="E51" i="12"/>
  <c r="D51" i="12" s="1"/>
  <c r="E56" i="12"/>
  <c r="D56" i="12" s="1"/>
  <c r="E64" i="12"/>
  <c r="D64" i="12" s="1"/>
  <c r="E71" i="12"/>
  <c r="D71" i="12" s="1"/>
  <c r="E74" i="12"/>
  <c r="D74" i="12" s="1"/>
  <c r="E78" i="12"/>
  <c r="D78" i="12" s="1"/>
  <c r="E91" i="12"/>
  <c r="D91" i="12" s="1"/>
  <c r="E97" i="12"/>
  <c r="D97" i="12" s="1"/>
  <c r="E43" i="12"/>
  <c r="D43" i="12" s="1"/>
  <c r="E18" i="12"/>
  <c r="D18" i="12" s="1"/>
  <c r="C24" i="12"/>
  <c r="C45" i="12"/>
  <c r="E93" i="12"/>
  <c r="D93" i="12" s="1"/>
  <c r="B31" i="12" l="1"/>
  <c r="B13" i="12"/>
  <c r="B64" i="12"/>
  <c r="B61" i="12"/>
  <c r="B9" i="12"/>
  <c r="B59" i="12"/>
  <c r="B91" i="12"/>
  <c r="B36" i="12"/>
  <c r="B93" i="12"/>
  <c r="B39" i="12"/>
  <c r="B92" i="12"/>
  <c r="B20" i="12"/>
  <c r="B67" i="12"/>
  <c r="B35" i="12"/>
  <c r="B88" i="12"/>
  <c r="B17" i="12"/>
  <c r="B68" i="12"/>
  <c r="B16" i="12"/>
  <c r="B63" i="12"/>
  <c r="B45" i="12"/>
  <c r="B41" i="12"/>
  <c r="B24" i="12"/>
  <c r="B81" i="12"/>
  <c r="B12" i="12"/>
  <c r="B28" i="12"/>
  <c r="B43" i="12"/>
  <c r="B84" i="12"/>
  <c r="B21" i="12"/>
  <c r="B96" i="12"/>
  <c r="B15" i="12"/>
  <c r="B73" i="12"/>
  <c r="B82" i="12"/>
  <c r="B8" i="12"/>
  <c r="B40" i="12"/>
  <c r="B94" i="12"/>
  <c r="B34" i="12"/>
  <c r="B65" i="12"/>
  <c r="B29" i="12"/>
  <c r="B14" i="12"/>
  <c r="B30" i="12"/>
  <c r="B38" i="12"/>
  <c r="B22" i="12"/>
  <c r="B11" i="12"/>
  <c r="B51" i="12" l="1"/>
  <c r="B78" i="12"/>
  <c r="B50" i="12"/>
  <c r="B18" i="12"/>
  <c r="B75" i="12"/>
  <c r="B89" i="12"/>
  <c r="B23" i="12"/>
  <c r="B72" i="12"/>
  <c r="B98" i="12"/>
  <c r="B79" i="12"/>
  <c r="B74" i="12"/>
  <c r="B62" i="12"/>
  <c r="B83" i="12"/>
  <c r="B47" i="12"/>
  <c r="B48" i="12"/>
  <c r="B85" i="12"/>
  <c r="B19" i="12"/>
  <c r="B26" i="12"/>
  <c r="B52" i="12"/>
  <c r="B77" i="12"/>
  <c r="B71" i="12"/>
  <c r="B90" i="12"/>
  <c r="B53" i="12"/>
  <c r="B42" i="12"/>
  <c r="B66" i="12"/>
  <c r="B55" i="12"/>
  <c r="B60" i="12"/>
  <c r="B80" i="12"/>
  <c r="B32" i="12"/>
  <c r="B86" i="12"/>
  <c r="B56" i="12"/>
  <c r="B97" i="12"/>
  <c r="B10" i="12"/>
  <c r="B27" i="12"/>
  <c r="B70" i="12"/>
  <c r="B95" i="12"/>
  <c r="B49" i="12"/>
  <c r="B33" i="12"/>
  <c r="B58" i="12"/>
  <c r="B44" i="12"/>
  <c r="B57" i="12"/>
</calcChain>
</file>

<file path=xl/sharedStrings.xml><?xml version="1.0" encoding="utf-8"?>
<sst xmlns="http://schemas.openxmlformats.org/spreadsheetml/2006/main" count="14446" uniqueCount="1071">
  <si>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</si>
  <si>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</si>
  <si>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</si>
  <si>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</si>
  <si>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</si>
  <si>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</si>
  <si>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</si>
  <si>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</si>
  <si>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</si>
  <si>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</si>
  <si>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</si>
  <si>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</si>
  <si>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</si>
  <si>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</si>
  <si>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</si>
  <si>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</si>
  <si>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</si>
  <si>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</si>
  <si>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</si>
  <si>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</si>
  <si>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</si>
  <si>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</si>
  <si>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</si>
  <si>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</si>
  <si>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</si>
  <si>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</si>
  <si>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</si>
  <si>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</si>
  <si>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</si>
  <si>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</si>
  <si>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</si>
  <si>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</si>
  <si>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</si>
  <si>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</si>
  <si>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</si>
  <si>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</si>
  <si>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</si>
  <si>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</si>
  <si>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</si>
  <si>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</si>
  <si>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</si>
  <si>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</si>
  <si>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</si>
  <si>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</si>
  <si>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</si>
  <si>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</si>
  <si>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</si>
  <si>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</si>
  <si>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</si>
  <si>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</si>
  <si>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</si>
  <si>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</si>
  <si>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</si>
  <si>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</si>
  <si>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</si>
  <si>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</si>
  <si>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</si>
  <si>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</si>
  <si>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</si>
  <si>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</si>
  <si>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</si>
  <si>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</si>
  <si>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</si>
  <si>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</si>
  <si>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</si>
  <si>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</si>
  <si>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</si>
  <si>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</si>
  <si>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</si>
  <si>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</si>
  <si>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</si>
  <si>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</si>
  <si>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</si>
  <si>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</si>
  <si>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</si>
  <si>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</si>
  <si>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</si>
  <si>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</si>
  <si>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</si>
  <si>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</si>
  <si>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</si>
  <si>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</si>
  <si>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</si>
  <si>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</si>
  <si>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</si>
  <si>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</si>
  <si>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</si>
  <si>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</si>
  <si>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</si>
  <si>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</si>
  <si>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</si>
  <si>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</si>
  <si>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</si>
  <si>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</si>
  <si>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</si>
  <si>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</si>
  <si>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баллы</t>
  </si>
  <si>
    <t xml:space="preserve">Рязанская область </t>
  </si>
  <si>
    <t>Наименование субъекта Российской Федерации</t>
  </si>
  <si>
    <t>Максимальное количество баллов</t>
  </si>
  <si>
    <t xml:space="preserve">Калужская область </t>
  </si>
  <si>
    <t>В целях оценки показателя учитываются сведения, соответствующие следующим требованиям:</t>
  </si>
  <si>
    <t>В целях оценки показателя учитываются сведения, удовлетворяющие следующим требованиям:</t>
  </si>
  <si>
    <t>%</t>
  </si>
  <si>
    <t>Да, размещен</t>
  </si>
  <si>
    <t>Нет, в установленные сроки не размещен или не отвечает требованиям</t>
  </si>
  <si>
    <t>Нет, в установленные сроки не содержится или не отвечает требованиям</t>
  </si>
  <si>
    <t>Оценка показателя 5.1</t>
  </si>
  <si>
    <t>Оценка показателя 5.2</t>
  </si>
  <si>
    <t>Оценка показателя 5.3</t>
  </si>
  <si>
    <t>Да, содержатся</t>
  </si>
  <si>
    <t>Оценка показателя 5.4</t>
  </si>
  <si>
    <t>Нет, в установленные сроки сведения не содержатся или не отвечают требованиям</t>
  </si>
  <si>
    <t>Оценка показателя 5.5</t>
  </si>
  <si>
    <t xml:space="preserve">Нет, в установленные сроки сведения не содержатся или не отвечают требованиям </t>
  </si>
  <si>
    <t>Оценка показателя 5.6</t>
  </si>
  <si>
    <t>Оценка показателя 5.7</t>
  </si>
  <si>
    <t>Нет, в установленные сроки не содержатся или не отвечают требованиям</t>
  </si>
  <si>
    <t>Оценка показателя 5.8</t>
  </si>
  <si>
    <t>Оценка показателя 5.9</t>
  </si>
  <si>
    <t>Нет, не содержатся или не отвечают требованиям</t>
  </si>
  <si>
    <t>Оценка показателя 5.10</t>
  </si>
  <si>
    <t>Оценка показателя 5.11</t>
  </si>
  <si>
    <t>Нет, в установленные сроки не содержится</t>
  </si>
  <si>
    <t>Оценка показателя 5.12</t>
  </si>
  <si>
    <t>Итого по разделу 5</t>
  </si>
  <si>
    <t>% от максимального количества баллов по разделу 5</t>
  </si>
  <si>
    <t>5.1</t>
  </si>
  <si>
    <t>5.2</t>
  </si>
  <si>
    <t>5.3</t>
  </si>
  <si>
    <t>5.4</t>
  </si>
  <si>
    <t>5.5</t>
  </si>
  <si>
    <t>5.6</t>
  </si>
  <si>
    <t>5.7</t>
  </si>
  <si>
    <t>5.8</t>
  </si>
  <si>
    <t>5.9</t>
  </si>
  <si>
    <t>5.10</t>
  </si>
  <si>
    <t>5.11</t>
  </si>
  <si>
    <t>Для городов федерального значения оценка показателя не осуществляется, производится корректировка максимального количества баллов.</t>
  </si>
  <si>
    <t>5.12</t>
  </si>
  <si>
    <t>ВРП</t>
  </si>
  <si>
    <t>Прибыль</t>
  </si>
  <si>
    <t>Фонд оплаты труда</t>
  </si>
  <si>
    <t>Индекс потребительских цен</t>
  </si>
  <si>
    <t>Да, содержится, и в составе показателей прогноза представлены все рекомендованные показатели</t>
  </si>
  <si>
    <t>Да, содержится, но в составе показателей прогноза рекомендованные показатели представлены частично (но не менее трех)</t>
  </si>
  <si>
    <t xml:space="preserve">В состав показателей прогноза социально-экономического развития рекомендуется включать такие показатели как: численность населения региона, валовый региональный продукт, прибыль, фонд оплаты труда, индекс потребительских цен. </t>
  </si>
  <si>
    <t>Дата внесения проекта закона в законодательный орган</t>
  </si>
  <si>
    <t xml:space="preserve">№ п/п </t>
  </si>
  <si>
    <t>К1</t>
  </si>
  <si>
    <t>К2</t>
  </si>
  <si>
    <t>Комментарий к оценке показателя и применению понижающих коэффициентов</t>
  </si>
  <si>
    <t>г. Севастополь</t>
  </si>
  <si>
    <t>Представлены данные:</t>
  </si>
  <si>
    <t xml:space="preserve">Брянская область </t>
  </si>
  <si>
    <t xml:space="preserve">Псковская область </t>
  </si>
  <si>
    <t xml:space="preserve">Алтайский край </t>
  </si>
  <si>
    <t>В случае если указанные требования не выполняются, оценка показателя принимает значение 0 баллов.</t>
  </si>
  <si>
    <t>В целях оценки показателя учитывается размещение проекта закона в полном объеме, включая текстовую часть проекта закона и все приложения к нему. В случае если указанное требование не выполняется (опубликованы отдельные составляющие закона), оценка показателя принимает значение 0 баллов.</t>
  </si>
  <si>
    <t>В целях оценки показателя учитывается размещение проекта закона в полном объеме, включая текстовую часть проекта закона и все приложения к нему. В случае если опубликованы отдельные составляющие закона, оценка показателя принимает значение 0 баллов.</t>
  </si>
  <si>
    <t>5.13</t>
  </si>
  <si>
    <t>Для оценки показателя в одной таблице должны быть представлены следующие сведения:</t>
  </si>
  <si>
    <t>В случае изменения состава (перечня) государственных услуг за рассматриваемый период рекомендуется приводить их к сопоставимому виду.</t>
  </si>
  <si>
    <t>В целях оценки показателя исходные данные и результаты расчетов должны быть размещены в формате Excel или в формате с аналогичными свойствами. Сведения, размещенные в графическом формате, в целях оценки показателя не учитываются.</t>
  </si>
  <si>
    <t>Дата рассмотрения проекта закона в первом чтении</t>
  </si>
  <si>
    <t>Сведения о соблюдении срока надлежащей практики при размещении законопроекта:</t>
  </si>
  <si>
    <t>Ссылка на источник данных:</t>
  </si>
  <si>
    <t>Наименование субъекта 
Российской Федерации</t>
  </si>
  <si>
    <t xml:space="preserve">Нижегородская область </t>
  </si>
  <si>
    <t>Наличие детализации:</t>
  </si>
  <si>
    <t>Проект закона размещен в полном объеме (текстовая часть и приложения)</t>
  </si>
  <si>
    <t>Проект закона размещен в структурированном виде</t>
  </si>
  <si>
    <t>Дата размещения проекта закона  на сайте</t>
  </si>
  <si>
    <t>-</t>
  </si>
  <si>
    <t>Кемеровская область - Кузбасс</t>
  </si>
  <si>
    <t xml:space="preserve">г. Москва </t>
  </si>
  <si>
    <t>г. Москва</t>
  </si>
  <si>
    <t>г. Санкт-Петербург</t>
  </si>
  <si>
    <t xml:space="preserve">г. Санкт-Петербург </t>
  </si>
  <si>
    <t>В случае размещения проекта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</si>
  <si>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Под хронологией рассмотрения проекта закона о бюджете понимаются фактические даты следующих событий:</t>
  </si>
  <si>
    <t xml:space="preserve">Нет, в установленные сроки не содержится или не отвечает требованиям </t>
  </si>
  <si>
    <t>Для оценки показателя, как минимум, должны быть представлены сведения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налоговых и неналоговых доходов бюджета.</t>
  </si>
  <si>
    <t xml:space="preserve">Да, содержатся </t>
  </si>
  <si>
    <t xml:space="preserve">Да, содержатся  </t>
  </si>
  <si>
    <t xml:space="preserve">Да, содержится </t>
  </si>
  <si>
    <r>
      <t>Раздел 5.</t>
    </r>
    <r>
      <rPr>
        <b/>
        <sz val="7"/>
        <color theme="1"/>
        <rFont val="Times New Roman"/>
        <family val="1"/>
        <charset val="204"/>
      </rPr>
      <t xml:space="preserve">    </t>
    </r>
    <r>
      <rPr>
        <b/>
        <sz val="11"/>
        <color theme="1"/>
        <rFont val="Times New Roman"/>
        <family val="1"/>
        <charset val="204"/>
      </rPr>
      <t>Проект бюджета и материалы к нему</t>
    </r>
  </si>
  <si>
    <t>Законопроект размещен в полном объеме в установленные сроки надлежащей практики</t>
  </si>
  <si>
    <t xml:space="preserve">Ссылка на источник данных </t>
  </si>
  <si>
    <t>в первом чтении</t>
  </si>
  <si>
    <t>во втором чтении</t>
  </si>
  <si>
    <t>Кемеровская область – Кузбасс</t>
  </si>
  <si>
    <t>Сведения о хронологии рассмотрения и утверждения законопроекта размещены вместе с законопроектом о бюджете в срок надлежащей практики</t>
  </si>
  <si>
    <t>Ссылка на источник данных</t>
  </si>
  <si>
    <t>Численность населения</t>
  </si>
  <si>
    <t>Сайт законодательного органа (ЗО)</t>
  </si>
  <si>
    <t>Сайт финансового органа (в случае отсутствия - страница на сайте высшего исполнительного органа), (ФО)</t>
  </si>
  <si>
    <t>Специализированный портал (СП)</t>
  </si>
  <si>
    <t>Наличие в составе прогноза социально-экономического развития (СЭР) показателей:</t>
  </si>
  <si>
    <t>Формат данных соответствует требованиям (используется не только графический формат)</t>
  </si>
  <si>
    <t>Информация размещена в полном объеме в установленные сроки надлежащей практики</t>
  </si>
  <si>
    <t>по безвозмездным поступлениям</t>
  </si>
  <si>
    <t>Данные детализированы:</t>
  </si>
  <si>
    <t>по разделам</t>
  </si>
  <si>
    <t>по подразделам</t>
  </si>
  <si>
    <t>Сведения сгруппированы по ведомствам или государственным программам</t>
  </si>
  <si>
    <t>Представлены данные об объемах оказания государственных услуг</t>
  </si>
  <si>
    <t>Представлены данные об объемах финансового обеспечения государственного задания на оказание государственных услуг</t>
  </si>
  <si>
    <t>Сведения детализированы по преференциям и категориям налогоплательщиков</t>
  </si>
  <si>
    <t>В составе расчетов содержатся сведения о реквизитах закона субъекта РФ (номер, дата, наименование), которым утверждена методика</t>
  </si>
  <si>
    <t>Сведения о соблюдении срока надлежащей практики при размещении данных</t>
  </si>
  <si>
    <t xml:space="preserve">Дата размещения заключения КСП на сайте </t>
  </si>
  <si>
    <t>в том числе представлены исходные данные и результаты расчетов:</t>
  </si>
  <si>
    <t>индекса бюджетных расходов (или аналогичного показателя)</t>
  </si>
  <si>
    <t>распределения дотаций</t>
  </si>
  <si>
    <t>В расчетах не используются показатели фактических доходов и расходов за отчетный период и (или) показатели прогнозируемых доходов и расходов бюджетов отдельных МО</t>
  </si>
  <si>
    <t>г. Москва *</t>
  </si>
  <si>
    <t>г. Санкт-Петербург *</t>
  </si>
  <si>
    <t>г. Севастополь *</t>
  </si>
  <si>
    <t>Формат данных соответствует требованиям (используется формат excel или формат с аналогичными свойствами)</t>
  </si>
  <si>
    <t>Расчеты выполнены в соответствии с методикой, утвержденной законом субъекта РФ (за исключением закона о бюджете)</t>
  </si>
  <si>
    <t>Примечание. * В соответствии с методикой составления рейтинга оценка показателя для городов федерального значения не осуществляется по причине отсутствия явления. Произведена корректировка максимального количества баллов по субъекту Российской Федерации.</t>
  </si>
  <si>
    <t>Дата рассмотрения (принятия) проекта закона в первом чтении</t>
  </si>
  <si>
    <t>Документ размещен в полном объеме в установленные сроки надлежащей практики</t>
  </si>
  <si>
    <t>Размещен официальный документ в установленные сроки надлежащей практики</t>
  </si>
  <si>
    <t>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2021 год и на плановый период 2022 и 2023 годов?</t>
  </si>
  <si>
    <t>Оценка производится в отношении проекта бюджета субъекта Российской Федерации на 2022 год и на плановый период 2023 и 2024 годов.</t>
  </si>
  <si>
    <t>В целях оценки показателей раздела учитываются сведения, размещенные на момент проведения мониторинга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пакетом документов. Проект закона о бюджете территориального государственного фонда обязательного медицинского страхования может быть также размещен на сайте органа управления соответствующим фондом.</t>
  </si>
  <si>
    <t xml:space="preserve">В целях составления рейтинга надлежащей практикой считается размещение в открытом доступе проекта закона о бюджете и материалов к нему (за исключением заключения органа внешнего государственного финансового контроля на проект закона о бюджете и итогового документа (протокола) публичных слушаний (общественных обсуждений) по проекту бюджета) в течение пяти рабочих дней со дня внесения проекта закона о бюджете в законодательный (представительный) орган и не менее чем за десять рабочих дней до рассмотрения соответствующего проекта закона законодательным (представительным) органом в первом чтении. Также должен быть соблюден срок, установленный пунктом 1 статьи 185 Бюджетного кодекса Российской Федерации для внесения проекта закона о бюджете субъекта Российской Федерации в законодательный (представительный) орган (не позднее 1 ноября текущего года). В случае если указанные требования не выполняются, оценка соответствующих показателей принимает значение 0 баллов. </t>
  </si>
  <si>
    <t>Для заключения органа внешнего государственного финансового контроля на проект закона о бюджете надлежащей практикой считается размещение соответствующего документа в открытом доступе не позднее дня рассмотрения проекта закона о бюджете законодательным (представительным) органом в первом чтении; для итогового документа (протокола) публичных слушаний или общественных обсуждений по проекту бюджета – до рассмотрения проекта закона о бюджете законодательным (представительным) органом во втором чтении. В случае если указанные требования не выполняются, оценка соответствующих показателей принимает значение 0 баллов. Заключение органа внешнего государственного финансового контроля на проект закона о бюджете и итоговый документ (протокол) публичных слушаний по проекту бюджета, размещенные после 1 декабря 2021 года не учитываются в целях оценки показателей.</t>
  </si>
  <si>
    <t>Размещен ли проект закона о бюджете субъекта Российской Федерации на 2022 год и на плановый период 2023 и 2024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t>
  </si>
  <si>
    <t>В целях оценки показателя учитывается проект закона, внесенный в законодательный (представительный) орган.</t>
  </si>
  <si>
    <t>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2022 год и на плановый период 2023 и 2024 годов?</t>
  </si>
  <si>
    <t>а)     внесение проекта закона в законодательный (представительный) орган;</t>
  </si>
  <si>
    <t>б)    публичные слушания (общественные обсуждения) по проекту бюджета;</t>
  </si>
  <si>
    <t>в)     рассмотрение проекта закона в первом, втором и последующих (при наличии) чтениях;</t>
  </si>
  <si>
    <t>г)     принятие закона законодательным органом.</t>
  </si>
  <si>
    <t xml:space="preserve">В целях оценки показателя учитываются сведения, размещенные в одном месте с проектом закона на сайте законодательного (представительного) органа или на сайте, предназначенном для размещения бюджетных данных. </t>
  </si>
  <si>
    <t>В целях оценки показателя сведения о фактических датах событий должны быть размещены:</t>
  </si>
  <si>
    <t xml:space="preserve"> -      для событий, указанных в пунктах б и в – не позднее, чем за один рабочий день до соответствующего события.</t>
  </si>
  <si>
    <t xml:space="preserve"> -      для событий, указанных в пунктах а и г – не позднее двух рабочих дней после соответствующего события;</t>
  </si>
  <si>
    <t>Да, размещены</t>
  </si>
  <si>
    <t>Нет, не размещены или их поиск затруднен</t>
  </si>
  <si>
    <t>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</si>
  <si>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 xml:space="preserve">В целях оценки показателя учитывается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 В открытом доступе должен быть размещен прогноз социально-экономического развития субъекта Российской Федерации на среднесрочный период, на титульном (первом) листе которого: а) указано, что он является приложением к правовому акту или иному официальному документу, которым он одобрен, и реквизиты этого правового акта или иного официального документа, либо б) указаны сведения о том, каким государственным органом он одобрен, когда и в каком документе это решение зафиксировано. Прогноз социально-экономического развития субъекта Российской Федерации на среднесрочный период, на титульном (первом) листе которого нет указанных сведений, в целях оценки показателя не учитывается. </t>
  </si>
  <si>
    <t>В целях составления рейтинга письмо высшего исполнительного органа об одобрении прогноза социально-экономического развития субъекта Российской Федерации на среднесрочный период не рассматривается в качестве официального документа.</t>
  </si>
  <si>
    <t>За использование только графического формата для размещения показателей прогноза социально-экономического развития применяется понижающий коэффициент (что не исключает других случаев применения понижающих коэффициентов).</t>
  </si>
  <si>
    <t>Прогноз показателей социально-экономического развития должен содержать фактические данные за отчетный 2020 год (для валового регионального продукта – оценку), оценку за текущий 2021 год, прогноз на 2022-2024 годы. Если указанные требования не выполняются, оценка показателя принимает значение 0 баллов.</t>
  </si>
  <si>
    <t>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2022 год и на плановый период 2023 и 2024 годов?</t>
  </si>
  <si>
    <t>1)    общий объем доходов, общий объем расходов, дефицит (профицит) консолидированного бюджета субъекта Российской Федерации;</t>
  </si>
  <si>
    <t>2)    общий объем доходов, в том числе объем налоговых и неналоговых доходов и объем безвозмездных поступлений от других бюджетов бюджетной системы с детализацией по подгруппам: дотации, субсидии, субвенции, иные межбюджетные трансферты; общий объем расходов; дефицит (профицит) бюджета субъекта Российской Федерации;</t>
  </si>
  <si>
    <t>3)    общий объем доходов, в том числе объем налоговых и неналоговых доходов и объем безвозмездных поступлений от других бюджетов бюджетной системы с детализацией по подгруппам: дотации, субсидии, субвенции, иные межбюджетные трансферты; общий объем расходов; дефицит (профицит) свода бюджетов муниципальных образований;</t>
  </si>
  <si>
    <t>4)    общий объем доходов, в том числе объем налоговых и неналоговых доходов и объем безвозмездных поступлений от других бюджетов бюджетной системы; общий объем расходов; дефицит (профицит) бюджета территориального государственного фонда обязательного медицинского страхования.</t>
  </si>
  <si>
    <t xml:space="preserve">Показатель оценивается в случае, если представлены фактические данные за 2020 год, оценка за 2021 год, прогноз на 2022 год и на плановый период 2023 и 2024 годов. </t>
  </si>
  <si>
    <t>Да, содержится</t>
  </si>
  <si>
    <t>Содержатся ли в материалах к проекту бюджета сведения о доходах бюджета по видам доходов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</si>
  <si>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Содержатся ли в материалах к проекту бюджета сведения о расходах бюджета по разделам и подразделам классификации расходов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</si>
  <si>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</si>
  <si>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В целях оценки показателя учитываются сведения, представленные в разрезе всех государственных программ субъекта Российской Федерации, и непрограммных направлений деятельности, предусмотренных к финансированию проектом закона о бюджете на 2022 год и на плановый период 2023 и 2024 годов. Если сведения представлены частично, оценка показателя принимает значение 0 баллов.</t>
  </si>
  <si>
    <t>В случае изменения состава (перечня) государственных программ субъекта Российской Федерации за рассматриваемый период рекомендуется приводить данные к сопоставимому виду.</t>
  </si>
  <si>
    <t>Содержатся ли в материалах к проекту бюджета сведения о планируемых на 2022 год и на плановый период 2023 и 2024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2021 год (оценка текущего финансового года) и отчетом за 2020 год (отчетный финансовый год)?</t>
  </si>
  <si>
    <t xml:space="preserve">а)     представлены сводные данные, сгруппированные по ведомствам или государственным программам (сведения, представленные в разрезе учреждений, в целях оценки показателя не учитываются); </t>
  </si>
  <si>
    <t>б)    представлены сведения по всем ведомствам или государственным программам, в рамках которых проектом закона о бюджете предусмотрены субсидии на выполнение государственного задания. Если сведения по отдельным ведомствам или государственным программам, в рамках которых проектом закона о бюджете предусмотрены субсидии на выполнение государственного задания, отсутствуют, оценка показателя принимает значение 0 баллов. В случае если в проекте бюджета указаны только группы видов расходов, решение об отнесении субсидии к определенной подгруппе принимает эксперт на основании сведений, содержащихся в описании целевой статьи расходов;</t>
  </si>
  <si>
    <t>в)     представлены фактические данные за 2020 год, оценка (ожидаемое исполнение) за 2021 год и планы на 2022 год и на плановый период 2023 и 2024 годов.</t>
  </si>
  <si>
    <t xml:space="preserve">Представленные сведения о государственных услугах (работах) должны соответствовать сведениям, содержащимся в общероссийских базовых (отраслевых) перечнях (классификаторах) государственных и муниципальных услуг, оказываемых физическим лицам, или в региональных перечнях (классификаторах)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действующих в 2022 году. При выявлении несоответствий сведения расцениваются как недостоверные, и оценка показателя принимает значение 0 баллов. </t>
  </si>
  <si>
    <t>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2022 год и на плановый период 2023 и 2024 годов?</t>
  </si>
  <si>
    <t>1)    Сведения включают перечень всех налоговых льгот, установленных законами субъекта Российской Федерации, с той же детализацией по преференциям и категориям налогоплательщиков, как они установлены в законах субъектов Российской Федерации. В случае если отдельные налоговые льготы, установленные законами субъекта Российской Федерации, не упоминаются в опубликованных сведениях, информация расценивается как недостоверная; в этом случае оценка показателя принимает значение 0 баллов.</t>
  </si>
  <si>
    <t xml:space="preserve">2)    Оценка налоговых льгот в перечне должна быть представлена в той же детализации по преференциям и категориям налогоплательщиков, как они установлены в законах субъектов Российской Федерации. Допускается представление сведений по объединенной группе физических лиц, которым по одному и тому же налогу предоставлены одинаковые преференции. </t>
  </si>
  <si>
    <t>3)    Сведения должны содержать фактические данные за отчетный 2020 год, оценку за текущий 2021 год и оценку на 2022 год и на плановый период 2023 и 2024 годов. Рекомендуется указывать источник информации о фактических данных об объеме налоговых льгот (налоговых расходов) за отчетный год.</t>
  </si>
  <si>
    <t>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2022 год и на плановый период 2023 и 2024 годов?</t>
  </si>
  <si>
    <t>1)    Расчеты выполнены в соответствии с методикой, утвержденной законом субъекта Российской Федерации (за исключением закона о бюджете). В случае если законом субъекта Российской Федерации (за исключением закона о бюджете) указанная методика не утверждена, или если в законе субъекта Российской Федерации о бюджете на 2022 год и на плановый период 2023 и 2024 годов содержится иная методика расчета и распределения дотаций на выравнивание уровня бюджетной обеспеченности муниципальных районов (городских округов), оценка показателя принимает значение 0 баллов.</t>
  </si>
  <si>
    <t>2)    В открытом доступе размещены все исходные данные, расчеты и результаты расчетов распределения дотаций на выравнивание уровня бюджетной обеспеченности муниципальных районов (городских округов), включая расчет уровня бюджетной обеспеченности и расчет распределения дотаций по муниципальным районам (городским округам). Если опубликованных исходных данных недостаточно для проведения расчетов в соответствии с утвержденной законом субъекта Российской Федерации методикой или если расчеты представлены частично, оценка показателя принимает значение 0 баллов.</t>
  </si>
  <si>
    <t>3)    В соответствии с пунктом 3 статьи 138 Бюджетного кодекса Российской Федерации использование при определении уровня расчетной бюджетной обеспеченности муниципальных районов (городских округов, городских округов с внутригородским делением) показателей фактических доходов и расходов за отчетный период и (или) показателей прогнозируемых доходов и расходов бюджетов отдельных муниципальных районов (городских округов, городских округов с внутригородским делением) не допускается.</t>
  </si>
  <si>
    <t>4)    Исходные данные, расчеты и результаты расчетов представлены на 2022 год и на плановый период 2023 и 2024 годов.</t>
  </si>
  <si>
    <t>В составе расчетов распределения дотаций на выравнивание уровня бюджетной обеспеченности муниципальных районов (городских округов) рекомендуется указывать сведения о реквизитах закона субъекта Российской Федерации (номер, дата, наименование), которым утверждена методика расчета и распределения дотаций на выравнивание уровня бюджетной обеспеченности муниципальных районов (городских округов). Если указанные сведения отсутствуют, применяется понижающий коэффициент, связанный с затрудненным поиском бюджетных данных.</t>
  </si>
  <si>
    <t>Размещен ли проект закона о бюджете Территориального фонда обязательного медицинского страхования субъекта Российской Федерации на 2022 год и на плановый период 2023 и 2024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</si>
  <si>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Содержится ли в составе материалов к проекту закона о бюджете на 2022 год и на плановый период 2023 и 2024 годов заключение органа внешнего государственного финансового контроля?</t>
  </si>
  <si>
    <t>В целях оценки показателя учитывается официальный документ, подписанный уполномоченным должностным лицом или утвержденный коллегиальным органом. Рекомендуется размещать заключение органа внешнего государственного финансового контроля в графическом формате.</t>
  </si>
  <si>
    <t>Проведены ли в субъекте Российской Федерации в соответствии с федеральным законодательством публичные слушания или общественные обсуждения по проекту бюджета на 2022 год и на плановый период 2023 и 2024 годов и содержится ли в составе материалов к проекту бюджета итоговый документ (протокол), принятый по результатам проведенного мероприятия?</t>
  </si>
  <si>
    <t>Проведение публичных слушаний или общественных обсуждений по проекту бюджета субъекта Российской Федерации предусмотрено Федеральным законом от 6 октября 1999 г.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общественными обсуждениями признаются мероприятия, соответствующие требованиям статьи 24 Федерального закона от 21 июля 2014 г. №212-ФЗ «Об основах общественного контроля в Российской Федерации». Депутатские (парламентские) слушания в целях оценки показателя не учитываются.</t>
  </si>
  <si>
    <t xml:space="preserve">Оценка показателя принимает значение 0 баллов в случаях, если: </t>
  </si>
  <si>
    <t xml:space="preserve">1) установлены ограничения на участие граждан в публичных слушаниях; </t>
  </si>
  <si>
    <t>2) в сети Интернет на сайте организатора публичных слушаний (общественных обсуждений) и (или) на сайте, предназначенном для размещения бюджетных данных, отсутствует информационное сообщение (анонс) о проведении мероприятия;</t>
  </si>
  <si>
    <t>3) информационное сообщение (анонс) о проведении публичных слушаний (общественных обсуждений) размещено в день проведения мероприятия или позднее;</t>
  </si>
  <si>
    <t>4) в числе участников публичных слушаний нет граждан, в числе участников общественных обсуждений нет граждан или представителей общественных объединений, либо сведения об их участии в мероприятии отсутствуют в открытом доступе.</t>
  </si>
  <si>
    <t>В целях оценки показателя учитывается итоговый документ (протокол), принятый по результатам проведенного мероприятия. В итоговый документ (протокол) рекомендуется включать следующие сведения:</t>
  </si>
  <si>
    <t>а) дату и место проведения мероприятия;</t>
  </si>
  <si>
    <t>б) сведения об участниках мероприятия, в том числе об участвующих в нем граждан и (или) представителях общественных организаций;</t>
  </si>
  <si>
    <t>в) обобщенную информацию о ходе мероприятия, в том числе о мнениях его участников, поступивших предложениях и заявлениях (как со стороны органов государственной власти, так и со стороны общественности);</t>
  </si>
  <si>
    <t xml:space="preserve">г) одобренные большинством участников мероприятия рекомендации для органов государственной власти; </t>
  </si>
  <si>
    <t xml:space="preserve">д) подпись, должность, фамилию и инициалы уполномоченного лица, подписавшего документ. </t>
  </si>
  <si>
    <t>В целях оценки показателя учитывается итоговый документ (протокол), принятый по результатам публичных слушаний (общественных обсуждений) по проекту бюджета на 2022 год и на плановый период 2023 и 2024 годов, размещенный в составе материалов к проекту бюджета на сайте законодательного (представительного) органа субъекта Российской Федерации, в том числе в специальном разделе (на странице), созданном для размещения материалов публичных слушаний, или на сайте, предназначенном для размещения бюджетных данных. Рекомендуется размещать итоговый документ (протокол), принятый по результатам публичных слушаний (общественных обсуждений), в графическом формате.</t>
  </si>
  <si>
    <t>В случае, если публичные слушания (общественные обсуждения) проводятся органами исполнительной власти или субъектами общественного контроля после внесения проекта закона в законодательный (представительный) орган, в целях оценки показателя учитывается итоговый документ (протокол), направленный в законодательный (представительный) орган. Подтверждением направления итогового документа (протокола) в законодательный (представительный) орган является выполнение одного из условий: а) размещение итогового документа (протокола) на сайте законодательного (представительного) органа в пакете документов к проекту закона  о бюджете на 2022 год и на плановый период 2023 и 2024 годов; б) копия официального письма о направлении итогового документа (протокола) в законодательный (представительный) орган, размещенная вместе с итоговым документом (протоколом) или направленная по электронной почте в адрес НИФИ rating@nifi.ru не позднее 1 декабря 2021 года; в случае несоблюдения указанного срока оценка показателя принимает значение 0 баллов.</t>
  </si>
  <si>
    <t xml:space="preserve">Да, публичные слушания или общественные обсуждения проведены в соответствии с федеральным законодательством, и в составе материалов к проекту закона о бюджете на 2022 год и на плановый период 2023 и 2024 годов содержится итоговый документ (протокол), который включает в себя все рекомендованные сведения </t>
  </si>
  <si>
    <t>Да, публичные слушания или общественные обсуждения проведены в соответствии с федеральным законодательством, и в составе материалов к проекту закона о бюджете на 2022 год и на плановый период 2023 и 2024 годов содержится итоговый документ (протокол), который включает в себя только часть рекомендованных сведений</t>
  </si>
  <si>
    <t>Нет, публичные слушания или общественные обсуждения не проведены, или не отвечают требованиям федерального законодательства, или итоговый документ (протокол), принятый по результатам публичных слушаний (общественных обсуждений), в установленные сроки отсутствует в составе материалов к проекту закона о бюджете на 2022 год и на плановый период 2023 и 2024 годов</t>
  </si>
  <si>
    <t>Наличие данных за 2020 год (факт), за 2021 год (оценка), на 2022-2024 годы (прогноз)</t>
  </si>
  <si>
    <t>Представлены исходные данные и результаты расчетов на 2022, 2023 и 2024 годы</t>
  </si>
  <si>
    <t>5.12. Содержится ли в составе материалов к проекту закона о бюджете на 2022 год и на плановый период 2023 и 2024 годов заключение органа внешнего государственного финансового контроля?</t>
  </si>
  <si>
    <t>Исходные данные и оценка показателя "5.12. Содержится ли в составе материалов к проекту закона о бюджете на 2022 год и на плановый период 2023 и 2024 годов заключение органа внешнего государственного финансового контроля?"</t>
  </si>
  <si>
    <t>5.11. Размещен ли проект закона о бюджете Территориального фонда обязательного медицинского страхования субъекта Российской Федерации на 2022 год и на плановый период 2023 и 2024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</si>
  <si>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Исходные данные и оценка показателя "5.11. Размещен ли проект закона о бюджете Территориального фонда обязательного медицинского страхования субъекта Российской Федерации на 2022 год и на плановый период 2023 и 2024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</si>
  <si>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Исходные данные и оценка показателя "5.10.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2022 год и на плановый период 2023 и 2024 годов?"</t>
  </si>
  <si>
    <t>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2022 год и на плановый период 2023 и 2024 годов?</t>
  </si>
  <si>
    <t>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2022 год и на плановый период 2023 и 2024 годов?</t>
  </si>
  <si>
    <t>Исходные данные и оценка показателя "5.9.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2022 год и на плановый период 2023 и 2024 годов?"</t>
  </si>
  <si>
    <t>5.8. Содержатся ли в материалах к проекту бюджета сведения о планируемых на 2022 год и на плановый период 2023 и 2024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2021 год (оценка текущего финансового года) и отчетом за 2020 год (отчетный финансовый год)?</t>
  </si>
  <si>
    <t>Исходные данные и оценка показателя "Содержатся ли в материалах к проекту бюджета сведения о планируемых на 2022 год и на плановый период 2023 и 2024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2021 год (оценка текущего финансового года) и отчетом за 2020 год (отчетный финансовый год)?"</t>
  </si>
  <si>
    <t>Исходные данные и оценка показателя "5.7.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</si>
  <si>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</si>
  <si>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5.6. Содержатся ли в материалах к проекту бюджета сведения о расходах бюджета по разделам и подразделам классификации расходов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</si>
  <si>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Исходные данные и оценка показателя "5.6. Содержатся ли в материалах к проекту бюджета сведения о расходах бюджета по разделам и подразделам классификации расходов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</si>
  <si>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5.5. Содержатся ли в материалах к проекту бюджета сведения о доходах бюджета по видам доходов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</si>
  <si>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Исходные данные и оценка показателя "5.5. Содержатся ли в материалах к проекту бюджета сведения о доходах бюджета по видам доходов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t>
  </si>
  <si>
    <t>Исходные данные и оценка показателя "5.4.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2022 год и на плановый период 2023 и 2024 годов?"</t>
  </si>
  <si>
    <t>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2022 год и на плановый период 2023 и 2024 годов?</t>
  </si>
  <si>
    <t>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</si>
  <si>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Исходные данные и оценка показателя "5.3.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</si>
  <si>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Исходные данные и оценка показателя "5.2.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2022 год и на плановый период 2023 и 2024 годов?"</t>
  </si>
  <si>
    <t>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2022 год и на плановый период 2023 и 2024 годов?</t>
  </si>
  <si>
    <t>5.1. Размещен ли проект закона о бюджете субъекта Российской Федерации на 2022 год и на плановый период 2023 и 2024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t>
  </si>
  <si>
    <t>http://depfin.adm44.ru/info/law/proetjzko/</t>
  </si>
  <si>
    <t>http://www.oblsovet.ru/legislation/budget/</t>
  </si>
  <si>
    <t>Законопроект</t>
  </si>
  <si>
    <t>http://rznoblduma.ru/index.php?option=com_content&amp;view=article&amp;id=177&amp;Itemid=125</t>
  </si>
  <si>
    <t>https://www.tverfin.ru/np-baza/proekty-npa/</t>
  </si>
  <si>
    <t>https://minfin.tularegion.ru/activities/</t>
  </si>
  <si>
    <t>https://www.yarregion.ru/depts/depfin/tmpPages/docs.aspx</t>
  </si>
  <si>
    <t>https://www.aosd.ru/?dir=budget&amp;act=budget</t>
  </si>
  <si>
    <t>https://duma39.ru/activity/zakon/draft/</t>
  </si>
  <si>
    <t>http://www.lenoblzaks.ru/static/single/-rus-common-zakact-/loprojects</t>
  </si>
  <si>
    <t>http://budget.lenreg.ru/documents/?page=0&amp;sortOrder=&amp;type=&amp;sortName=&amp;sortDate=</t>
  </si>
  <si>
    <t>https://budget.gov.spb.ru/</t>
  </si>
  <si>
    <t>https://openbudget23region.ru/o-byudzhete/dokumenty/ministerstvo-finansov-krasnodarskogo-kraya</t>
  </si>
  <si>
    <t>http://www.gsmari.ru/itog/pnpa.html</t>
  </si>
  <si>
    <t>http://budget.permkrai.ru/</t>
  </si>
  <si>
    <t xml:space="preserve">Оренбургская область </t>
  </si>
  <si>
    <t>http://www.zaksob.ru/activity/byudzhet-orenburgskoy-oblasti/publichnye-slushaniya/</t>
  </si>
  <si>
    <t>https://minfin.alregn.ru/projects/p2021/</t>
  </si>
  <si>
    <t>https://irkobl.ru/sites/minfin/activity/obl/</t>
  </si>
  <si>
    <t>http://zsnso.ru/proekty-npa-vnesennye-v-zakonodatelnoe-sobranie-novosibirskoy-oblasti</t>
  </si>
  <si>
    <t>http://www.omsk-parlament.ru/?sid=2940</t>
  </si>
  <si>
    <t>http://budget.sakha.gov.ru/ebudget/Menu/Page/215</t>
  </si>
  <si>
    <t>http://www.zaksobr.kamchatka.ru/events/Zakony/Proekty-Zakonov-Kamchatskogo-kraya/</t>
  </si>
  <si>
    <t>https://www.primorsky.ru/authorities/executive-agencies/departments/finance/laws.php</t>
  </si>
  <si>
    <t>Сайт</t>
  </si>
  <si>
    <t>Ссылка</t>
  </si>
  <si>
    <t>программные расходы</t>
  </si>
  <si>
    <t>непрограммные расходы</t>
  </si>
  <si>
    <t>Информация размещена в установленные сроки надлежащей практики и в установленном формате, соответствует другим требованиям</t>
  </si>
  <si>
    <t>https://gossov.tatarstan.ru/activity/lawmaking/zakon_project?bill_id=291</t>
  </si>
  <si>
    <t>Законопроект, отдельные материалы к нему</t>
  </si>
  <si>
    <t>Комментарий</t>
  </si>
  <si>
    <t>Источники данных для оценки показателей 5.1 - 5.12 в 2021 году</t>
  </si>
  <si>
    <t>Адрес (ссылка)</t>
  </si>
  <si>
    <t>Законопроект, материалы к нему</t>
  </si>
  <si>
    <t>https://duma-murman.ru/deyatelnost/oblastnoy-byudzhet/</t>
  </si>
  <si>
    <t>https://dtf.avo.ru/proekty-zakonov-vladimirskoj-oblasti</t>
  </si>
  <si>
    <t>http://www.vrnoblduma.ru/dokumenty/proekty/</t>
  </si>
  <si>
    <t>https://www.govvrn.ru/npafin?p_p_id=Foldersanddocuments_WAR_foldersanddocumentsportlet&amp;p_p_lifecycle=0&amp;p_p_state=normal&amp;p_p_mode=view&amp;folderId=6609618&amp;pageNumber=1</t>
  </si>
  <si>
    <t>http://df.ivanovoobl.ru/regionalnye-finansy/zakon-ob-oblastnom-byudzhete/proekt-zakona-o-byudzhete/</t>
  </si>
  <si>
    <t>http://kurskduma.ru/proekts/index.php</t>
  </si>
  <si>
    <t>https://ufin48.ru/Show/Category/63?ItemId=46&amp;headingId=4</t>
  </si>
  <si>
    <t>https://orel-region.ru/index.php?head=20&amp;part=25&amp;in=132</t>
  </si>
  <si>
    <t>https://minfin-rzn.ru/portal/Show/Category/6?ItemId=17</t>
  </si>
  <si>
    <t>https://tambovoblduma.ru/zakonoproekty/zakonoproekty-vnesennye-v-oblastnuyu-dumu/noyabr/</t>
  </si>
  <si>
    <t>http://portal.tverfin.ru/portal/Menu/Page/187</t>
  </si>
  <si>
    <t>https://dfto.ru/razdel/razdely/proekt-zakona-o-byudzhete</t>
  </si>
  <si>
    <t>https://dvinaland.ru/budget/zakon/</t>
  </si>
  <si>
    <t>http://minfin39.ru/budget/process/next/</t>
  </si>
  <si>
    <t>https://sobranie.pskov.ru/lawmaking/bills?title=бюджет</t>
  </si>
  <si>
    <t>https://fincom.gov.spb.ru/budget/info/acts/1#3963</t>
  </si>
  <si>
    <t>http://www.minfin01-maykop.ru/Show/Category/74?page=1&amp;ItemId=272</t>
  </si>
  <si>
    <t>http://minfin.kalmregion.ru/deyatelnost/byudzhet-respubliki-kalmykiya/proekt-respublikanskogo-byudzheta-na-ocherednoy-finansovyy-god-i-planovyy-period-/</t>
  </si>
  <si>
    <t>https://ob.sev.gov.ru/dokumenty/project-zakona-o-budgete</t>
  </si>
  <si>
    <t>http://nsrd.ru/dokumenty/proekti_normativno_pravovih_aktov</t>
  </si>
  <si>
    <t>http://www.dumask.ru/law/zakonodatelnaya-deyatelnost/zakonoproekty-i-inye-pravovye-akty-nakhodyashchiesya-na-rassmotrenii.html</t>
  </si>
  <si>
    <t>http://gsrm.ru/bill/</t>
  </si>
  <si>
    <t xml:space="preserve">http://mf.nnov.ru:8025/analitika/zakon-o-byudzhete/osnovnye-parametry-oblastnogo-byudzheta </t>
  </si>
  <si>
    <t>https://minfin-samara.ru/proekty-zakonov-o-byudzhete/</t>
  </si>
  <si>
    <t>https://minfin.saratov.gov.ru/docs</t>
  </si>
  <si>
    <t>http://www.finupr.kurganobl.ru/index.php?test=praktdum</t>
  </si>
  <si>
    <t>https://www.minfin74.ru/mBudget/project/</t>
  </si>
  <si>
    <t>https://www.dumahmao.ru/budget2021-2023/lawsprojects/</t>
  </si>
  <si>
    <t>https://depfin.admhmao.ru/otkrytyy-byudzhet/planirovanie-byudzheta/</t>
  </si>
  <si>
    <t>https://r-19.ru/authorities/ministry-of-finance-of-the-republic-of-khakassia/dop_info/?SECTION_ID=7310</t>
  </si>
  <si>
    <t>http://minfin.krskstate.ru/openbudget/law</t>
  </si>
  <si>
    <t>http://mfnso.nso.ru/page/3777</t>
  </si>
  <si>
    <t>https://depfin.tomsk.gov.ru/proekt-oblastnogo-bjudzheta-</t>
  </si>
  <si>
    <t>https://minfin.75.ru/byudzhet/konsolidirovannyy-kraevoy-byudzhet/proekty-zakonov-o-byudzhete-kraya</t>
  </si>
  <si>
    <t>http://zseao.ru/search-zakonoproekt/</t>
  </si>
  <si>
    <t xml:space="preserve">http://www.aosd.ru/?dir=budget&amp;act=budget </t>
  </si>
  <si>
    <t>https://minfin.donland.ru/activity/8081/?nav-documents=page-1</t>
  </si>
  <si>
    <t>Информация размещена на двух сайтах, большая часть сведений находится на сайте законодательного органа, сведения о публичных слушаниях - на сайте финансового органа (К1).</t>
  </si>
  <si>
    <t>Используется только графический формат (К2).</t>
  </si>
  <si>
    <t xml:space="preserve">Отсутствует показатель "прибыль". </t>
  </si>
  <si>
    <t>Отсутствует показатель "прибыль". Используется только графический формат (К2).</t>
  </si>
  <si>
    <t>Отсутствует показатель "Индекс потребительских цен". Используется только графический формат (К2).</t>
  </si>
  <si>
    <t>https://minfin.midural.ru/document/category/23#document_list</t>
  </si>
  <si>
    <t>http://openbudget.gfu.ru/budget/law_project/</t>
  </si>
  <si>
    <t>Сведения размещены частично.</t>
  </si>
  <si>
    <t>https://minfin.midural.ru/document/category/20#document_list</t>
  </si>
  <si>
    <t>Отсутствуют сведения о безвозмездных поступлениях.</t>
  </si>
  <si>
    <t>Сведения представлены только по консолидированному бюджету (в составе пояснительной записки, приложение 1.1).</t>
  </si>
  <si>
    <t>Нет детализации безвозмездных поступлений.</t>
  </si>
  <si>
    <t>https://minfin.astrobl.ru/site-page/materialy-proekta</t>
  </si>
  <si>
    <t>Сведения не детализированы по преференциям и категориям налогоплательщиков.</t>
  </si>
  <si>
    <t>Исходные данные и результаты расчетов представлены частично.</t>
  </si>
  <si>
    <t>http://ultfoms.ru/zakony.html</t>
  </si>
  <si>
    <t>https://www.zs74.ru/npa-base</t>
  </si>
  <si>
    <t>http://minfin09.ru/category/load/%d0%b1%d1%8e%d0%b4%d0%b6%d0%b5%d1%82-%d1%80%d0%b5%d1%81%d0%bf%d1%83%d0%b1%d0%bb%d0%b8%d0%ba%d0%b8/2021/</t>
  </si>
  <si>
    <t>https://minfin.tatarstan.ru/proekt-byudzheta-i-materiali-k-nemu-845677.htm</t>
  </si>
  <si>
    <t>Отсутствует информация за 2020 и 2021 годы.</t>
  </si>
  <si>
    <t>https://gossov.tatarstan.ru/activity/lawmaking/zakon_project?bill_id=290</t>
  </si>
  <si>
    <t>https://minfin39.ru/budget/process/next/</t>
  </si>
  <si>
    <t>https://zakon.zsperm.ru/?ELEMENT_ID=4302</t>
  </si>
  <si>
    <t>https://mfin.permkrai.ru/execution/proekt/proektzak/2021/</t>
  </si>
  <si>
    <t>https://mfin.permkrai.ru/execution/proekt/mater/2021/10/</t>
  </si>
  <si>
    <t>Нет данных за 2020-2021 годы.</t>
  </si>
  <si>
    <t>https://minfin.saratov.gov.ru/budget/zakon-o-byudzhete/zakon-ob-oblastnom-byudzhete/zakon-ob-oblastnom-byudzhete-2022-2024-g</t>
  </si>
  <si>
    <t>https://iltumen.ru/documents/47959</t>
  </si>
  <si>
    <t>https://minfin.sakha.gov.ru/zakony-o-bjudzhete/2022-2024-gg/proekt-zakona-o-bjudzhete-na-2022-2024-gg</t>
  </si>
  <si>
    <t>Используется только графический формат.</t>
  </si>
  <si>
    <t>https://iltumen.ru/documents/47969</t>
  </si>
  <si>
    <t>https://www.akzs.ru/sessions/158/3444/</t>
  </si>
  <si>
    <t>https://www.sobranie.info/lawsinfo.php?UID=18506</t>
  </si>
  <si>
    <t>http://www.duma.khv.ru/Monitoring5/%D0%9F%D1%80%D0%BE%D0%B5%D0%BA%D1%82%20%D0%B7%D0%B0%D0%BA%D0%BE%D0%BD%D0%B0/2569536</t>
  </si>
  <si>
    <t>https://minfin.khabkrai.ru/portal/Menu/Page/1214</t>
  </si>
  <si>
    <t>http://www.duma.khv.ru/Monitoring5/%D0%9F%D1%80%D0%BE%D0%B5%D0%BA%D1%82%20%D0%B7%D0%B0%D0%BA%D0%BE%D0%BD%D0%B0/2568767</t>
  </si>
  <si>
    <t>http://beldepfin.ru/byudzhet-2022-2024/</t>
  </si>
  <si>
    <t>http://www.belduma.ru/document/draft/detail.php?god=2021&amp;prj=all</t>
  </si>
  <si>
    <t>https://budget.mosreg.ru/byudzhet-dlya-grazhdan/proekt-zakona-o-byudzhete-moskovskoj-oblasti/</t>
  </si>
  <si>
    <t>http://oreloblsovet.ru/legislation/proektyi-zakonov/3-zasedanie.html</t>
  </si>
  <si>
    <t>http://depfin.orel-region.ru:8096/ebudget/Menu/Page/25</t>
  </si>
  <si>
    <t>https://www.zsto.ru/index.php/739a50c4-47c1-81fa-060e-2232105925f8/5f51608f-f613-3c85-ce9f-e9a9410d8fa4</t>
  </si>
  <si>
    <t>https://minfin.rkomi.ru/deyatelnost/byudjet/zakony-respubliki-komi-proekty-zakonov-o-respublikanskom-byudjete-respubliki-komi-i-vnesenii-izmeneniy-v-nego/byudjet-na-2022-2024-gody</t>
  </si>
  <si>
    <t>06.10.2021-14.10.2021</t>
  </si>
  <si>
    <t>https://finance.lenobl.ru/ru/pravovaya-baza/oblastnoe-zakondatelstvo/byudzhet-lo/ob2022/</t>
  </si>
  <si>
    <t>http://www.assembly.spb.ru/ndoc/doc/0/777345671</t>
  </si>
  <si>
    <t>19.10.2021-22.10.2021</t>
  </si>
  <si>
    <t>https://dfei.adm-nao.ru/zakony-o-byudzhete/</t>
  </si>
  <si>
    <t>http://www.sdnao.ru/documents/bills/</t>
  </si>
  <si>
    <t>http://volgafin.volgograd.ru/norms/acts/17581/</t>
  </si>
  <si>
    <t>http://portal-ob.volgafin.ru/dokumenty/zakon_o_byudzhete/2021</t>
  </si>
  <si>
    <t>https://openbudsk.ru/sub-2110/</t>
  </si>
  <si>
    <t>https://открытыйбюджет.забайкальскийкрай.рф/portal/Page/BudgLaw?project=1&amp;ItemId=13&amp;show_title=on</t>
  </si>
  <si>
    <t>https://srd.ru/index.php/component/docs/?view=pr_zak&amp;id=1679&amp;menu=508&amp;selmenu=512</t>
  </si>
  <si>
    <t>https://budget.mos.ru/budget</t>
  </si>
  <si>
    <t>https://www.mos.ru/findep/</t>
  </si>
  <si>
    <t>18.10.2021 (план), 19.10.2021 (факт, ЗО)</t>
  </si>
  <si>
    <t>https://www.mosoblduma.ru/Zakoni/Zakonoprecti_Moskovskoj_oblasti/item/355140/</t>
  </si>
  <si>
    <t>https://mef.mosreg.ru/deyatelnost/byudzhet-moskovskoy-oblasti</t>
  </si>
  <si>
    <t>27.10.2021 (ЗС), нет данных (СП)</t>
  </si>
  <si>
    <t>http://mf.nnov.ru/index.php?option=com_k2&amp;view=item&amp;id=1961:normativnye-pravovye-akty-i-drugie-materialy-po-razrabotke-proekta-oblastnogo-byudzheta-na-2022-2024-gody&amp;Itemid=553</t>
  </si>
  <si>
    <t>http://int.zsno.ru:8080/zaks?viewForm&amp;nd=789810020&amp;prev=789810001&amp;pred=&amp;bviewprev=</t>
  </si>
  <si>
    <t>https://www.minfin-altai.ru/deyatelnost/proekt-byudzheta-zakony-o-byudzhete-zakony-ob-ispolnenii-byudzheta/2022-2024/proekt-zakona-o-byudzhete/</t>
  </si>
  <si>
    <t>http://elkurultay.ru/deyatelnost/zakonotvorchestvo</t>
  </si>
  <si>
    <t>08.11.2021-10.11.2021</t>
  </si>
  <si>
    <t>http://www.zsamur.ru/section/list/12046/31</t>
  </si>
  <si>
    <t>https://fin.amurobl.ru/pages/normativno-pravovye-akty/regionalnyy-uroven/proekty-zakonov-ao/</t>
  </si>
  <si>
    <t>http://ob.fin.amurobl.ru/dokumenty/proekt_zakon/oblastnoi/2022</t>
  </si>
  <si>
    <t>https://minfin.bashkortostan.ru/activity/2870/</t>
  </si>
  <si>
    <t>http://www.gs.cap.ru/doc/laws/2021/10/25/gs-zak-vnes-832</t>
  </si>
  <si>
    <t>http://minfin.cap.ru/action/activity/byudzhet/respublikanskij-byudzhet-chuvashskoj-respubliki/2022-god</t>
  </si>
  <si>
    <t>https://budget.cap.ru/Show/Category/305?ItemId=970</t>
  </si>
  <si>
    <t>http://budget.lenreg.ru/documents/?page=0&amp;sortOrder=&amp;type=regionBudget&amp;sortName=&amp;sortDate=</t>
  </si>
  <si>
    <t>28.10.2021 (факт)</t>
  </si>
  <si>
    <t>https://www.zskaluga.ru/deyatelnost/zakonoproekty/</t>
  </si>
  <si>
    <t>https://admoblkaluga.ru/main/work/finances/budget/2022-2024.php</t>
  </si>
  <si>
    <t>https://minfin.ryazangov.ru/documents/draft_documents/proekty/2021/index.php</t>
  </si>
  <si>
    <t>http://www.finsmol.ru/pbudget/nJvSD8Sj</t>
  </si>
  <si>
    <t>https://fin.tmbreg.ru/6347/8130/9780.html</t>
  </si>
  <si>
    <t>https://www.tulaoblduma.ru/laws_intranet/laws_stages.asp%3FID=173016.html</t>
  </si>
  <si>
    <t>http://www.yarduma.ru/activity/projects/zp212813</t>
  </si>
  <si>
    <t>http://www.yarduma.ru/activity/projects/zp212816</t>
  </si>
  <si>
    <t>08.11.2021-11.11.2021 (общественное обсуждение)</t>
  </si>
  <si>
    <t>http://karelia-zs.ru/zakonodatelstvo_rk/proekty/30vii/</t>
  </si>
  <si>
    <t>http://minfin.karelia.ru/sostavlenie-bjudzheta-na-2022-2024-gody/</t>
  </si>
  <si>
    <t>https://vologdazso.ru/actions/legislative_activity/draft-laws/index.php?docid=TXpjNE1EUXpNRUUwVFc=</t>
  </si>
  <si>
    <t>https://df.gov35.ru/otkrytyy-byudzhet/zakony-ob-oblastnom-byudzhete/2022/</t>
  </si>
  <si>
    <t>https://minfin.gov-murman.ru/open-budget/regional_budget/law_of_budget_projects/2022/</t>
  </si>
  <si>
    <t>https://novoblduma.ru/action/projects/</t>
  </si>
  <si>
    <t>https://minfin.novreg.ru/2022-god.html</t>
  </si>
  <si>
    <t>https://finance.pskov.ru/proekty</t>
  </si>
  <si>
    <t>http://bks.pskov.ru/ebudget/Show/Category/10?ItemId=257</t>
  </si>
  <si>
    <t>https://www.gshra.ru/zak-deyat/proekty/</t>
  </si>
  <si>
    <t>http://www.huralrk.ru/deyatelnost/zakonodatelnaya-deyatelnost/zakonoproekty/item/2192-0227-6-o-respublikanskom-byudzhete-na-2022-god-i-na-period-2023-i-2024-godov.html</t>
  </si>
  <si>
    <t>http://www.crimea.gov.ru/lawmaking-activity/budget/2022_2023_2024</t>
  </si>
  <si>
    <t>https://minfin.rk.gov.ru/ru/structure/2021_09_16_12_27_biudzhet_na_2022_god_i_na_planovyi_period_2023_i_2024_godov</t>
  </si>
  <si>
    <t>https://budget.rk.ifinmon.ru/dokumenty/proekt-zakona-o-byudzhete</t>
  </si>
  <si>
    <t>https://www.kubzsk.ru/pravo/?href=https://lp.kubzsk.ru/Users/LegislativeProcess/Index/6244bb15-1f00-45f1-ae57-43291985b996</t>
  </si>
  <si>
    <t>https://minfinkubani.ru/budget_execution/detail.php?ID=89731&amp;IBLOCK_ID=31&amp;str_date=29.10.2021</t>
  </si>
  <si>
    <t>https://www.astroblduma.ru/documents/o-byudzhete-astrakhanskoy-oblasti-na-2022-god-i-na-planovyy-period-2023-i-2024-godov/</t>
  </si>
  <si>
    <t>https://zsro.ru/lawmaking/project/</t>
  </si>
  <si>
    <t>http://ob.minfin.donland.ru:8088/budget</t>
  </si>
  <si>
    <t>http://minfinrd.ru/svedeniya_ob_ispolzovanii_vydelyaemykh_byudzhetnykh_sredstv</t>
  </si>
  <si>
    <t>http://portal.minfinrd.ru/Show/Category/29?ItemId=116</t>
  </si>
  <si>
    <t>https://www.parlamentri.ru/index.php/zakonodatelnaya-deyatelnost/zakonoproekty-vnesennye-v-parlament/5181-2021</t>
  </si>
  <si>
    <t>https://mfri.ru/index.php/open-budget/proekt-byudzheta-i-materialy-k-nemu/3839-proekt-zakona-o-respublikanskom-byudzhete-na-2022-god-i-planovyj-period-2023-i-2024-gg-i-materialy-k-nemu</t>
  </si>
  <si>
    <t>https://parlament.kbr.ru/documents/zakonoproekty/o-respublikanskom-byudzhete-kabardino-balkarskoy-respubliki-na-2022-god-i-na-planovyy-period-2023-i-2024-godov.html</t>
  </si>
  <si>
    <t>https://minfin.kbr.ru/documents/proekty-npa/proekt-zakona-o-respublikanskom-byudzhete-kbr-na-2022-god-i-na-planovyy-period-2023-i-2024-godov.html</t>
  </si>
  <si>
    <t>https://parliament-osetia.ru/index.php/main/bills/art/940</t>
  </si>
  <si>
    <t>http://minfin.alania.gov.ru/activity/budgetprojectslaws/budgetproject</t>
  </si>
  <si>
    <t>https://parlamentchr.ru/zakonoproekty-nahodyashhiesya-na-rassmotrenii-v-parlamente-chechenskoj-respubliki</t>
  </si>
  <si>
    <t>https://www.minfinchr.ru/deyatelnost/byudzhet/planirovanie-byudzheta</t>
  </si>
  <si>
    <t>http://forcitizens.ru/ob/dokumenty/proekt-byudzheta-i-materialy-k-nemu/2022-god</t>
  </si>
  <si>
    <t>11.11.2021-17.11.2021</t>
  </si>
  <si>
    <t>http://mari-el.gov.ru/minfin/DocLib2/%D0%9F%D1%80%D0%BE%D0%B5%D0%BA%D1%82%D1%8B%20%D0%B7%D0%B0%D0%BA%D0%BE%D0%BD%D0%BE%D0%B2%20%D0%A0%D0%B5%D1%81%D0%BF%D1%83%D0%B1%D0%BB%D0%B8%D0%BA%D0%B8%20%D0%9C%D0%B0%D1%80%D0%B8%D0%B9%20%D0%AD%D0%BB/proektzakonaobudgete2022.aspx</t>
  </si>
  <si>
    <t>http://mari-el.gov.ru/minfin/DocLib2/%D0%9F%D1%80%D0%BE%D0%B5%D0%BA%D1%82%D1%8B%20%D0%B7%D0%B0%D0%BA%D0%BE%D0%BD%D0%BE%D0%B2%20%D0%A0%D0%B5%D1%81%D0%BF%D1%83%D0%B1%D0%BB%D0%B8%D0%BA%D0%B8%20%D0%9C%D0%B0%D1%80%D0%B8%D0%B9%20%D0%AD%D0%BB/proektzakonaobudgete2022_%D1%84%D0%BE%D0%BC%D1%81.aspx</t>
  </si>
  <si>
    <t>https://www.mfur.ru/budjet/formirovanie/2022-god.php</t>
  </si>
  <si>
    <t>04.11.2021-12.11.2021</t>
  </si>
  <si>
    <t>29.10.2021 (ФО)</t>
  </si>
  <si>
    <t>http://www.zsko.ru/documents/lawmaking/index.php?ID=35864</t>
  </si>
  <si>
    <t>https://www.minfin.kirov.ru/otkrytyy-byudzhet/dlya-spetsialistov/oblastnoy-byudzhet/%D0%9F%D0%BB%D0%B0%D0%BD%D0%B8%D1%80%D0%BE%D0%B2%D0%B0%D0%BD%D0%B8%D0%B5%20%D0%B1%D1%8E%D0%B4%D0%B6%D0%B5%D1%82%D0%B0/</t>
  </si>
  <si>
    <t>29.10.2021 (ЗС)</t>
  </si>
  <si>
    <t>https://mf.orb.ru/activity/11097/</t>
  </si>
  <si>
    <t>http://budget.orb.ru/</t>
  </si>
  <si>
    <t>https://www.zspo.ru/legislative/bills/83349/</t>
  </si>
  <si>
    <t>https://finance.pnzreg.ru/docs/np/?ELEMENT_ID=2430</t>
  </si>
  <si>
    <t>http://asozd.samgd.ru/bills/3270/</t>
  </si>
  <si>
    <t>https://budget.minfin-samara.ru/dokumenty/proekt-zakona-o-byudzhete-samarskoj-oblasti/2016-2/</t>
  </si>
  <si>
    <t>http://ufo.ulntc.ru/index.php?mgf=budget/open_budget&amp;slep=net</t>
  </si>
  <si>
    <t>http://ufo.ulntc.ru:8080/dokumenty/proekt-zakona-o-byudzhete/2022-god</t>
  </si>
  <si>
    <t>http://www.zsuo.ru/zakony/proekty/43-zakonotvorchestvo/zakony/proekty/17186-21262021.html</t>
  </si>
  <si>
    <t>http://www.kurganoblduma.ru/about/activity/doc/proekty/</t>
  </si>
  <si>
    <t>29.10.2021 (старый ЗС)</t>
  </si>
  <si>
    <t>http://zsso.ru/legislative/lawprojects/item/60054/</t>
  </si>
  <si>
    <t>http://info.mfural.ru/ebudget/Menu/Page/1</t>
  </si>
  <si>
    <t>https://minfin.midural.ru/document/category/20#document_list
https://minfin.midural.ru/document/category/23#document_list</t>
  </si>
  <si>
    <t>http://public.duma72.ru/Public/Bills?GridBills-page=1</t>
  </si>
  <si>
    <t>https://admtyumen.ru/ogv_ru/finance/finance/bugjet/more.htm?id=11933464@cmsArticle</t>
  </si>
  <si>
    <t>02.11.2021-12.11.2021</t>
  </si>
  <si>
    <t>https://open.minfin74.ru/documenty/zakon_o_budget/2021</t>
  </si>
  <si>
    <t>03.11.2021-10.11.2021</t>
  </si>
  <si>
    <t>https://zs.yanao.ru/documents/projects/128459/</t>
  </si>
  <si>
    <t>https://www.yamalfin.ru/index.php?option=com_content&amp;view=article&amp;id=4316:2021-11-01-14-10-34&amp;catid=231:2021-11-01-14-09-37&amp;Itemid=147</t>
  </si>
  <si>
    <t>https://fea.yamalfin.ru/bdg/proekt-zakona-o-byuadzhete/na-chem-osnovyvaetsya-proekt-zakona</t>
  </si>
  <si>
    <t>http://www.khural.org/docs/bills/</t>
  </si>
  <si>
    <t xml:space="preserve">Используется только графический формат (К2). </t>
  </si>
  <si>
    <t>https://eparlament.irzs.ru/Doc/pasport/4204</t>
  </si>
  <si>
    <t>https://eparlament.irzs.ru/Doc/pasport/4205</t>
  </si>
  <si>
    <t>https://www.ofukem.ru/budget/projects2022-2024/</t>
  </si>
  <si>
    <t>https://www.zskuzbass.ru/deyatelnost-parlamenta/otkryityij-byudzhet/zakonyi-ob-oblastnom-byudzhete/na-2022-2024-godyi</t>
  </si>
  <si>
    <t>https://openbudget.mfnso.ru/formirovanie-budgeta/</t>
  </si>
  <si>
    <t>http://budget.omsk.ifinmon.ru/</t>
  </si>
  <si>
    <t>http://mf.omskportal.ru/oiv/mf/otrasl/otkrbudg/proekt/2022-2024</t>
  </si>
  <si>
    <t>https://duma.tomsk.ru/content/basic_legal_documents</t>
  </si>
  <si>
    <t>http://open.findep.org/</t>
  </si>
  <si>
    <t>https://egov-buryatia.ru/minfin/activities/directions/respublikanskiy-byudzhet/2022-2024/</t>
  </si>
  <si>
    <t>http://budget.govrb.ru/ebudget/Menu/Page/179</t>
  </si>
  <si>
    <t>http://old.hural-rb.ru/bankz/test.html</t>
  </si>
  <si>
    <t>http://www.zaksobr-chita.ru/documents/proektyi_zakonov/2021_god/oktyabr_2021_goda</t>
  </si>
  <si>
    <t>https://duma32.ru/komitet-po-byudzhetu-nalogam-i-ekonomicheskoy-politike/</t>
  </si>
  <si>
    <t>https://bryanskoblfin.ru/Show/Category/10?ItemId=4</t>
  </si>
  <si>
    <t>https://bryanskoblfin.ru/open/Show/Content/2079</t>
  </si>
  <si>
    <t>09.11.2021-15.11.2021</t>
  </si>
  <si>
    <t>https://www.zsvo.ru/documents/38/</t>
  </si>
  <si>
    <t>Сведения представлены в графическом формате, не учитываются в целях оценки показателя.</t>
  </si>
  <si>
    <t>Отсутствует показатель "Прибыль".</t>
  </si>
  <si>
    <t>https://www.ivoblduma.ru/zakony/proekty-zakonov/37297/</t>
  </si>
  <si>
    <t>http://www.kosoblduma.ru/laws/pzko/</t>
  </si>
  <si>
    <t>https://kursk.ru/region/economy/page-148673/</t>
  </si>
  <si>
    <t>http://www.smoloblduma.ru/law/ZPR.php</t>
  </si>
  <si>
    <t>https://duma.mos.ru/ru/40/regulation_projects/corebofs002080000np11e1e1f4g73ho</t>
  </si>
  <si>
    <t>http://budget76.ru/bdg/2021-god/k-proektu-zakona-o-byudzhete#</t>
  </si>
  <si>
    <t>29.10.2021 (план); 01.11.2021 (факт)</t>
  </si>
  <si>
    <t>http://gsrk1.rkomi.ru:888/Sessions/WebQuestionDetails.aspx?idPage=0&amp;idQuest=54653&amp;IdSessions=243&amp;typeQuest=0&amp;showQuests=false</t>
  </si>
  <si>
    <t>http://budget.karelia.ru/byudzhet/dokumenty/2021-god</t>
  </si>
  <si>
    <t>http://portal.novkfo.ru/Menu/Page/85</t>
  </si>
  <si>
    <t>В расчетах налогового потенциала используются показатели прогнозируемых доходов бюджетов отдельных муниципальных образований.</t>
  </si>
  <si>
    <t>https://asozd.volgoduma.ru/index.php?option=com_asozd&amp;view=draftlaw&amp;id=946</t>
  </si>
  <si>
    <t>https://fin.sev.gov.ru/deytelnost/</t>
  </si>
  <si>
    <t>https://parlament09.ru/services/zakonotvorchestvo/zakonoproekty/</t>
  </si>
  <si>
    <t>https://parliament-osetia.ru/index.php/main/bills/art/939</t>
  </si>
  <si>
    <t>https://mfsk.ru/law/proekty-zakonovsk</t>
  </si>
  <si>
    <t>http://gsrb.ru/ru/materials/materialy-k-zasedaniyu-gs-k-rb/?SECTION_ID=1635</t>
  </si>
  <si>
    <t>\</t>
  </si>
  <si>
    <t>https://asozd.volgoduma.ru/index.php?option=com_asozd&amp;view=draftlaw&amp;id=945</t>
  </si>
  <si>
    <t>http://www.udmgossovet.ru/doc/6sozyvsess/36ses/index.htm</t>
  </si>
  <si>
    <t>18.11.2021 (ЗО; ФО)</t>
  </si>
  <si>
    <t>Сведения обнаружены в составе проекта изменений бюджетного прогноза (К1).</t>
  </si>
  <si>
    <t>http://zsso.ru/legislative/lawprojects/item/60055/</t>
  </si>
  <si>
    <t>http://www.fomstuva.ru/index.php/ru/respublikanskie/zakony-respubliki-tyva</t>
  </si>
  <si>
    <t>https://sevzakon.ru/view/laws/bank_zakonoproektov/ii_sozyv_2021/pr_zak_19_173_ot_18_11_2021/tekst_zakonoproekta/</t>
  </si>
  <si>
    <t>http://www.vskhakasia.ru/lawmaking/projects/1674
https://vskhakasia.ru/verhovny-sovet/presidiums/question/3587</t>
  </si>
  <si>
    <t>http://www.vskhakasia.ru/lawmaking/projects/1676</t>
  </si>
  <si>
    <t>https://www.kemoms.ru/dokumenty/regionalnye/28844/</t>
  </si>
  <si>
    <t>https://www.kamgov.ru/minfin/budzet-2022</t>
  </si>
  <si>
    <t>http://openbudget.kamgov.ru/Dashboard#/main</t>
  </si>
  <si>
    <t>http://monitoring.zspk.gov.ru/%D0%9F%D1%80%D0%BE%D0%B5%D0%BA%D1%82%20%D0%B7%D0%B0%D0%BA%D0%BE%D0%BD%D0%B0/2572351</t>
  </si>
  <si>
    <t>https://ebudget.primorsky.ru/Show/Content/3511</t>
  </si>
  <si>
    <t>11.10.2021-19.10.2021</t>
  </si>
  <si>
    <t>Отсутствует показатель "Прибыль". Используется только графический формат (К2).</t>
  </si>
  <si>
    <t>17.11.2021-18.11.2021</t>
  </si>
  <si>
    <t>08.12.2021-09.12.2021</t>
  </si>
  <si>
    <t>https://www.magoblduma.ru/documents/index.php?&amp;from_4=1</t>
  </si>
  <si>
    <t>https://minfin.49gov.ru/documents/?doc_type=1</t>
  </si>
  <si>
    <t>https://openbudget.49gov.ru/dokumenty#152-2022-god-i-planovyj-period-2023-i-2024-godov</t>
  </si>
  <si>
    <t>http://www.tfoms.magadan.ru/documents/magadan/133-2016-10-17-23-56-44.html</t>
  </si>
  <si>
    <t>http://www.dumasakhalin.ru/activity/sessions</t>
  </si>
  <si>
    <t>http://sakhminfin.ru/</t>
  </si>
  <si>
    <t>https://openbudget.sakhminfin.ru/Menu/Page/599</t>
  </si>
  <si>
    <t>https://openbudget.sakhminfin.ru/Menu/Page/600</t>
  </si>
  <si>
    <t>https://www.eao.ru/isp-vlast/departament-finansov-pravitelstva-evreyskoy-avtonomnoy-oblasti/byudzhet/</t>
  </si>
  <si>
    <t>http://zseao.ru/akt/o-byudzhete-territorialnogo-fonda-obyazatelnogo-meditsinskogo-strahovaniya-evrejskoj-avtonomnoj-oblasti-na-2022-god-i-na-planovyj-period-2023-i-2024-godov/</t>
  </si>
  <si>
    <t>http://zseao.ru/akt/ob-oblastnom-byudzhete-na-2022-god-i-na-planovyj-period-2023-i-2024-godov/</t>
  </si>
  <si>
    <t>https://xn--80ahnhajq6aec7b.xn--p1ai/documents/1.html</t>
  </si>
  <si>
    <t>https://xn--80atapud1a.xn--p1ai/otkrytyy-byudzhet/zakon-o-byudzhete.php</t>
  </si>
  <si>
    <t>https://oms-kaluga.ru/documents/normativnye-dokumenty-kaluzhskoy-oblasti/postanovleniya-pravitelstva-kaluzhskoy-oblasti</t>
  </si>
  <si>
    <t>https://duma32.ru/2022/</t>
  </si>
  <si>
    <t>Результаты оценки уровня открытости бюджетных данных субъектов Российской Федерации по разделу 5 "Проект бюджета и материалы к нему" за 2021 год (группировка по федеральным округам)</t>
  </si>
  <si>
    <t>Указаны наименования документа и приложений к нему, отражающие содержание</t>
  </si>
  <si>
    <t>5.13. Проведены ли в субъекте Российской Федерации в соответствии с федеральным законодательством публичные слушания или общественные обсуждения по проекту бюджета на 2022 год и на плановый период 2023 и 2024 годов и содержится ли в составе материалов к проекту бюджета итоговый документ (протокол), принятый по результатам проведенного мероприятия?</t>
  </si>
  <si>
    <t>Позиционирование мероприятия (публичные слушания или общественное обсуждение)</t>
  </si>
  <si>
    <t>Публичные слушания</t>
  </si>
  <si>
    <t>Да</t>
  </si>
  <si>
    <t>https://belregion.ru/documents/?PAGEN_1=5 (постановление № 441-пп от 04.10.2021);  https://belregion.ru/upload/iblock/dce/441-%D0%BF%D0%BF.pdf;   http://www.beldepfin.ru/publications/provedenie-publichnyh-slushanij-po-lastn/ (ФО);  http://www.beldepfin.ru/novosti/o-razmeshenii-materialov-k-publichnym-slushaniyam-/ (ФО)</t>
  </si>
  <si>
    <t>Нет</t>
  </si>
  <si>
    <t>http://beldepfin.ru/publications/materialy-k-proektu-zakona-ob-oblastno/</t>
  </si>
  <si>
    <t>Общественные обсуждения</t>
  </si>
  <si>
    <t>http://duma32.ru/events/7209/</t>
  </si>
  <si>
    <t>https://duma32.ru/2022/;   https://bryanskoblfin.ru/Show/Category/10?ItemId=4</t>
  </si>
  <si>
    <t>Не требуется (организатор мероприятия законодательный орган)</t>
  </si>
  <si>
    <t>https://www.zsvo.ru/press/view/4303/ (удален по состоянию на 22.11.2021);      https://dtf.avo.ru/main/-/asset_publisher/8eA2ZkP2DTqd/content/publicnye-slusania-po-proektu-oblastnogo-budzeta-na-2022-god-i-na-planovyj-period-2022-i-2023-godov?_com_liferay_asset_publisher_web_portlet_AssetPublisherPortlet_INSTANCE_8eA2ZkP2DTqd_assetEntryId=5304801&amp;_com_liferay_asset_publisher_web_portlet_AssetPublisherPortlet_INSTANCE_8eA2ZkP2DTqd_redirect=https%3A%2F%2Fdtf.avo.ru%3A443%2Fmain%3Fp_p_id%3Dcom_liferay_asset_publisher_web_portlet_AssetPublisherPortlet_INSTANCE_8eA2ZkP2DTqd%26p_p_lifecycle%3D0%26p_p_state%3Dnormal%26p_p_mode%3Dview%26_com_liferay_asset_publisher_web_portlet_AssetPublisherPortlet_INSTANCE_8eA2ZkP2DTqd_cur%3D0%26p_r_p_resetCur%3Dfalse%26_com_liferay_asset_publisher_web_portlet_AssetPublisherPortlet_INSTANCE_8eA2ZkP2DTqd_assetEntryId%3D5304801</t>
  </si>
  <si>
    <t>https://dtf.avo.ru/proekty-zakonov-vladimirskoj-oblasti;   https://dtf.avo.ru/main/-/asset_publisher/8eA2ZkP2DTqd/content/publicnye-slusania-po-proektu-oblastnogo-budzeta-na-2022-god-i-na-planovyj-period-2022-i-2023-godov?_com_liferay_asset_publisher_web_portlet_AssetPublisherPortlet_INSTANCE_8eA2ZkP2DTqd_assetEntryId=5304801&amp;_com_liferay_asset_publisher_web_portlet_AssetPublisherPortlet_INSTANCE_8eA2ZkP2DTqd_redirect=https%3A%2F%2Fdtf.avo.ru%3A443%2Fmain%3Fp_p_id%3Dcom_liferay_asset_publisher_web_portlet_AssetPublisherPortlet_INSTANCE_8eA2ZkP2DTqd%26p_p_lifecycle%3D0%26p_p_state%3Dnormal%26p_p_mode%3Dview%26_com_liferay_asset_publisher_web_portlet_AssetPublisherPortlet_INSTANCE_8eA2ZkP2DTqd_cur%3D0%26p_r_p_resetCur%3Dfalse%26_com_liferay_asset_publisher_web_portlet_AssetPublisherPortlet_INSTANCE_8eA2ZkP2DTqd_assetEntryId%3D5304801</t>
  </si>
  <si>
    <t>Нет данных</t>
  </si>
  <si>
    <t>https://www.govvrn.ru/novost/-/~/id/8925074;   https://www.govvrn.ru/publicnye-slusania-proekta-budzeta</t>
  </si>
  <si>
    <t>https://www.govvrn.ru/publicnye-slusania-proekta-budzeta (протокол и заключение);   https://www.govvrn.ru/npafin?p_p_id=Foldersanddocuments_WAR_foldersanddocumentsportlet&amp;p_p_lifecycle=0&amp;p_p_state=normal&amp;p_p_mode=view&amp;folderId=8939036 (протокол)</t>
  </si>
  <si>
    <t>http://df.ivanovoobl.ru/?type=news&amp;id=61932</t>
  </si>
  <si>
    <t>http://df.ivanovoobl.ru/regionalnye-finansy/publichnye-slushaniya/rezolyutsii-publichnykh-slushaniy/;      http://df.ivanovoobl.ru/regionalnye-finansy/zakon-ob-oblastnom-byudzhete/proekt-zakona-o-byudzhete/ (смотреть вкладку "Дополнительные материалы к законопроекту")</t>
  </si>
  <si>
    <t>Да (письмо на сайте финансового органа)</t>
  </si>
  <si>
    <t>https://www.zskaluga.ru/deyatelnost/novosti/v-oblastnom-parlamente-sostoyatsya-publichnye-slushaniya-proekta-byudzheta2/</t>
  </si>
  <si>
    <t>https://pre.admoblkaluga.ru/main/work/finances/budget/2022-2024.php#/upload/minfin/finances/budget/2021/1711/%D0%9F%D1%80%D0%BE%D1%82%D0%BE%D0%BA%D0%BE%D0%BB_%D0%BF%D1%83%D0%B1%D0%BB%D0%B8%D1%87%D0%BD%D1%8B%D1%85_%D1%81%D0%BB%D1%83%D1%88%D0%B0%D0%BD%D0%B8%D0%B9_%D0%BF%D0%BE_%D0%BF%D1%80%D0%BE%D0%B5%D0%BA%D1%82%D1%83_%D0%B1%D1%8E%D0%B4%D0%B6%D0%B5%D1%82%D0%B0_%D0%BD%D0%B0_2022-2024_%D0%B3%D0%B3.pdf</t>
  </si>
  <si>
    <t>http://www.kosoblduma.ru/press/article/Publichnye_sluschaniia_po_biudjhetu_Kostromskoii_oblasti.html</t>
  </si>
  <si>
    <t>http://kurskduma.ru/news/vi_oth.php?2250</t>
  </si>
  <si>
    <t>https://kursk.ru/region/economy/page-148673/;   http://kurskduma.ru/proekts/index.php (под № 23)</t>
  </si>
  <si>
    <t>http://www.oblsovet.ru/news/33343/;    http://www.oblsovet.ru/legislation/hearing/;   http://www.oblsovet.ru/news/33788/</t>
  </si>
  <si>
    <t>http://www.oblsovet.ru/legislation/hearing/</t>
  </si>
  <si>
    <t>https://www.mosoblduma.ru/Press-centr/Anonsi_meroprijatij/355466#tab-text</t>
  </si>
  <si>
    <t>https://www.mosoblduma.ru/folder/355237;   https://budget.mosreg.ru/byudzhet-dlya-grazhdan/proekt-zakona-o-byudzhete-moskovskoj-oblasti/</t>
  </si>
  <si>
    <t>http://oreloblsovet.ru/events/publichnyie-slushaniya-11.html</t>
  </si>
  <si>
    <t>Нет (частично)</t>
  </si>
  <si>
    <t>http://oreloblsovet.ru/events/tag/public-hearing;     http://oreloblsovet.ru/events/itogovyiy-dokument-publichnyih-slushaniy-orlovskogo-oblastnogo-soveta-narodnyih-deputatov-po-proektu-oblastnogo-byudjeta-na-2022-god-i-na-planovyiy-period-2023-%E2%80%A6.html</t>
  </si>
  <si>
    <t>http://www.rznoblduma.ru/index.php?option=com_content&amp;view=article&amp;id=2961:informatsionnoe-soobshchenie-2&amp;catid=99&amp;Itemid=259;   http://www.rznoblduma.ru/index.php?option=com_content&amp;view=article&amp;id=2960:sovet-oblastnoj-dumy-utverdil-datu-i-mesto-provedeniya-publichnykh-slushanij&amp;catid=57&amp;Itemid=303</t>
  </si>
  <si>
    <t>http://rznoblduma.ru/index.php?option=com_content&amp;view=article&amp;id=2988:protokol-publichnykh-slushanij-po-proektu-zakona-ryazanskoj-oblasti-ob-oblastnom-byudzhete-na-2022-god-i-na-planovyj-period-2023-i-2024-godov&amp;catid=99&amp;Itemid=259</t>
  </si>
  <si>
    <t>https://tambovoblduma.ru/zakonotvorcheskaya-deyatelnost/publichnye-slushaniya/2021-god/obshchestvennye-obsuzhdeniya-po-proektu-zakona-tambovskoy-oblasti-25-o-byudzhete-tambovskoy-oblasti-/;   https://tambovoblduma.ru/obyavleniya/s-8-dekabrya-po-10-dekabrya-2021-goda-na-ofitsialnom-sayte-tambovskoy-oblastnoy-dumy-proydut-obshche/</t>
  </si>
  <si>
    <t>https://tambovoblduma.ru/zakonotvorcheskaya-deyatelnost/publichnye-slushaniya/2021-god/obshchestvennye-obsuzhdeniya-po-proektu-zakona-tambovskoy-oblasti-25-o-byudzhete-tambovskoy-oblasti-/</t>
  </si>
  <si>
    <t>https://тверскаяобласть.рф/dopolnitelnye-svedeniya/obyavleniya/</t>
  </si>
  <si>
    <t>https://portal.tverfin.ru/Show/Category/44?page=2&amp;ItemId=594&amp;filterYear=2022</t>
  </si>
  <si>
    <t>https://www.tulaoblduma.ru/news/advertisement/index.php?ELEMENT_ID=160193</t>
  </si>
  <si>
    <t>https://www.tulaoblduma.ru/inf_materialy_tod/budjet/publ_slush.php</t>
  </si>
  <si>
    <t>https://opyo.yarregion.ru/news/social_chamber/obyavlenie_o_provedenii_publichnykh_slushaniy_po_proektu_zakona_yaroslavskoy_oblasti_o_proekte_budzh2022/</t>
  </si>
  <si>
    <t xml:space="preserve">Да </t>
  </si>
  <si>
    <t>http://www.yarregion.ru/depts/depfin/tmpPages/docs.aspx</t>
  </si>
  <si>
    <t>Да (письмо в НИФИ)</t>
  </si>
  <si>
    <t>https://opmoscow.ru/agenda/news/view/o-provedenii-obshchestvennogo-obsuzhdeniya-po-proektu-zakona-o-gorodskom-byudzhete-na-2022-2024-gg</t>
  </si>
  <si>
    <t>https://opmoscow.ru/agenda/news/view/moskvichi-napravili-svoi-predlozheniya-po-proektu-byudzheta;  https://budget2021.opmoscow.ru/;  https://budget.mos.ru/budget?analityc_year=2022&amp;analityc_stage=planned&amp;version=1331&amp;level=moscow&amp;execution_date=12%20%D0%AF%D0%BD%D0%B2%D0%B0%D1%80%D1%8F%202016&amp;execution_date_ts=</t>
  </si>
  <si>
    <t xml:space="preserve">http://karelia-zs.ru/presssluzhba/novosti/zakonodatelnoe_sobranie_naznachilo_datu_publichnyh_slushanij_po_proektu_byudzheta_karelii_na_20222024_gody/;    http://karelia-zs.ru/presssluzhba/novosti/16_noyabrya_sostoyatsya_publichnye_slushaniya_po_proektu_byudzheta_respubliki_kareliya_na_2022_god_i_na_planovyj_period_2023_i_2/; </t>
  </si>
  <si>
    <t>https://minfin.rkomi.ru/deyatelnost/zakony-respubliki-komi-proekty-zakonov-o-respublikanskom-byudjete-respubliki-komi-i-vnesenii-izmeneniy-v-nego/byudjet-na-2022-2024-gody;  https://minfin.rkomi.ru/deyatelnost/byudjet/obshchestvennoe-obsujdenie-publichnye-slushaniya-proektov-zakonov-respubliki-komi-o-respublikanskom-byudjete-i-ob-ispolnenii-respublikanskogo-byudjeta-za-otchetnyy-finansovyy-god</t>
  </si>
  <si>
    <t>https://minfin.rkomi.ru/deyatelnost/zakony-respubliki-komi-proekty-zakonov-o-respublikanskom-byudjete-respubliki-komi-i-vnesenii-izmeneniy-v-nego/byudjet-na-2022-2024-gody;   https://minfin.rkomi.ru/deyatelnost/byudjet/obshchestvennoe-obsujdenie-publichnye-slushaniya-proektov-zakonov-respubliki-komi-o-respublikanskom-byudjete-i-ob-ispolnenii-respublikanskogo-byudjeta-za-otchetnyy-finansovyy-god</t>
  </si>
  <si>
    <t>Не требуется (мероприятие проведено до внесения законопроекта в законодательный орган)</t>
  </si>
  <si>
    <t xml:space="preserve">https://dvinaland.ru/budget/public_hearings/;  https://dvinaland.ru/news/news_list.php?ID=1142068;   http://dvinanews.ru/-ys094xox; </t>
  </si>
  <si>
    <t>https://dvinaland.ru/budget/public_hearings/;  https://dvinaland.ru/budget/public_hearings/public_hearings_2022/</t>
  </si>
  <si>
    <t>https://vologdazso.ru/actions/information-material/materials-public-sl/?ELEMENT_ID=175159;  https://df.gov35.ru/content/news/5/13873/</t>
  </si>
  <si>
    <t>https://vologdazso.ru/actions/information-material/materials-public-sl/?ELEMENT_ID=175159 (итоговый документ);   https://df.gov35.ru/otkrytyy-byudzhet/zakony-ob-oblastnom-byudzhete/2022/index.php?ELEMENT_ID=13907 (протокол)</t>
  </si>
  <si>
    <t xml:space="preserve">https://duma39.ru/press-center/publications/60153/ </t>
  </si>
  <si>
    <t>https://minfin39.ru/budget/process/next/ (в составе файла zip, см. документы от 18.10.2021)</t>
  </si>
  <si>
    <t>https://finance.lenobl.ru/ru/news/41631/</t>
  </si>
  <si>
    <t>https://budget.lenobl.ru/events/;   https://finance.lenobl.ru/ru/news/42170/;    http://budget.lenreg.ru/takepart/ (ответы на вопросы участников публичных слушаний опубликованы после 09.12.2021 г. и после принятия закона)</t>
  </si>
  <si>
    <t>https://duma-murman.ru/deyatelnost/oblastnoy-byudzhet/;   https://minfin.gov-murman.ru/news/426972/</t>
  </si>
  <si>
    <t>https://duma-murman.ru/deyatelnost/oblastnoy-byudzhet/;  https://minfin.gov-murman.ru/open-budget/regional_budget/law_of_budget_projects/2022/</t>
  </si>
  <si>
    <t>https://www.novreg.ru/press/news/press/122895/</t>
  </si>
  <si>
    <t>https://minfin.novreg.ru/2022-god.html;   https://minfin.novreg.ru/informaciya-o-hode-obschestvennyh-obsuzhdeniy-1.html</t>
  </si>
  <si>
    <t>https://pskov.ru/prelease/08.11.21/134562;    https://pskov.ru/prelease/09.11.21/134590;    https://pskov.ru/gp</t>
  </si>
  <si>
    <t>https://pskov.ru/gp (развернуть вкладку "Проект закона Псковской области «Об областном бюджете на 2022 год и на плановый период 2023 и 2024 годов")</t>
  </si>
  <si>
    <t>http://www.assembly.spb.ru/article/955/141541/Publichnye-slushaniya-po-proektu-byudzheta-Sankt-Peterburga-na-2022-god-i-na-planovyy-period-2023-i-2024-godov</t>
  </si>
  <si>
    <t>https://dfei.adm-nao.ru/obshaya-informaciya/news/27968/;      https://dfei.adm-nao.ru/obshaya-informaciya/news/28039/</t>
  </si>
  <si>
    <t>http://adygheya.ru/citizen/publichnye-slushaniya/</t>
  </si>
  <si>
    <t>http://minfin01-maykop.ru/Show/Category/36?ItemId=173;   http://minfin01-maykop.ru/Show/Category/74?ItemId=272</t>
  </si>
  <si>
    <t>http://minfin.kalmregion.ru/novosti/o-provedenii-publichnykh-slushaniy-po-proektu-zakona-respubliki-kalmykiya-o-respublikanskom-byudzhet/?CATALOG_ID=453</t>
  </si>
  <si>
    <t>http://minfin.kalmregion.ru/deyatelnost/publichnye-slushaniya/proekt-respublikanskogo-byudzheta-/;    http://minfin.kalmregion.ru/deyatelnost/byudzhet-respubliki-kalmykiya/proekt-respublikanskogo-byudzheta-na-ocherednoy-finansovyy-god-i-planovyy-period-/</t>
  </si>
  <si>
    <t>https://minfin.rk.gov.ru/ru/structure/2021_10_29_09_52_proekt_biudzheta_respubliki_krym_na_2021_god_i_na_planovyi_period_2022_2023_gody</t>
  </si>
  <si>
    <t>http://crimea.gov.ru/lawmaking-activity/budget/2022_2023_2024;  https://minfin.rk.gov.ru/ru/structure/2021_10_29_09_52_proekt_biudzheta_respubliki_krym_na_2021_god_i_na_planovyi_period_2022_2023_gody;   https://budget.rk.ifinmon.ru/byudzhet-dlya-grazhdan/obshchestvennoe-obsuzhdenie/protokol;   https://budget.rk.ifinmon.ru/forum/razdel-predlozhenij/15-proekt-byudzheta-respubliki-krym-na-2022-god-i-na-planovyj-period-2023-i-2024-gg#260  (форум с вопросами и ответами)</t>
  </si>
  <si>
    <t>Да (итоговый документ (протокол) размещен на сайте законодательного органа)</t>
  </si>
  <si>
    <t>https://admkrai.krasnodar.ru/content/1137/show/606408/;   https://admkrai.krasnodar.ru/content/1137/show/607550/</t>
  </si>
  <si>
    <t>https://minfinkubani.ru/budget_citizens/public/public_proekt.php;   https://minfinkubani.ru/budget_citizens/detail.php?ID=89806&amp;IBLOCK_ID=47&amp;str_date=24.11.2021;  https://minfinkubani.ru/budget_citizens/detail.php?ID=89873&amp;IBLOCK_ID=47&amp;str_date=01.12.2021</t>
  </si>
  <si>
    <t>https://www.astroblduma.ru/events/news/opredeleny-daty-obshchestvennykh-obsuzhdeniy-byudzheta-na-2022-god/;   https://www.astroblduma.ru/services/anounces/o-provedenii-obshchestvennykh-obsuzhdeniy-s-6-po-8-noyabrya-2021-goda-proekta-zakona-astrakhanskoy-o/</t>
  </si>
  <si>
    <t>https://www.astroblduma.ru/services/anounces/protokol-obsuzhdeniy-proekta-zakona-astrakhanskoy-oblasti-o-byudzhete-10112021/</t>
  </si>
  <si>
    <t>https://volgafin.volgograd.ru/current-activity/cooperation/news/372227/</t>
  </si>
  <si>
    <t>https://volgafin.volgograd.ru/norms/acts/17581/</t>
  </si>
  <si>
    <t>https://zsro.ru/press_center/news/105/27704/</t>
  </si>
  <si>
    <t>https://zsro.ru/press_center/news/105/27937/?sphrase_id=66385;  https://minfin.donland.ru/activity/</t>
  </si>
  <si>
    <t>https://sevzakon.ru/view/pressa/allnews/vtoroj_sozyv/2021/noyabr10/informacionnoe_soobshhenie_o_provedenii_publichnyh_slushanij_po_proektu_zakona_goroda_sevastopolya_o_byudzhete_goroda_sevastopolya_na_2022_god_i_planovyj_period_2023_i_2024_godov/</t>
  </si>
  <si>
    <t>https://sevzakon.ru/view/pressa/allnews/vtoroj_sozyv/2021/dekabr12/zaklyuchenie_rabochej_gruppy_po_rezultatam_publichnyh_slushanij_po_zakonoproektu_o_byudzhete_goroda_sevastopolya_na_2022_god_i_planovyj_period_2023_i_2024_godov/;    https://ob.sev.gov.ru/dokumenty/project-zakona-o-budgete</t>
  </si>
  <si>
    <t>http://nsrd.ru/pub/anonsi/informacionnoe_soobschenie_2_29_10_2021</t>
  </si>
  <si>
    <t>https://www.parlamentri.ru/index.php/press-centr/novosti/5403-v-narodnom-sobranii-ingushetii-projdut-publichnye-slushaniya-zakonoproekta-o-respublikanskom-byudzhete</t>
  </si>
  <si>
    <t>https://parlament.kbr.ru/news/izveshchenie3.html</t>
  </si>
  <si>
    <t>https://minfin.kbr.ru/documents/proekty-npa/proekt-zakona-o-respublikanskom-byudzhete-kbr-na-2022-god-i-na-planovyy-period-2023-i-2024-godov.html (в составе дополнительных материалов к законопроекту в составе папки zip "Доп.материалы")</t>
  </si>
  <si>
    <t>https://parlament09.ru/press/news/nachinayutsya-publichnye-slushaniya-po-proektu-respublikanskogo-byudzheta-na-2022-god-i-na-planovyy-/; https://parlament09.ru/services/publ-budjet.php</t>
  </si>
  <si>
    <t>https://www.parliament-osetia.ru/index.php/main/search/art/14068</t>
  </si>
  <si>
    <t>https://www.minfinchr.ru/izveshchenie-o-provedenii-obshchestvennogo-obsuzhdeniya-po-proektu-respublikanskogo-byudzheta-na-2022-god-i-na-planovyj-period-2023-i-2024-godov</t>
  </si>
  <si>
    <t>http://forcitizens.ru/ob/dokumenty/proekt-byudzheta-i-materialy-k-nemu/2022-god;  https://www.minfinchr.ru/deyatelnost/otkrytyj-byudzhet/proekt-byudzheta-i-materialy-k-nemu</t>
  </si>
  <si>
    <t>https://www.dumask.ru/component/k2/item/26039.html</t>
  </si>
  <si>
    <t>https://www.dumask.ru/law/zakonodatelnaya-deyatelnost/informatsiya-o-rezultatakh-publichnykh-slushanij.html;   https://openbudsk.ru/public/publich-slush/sub-2111</t>
  </si>
  <si>
    <t>http://gsrb.ru/ru/lawmaking/budget-2022/</t>
  </si>
  <si>
    <t>https://minfin.bashkortostan.ru/documents/active/385209/;    https://gsrb.ru/ru/lawmaking/budget-2022/</t>
  </si>
  <si>
    <t>http://parliament.mari.ru/2021/11/3_3.html;   http://www.gsmari.ru/2021/11/3_4.html</t>
  </si>
  <si>
    <t>http://mari-el.gov.ru/minfin/DocLib2/%D0%9F%D1%80%D0%BE%D0%B5%D0%BA%D1%82%D1%8B%20%D0%B7%D0%B0%D0%BA%D0%BE%D0%BD%D0%BE%D0%B2%20%D0%A0%D0%B5%D1%81%D0%BF%D1%83%D0%B1%D0%BB%D0%B8%D0%BA%D0%B8%20%D0%9C%D0%B0%D1%80%D0%B8%D0%B9%20%D0%AD%D0%BB/proektzakonaobudgete2022.aspx;   http://mari-el.gov.ru/parlament/Pages/20211111.aspx (новость о размещени протокола от 11.11.2021</t>
  </si>
  <si>
    <t>http://www.gsrm.ru/news/6272/;   http://www.gsrm.ru/public/2022/index.php</t>
  </si>
  <si>
    <t>http://www.udmgossovet.ru/press/news/30755/;    http://www.udmgossovet.ru/ooz/Budzhet2022/obshslush.php</t>
  </si>
  <si>
    <t>https://gs.cap.ru/meropriyatiya/20211111-publichnie-slushaniya-po-proektu-respubli;      https://gs.cap.ru/calendar/2021/11/11/publichnie-slushaniya-po-proektu-respublikanskogo-</t>
  </si>
  <si>
    <t>https://gs.cap.ru/meropriyatiya/20211111-publichnie-slushaniya-po-proektu-respubli;    https://budget.cap.ru/Show/Category/305?ItemId=970</t>
  </si>
  <si>
    <t>https://zsperm.ru/s1/archive/news/detail.php?ID=94153</t>
  </si>
  <si>
    <t>https://zsperm.ru/s1/archive/news/detail.php?ID=94342&amp;sphrase_id=1994482</t>
  </si>
  <si>
    <t>https://www.kirovreg.ru/econom/finance/abbudg2022.php;   https://www.kirovreg.ru/news_main/detail.php?ID=106767</t>
  </si>
  <si>
    <t>http://mf.nnov.ru:8025/news/523-9-noyabrya-2021-goda;   http://mf.nnov.ru/index.php?option=com_content&amp;view=article&amp;id=1546:8-noyabrya-2021-goda&amp;catid=5&amp;Itemid=542</t>
  </si>
  <si>
    <t>http://mf.nnov.ru/index.php?option=com_k2&amp;view=item&amp;id=1600:publichnye-slushaniya-po-proektu-oblastnogo-byudzheta&amp;Itemid=553;  http://mf.nnov.ru:8025/primi-uchastie/predlozheniya-po-byudzhetu/suggestion/36 (ответ на вопрос участника ПС)</t>
  </si>
  <si>
    <t>https://mf.orb.ru/documents/active/45566/;   http://zaksob.ru/activity/byudzhet-orenburgskoy-oblasti/publichnye-slushaniya/</t>
  </si>
  <si>
    <t>https://www.zspo.ru/pressroom/news/83361/</t>
  </si>
  <si>
    <t>https://www.zspo.ru/legislative/budget/83777/</t>
  </si>
  <si>
    <t>https://minfin-samara.ru/17-dekabrya-sostoyatsya-itogovye-publichnye-slushaniya-po-byudzhetu-na-2022-i-planovyj-period-2023-i-2024-godov/;   https://www.samregion.ru/institutions/informacziya-o-provedenii-itogovyh-publichnyh-slushanij-po-proektu-zakona-samarskoj-oblasti-ob-oblastnom-byudzhete-na-2022-god-i-na-planovyj-period-2023-i-2024-godov/</t>
  </si>
  <si>
    <t>https://saratov.gov.ru/events/15_oktyabrya_sostoyatsya_publichnye_slushaniya_po_proektu_zakona_o_byudzhete_na_2022_2024_gody/</t>
  </si>
  <si>
    <t>https://minfin.saratov.gov.ru/budget/zakon-o-byudzhete/zakon-ob-oblastnom-byudzhete/zakon-ob-oblastnom-byudzhete-2022-2024-g;   https://minfin.saratov.gov.ru/publichnye-slushaniya/1687-15-10-2021 (ответы на вопросы)</t>
  </si>
  <si>
    <t>http://www.zsuo.ru/novosti/17193-o-provedenii-obshchestvennykh-obsuzhdenij-proekta-zakona-o-byudzhete-ulyanovskoj-oblasti-na-2022-god-i-planovyj-period-2023-i-2024-gg.html</t>
  </si>
  <si>
    <t xml:space="preserve">http://www.zsuo.ru/deyatelnost/analiticheskie-materialy/17260-protokol-1-obshchestvennykh-obsuzhdenij-po-proektu-zakona-ulyanovskoj-oblasti-qob-oblastnom-byudzhete-ulyanovskoj-oblasti-na-2022-god-i-na-planovyj-period-2023-i-2024-godovq.html;   </t>
  </si>
  <si>
    <t>http://kurganoblduma.ru/about/activity/people_hearing/;     http://kurganoblduma.ru/about/activity/people_hearing/2022/?clear_cache=Y</t>
  </si>
  <si>
    <t>https://www.duma72.ru/ru/arena/new/actual/93015/</t>
  </si>
  <si>
    <t>https://www.duma72.ru/ru/structure/committees/14118  (справа в разделе "Документы");   https://www.duma72.ru/doc/com_fin/2021/%D0%9F%D1%80%D0%BE%D1%82%D0%BE%D0%BA%D0%BE%D0%BB%20%D0%BE%D0%B1%D1%89%D0%B5%D1%81%D1%82%D0%B2%D0%B5%D0%BD%D0%BD%D1%8B%D1%85%20%D0%BE%D0%B1%D1%81%D1%83%D0%B6%D0%B4%D0%B5%D0%BD%D0%B8%D0%B9.pdf;   https://admtyumen.ru/ogv_ru/finance/finance/bugjet/more.htm?id=11933464@cmsArticle</t>
  </si>
  <si>
    <t>https://zs74.ru/publichnye-slushaniya-i-obshchestvennye-obsuzhdeniya;   https://zs74.ru/news/izveshchenie-17</t>
  </si>
  <si>
    <t>https://zs74.ru/publichnye-slushaniya-i-obshchestvennye-obsuzhdeniya</t>
  </si>
  <si>
    <t>https://depfin.admhmao.ru/vse-novosti/6370002/</t>
  </si>
  <si>
    <t>https://www.dumahmao.ru/budget2022-2024/lawsprojects/index.php (размещен в составе "Проект закона Ханты-Мансийского автономного округа - Югры "О бюджете Ханты-Мансийского автономного округа – Югры на 2022 год и на плановый период 2023 и 2024 годов"(.zip, 27.76 МБ);    https://depfin.admhmao.ru/otkrytyy-byudzhet/planirovanie-byudzheta/proekty-zakonov-o-byudzhete-avtonomnogo-okruga/na-2022-god-i-na-planovyy-period-2023-i-2024-godov/publichnye-slushaniya-po-proektu-byudzheta-khanty-mansiyskogo-avtonomnogo-okruga-yugry-na-2022-god-i/6371909/protokol-publichnykh-slushaniy/</t>
  </si>
  <si>
    <t>https://www.elkurultay.ru/press-tsentr/news/13204-obsuzhdaem-ispolnenie-respublikanskogo-byudzheta-respubliki-altaj-za-2022-god;   http://www.elkurultay.ru/deyatelnost/obshchaya-publichnye-slushaniya/vse-novosti;  https://www.elkurultay.ru/press-tsentr/news/13202-v-gossobranii-el-kurultaj-sostoyatsya-publichnye-slushaniya-po-proektu-respublikanskogo-byudzheta</t>
  </si>
  <si>
    <t>https://www.minfin-altai.ru/deyatelnost/proekt-byudzheta-zakony-o-byudzhete-zakony-ob-ispolnenii-byudzheta/2022-2024/proekt-zakona-o-byudzhete/dopolnitelnye-materialy-k-proektu-zakona-respubliki-altay-o-respublikanskom-byudzhete-respubliki-alt.php;   http://www.elkurultay.ru/deyatelnost/obshchaya-publichnye-slushaniya/na-publichnykh-slushaniyakh/13248-materialy-publichnykh-slushanij-na-temu-o-respublikanskom-byudzhete-respubliki-altaj-na-2022-god-i-na-planovyj-period-2023-i-2024-godov-g-gorno-altajsk-10-11-2021g</t>
  </si>
  <si>
    <t>http://www.khural.org/press/news/8215/;   https://rtyva.ru/content/2766/</t>
  </si>
  <si>
    <t xml:space="preserve">Нет </t>
  </si>
  <si>
    <t>https://rtyva.ru/content/2766/;   https://minfin.rtyva.ru/node/19782/</t>
  </si>
  <si>
    <t>https://r-19.ru/authorities/ministry-of-finance-of-the-republic-of-khakassia/common/8136/123253.html (анонс на сайте фин.органа);  https://vs19.ru/press-centr/news/18357-publichnye-slushaniya-po-proektu-zakona-o-byudzhete-khakasii-na-2022-god-sostoyatsya-18-noyabrya (в форме новостного сообщения);   http://www.vskhakasia.ru/publichnye-slushaniya (Постановление Президиума Верховного Совета Республики Хакасия)</t>
  </si>
  <si>
    <t>https://vs19.ru/publichnye-slushaniya</t>
  </si>
  <si>
    <t>https://www.akzs.ru/news/main/2021/10/19/21795/</t>
  </si>
  <si>
    <t>https://minfin.alregn.ru/opinion/public/;  https://minfin.alregn.ru/projects/p2021/ (в составе "Дополнительные материалы к проекту закона Алтайского края "О краевом бюджете на 2022 год и на плановый период 2023 и 2024 годов")</t>
  </si>
  <si>
    <t>http://www.sobranie.info/hearings.php;   https://www.sobranie.info/hearings.php?UID=68060</t>
  </si>
  <si>
    <t>https://www.sobranie.info/hearings.php</t>
  </si>
  <si>
    <t>http://www.irzs.ru/events/news/detail.php?ID=35446</t>
  </si>
  <si>
    <t>http://openbudget.gfu.ru/news/detail.php?IBLOCK_ID=116&amp;ID=346008</t>
  </si>
  <si>
    <t>https://www.zskuzbass.ru/press-czentr/novosti/novosti-parlamenta/9833;    https://www.zskuzbass.ru/deyatelnost-parlamenta/otkryityij-byudzhet/publichnyie-slushaniya;  https://www.zskuzbass.ru/deyatelnost-parlamenta/otkryityij-byudzhet/zakonyi-ob-oblastnom-byudzhete/na-2022-2024-godyi</t>
  </si>
  <si>
    <t>Да (распоряжение)</t>
  </si>
  <si>
    <t>https://zsnso.ru/publichnye-slushaniya-po-proektu-zakona-novosibirskoy-oblasti-ob-oblastnom-byudzhete-novosibirskoy</t>
  </si>
  <si>
    <t>http://www.omsk-parlament.ru/?newsid=13770</t>
  </si>
  <si>
    <t>https://duma.tomsk.ru/news/news_zdto/v_regione_startujut_publichnye_slushanija_po_proektu_oblastnogo_bjudzheta</t>
  </si>
  <si>
    <t>https://duma.tomsk.ru/news/news_zdto/publichnye_slushanija_po_proektu_bjudzheta_zavershilis;   https://depfin.tomsk.gov.ru/proekt-oblastnogo-bjudzheta-</t>
  </si>
  <si>
    <t>https://hural-buryatia.ru/deyatelnost/kontrolnaya/parlamentskie-i-publichnye-slushaniya-kruglye-stoly-i-drugie-meropriyatiya/publichnye-slushaniya-po-proektu-zakona-respubliki-buryatiya-o-respublikanskom-byudzhete-na-2022-god/</t>
  </si>
  <si>
    <t>https://iltumen.ru/news/20542</t>
  </si>
  <si>
    <t>https://minfin.75.ru/novosti/247171</t>
  </si>
  <si>
    <t>https://zaksobr.kamchatka.ru/events/Sobranie/Postoyannye-komitety-i-komissiya/Komitet-po-byudzhetu/Publichnye-slushaniya1/5853</t>
  </si>
  <si>
    <t>https://zaksobr.kamchatka.ru/events/Sobranie/Postoyannye-komitety-i-komissiya/Komitet-po-byudzhetu/Publichnye-slushaniya1/5894</t>
  </si>
  <si>
    <t>https://www.primorsky.ru/authorities/executive-agencies/departments/finance/obsuzhdaem-byudzhet/kraevoy-byudzhet-na-2022-god-i-planovyy-period-2023-i-2024-godov/materialy/;  https://ebudget.primorsky.ru/Show/Content/3510?ParentItemId=387</t>
  </si>
  <si>
    <t>https://primorsky.ru/authorities/executive-agencies/departments/finance/public.php;   http://monitoring.zspk.gov.ru/%D0%92%D0%BE%D0%BF%D1%80%D0%BE%D1%81/2579426</t>
  </si>
  <si>
    <t>24.11.2021;   17.12.2021 (возврат к первому чтению)</t>
  </si>
  <si>
    <t>https://minfin.khabkrai.ru/portal/Show/Content/4108</t>
  </si>
  <si>
    <t>https://minfin.khabkrai.ru/portal/Show/Category/298?ItemId=1184;   https://minfin.khabkrai.ru/portal/Menu/Page/1214</t>
  </si>
  <si>
    <t>http://www.zsamur.ru/news/view/12097/8</t>
  </si>
  <si>
    <t>http://www.zsamur.ru/section/list/33/11</t>
  </si>
  <si>
    <t>https://minfin.49gov.ru/press/events/?id_4=66156</t>
  </si>
  <si>
    <t>https://openbudget.49gov.ru/dokumenty#153-pervoe-chtenie;   https://duma.49gov.ru/activities/budget/</t>
  </si>
  <si>
    <t>https://sakhalin.gov.ru/index.php?id=105&amp;tx_ttnews%5Btt_news%5D=18031&amp;cHash=df743b243aa742a5ec3971f8ab6138e2</t>
  </si>
  <si>
    <t>http://zseao.ru/2021/11/vnimaniyu-deputatov-i-zhitelej-oblasti/;   http://zseao.ru/2021/11/vnimaniyu-zhitelej-oblasti-parlament-eao-provodit-obshhestvennye-obsuzhdeniya-po-proektu-byudzheta-2022/</t>
  </si>
  <si>
    <t>https://думачукотки.рф/news/publichnye-slushaniya-po-proektu-byudzheta-na-blizhayshuyu-tr-khletku-proydut-v-parlamente-chukotki.html</t>
  </si>
  <si>
    <t>Нет (внесен с нарушением срока, установленного БК РФ)</t>
  </si>
  <si>
    <t>Законодательного органа</t>
  </si>
  <si>
    <t>Специализированный портал</t>
  </si>
  <si>
    <t>Финансового органа</t>
  </si>
  <si>
    <t>Не размещено</t>
  </si>
  <si>
    <t>Законопроект без приложений</t>
  </si>
  <si>
    <t>Неструктурировано</t>
  </si>
  <si>
    <t>Неструктурировано, используется только графический формат.</t>
  </si>
  <si>
    <t>Отсутствуют наименования приложений, отражающие содержание</t>
  </si>
  <si>
    <t>Не учитывается в оценке</t>
  </si>
  <si>
    <t>Переадресация на специализированный портал</t>
  </si>
  <si>
    <t>Затрудненный поиск, информация находится в разделе "О регионе". При поиске информации через google происходил переход на старую версию сайта, которая не актуализируется с середины августа 2021 года.</t>
  </si>
  <si>
    <t>Характеристика данных, которые размещены на момент проведения мониторинга</t>
  </si>
  <si>
    <t>Законопроект внесен с нарушением срока, установленного БК РФ (после 01.11.2021), не учитывается при оценке.</t>
  </si>
  <si>
    <t>Законопроект и материалы к нему размещены после срока надлежащей практики (после 16.11.2021), на сайте указана недостоверная дата размещения законопроекта; не учитывается при оценке.</t>
  </si>
  <si>
    <t>Законопроект и материалы к нему размещены после срока надлежащей практики (02.12.2021, дата указана на сайте); не учитываются при оценке.</t>
  </si>
  <si>
    <t>Законопроект и материалы к нему размещены после срока надлежащей практики (после 22.11.2021), на сайте указана недостоверная дата размещения законопроекта; не учитывается при оценке.</t>
  </si>
  <si>
    <t>Законопроект размещен в разделе "Публичные слушания". В разделе "Законопроекты" размещен после срока надлежащей практики (после 22.11.2021), в составе материалов к 34 сессии, на сайте указана недостоверная дата размещения законопроекта; не учитывается при оценке.</t>
  </si>
  <si>
    <t>https://parlament09.ru/services/publ-budjet.php</t>
  </si>
  <si>
    <t>Законопроект размещен на сайте финансового органа после срока надлежащей практики (после 16.11.2022), не учитывается при оценке.</t>
  </si>
  <si>
    <t>Нет (в установленные сроки надлежащей практики)</t>
  </si>
  <si>
    <t>В установленные сроки надлежащей практики законопроект размещен только на сайте законодательного органа в разделе "Публичные слушания" (К1).</t>
  </si>
  <si>
    <t>http://gsrm.ru/public/2022/index.php</t>
  </si>
  <si>
    <t>Законопроект размещен в разделе "Публичные слушания".</t>
  </si>
  <si>
    <t>Законопроект размещен после срока надлежащей практики (после 23.11.2021), не учитывается при оценке.</t>
  </si>
  <si>
    <t>https://www.minfinrm.ru/norm-akty-new/zakony/norm-prav-akty/, https://www.e-mordovia.ru/otkrytye-dannye/normativnye-akty/teksty-proektov/</t>
  </si>
  <si>
    <t>https://minfin.rtyva.ru/topic/714/</t>
  </si>
  <si>
    <t>Затрудненный поиск, за разные временные периоды информация размещается в разных разделах сайта.</t>
  </si>
  <si>
    <t>Затрудненный поиск, за разные временные периоды информация размещается в разных разделах сайта (К1).</t>
  </si>
  <si>
    <t>Законопроект размещен после срока надлежащей практики (после 28.11.2021), не учитывается при оценке.</t>
  </si>
  <si>
    <t>https://minfin.rtyva.ru/node/19782/</t>
  </si>
  <si>
    <t>11.11.2021 (ФО)</t>
  </si>
  <si>
    <t>17.12.2021 (ЗО; ФО)</t>
  </si>
  <si>
    <t>http://minfin09.ru/2021/10/%d0%bf%d1%80%d0%be%d0%b5%d0%ba%d1%82-%d0%b7%d0%b0%d0%ba%d0%be%d0%bd%d0%b0-%d0%be-%d1%80%d0%b5%d1%81%d0%bf%d1%83%d0%b1%d0%bb%d0%b8%d0%ba%d0%b0%d0%bd%d1%81%d0%ba%d0%be%d0%bc-%d0%b1%d1%8e%d0%b4%d0%b6-10/</t>
  </si>
  <si>
    <t>https://portal.tverfin.ru/Menu/Page/644</t>
  </si>
  <si>
    <t>https://portal.tverfin.ru/Show/Category/44?ItemId=594</t>
  </si>
  <si>
    <t>Отсутствуют наименования приложений, отражающие содержание.</t>
  </si>
  <si>
    <t>Отсутствуют наименования приложений, отражающие содержание (К2). На сайте ЗО используется только графический формат.</t>
  </si>
  <si>
    <t>Отсутствуют наименования приложений, отражающие содержание (К2). На сайте ФО аналогично.</t>
  </si>
  <si>
    <t>Законопроект не структурирован (К2). На сайте ЗО используется только графический формат.</t>
  </si>
  <si>
    <t>Законопроект не структурирован (К2). На сайте ФО не размещено.</t>
  </si>
  <si>
    <t>17-18.11.2021</t>
  </si>
  <si>
    <t>После 28.11.2021</t>
  </si>
  <si>
    <t>Нет данных (ФО), 15.11.2021 (ЗС)</t>
  </si>
  <si>
    <t>Размещено после срока надлежащей практики (после 15.11.2021), не учитывается при оценке.</t>
  </si>
  <si>
    <t>Рекомендуется указывать номера приложений.</t>
  </si>
  <si>
    <t>Отсутствуют наименования приложений, отражающие содержание (К2). На сайте ЗО аналогично.</t>
  </si>
  <si>
    <t>Используется только графический формат для текстовой части законопроекта.</t>
  </si>
  <si>
    <t>Используется только графический формат, не структурировано.</t>
  </si>
  <si>
    <t>Отсутствуют наименования приложений, отражающие содержание. Размещается временно.</t>
  </si>
  <si>
    <t>Размещается временно, после 08.11.2021 отсутствует.</t>
  </si>
  <si>
    <t>Законопроект не структурирован.</t>
  </si>
  <si>
    <t>Переадресация на специализированный портал.</t>
  </si>
  <si>
    <t>Переадресация на сайт финансового органа.</t>
  </si>
  <si>
    <t>Нет (нарушен срок надлежащей практики)</t>
  </si>
  <si>
    <t>Не проводятся</t>
  </si>
  <si>
    <t xml:space="preserve">Законодательного органа </t>
  </si>
  <si>
    <t>нарушен срок</t>
  </si>
  <si>
    <t>Отсутствуют сведения о дате проведения публичных слушаний (общественных обсуждений).</t>
  </si>
  <si>
    <t>Информация о дате рассмотрения законопроекта в первом чтении отсутствует в срок надлежащей практики.</t>
  </si>
  <si>
    <t>По состоянию на 29.11.2021 отсутствует дата проведения публичных слушаний (общественных обсуждений), проводились 06-08.11.2021.</t>
  </si>
  <si>
    <t>Законопроект внесен 15.09.2021, по состоянию на 19.10.2021 сведения о хронологии рассмотрения законопроекта отсутствуют.</t>
  </si>
  <si>
    <t>Переадресация на сайт законодательного органа</t>
  </si>
  <si>
    <t>Нет (не отвечает требованиям)</t>
  </si>
  <si>
    <t xml:space="preserve">Документ в формате word отображается некорректно, не вся таблица с показателями помещается на лист. </t>
  </si>
  <si>
    <t xml:space="preserve">Отсутствует показатель "Прибыль". </t>
  </si>
  <si>
    <t>Да (протокол заседания Правительства)</t>
  </si>
  <si>
    <t>Сведения не размещены.</t>
  </si>
  <si>
    <t>Размещены сведения, одобренные высшим исполнительным органом, в установленные сроки надлежащей практики</t>
  </si>
  <si>
    <t>Не оценивается</t>
  </si>
  <si>
    <t xml:space="preserve">Отсутствуют данные за 2020 год. </t>
  </si>
  <si>
    <t>Нет сведений об одобрении прогноза СЭР высшим исполнительным органом, информация не учитывается в целях оценки показателя.</t>
  </si>
  <si>
    <t xml:space="preserve">Размещено распоряжение Правительства Архангельской области №503-рп от 28.10.2021 об одобрении прогноза СЭР, которое не содержит соответствующего приложения. Прогноз СЭР (файл "203-1...") не содержит какого-либо указания о том, что он одобрен высшим исполнительным органом. Представленные сведения не учитываются в целях оценки показателя. </t>
  </si>
  <si>
    <t xml:space="preserve">Размещено распоряжение Правительства Новгородской области №216-рг от 30.08.2021 об одобрении прогноза СЭР, которое не содержит какого-либо приложения. Прогноз СЭР не содержит какого-либо указания о том, что он одобрен высшим исполнительным органом. Представленные сведения не учитываются в целях оценки показателя. </t>
  </si>
  <si>
    <t>Нет сведений об одобрении прогноза СЭР высшим исполнительным органом, не учитывается в целях оценки показателя. В составе показателей прогноза представлено менее трех рекомендованных показателей.</t>
  </si>
  <si>
    <t>Документы и материалы к законопроекту размещены после срока надлежащей практики (после 19.10.2021).</t>
  </si>
  <si>
    <t>Нет сведений об одобрении прогноза СЭР высшим исполнительным органом, информация не учитывается в целях оценки показателя. Нет данных за 2020, 2021 годы.</t>
  </si>
  <si>
    <t>Нет (в установленный срок надлежащей практики)</t>
  </si>
  <si>
    <t>Да (отдельный файл)</t>
  </si>
  <si>
    <t>Отсутствуют сведения о дате проведения публичных слушаний (общественных обсуждений), проводились 08-22.11.2021.</t>
  </si>
  <si>
    <t>Нет (недостоверные данные)</t>
  </si>
  <si>
    <t xml:space="preserve">Сведения в файле "Форма 2П (свод) changed.xls" не соответствуют приложению к распоряжению Правительства Брянской области от 29.10.2021 N 166-рп (пункт 13.1 в приложении к распоряжению отсутствует).
</t>
  </si>
  <si>
    <t>На момент проведения мониторинга (16.11.2021) на пояснительной записке указаны недостоверные данные о постановлении, которым одобрен прогноз СЭР (указано постановление Правительства МО №980/35 от 21.10.2021, которого не существует). Файл "3.Область 2022-2024гг.xls" не содержит каких-либо сведений об одобрении показателей прогноза СЭР высшим исполнительным органом.</t>
  </si>
  <si>
    <t>Отсутствует показатель "прибыль". Учтены сведения, размещенные в п.3; сведения, размещенные в п.21, не одобрены высшим исполнительным органом, не учитываются в целях оценки показателя.</t>
  </si>
  <si>
    <t>Используется только графический формат (К2). Переадресация на сайт министерства экономического развития.</t>
  </si>
  <si>
    <t>Отсутствует показатель "прибыль", учтены сведения в файлах "0.38…". Сведения в файле "046.5…" не одобрены высшим исполнительным органом, не учитывается в целях оценки показателя.</t>
  </si>
  <si>
    <t>Протокол, которым одобрен прогноз СЭР, не содержит соответствующего приложения; на прогнозе СЭР (показатели) вверху написано, что это приложение к протоколу (К2).</t>
  </si>
  <si>
    <t>Распоряжение, которым  одобрен прогноз СЭР, не содержит соответствующего приложения; при этом на титульном  листе прогноза СЭР есть указание, что он одобрен распоряжением, в тексте прогноза есть ссылка на приложение с параметрами; в самих параметрах нет указания, что они являются приложением к чему-либо (К2).</t>
  </si>
  <si>
    <t>Протокол, которым одобрен прогноз СЭР, не содержит соответствующего приложения; при этом на титульном листе прогноза СЭР указано, что он одобрен высшим исполнительным органом. Используется только графический формат (К2).</t>
  </si>
  <si>
    <t>Не указано, какое отношение информация из файла формата Excel имеет к прогнозу, никаких ссылок в прогнозе на эту информацию нет, также как нет информации в файле Excel, что оно является приложением или иной составляющей прогноза (К2).</t>
  </si>
  <si>
    <t>Размещено распоряжение Правительства Республики Карелия №797-р-П от 11.11.2021, которым одобрен прогноз СЭР, однако соответствующего приложения оно не содержит. Основные параметры прогноза СЭР, которые оцениваются в рейтинге, не содержат никаких указаний, что они одобрены высшим исполнительным органом. Представленные сведения не учитываются в целях оценки показателя.</t>
  </si>
  <si>
    <t>Консолидированный  бюджет субъекта РФ</t>
  </si>
  <si>
    <t>Бюджет субъекта РФ</t>
  </si>
  <si>
    <t>Свод бюджетов муниципальных образований</t>
  </si>
  <si>
    <t>ТФОМС</t>
  </si>
  <si>
    <t>Да (с учетом содержания)</t>
  </si>
  <si>
    <t>В связи с переходом на новый сайт некоторое время информация была недоступна (в частности, по состоянию на 15.11.2021).</t>
  </si>
  <si>
    <t>https://pre.admoblkaluga.ru/main/work/finances/budget/2022-2024.php</t>
  </si>
  <si>
    <t>внесение проекта закона в законодательный орган</t>
  </si>
  <si>
    <t>публичные слушания (общественные обсуждения)</t>
  </si>
  <si>
    <t>принятие закона законодательным органом</t>
  </si>
  <si>
    <t>в третьем чтении (при наличии)</t>
  </si>
  <si>
    <t>Информация о дате публичных слушаний (общественных обсуждений), дате рассмотрения законопроекта в  1 чтении размещена после срока надлежащей практики.</t>
  </si>
  <si>
    <t>После срока надлежащей практики</t>
  </si>
  <si>
    <t>Нет даты принятия закона. В связи с переходом на новый сайт некоторое время информация была недоступна (в частности, по состоянию на 15.11.2021).</t>
  </si>
  <si>
    <t>Да (информация временно отсутствовала)</t>
  </si>
  <si>
    <t>Да (информация временно отсутствовала на сайте финансового органа)</t>
  </si>
  <si>
    <t>Сведения представлены частично, отсутствует информация о бюджете ТФОМС.</t>
  </si>
  <si>
    <t>Сведения представлены ограниченно.</t>
  </si>
  <si>
    <t xml:space="preserve">Сведения представлены частично, отсутствуют данные о межбюджетных трансфертах местным бюджетам. </t>
  </si>
  <si>
    <t>Сведения представлены частично, нет данных за 2020-2021 годы, нет данных о бюджете ТФОМС.</t>
  </si>
  <si>
    <t>Сведения размещены частично, отсутствует детализация межбюджетных трансфертов (по состоянию на 21.10.2021).</t>
  </si>
  <si>
    <t>по основным налогам</t>
  </si>
  <si>
    <t>Детализация по налогам представлена частично. Отсутствуют сведения за 2020 год.</t>
  </si>
  <si>
    <t>Некорректно представлены сведения о безвозмездных поступлениях на 2024 год (пустые ячейки, согласно проекту закона о бюджете - ноли), К2.</t>
  </si>
  <si>
    <t>Информация содержится в пояснительной записке, приложение 1.</t>
  </si>
  <si>
    <t>рассмотрение проекта закона</t>
  </si>
  <si>
    <t>Наличие сведений о фактических датах ключевых событий рассмотрения и утверждения проекта бюджета, размещенных в составе материалов к законопроекту в установленные сроки надлежащей практики:</t>
  </si>
  <si>
    <t>Содержится в составе пояснительной записки, приложение 3.</t>
  </si>
  <si>
    <t>Содержится в составе пояснительной записки, приложение 4.</t>
  </si>
  <si>
    <t>Предусмотрены сведения:</t>
  </si>
  <si>
    <t>Содержится в составе пояснительной записки, приложение 5.</t>
  </si>
  <si>
    <t>Отсутствуют</t>
  </si>
  <si>
    <t xml:space="preserve">Отсутствуют сведения о непрограммных расходах. </t>
  </si>
  <si>
    <t>Отсутствуют сведения о непрограммных расходах. Используется только графический формат (К2).</t>
  </si>
  <si>
    <t>Отсутствуют сведения о непрограммных расходах.</t>
  </si>
  <si>
    <t>Отсутствуют сведения о непрограммных расходах. Сведения обнаружены в составе бюджетного прогноза, файл "госпрограммы без формул" (К1). Непонятно, какая именно информация представлена по годам  - план, факт или оценка (К2).</t>
  </si>
  <si>
    <t>Отсутствуют сведения о непрограммных расходах. Сведения обнаружены в составе бюджетного прогноза, файл "Бюджетный прогноз до 2028 года.xlsx", (К1). Непонятно, какая именно информация представлена по годам  - план, факт или оценка (К2).</t>
  </si>
  <si>
    <t>Отсутствуют сведения о непрограммных расходах, нет итоговой суммы.</t>
  </si>
  <si>
    <t>Содержится в составе пояснительной записки, приложение 2.</t>
  </si>
  <si>
    <t>Отсутствуют сведения за 2020 год, не обеспечена сопоставимость данных между услугами и объемами их финансового обеспечения (сведения об объемах финансового обеспечения группируются по кодам бюджетной классификации, а не по услугам.</t>
  </si>
  <si>
    <t>Нет (несопоставимо с услугами)</t>
  </si>
  <si>
    <t>Нет (частично несопоставимо с услугами)</t>
  </si>
  <si>
    <t>Да (нестандартное представление данных)</t>
  </si>
  <si>
    <t>Представление данных по годам нестандартное.</t>
  </si>
  <si>
    <t>Сведения не детализированы по преференциям и категориям налогоплательщиков. Используется только графический формат (К1).</t>
  </si>
  <si>
    <t>Размещено в составе пояснительной записки, приложение 1.2.</t>
  </si>
  <si>
    <t>Сведения включают перечень всех налоговых льгот, установленных законами субъекта РФ</t>
  </si>
  <si>
    <t xml:space="preserve"> </t>
  </si>
  <si>
    <t>Нет (не соответствует требованиям)</t>
  </si>
  <si>
    <t>Да, не используются</t>
  </si>
  <si>
    <t>Нет, используются</t>
  </si>
  <si>
    <t>Проект закона размещен в структурированном виде (справочно)</t>
  </si>
  <si>
    <t>Переадресация на сайт законодательного органа.</t>
  </si>
  <si>
    <t>Дана прямая ссылка на законопроект.</t>
  </si>
  <si>
    <t>https://www.dumask.ru/law/zakonodatelnaya-deyatelnost/item/25584.html</t>
  </si>
  <si>
    <t xml:space="preserve">На специализированном портале используется только графический формат (К2). </t>
  </si>
  <si>
    <t>http://asozd.samgd.ru/bills/3271/</t>
  </si>
  <si>
    <t>https://zakon.zsperm.ru/?ELEMENT_ID=4301</t>
  </si>
  <si>
    <t xml:space="preserve">Приложения к законопроекту размещены по ссылке "Иные документы" (К1). Используется только графический формат (К2). </t>
  </si>
  <si>
    <t>Законопроект не размещен.</t>
  </si>
  <si>
    <t>Территориального фонда обязательного медицинского страхования</t>
  </si>
  <si>
    <t>На сайте финанансового органа размещено после срока надлежащей практики.</t>
  </si>
  <si>
    <t>Не размещено.</t>
  </si>
  <si>
    <t>Не размещено в установленные сроки надлежащей практики (по состоянию на 08.11.2021).</t>
  </si>
  <si>
    <t>Не размещено в установленные сроки надлежащей практики (по состоянию на 29.11.2021).</t>
  </si>
  <si>
    <t>Размещено заключение КСП на закопроект,представленный ко второму чтению, не учитывается в целях оценки показателя.</t>
  </si>
  <si>
    <t>Не размещено в установленные сроки надлежащей практики, дата размещения документа указана на сайте.</t>
  </si>
  <si>
    <t>Не размещено в установленные сроки надлежащей практики (по состоянию на 24.11.2021).</t>
  </si>
  <si>
    <t>Не размещено в установленные сроки надлежащей практики (по состоянию на 28.11.2021).</t>
  </si>
  <si>
    <t>Законопроект внесен в законодательный (представительный) орган с нарушением срока, установленного БК РФ (после 01.11.2021), не учитывается при оценке.</t>
  </si>
  <si>
    <t>Законопроект внесен в законодательный (представительный) орган с нарушением срока, установленного БК РФ (после 01.11.2021), оценка показателей 5.1-5.11 не осуществляется.</t>
  </si>
  <si>
    <t>К отдельным ключевым событиям осуществляется переход по ссылкам со специализированного портала на сайт законодательного органа. Используются нестандартные наименования ключевых события (например, принятие к рассмотрению названо рассмотрением в первом чтении).</t>
  </si>
  <si>
    <t>Не размещены.</t>
  </si>
  <si>
    <t xml:space="preserve">Итоговый документ (протокол) не обнаружен. </t>
  </si>
  <si>
    <t>Итоговый документ (протокол) не обнаружен.</t>
  </si>
  <si>
    <t>Нет (размещен другой документ)</t>
  </si>
  <si>
    <t>http://www.smoloblduma.ru/messages/31564/;  http://www.smoloblduma.ru/ (на главной странице), по состоянию на 22.11.2021 удален; http://www.smoloblduma.ru/work/kom/6B_21.php</t>
  </si>
  <si>
    <t xml:space="preserve">Участие граждан в мероприятии ограничено. Итоговый документ (протокол) не обнаружен. </t>
  </si>
  <si>
    <t xml:space="preserve">Итоговый документ (протокол) не содержит подписи, не учитывается в целях оценки показателя. </t>
  </si>
  <si>
    <t>Нет (размещен после срока надлежащей практики)</t>
  </si>
  <si>
    <t xml:space="preserve">На сайте законодательного органа протокол публичных слушаний размещен в разделе "Новости", основание для применения понижающего коэффициента. </t>
  </si>
  <si>
    <t>https://zsnso.ru/publichnye-slushaniya-po-proektu-zakona-novosibirskoy-oblasti-ob-oblastnom-byudzhete-novosibirskoy;   http://mfnso.nso.ru/page/3777</t>
  </si>
  <si>
    <t>На сайте финансового органа находится в составе материалов к законопроекту о бюджете (папка zip).</t>
  </si>
  <si>
    <t xml:space="preserve">Организатор мероприятия финансовый орган, сведения о направлениии итогового документа (протокола) в законодательный органа отсутствуют, также итоговый документ (протокол) отсутствует на сайте законодательного органа. </t>
  </si>
  <si>
    <t>Да (указано в протоколе)</t>
  </si>
  <si>
    <t xml:space="preserve">Обсуждение не состоялось  (нет участников), в целях оценки показателя мероприятие не учитывается. </t>
  </si>
  <si>
    <t>Имеется ли в открытом доступе информация о проведении публичных слушаний или общественных обсуждений по проекту бюджета на 2022 год и на плановый период 2023 и 2024 годов?</t>
  </si>
  <si>
    <t>Ограничивал ли организатор доступ на мероприятие заинтересованных лиц или их представителей?</t>
  </si>
  <si>
    <t>Да, доступ ограничен</t>
  </si>
  <si>
    <t>Полнота представленных в составе итогового документа (протокола) сведений</t>
  </si>
  <si>
    <t>Комментарий к оценке показателя</t>
  </si>
  <si>
    <t>Итоговый документ (протокол) мероприятия направлен в законодательный орган (в соответствии с требованиями к оценке показателя)</t>
  </si>
  <si>
    <t>В открытом доступе в установленные сроки надлежащей практики размещен итоговый документ (протокол) мероприятия</t>
  </si>
  <si>
    <t>В открытом доступе в установленные сроки надлежащей практики размещен  анонс мероприятия</t>
  </si>
  <si>
    <t>Нет данных о проведении мероприятия.</t>
  </si>
  <si>
    <t xml:space="preserve">Итоговый документ (рекомендации) не содержит подписи, размещен после срока надлежащей практики (после принятия закона), не учитывается в целях оценки показателя. Поиск затруднен, рекомендации размещены в разделе: "Состав и структура / Постоянные комитеты и комиссия / Комитет по бюджетной, налоговой, экономической политике, вопросам собственности и предпринимательства". </t>
  </si>
  <si>
    <t>Итоговый документ (рекомендации) не содержит подписи, не учитывается в целях оценки показателя.</t>
  </si>
  <si>
    <t>Ссылка на анонс</t>
  </si>
  <si>
    <t>Ссылка на итоговый документ (протокол)</t>
  </si>
  <si>
    <t>В полном объеме</t>
  </si>
  <si>
    <t>Частично</t>
  </si>
  <si>
    <t>Да (письмо на специализированном портале)</t>
  </si>
  <si>
    <t>Мероприятие запланировано в заочной форме, согласно 212-ФЗ не является публичными слушаниями. Итоговый документ (протокол) не обнаружен.</t>
  </si>
  <si>
    <t>Участие граждан в мероприятии ограничено (см. постановление Смоленской областной думы от 21.10.2021 № 794 (http://www.smoloblduma.ru/pravact/resolution.php?SECTION_ID=687&amp;ELEMENT_ID=54975&amp;sphrase_id=136961). Итоговый документ (протокол) не обнаружен.</t>
  </si>
  <si>
    <t>Нет, обсуждение не состоялось</t>
  </si>
  <si>
    <t>Соответствует ли планируемое мероприятие требованиям Федерального закона от 21.07.2014 №212-ФЗ по форме?</t>
  </si>
  <si>
    <t>Проведено другое мероприятие (расширенное заседание Комитета законодательного органа), не учитывается в целях оценки показателя.</t>
  </si>
  <si>
    <t>Состоялось ли обсуждение вопроса ?</t>
  </si>
  <si>
    <t xml:space="preserve">Обсуждение не состоялось (нет участников), в целях оценки показателя мероприятие не учитывается. </t>
  </si>
  <si>
    <t>Мероприятие запланировано в заочной форме, согласно 212-ФЗ не является публичными слушаниями. Итоговый документ (протокол) размещен после срока надлежащей практики (после принятия закона).</t>
  </si>
  <si>
    <t>Организатор мероприятия финансовый орган, сведения о направлениии итогового документа (протокола) в законодательный органа отсутствуют, также итоговый документ (протокол) отсутствует на сайте законодательного органа. Протокол содержит часть рекомендованных сведений (нет сведений о ходе обсуждения).</t>
  </si>
  <si>
    <t>Мероприятие запланировано в заочной форме, согласно 212-ФЗ не является публичными слушаниями. Итоговый документ (протокол) не опубликован, размещен другой документ (решение Президиума Государственного собрания Республики Марий Эл "О результатах проведения публичных слушаний...").</t>
  </si>
  <si>
    <t xml:space="preserve">Организатор мероприятия орган исполнительной власти, сведения о направлениии итогового документа (протокола) в законодательный органа отсутствуют, также итоговый документ (протокол) отсутствует на сайте законодательного органа. Итоговый документ (протокол) содержит часть рекомендованных сведений (нет сведений о высказанных мнениях участников). </t>
  </si>
  <si>
    <t xml:space="preserve">Мероприятие запланировано в заочной форме, согласно 212-ФЗ не является публичными слушаниями. Обсуждение не состоялось, организатором собраны вопросы и без какого-либо обсуждения направлены в другие органы государственной власти. </t>
  </si>
  <si>
    <t>Мероприятие запланировано в заочной форме, согласно 212-ФЗ не является публичными слушаниями. Итоговый документ (протокол) не опубликован, размещен другой документ (постановление законодательного органа об одобрении рекомендаций публичных слушаний), не учитывается в целях оценки показателя.</t>
  </si>
  <si>
    <t xml:space="preserve">Мероприятие запланировано в заочной форме, согласно 212-ФЗ не является публичными слушаниями. Итоговый документ (протокол) не опубликован, размещен другой документ (заключение рабочей группы по подготовке и проведению публичных слушаний), не рассматривается как итоговый документ публичных слушаний. </t>
  </si>
  <si>
    <t>Нет, заочная форма</t>
  </si>
  <si>
    <t>Мероприятие запланировано в заочной форме, согласно 212-ФЗ не является публичными слушаниями. Обсуждение не состоялось.</t>
  </si>
  <si>
    <t>Да, собрание и видеоконференция</t>
  </si>
  <si>
    <t>Да, собрание и трансляция</t>
  </si>
  <si>
    <t>Да, собрание</t>
  </si>
  <si>
    <t>Да, заочная форма</t>
  </si>
  <si>
    <t xml:space="preserve">Мероприятие запланировано в заочной форме, согласно 212-ФЗ не является публичными слушаниями. </t>
  </si>
  <si>
    <t>Итоговый документ (протокол) содержит часть рекомендованных сведений (нет мнений участников).</t>
  </si>
  <si>
    <t>Итоговый документ (протокол) содержит часть рекомендованных сведений (нет рекомендаций для органов госвласти).</t>
  </si>
  <si>
    <t>Итоговый документ (протокол) содержит часть рекомендованных сведений (нет рекомендаций для оранов госвласти).</t>
  </si>
  <si>
    <t>Итоговый документ (протокол) содержит часть рекомендованных сведений (нет сведенйи о мнеиях участников, нет рекомендаций для оранов госвласти).</t>
  </si>
  <si>
    <t>Итоговый документ (протокол) содержит часть рекомендованных сведений (нет сведенйи об участниках мероприятия, нет рекомендаций для органов госвласти).</t>
  </si>
  <si>
    <t>Итоговый документ (протокол) размещен в новостном сообщении (К1). Итоговый документ (протокол) содержит часть рекомендованных сведений (мнения участников представлены частично, нет рекомендаций для органов госвласти).</t>
  </si>
  <si>
    <t>Итоговый документ (протокол) содержит часть рекомендованных сведений (нет сведений о мнениях участников, нет рекомендаций для органов госвласти).</t>
  </si>
  <si>
    <t>Обсуждение вопроса не состоялось (зафиксировано одно обращение, которое никем не обсуждалось).</t>
  </si>
  <si>
    <t xml:space="preserve">Итоговый документ (протокол) содержит часть рекомендованных сведений (нет сведений о мнениях участников). </t>
  </si>
  <si>
    <t xml:space="preserve">Итоговый документ (протокол) содержит часть рекомендованных сведений (нет сведений о ходе мероприятия, мнениях участников). </t>
  </si>
  <si>
    <t>Итоговый документ (протокол) содержит часть рекомендованных сведений (нет сведений о мнениях участников, нет рекомендаций для органов государственной власти) .</t>
  </si>
  <si>
    <t>Итоговый документ (протокол) содержит часть рекомендованных сведений (нет сведений о мнениях участников).</t>
  </si>
  <si>
    <t>Итоговый документ (протокол) содержит часть рекомендованных сведений (нет рекомендаций для органов госвласти, отсутствует список участников мероприятия, на который имеется ссылка в протоколе).</t>
  </si>
  <si>
    <t>Да, цикл собраний (итоговое и по отраслям)</t>
  </si>
  <si>
    <t>Да, собрание и заочная форма</t>
  </si>
  <si>
    <t>Нет, другое мероприятие</t>
  </si>
  <si>
    <t>В расчетах используются показатели прогнозируемых доходов бюджетов отдельных муниципальных образований.</t>
  </si>
  <si>
    <t>Включено в Библиотеку лучшей практики.</t>
  </si>
  <si>
    <t>Примечание. * В соответствии с методикой составления рейтинга оценка показателя 5.10 для городов федерального значения не осуществляется по причине отсутствия явления. Произведена корректировка максимального количества баллов по субъекту Российской Федерации.</t>
  </si>
  <si>
    <t>Максимальное количество баллов для субъекта РФ *</t>
  </si>
  <si>
    <t>АНКЕТА ДЛЯ СОСТАВЛЕНИЯ РЕЙТИНГА СУБЪЕКТОВ РОССИЙСКОЙ ФЕДЕРАЦИИ ПО УРОВНЮ ОТКРЫТОСТИ БЮДЖЕТНЫХ ДАННЫХ ЗА 2021 ГОД</t>
  </si>
  <si>
    <t xml:space="preserve">В составе материалов к проекту бюджета представлен проект методики распределения дотаций или изменений в нее. </t>
  </si>
  <si>
    <t xml:space="preserve">Методика распределения дотаций (или изменения в нее) утверждена после внесения проекта бюджета в законодательный орган. </t>
  </si>
  <si>
    <t xml:space="preserve">Исходные данные и результаты расчетов представлены частично. Не указаны реквизиты закона, которым утверждена методика (К1). </t>
  </si>
  <si>
    <t>Методика распределения дотаций утверждена законом после внесения проекта бюджета в законодательный орган.</t>
  </si>
  <si>
    <t xml:space="preserve">В расчетах используются показатели фактических доходов за отчетный период и (или) показатели прогнозируемых доходов бюджетов отдельных муниципальных образований. </t>
  </si>
  <si>
    <t>Исходные данные и расчеты не размещены.</t>
  </si>
  <si>
    <t xml:space="preserve">Расчет ИНП не соответствует утвержденной законом методике. Не указаны реквизиты закона, которым утверждена методика (К1). </t>
  </si>
  <si>
    <t>Сведения представлены в графическом формате (не читаемый документ), не учитывается в целях оценки показателя. Поиск затруднен (неструктурированный документ графического формата объемом 870 страниц).</t>
  </si>
  <si>
    <t>Нет (word)</t>
  </si>
  <si>
    <t>Не размещены. В составе материалов к законопроекту размещена только методика распределения дотаций.</t>
  </si>
  <si>
    <t>Не размещены. Поиск затруднен (наименования размещенных фрагментов не указаны). Используется только графический формат для всех материалов.</t>
  </si>
  <si>
    <t>Не указаны реквизиты закона, которым утверждена методика распределения дотаций (К1).</t>
  </si>
  <si>
    <t>Нет (указаны реквизиты иного закона)</t>
  </si>
  <si>
    <t>индекса доходного потенциала (или аналогичного показателя)</t>
  </si>
  <si>
    <t>В методику распределения дотаций внесено изменение, показатель оценен с учетом его локального характера.</t>
  </si>
  <si>
    <t>Исходные данные и результаты расчетов представлены частично. Не указаны реквизиты закона, которым утверждена методика распределения дотаций (указаны реквизиты другого закона, К1).</t>
  </si>
  <si>
    <t>Не размещены. В составе материалов к законопроекту представлена только методика распределения дотаций без указания реквизитов закона, которым она утверждена.</t>
  </si>
  <si>
    <t xml:space="preserve">Исходные данные и результаты расчетов представлены частично. </t>
  </si>
  <si>
    <t>Расчет налогового потенциала не соответствует методике, утвержденной законом.</t>
  </si>
  <si>
    <t>Не размещены. В составе материалов к законопроекту представлена только методика распределения дотаций.</t>
  </si>
  <si>
    <t>Исходные данные и результаты расчетов представлены частично. Используется формат word, который не является форматом со свойствами, аналогичными свойствам формата excel (не позволяет проводить расчеты, К2).</t>
  </si>
  <si>
    <t>Не представлены расчеты ИНП и ИБР.</t>
  </si>
  <si>
    <t>Распределение дотации осуществляется по методике, устанавливаемой высшим исполнительным органом.</t>
  </si>
  <si>
    <t>Исходные данные и результаты расчетов представлены частично. Не указаны номер и дата закона, которым утверждена методика распределения дотаций (К1).</t>
  </si>
  <si>
    <t>Сведения были размещены частично, по состоянию на 17.02.2021 отсутствуют.</t>
  </si>
  <si>
    <t>Мониторинг и оценка показателей раздела проведены в период с 17 октября 2021 года по 1 марта 2022 года.</t>
  </si>
  <si>
    <t>Мониторинг и оценка показателей раздела проведены в период с 1 октября 2021 года по 1 марта 2022 года.</t>
  </si>
  <si>
    <t>Оценка показателя 5.13</t>
  </si>
  <si>
    <t>По состоянию на 15.11.2021 информация недоступна.</t>
  </si>
  <si>
    <t>Нет (недоступна)</t>
  </si>
  <si>
    <t>После 01.11.2021 появилась новая версия сайта финансового органа, на которой по состоянию на 15.11.2021 законопроект и материалы к нему отсутствовали. На старой версии сайта при переходе в раздел "Формирование проекта областного бюджета" - "2022-2024" выдавалось сообщение об ошибке "404", происходил переход на новую версию сайта. Позднее информация появилась на новой версии сайта.</t>
  </si>
  <si>
    <t>Используется нестандартное наименование: принятие к рассмотрению законопроекта названо рассмотрением в первом чтении.</t>
  </si>
  <si>
    <t>Мониторинг и оценка показателя проведены в период с 1 октября 2021 года по 1 марта 2022 года.</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</si>
  <si>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</si>
  <si>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</si>
  <si>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</si>
  <si>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</si>
  <si>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</si>
  <si>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Отсутствуют наименования приложений, отражающие содержание (К2). На сайте законодательного органа документ не структурирован.</t>
  </si>
  <si>
    <t xml:space="preserve">Размещено протокольное решение Правительства Рязанской области, одним из пунктов которого одобрен прогноз СЭР, однако соответствующего приложения протокольное решение не содержит. Размещенные в архиве показатели прогноза, подлежащие оценке (файл "Прогноз Форма 2П"), не содержат какого-либо указания, что они одобрены высшим исполнительным органом. Представленные сведения не учитываются в целях оценки показателя. </t>
  </si>
  <si>
    <t xml:space="preserve">Размещенные на сайте сведения не соответствуют сведениям, содержащимся в распоряжении Правительства Астраханской области от 04.10.2021 N 341-Пр "О прогнозе социально-экономического развития Астраханской области на среднесрочный период до 2024 года".
</t>
  </si>
  <si>
    <t>Сведения не размещены. На сайте законодательного органа затрудненный поиск, по состоянию на 02.02.2021 большая часть сведений удалена.</t>
  </si>
  <si>
    <t xml:space="preserve">Отсутствуют сведения за 2020 год и сведения о непрограммных расходах. Содержится  в составе пояснительной записки, приложение 4. </t>
  </si>
  <si>
    <t>Сведения представлены по отдельным ведомствам, которым предусмотрены субсидии на оказание государственных услуг (например, отсутствуют данные по Комитету по культуре). Отсутствуют сведения об объемах финансового обеспечения государственного задания на оказание государственных услуг. Используется только графический формат (К2).</t>
  </si>
  <si>
    <t>По ряду министерств (ведомств) не обеспечена сопоставимость данных между услугами и объемами их финансового обеспечения  (например, по Министерству образования объемы финансового обеспечения представлены по кодам бюджетной классификации, по Министерству культуры - по типам учреждений, по Министерству информационных технологий - по учреждениям).</t>
  </si>
  <si>
    <t>В разрезе преференций и категорий налогоплательщиков сведения представлены только за 2020 год.</t>
  </si>
  <si>
    <t>С сайта финансового органа происходит переадресация на сайт ТФОМС, но поиск законопроекта затруднен (К1).</t>
  </si>
  <si>
    <t>В установленные сроки надлежащей практики размещена сведения, у которого нет признаков официального документа (номера, даты), не учитывается в целях оценки показателя. Также размещено заключение КСП на законопроект, представленный ко второму чтению, не учитывается в целях оценки показателя.</t>
  </si>
  <si>
    <t>Итоговый документ (протокол) содержит часть рекомендованных сведений (нет мнений участников, нет подписи)</t>
  </si>
  <si>
    <t>Методика, утвержденная законом, не содержит конкретных показателей, которые должны использоваться для расчета налогового потенциала. Размещены данные на 2020-2022 годы.</t>
  </si>
  <si>
    <t>https://mf.orb.ru/activity/11103/</t>
  </si>
  <si>
    <t>Сведения размещены после срока надлежащей практики, частично (нет детализации доходов бюджета ТФОМС).</t>
  </si>
  <si>
    <t>В составе материалов к проекту бюджета представлен проект закона о внесении изменений в методику распределения дотаций.</t>
  </si>
  <si>
    <t>Наименование не соответствует содержанию (К1).</t>
  </si>
  <si>
    <t>Сведения размещены частично, отсутствует детализация межбюджетных трансфертов.</t>
  </si>
  <si>
    <t>Представлены иные сведения, в которых отсутствует оценка налоговых льгот за 2020-2024 годы. Сведения размещены по ссылке "Проект закона Республики Крым «О бюджете Республики Крым на 2022 год и на плановый период 2023 и 2024 годов", тогда как другие аналитические данные размещены по ссылке "Дополнительные материалы к проекту Закона Республики Крым "О бюджете Республики Крым на 2022 год и на плановый период 2023 и 2024 годов" (К1).</t>
  </si>
  <si>
    <t>https://minfin.rk.gov.ru/ru/structure/2021_10_29_18_07_dopolnitelnye_materialy_k_proektu_zakona_respubliki_krym_o_biudzhete_respubliki_krym_na_2022_god_i_na_planovyi_period_2023_i_2024_god</t>
  </si>
  <si>
    <t>Да (указано на сайте Общественной палаты)</t>
  </si>
  <si>
    <t>Общественной палатой города Москвы собраны предложения и замечания и направлены в органы государственной власти. Итоговый документ (протокол) не содержит рекомендаций для органов государственной власти, одобренных большинством участников мероприятия.</t>
  </si>
  <si>
    <t>Да (собраны предложения и замечания)</t>
  </si>
  <si>
    <t>Наименование файла не отражает содержание документа, используется только графический формат.</t>
  </si>
  <si>
    <t>По ряду министерств (ведомств) не обеспечена сопоставимость данных между услугами и объемами их финансового обеспечения (например, в сфере образования, социального обслуживания, строительства услуги детализированы (исходя из приведенных кодов), а объемы финансового обеспечения представлены по группе услуг), либо количественные показатели объемов услуг детализированы по дополнительном критерию (какому - из представленных данных не ясно).</t>
  </si>
  <si>
    <t>https://minfin.bashkortostan.ru/activity/2870/; https://minfin.bashkortostan.ru/activity/2982/</t>
  </si>
  <si>
    <t>https://minfin.bashkortostan.ru/activity/2982/</t>
  </si>
  <si>
    <t>Размещается в двух разделах: "Законы о бюджете" и "Открытый бюджет", состав документов разный.</t>
  </si>
  <si>
    <t>Законопроект и материалы к нему разного состава дублируются в разных разделах сайта (К1).</t>
  </si>
  <si>
    <t>Рекомендуется обратить внимание на оформление документа. В связи с переходом на новый сайт некоторое время информация была недоступна (в частности, по состоянию на 15.11.2021).</t>
  </si>
  <si>
    <t xml:space="preserve">Результаты оценки уровня открытости бюджетных данных субъектов Российской Федерации по разделу 5 "Проект бюджета и материалы к нему" за 2021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</si>
</sst>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
    <numFmt numFmtId="167" formatCode="[$-419]mmmm\ yyyy;@"/>
  </numFmts>
  <fonts count="50">
    <font>
      <sz val="11"/>
      <color theme="1"/>
      <name val="Calibri"/>
      <family val="2"/>
      <charset val="204"/>
      <scheme val="minor"/>
    </font>
    <font>
      <sz val="11"/>
      <color indexed="8"/>
      <name val="Calibri"/>
      <family val="2"/>
    </font>
    <font>
      <b/>
      <sz val="9"/>
      <name val="Times New Roman"/>
      <family val="1"/>
      <charset val="204"/>
    </font>
    <font>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8"/>
      <name val="Calibri"/>
      <family val="2"/>
      <charset val="204"/>
    </font>
    <font>
      <b/>
      <sz val="11"/>
      <color indexed="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0"/>
      <name val="Arial Cyr"/>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u/>
      <sz val="11"/>
      <color theme="10"/>
      <name val="Calibri"/>
      <family val="2"/>
      <charset val="204"/>
      <scheme val="minor"/>
    </font>
    <font>
      <sz val="12"/>
      <color theme="1"/>
      <name val="Times New Roman"/>
      <family val="2"/>
      <charset val="204"/>
    </font>
    <font>
      <sz val="9"/>
      <color theme="1"/>
      <name val="Times New Roman"/>
      <family val="1"/>
      <charset val="204"/>
    </font>
    <font>
      <i/>
      <sz val="11"/>
      <color theme="1"/>
      <name val="Calibri"/>
      <family val="2"/>
      <charset val="204"/>
      <scheme val="minor"/>
    </font>
    <font>
      <i/>
      <sz val="9"/>
      <color theme="1"/>
      <name val="Times New Roman"/>
      <family val="1"/>
      <charset val="204"/>
    </font>
    <font>
      <sz val="9"/>
      <color rgb="FFFF0000"/>
      <name val="Times New Roman"/>
      <family val="1"/>
      <charset val="204"/>
    </font>
    <font>
      <b/>
      <sz val="9"/>
      <color theme="1"/>
      <name val="Times New Roman"/>
      <family val="1"/>
      <charset val="204"/>
    </font>
    <font>
      <sz val="11"/>
      <color theme="1"/>
      <name val="Times New Roman"/>
      <family val="1"/>
      <charset val="204"/>
    </font>
    <font>
      <b/>
      <i/>
      <sz val="9"/>
      <color theme="1"/>
      <name val="Times New Roman"/>
      <family val="1"/>
      <charset val="204"/>
    </font>
    <font>
      <sz val="11"/>
      <name val="Calibri"/>
      <family val="2"/>
      <charset val="204"/>
      <scheme val="minor"/>
    </font>
    <font>
      <b/>
      <sz val="11"/>
      <color theme="1"/>
      <name val="Times New Roman"/>
      <family val="1"/>
      <charset val="204"/>
    </font>
    <font>
      <b/>
      <sz val="10.5"/>
      <color theme="1"/>
      <name val="Times New Roman"/>
      <family val="1"/>
      <charset val="204"/>
    </font>
    <font>
      <b/>
      <sz val="7"/>
      <color theme="1"/>
      <name val="Times New Roman"/>
      <family val="1"/>
      <charset val="204"/>
    </font>
    <font>
      <sz val="11"/>
      <color rgb="FF000000"/>
      <name val="Times New Roman"/>
      <family val="1"/>
      <charset val="204"/>
    </font>
    <font>
      <b/>
      <sz val="11"/>
      <color rgb="FF000000"/>
      <name val="Times New Roman"/>
      <family val="1"/>
      <charset val="204"/>
    </font>
    <font>
      <i/>
      <sz val="11"/>
      <color theme="1"/>
      <name val="Times New Roman"/>
      <family val="1"/>
      <charset val="204"/>
    </font>
    <font>
      <i/>
      <sz val="11"/>
      <color rgb="FF000000"/>
      <name val="Times New Roman"/>
      <family val="1"/>
      <charset val="204"/>
    </font>
    <font>
      <sz val="11"/>
      <color rgb="FF2F5496"/>
      <name val="Times New Roman"/>
      <family val="1"/>
      <charset val="204"/>
    </font>
    <font>
      <sz val="9"/>
      <color theme="0"/>
      <name val="Times New Roman"/>
      <family val="1"/>
      <charset val="204"/>
    </font>
    <font>
      <b/>
      <sz val="9"/>
      <color theme="0"/>
      <name val="Times New Roman"/>
      <family val="1"/>
      <charset val="204"/>
    </font>
    <font>
      <sz val="10"/>
      <color theme="1"/>
      <name val="Times New Roman"/>
      <family val="1"/>
      <charset val="204"/>
    </font>
    <font>
      <sz val="10"/>
      <color theme="1"/>
      <name val="Calibri"/>
      <family val="2"/>
      <charset val="204"/>
    </font>
    <font>
      <sz val="10"/>
      <color indexed="8"/>
      <name val="Calibri"/>
      <family val="2"/>
      <charset val="204"/>
    </font>
    <font>
      <sz val="10"/>
      <color indexed="10"/>
      <name val="Calibri"/>
      <family val="2"/>
      <charset val="204"/>
    </font>
    <font>
      <sz val="10"/>
      <name val="Calibri"/>
      <family val="2"/>
      <charset val="204"/>
    </font>
    <font>
      <sz val="11"/>
      <color theme="1"/>
      <name val="Calibri"/>
      <family val="2"/>
      <charset val="204"/>
      <scheme val="minor"/>
    </font>
    <font>
      <b/>
      <sz val="9"/>
      <color rgb="FFFF0000"/>
      <name val="Times New Roman"/>
      <family val="1"/>
      <charset val="204"/>
    </font>
    <font>
      <i/>
      <sz val="9"/>
      <color theme="0"/>
      <name val="Times New Roman"/>
      <family val="1"/>
      <charset val="204"/>
    </font>
    <font>
      <sz val="10"/>
      <color theme="0"/>
      <name val="Times New Roman"/>
      <family val="1"/>
      <charset val="204"/>
    </font>
    <font>
      <u/>
      <sz val="11"/>
      <color theme="0"/>
      <name val="Calibri"/>
      <family val="2"/>
      <charset val="204"/>
      <scheme val="minor"/>
    </font>
  </fonts>
  <fills count="17">
    <fill>
      <patternFill patternType="none"/>
    </fill>
    <fill>
      <patternFill patternType="gray125"/>
    </fill>
    <fill>
      <patternFill patternType="solid">
        <fgColor indexed="46"/>
      </patternFill>
    </fill>
    <fill>
      <patternFill patternType="solid">
        <fgColor indexed="27"/>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43"/>
      </patternFill>
    </fill>
    <fill>
      <patternFill patternType="solid">
        <fgColor indexed="9"/>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theme="0" tint="-0.24994659260841701"/>
      </left>
      <right style="thin">
        <color theme="0" tint="-0.24994659260841701"/>
      </right>
      <top/>
      <bottom style="thin">
        <color theme="0" tint="-0.24994659260841701"/>
      </bottom>
      <diagonal/>
    </border>
    <border>
      <left style="thin">
        <color rgb="FFA6A6A6"/>
      </left>
      <right style="thin">
        <color rgb="FFA6A6A6"/>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2">
    <xf numFmtId="0" fontId="0" fillId="0" borderId="0"/>
    <xf numFmtId="0" fontId="4" fillId="6"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5" fillId="10" borderId="1" applyNumberFormat="0" applyAlignment="0" applyProtection="0"/>
    <xf numFmtId="0" fontId="6" fillId="11" borderId="2" applyNumberFormat="0" applyAlignment="0" applyProtection="0"/>
    <xf numFmtId="0" fontId="14" fillId="11" borderId="1" applyNumberFormat="0" applyAlignment="0" applyProtection="0"/>
    <xf numFmtId="0" fontId="20"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8" fillId="12" borderId="7" applyNumberFormat="0" applyAlignment="0" applyProtection="0"/>
    <xf numFmtId="0" fontId="18" fillId="0" borderId="0" applyNumberFormat="0" applyFill="0" applyBorder="0" applyAlignment="0" applyProtection="0"/>
    <xf numFmtId="0" fontId="19" fillId="10" borderId="0" applyNumberFormat="0" applyBorder="0" applyAlignment="0" applyProtection="0"/>
    <xf numFmtId="0" fontId="1" fillId="0" borderId="0"/>
    <xf numFmtId="0" fontId="21" fillId="0" borderId="0"/>
    <xf numFmtId="0" fontId="13" fillId="0" borderId="0"/>
    <xf numFmtId="0" fontId="13" fillId="0" borderId="0"/>
    <xf numFmtId="0" fontId="21" fillId="0" borderId="0"/>
    <xf numFmtId="0" fontId="9" fillId="2" borderId="0" applyNumberFormat="0" applyBorder="0" applyAlignment="0" applyProtection="0"/>
    <xf numFmtId="0" fontId="10" fillId="0" borderId="0" applyNumberFormat="0" applyFill="0" applyBorder="0" applyAlignment="0" applyProtection="0"/>
    <xf numFmtId="0" fontId="13" fillId="13" borderId="8" applyNumberFormat="0" applyFont="0" applyAlignment="0" applyProtection="0"/>
    <xf numFmtId="0" fontId="11" fillId="0" borderId="9" applyNumberFormat="0" applyFill="0" applyAlignment="0" applyProtection="0"/>
    <xf numFmtId="0" fontId="11" fillId="0" borderId="0" applyNumberFormat="0" applyFill="0" applyBorder="0" applyAlignment="0" applyProtection="0"/>
    <xf numFmtId="164" fontId="13" fillId="0" borderId="0" applyFont="0" applyFill="0" applyBorder="0" applyAlignment="0" applyProtection="0"/>
    <xf numFmtId="0" fontId="12" fillId="3" borderId="0" applyNumberFormat="0" applyBorder="0" applyAlignment="0" applyProtection="0"/>
    <xf numFmtId="167" fontId="45" fillId="0" borderId="0"/>
  </cellStyleXfs>
  <cellXfs count="318">
    <xf numFmtId="0" fontId="0" fillId="0" borderId="0" xfId="0"/>
    <xf numFmtId="0" fontId="0" fillId="0" borderId="0" xfId="0"/>
    <xf numFmtId="0" fontId="3" fillId="0" borderId="0" xfId="0" applyFont="1"/>
    <xf numFmtId="0" fontId="3" fillId="0" borderId="0" xfId="0" applyFont="1" applyFill="1"/>
    <xf numFmtId="0" fontId="22" fillId="0" borderId="11" xfId="0" applyFont="1" applyFill="1" applyBorder="1" applyAlignment="1">
      <alignment vertical="center"/>
    </xf>
    <xf numFmtId="0" fontId="22" fillId="0" borderId="0" xfId="0" applyFont="1"/>
    <xf numFmtId="4" fontId="22" fillId="0" borderId="0" xfId="0" applyNumberFormat="1" applyFont="1"/>
    <xf numFmtId="4" fontId="22" fillId="0" borderId="0" xfId="0" applyNumberFormat="1" applyFont="1" applyAlignment="1">
      <alignment horizontal="left"/>
    </xf>
    <xf numFmtId="0" fontId="22" fillId="0" borderId="0" xfId="0" applyFont="1" applyAlignment="1">
      <alignment horizontal="left"/>
    </xf>
    <xf numFmtId="0" fontId="25" fillId="0" borderId="0" xfId="0" applyFont="1"/>
    <xf numFmtId="4" fontId="22" fillId="0" borderId="0" xfId="0" applyNumberFormat="1" applyFont="1" applyAlignment="1">
      <alignment horizontal="center"/>
    </xf>
    <xf numFmtId="0" fontId="22" fillId="0" borderId="0" xfId="0" applyFont="1" applyAlignment="1">
      <alignment horizontal="center"/>
    </xf>
    <xf numFmtId="0" fontId="3" fillId="0" borderId="0" xfId="0" applyFont="1" applyBorder="1"/>
    <xf numFmtId="0" fontId="3" fillId="0" borderId="0" xfId="0" applyFont="1" applyFill="1" applyBorder="1"/>
    <xf numFmtId="166" fontId="26"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center"/>
    </xf>
    <xf numFmtId="0" fontId="2" fillId="0" borderId="0" xfId="0" applyFont="1" applyBorder="1" applyAlignment="1">
      <alignment horizontal="center"/>
    </xf>
    <xf numFmtId="4" fontId="3" fillId="0" borderId="0" xfId="0" applyNumberFormat="1" applyFont="1" applyFill="1" applyBorder="1"/>
    <xf numFmtId="4" fontId="3"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165" fontId="3" fillId="0" borderId="0" xfId="0" applyNumberFormat="1" applyFont="1" applyFill="1" applyBorder="1" applyAlignment="1">
      <alignment horizontal="center"/>
    </xf>
    <xf numFmtId="166" fontId="3" fillId="0" borderId="0" xfId="0" applyNumberFormat="1" applyFont="1" applyFill="1" applyBorder="1" applyAlignment="1">
      <alignment horizontal="center"/>
    </xf>
    <xf numFmtId="4" fontId="3" fillId="0" borderId="0" xfId="0" applyNumberFormat="1" applyFont="1" applyBorder="1"/>
    <xf numFmtId="4" fontId="3" fillId="0" borderId="0" xfId="0" applyNumberFormat="1" applyFont="1" applyBorder="1" applyAlignment="1">
      <alignment horizontal="center"/>
    </xf>
    <xf numFmtId="4" fontId="2" fillId="0" borderId="0" xfId="0" applyNumberFormat="1" applyFont="1" applyBorder="1" applyAlignment="1">
      <alignment horizontal="center"/>
    </xf>
    <xf numFmtId="0" fontId="22" fillId="0" borderId="0" xfId="0" applyFont="1" applyFill="1"/>
    <xf numFmtId="14" fontId="22" fillId="0" borderId="0" xfId="0" applyNumberFormat="1" applyFont="1" applyAlignment="1">
      <alignment horizontal="center"/>
    </xf>
    <xf numFmtId="0" fontId="26" fillId="0" borderId="0" xfId="0" applyFont="1" applyBorder="1" applyAlignment="1">
      <alignment horizontal="left" vertical="center"/>
    </xf>
    <xf numFmtId="0" fontId="22" fillId="0" borderId="0" xfId="0" applyFont="1" applyBorder="1" applyAlignment="1">
      <alignment horizontal="left" vertical="center"/>
    </xf>
    <xf numFmtId="0" fontId="22" fillId="0" borderId="12" xfId="0" applyFont="1" applyBorder="1" applyAlignment="1">
      <alignment horizontal="center" vertical="center"/>
    </xf>
    <xf numFmtId="0" fontId="3" fillId="0" borderId="0" xfId="0" applyFont="1" applyBorder="1" applyAlignment="1">
      <alignment vertical="center"/>
    </xf>
    <xf numFmtId="0" fontId="22" fillId="0" borderId="0" xfId="0" applyFont="1" applyBorder="1" applyAlignment="1">
      <alignment horizontal="center" vertical="center"/>
    </xf>
    <xf numFmtId="0" fontId="0" fillId="0" borderId="0" xfId="0" applyAlignment="1">
      <alignment vertical="center"/>
    </xf>
    <xf numFmtId="0" fontId="0" fillId="0" borderId="0" xfId="0" applyAlignment="1">
      <alignment vertical="top"/>
    </xf>
    <xf numFmtId="0" fontId="22" fillId="0" borderId="12" xfId="0" applyFont="1" applyBorder="1" applyAlignment="1">
      <alignment horizontal="left" vertical="center"/>
    </xf>
    <xf numFmtId="0" fontId="22" fillId="0" borderId="12" xfId="0" applyFont="1" applyBorder="1" applyAlignment="1">
      <alignment horizontal="right" vertical="center" indent="3"/>
    </xf>
    <xf numFmtId="0" fontId="0" fillId="0" borderId="0" xfId="0" applyAlignment="1">
      <alignment horizontal="right" indent="3"/>
    </xf>
    <xf numFmtId="0" fontId="25" fillId="0" borderId="0" xfId="0" applyFont="1" applyFill="1"/>
    <xf numFmtId="0" fontId="3" fillId="0" borderId="0" xfId="0" applyFont="1" applyBorder="1" applyAlignment="1">
      <alignment horizontal="left" vertical="center"/>
    </xf>
    <xf numFmtId="0" fontId="3" fillId="0" borderId="0" xfId="0" applyFont="1" applyFill="1" applyBorder="1" applyAlignment="1">
      <alignment horizontal="left" vertical="center"/>
    </xf>
    <xf numFmtId="4" fontId="3" fillId="0" borderId="0" xfId="0" applyNumberFormat="1" applyFont="1" applyFill="1" applyBorder="1" applyAlignment="1">
      <alignment horizontal="left" vertical="center"/>
    </xf>
    <xf numFmtId="4" fontId="3" fillId="0" borderId="0" xfId="0" applyNumberFormat="1" applyFont="1" applyBorder="1" applyAlignment="1">
      <alignment horizontal="left" vertical="center"/>
    </xf>
    <xf numFmtId="0" fontId="0" fillId="0" borderId="0" xfId="0" applyFont="1"/>
    <xf numFmtId="0" fontId="29" fillId="0" borderId="0" xfId="0" applyFont="1"/>
    <xf numFmtId="0" fontId="26" fillId="0" borderId="0" xfId="0" applyFont="1" applyBorder="1" applyAlignment="1">
      <alignment horizontal="left" vertical="center"/>
    </xf>
    <xf numFmtId="0" fontId="0" fillId="0" borderId="0" xfId="0" applyFont="1" applyFill="1"/>
    <xf numFmtId="0" fontId="26" fillId="0" borderId="0" xfId="0" applyFont="1" applyBorder="1" applyAlignment="1">
      <alignment horizontal="left" vertical="center"/>
    </xf>
    <xf numFmtId="0" fontId="22" fillId="0" borderId="0" xfId="0" applyFont="1" applyAlignment="1">
      <alignment horizontal="center" vertical="center"/>
    </xf>
    <xf numFmtId="0" fontId="23" fillId="0" borderId="0" xfId="0" applyFont="1" applyFill="1"/>
    <xf numFmtId="0" fontId="31" fillId="0" borderId="15" xfId="0" applyFont="1" applyBorder="1" applyAlignment="1">
      <alignment horizontal="justify" vertical="center" wrapText="1"/>
    </xf>
    <xf numFmtId="0" fontId="27" fillId="0" borderId="15" xfId="0" applyFont="1" applyBorder="1" applyAlignment="1">
      <alignment horizontal="justify" vertical="center" wrapText="1"/>
    </xf>
    <xf numFmtId="0" fontId="30" fillId="0" borderId="15" xfId="0" applyFont="1" applyBorder="1" applyAlignment="1">
      <alignment horizontal="justify" vertical="center" wrapText="1"/>
    </xf>
    <xf numFmtId="49" fontId="27" fillId="0" borderId="15" xfId="0" applyNumberFormat="1" applyFont="1" applyBorder="1" applyAlignment="1">
      <alignment horizontal="center" vertical="top" wrapText="1"/>
    </xf>
    <xf numFmtId="0" fontId="35" fillId="0" borderId="15" xfId="0" applyFont="1" applyBorder="1" applyAlignment="1">
      <alignment horizontal="left" vertical="center" wrapText="1" indent="1"/>
    </xf>
    <xf numFmtId="0" fontId="33"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36" fillId="0" borderId="15" xfId="0" applyFont="1" applyBorder="1" applyAlignment="1">
      <alignment horizontal="left" vertical="center" wrapText="1" indent="1"/>
    </xf>
    <xf numFmtId="0" fontId="37" fillId="0" borderId="15" xfId="0" applyFont="1" applyBorder="1" applyAlignment="1">
      <alignment horizontal="center" vertical="center" wrapText="1"/>
    </xf>
    <xf numFmtId="0" fontId="34" fillId="0" borderId="15" xfId="0" applyFont="1" applyBorder="1" applyAlignment="1">
      <alignment horizontal="justify" vertical="center" wrapText="1"/>
    </xf>
    <xf numFmtId="49" fontId="37" fillId="0" borderId="15" xfId="0" applyNumberFormat="1" applyFont="1" applyBorder="1" applyAlignment="1">
      <alignment horizontal="center" vertical="top" wrapText="1"/>
    </xf>
    <xf numFmtId="0" fontId="27" fillId="0" borderId="16" xfId="0" applyFont="1" applyBorder="1" applyAlignment="1">
      <alignment horizontal="justify" vertical="center" wrapText="1"/>
    </xf>
    <xf numFmtId="0" fontId="27" fillId="0" borderId="17" xfId="0" applyFont="1" applyBorder="1" applyAlignment="1">
      <alignment horizontal="justify" vertical="center" wrapText="1"/>
    </xf>
    <xf numFmtId="0" fontId="27" fillId="0" borderId="18" xfId="0" applyFont="1" applyBorder="1" applyAlignment="1">
      <alignment horizontal="justify" vertical="center" wrapText="1"/>
    </xf>
    <xf numFmtId="0" fontId="27" fillId="0" borderId="18" xfId="0" applyFont="1" applyBorder="1" applyAlignment="1">
      <alignment vertical="center" wrapText="1"/>
    </xf>
    <xf numFmtId="0" fontId="33" fillId="0" borderId="17" xfId="0" applyFont="1" applyBorder="1" applyAlignment="1">
      <alignment horizontal="justify" vertical="center" wrapText="1"/>
    </xf>
    <xf numFmtId="0" fontId="33" fillId="0" borderId="18" xfId="0" applyFont="1" applyBorder="1" applyAlignment="1">
      <alignment horizontal="justify" vertical="center" wrapText="1"/>
    </xf>
    <xf numFmtId="0" fontId="33" fillId="0" borderId="16" xfId="0" applyFont="1" applyBorder="1" applyAlignment="1">
      <alignment horizontal="justify" vertical="center" wrapText="1"/>
    </xf>
    <xf numFmtId="0" fontId="27" fillId="0" borderId="11" xfId="0" applyFont="1" applyBorder="1" applyAlignment="1">
      <alignment horizontal="center" vertical="center" wrapText="1"/>
    </xf>
    <xf numFmtId="0" fontId="24" fillId="0" borderId="0" xfId="0" applyFont="1" applyAlignment="1">
      <alignment horizontal="center"/>
    </xf>
    <xf numFmtId="0" fontId="22" fillId="15" borderId="0" xfId="0" applyFont="1" applyFill="1"/>
    <xf numFmtId="4" fontId="26" fillId="0" borderId="0" xfId="0" applyNumberFormat="1" applyFont="1" applyAlignment="1">
      <alignment horizontal="center"/>
    </xf>
    <xf numFmtId="14" fontId="26" fillId="0" borderId="0" xfId="0" applyNumberFormat="1" applyFont="1" applyAlignment="1">
      <alignment horizontal="center"/>
    </xf>
    <xf numFmtId="0" fontId="26" fillId="0" borderId="0" xfId="0" applyFont="1" applyAlignment="1">
      <alignment horizontal="center"/>
    </xf>
    <xf numFmtId="166" fontId="26" fillId="0" borderId="0" xfId="0" applyNumberFormat="1" applyFont="1" applyAlignment="1">
      <alignment horizontal="center" vertical="center"/>
    </xf>
    <xf numFmtId="0" fontId="22" fillId="0" borderId="0" xfId="0" applyFont="1" applyAlignment="1">
      <alignment horizontal="left" vertical="center"/>
    </xf>
    <xf numFmtId="0" fontId="38" fillId="0" borderId="0" xfId="0" applyFont="1" applyFill="1" applyBorder="1"/>
    <xf numFmtId="166" fontId="39" fillId="0" borderId="0" xfId="0" applyNumberFormat="1" applyFont="1" applyFill="1" applyBorder="1" applyAlignment="1">
      <alignment horizontal="left" vertical="center"/>
    </xf>
    <xf numFmtId="0" fontId="38" fillId="0" borderId="0" xfId="0" applyFont="1" applyFill="1"/>
    <xf numFmtId="0" fontId="38" fillId="0" borderId="0" xfId="0" applyFont="1"/>
    <xf numFmtId="0" fontId="38" fillId="0" borderId="0" xfId="0" applyFont="1" applyAlignment="1">
      <alignment vertical="center"/>
    </xf>
    <xf numFmtId="166" fontId="39" fillId="0" borderId="0" xfId="0" applyNumberFormat="1" applyFont="1" applyAlignment="1">
      <alignment horizontal="center" vertical="center"/>
    </xf>
    <xf numFmtId="2" fontId="38" fillId="0" borderId="0" xfId="10" applyNumberFormat="1" applyFont="1" applyFill="1" applyBorder="1" applyAlignment="1">
      <alignment horizontal="left" vertical="center"/>
    </xf>
    <xf numFmtId="0" fontId="38" fillId="0" borderId="0" xfId="10" applyFont="1" applyFill="1" applyBorder="1" applyAlignment="1">
      <alignment horizontal="left" vertical="center"/>
    </xf>
    <xf numFmtId="0" fontId="39" fillId="0" borderId="0" xfId="0" applyFont="1" applyFill="1" applyBorder="1" applyAlignment="1">
      <alignment horizontal="left" vertical="center" wrapText="1"/>
    </xf>
    <xf numFmtId="0" fontId="38" fillId="0" borderId="0" xfId="0" applyFont="1" applyFill="1" applyBorder="1" applyAlignment="1">
      <alignment horizontal="left" vertical="center"/>
    </xf>
    <xf numFmtId="166" fontId="38" fillId="0" borderId="0" xfId="0" applyNumberFormat="1" applyFont="1" applyFill="1" applyBorder="1" applyAlignment="1">
      <alignment horizontal="center" vertical="center"/>
    </xf>
    <xf numFmtId="166" fontId="38" fillId="0" borderId="0" xfId="0" applyNumberFormat="1" applyFont="1" applyFill="1" applyBorder="1" applyAlignment="1">
      <alignment horizontal="left" vertical="center"/>
    </xf>
    <xf numFmtId="0" fontId="38" fillId="0" borderId="0" xfId="0" applyFont="1" applyFill="1" applyBorder="1" applyAlignment="1">
      <alignment horizontal="center"/>
    </xf>
    <xf numFmtId="166" fontId="26" fillId="0" borderId="0" xfId="0" applyNumberFormat="1" applyFont="1" applyAlignment="1">
      <alignment horizontal="left" vertical="center"/>
    </xf>
    <xf numFmtId="0" fontId="22" fillId="0" borderId="0" xfId="0" applyFont="1" applyAlignment="1">
      <alignment vertical="center"/>
    </xf>
    <xf numFmtId="0" fontId="3" fillId="0" borderId="11" xfId="0" applyFont="1" applyFill="1" applyBorder="1" applyAlignment="1">
      <alignment vertical="center"/>
    </xf>
    <xf numFmtId="166" fontId="39" fillId="0" borderId="0" xfId="0" applyNumberFormat="1" applyFont="1" applyAlignment="1">
      <alignment horizontal="left" vertical="center"/>
    </xf>
    <xf numFmtId="0" fontId="38" fillId="0" borderId="0" xfId="0" applyFont="1" applyFill="1" applyAlignment="1">
      <alignment vertical="center"/>
    </xf>
    <xf numFmtId="0" fontId="26" fillId="0" borderId="11"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4" fillId="0" borderId="11" xfId="0" applyFont="1" applyFill="1" applyBorder="1" applyAlignment="1">
      <alignment horizontal="left" vertical="center"/>
    </xf>
    <xf numFmtId="166" fontId="28" fillId="0" borderId="11" xfId="0" applyNumberFormat="1" applyFont="1" applyFill="1" applyBorder="1" applyAlignment="1">
      <alignment horizontal="center" vertical="center" wrapText="1"/>
    </xf>
    <xf numFmtId="166" fontId="24" fillId="0" borderId="11" xfId="0" applyNumberFormat="1" applyFont="1" applyFill="1" applyBorder="1" applyAlignment="1">
      <alignment horizontal="center" vertical="center" wrapText="1"/>
    </xf>
    <xf numFmtId="166" fontId="24"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6" fillId="16" borderId="11" xfId="0" applyFont="1" applyFill="1" applyBorder="1" applyAlignment="1">
      <alignment vertical="center"/>
    </xf>
    <xf numFmtId="0" fontId="26" fillId="16" borderId="11" xfId="0" applyFont="1" applyFill="1" applyBorder="1" applyAlignment="1">
      <alignment horizontal="right" vertical="center" wrapText="1" indent="3"/>
    </xf>
    <xf numFmtId="0" fontId="26" fillId="16" borderId="11" xfId="0" applyFont="1" applyFill="1" applyBorder="1" applyAlignment="1">
      <alignment vertical="center" wrapText="1"/>
    </xf>
    <xf numFmtId="165" fontId="26" fillId="16" borderId="11" xfId="0" applyNumberFormat="1" applyFont="1" applyFill="1" applyBorder="1" applyAlignment="1">
      <alignment horizontal="center" vertical="center"/>
    </xf>
    <xf numFmtId="166" fontId="26" fillId="15" borderId="11" xfId="0" applyNumberFormat="1" applyFont="1" applyFill="1" applyBorder="1" applyAlignment="1">
      <alignment horizontal="right" vertical="center" wrapText="1" indent="3"/>
    </xf>
    <xf numFmtId="166" fontId="26" fillId="15" borderId="11" xfId="0" applyNumberFormat="1" applyFont="1" applyFill="1" applyBorder="1" applyAlignment="1">
      <alignment horizontal="center" vertical="center" wrapText="1"/>
    </xf>
    <xf numFmtId="165" fontId="26" fillId="15" borderId="11" xfId="0" applyNumberFormat="1" applyFont="1" applyFill="1" applyBorder="1" applyAlignment="1">
      <alignment horizontal="right" vertical="center" wrapText="1" indent="3"/>
    </xf>
    <xf numFmtId="165" fontId="22" fillId="15" borderId="11" xfId="0" applyNumberFormat="1" applyFont="1" applyFill="1" applyBorder="1" applyAlignment="1">
      <alignment horizontal="center" vertical="center" wrapText="1"/>
    </xf>
    <xf numFmtId="165" fontId="22" fillId="0" borderId="11" xfId="0" applyNumberFormat="1" applyFont="1" applyBorder="1" applyAlignment="1">
      <alignment horizontal="center" vertical="center"/>
    </xf>
    <xf numFmtId="165" fontId="22" fillId="0" borderId="11" xfId="19" applyNumberFormat="1" applyFont="1" applyFill="1" applyBorder="1" applyAlignment="1">
      <alignment horizontal="center" vertical="center"/>
    </xf>
    <xf numFmtId="166" fontId="26" fillId="16" borderId="11" xfId="0" applyNumberFormat="1" applyFont="1" applyFill="1" applyBorder="1" applyAlignment="1">
      <alignment horizontal="center" vertical="center" wrapText="1"/>
    </xf>
    <xf numFmtId="165" fontId="22" fillId="16" borderId="11" xfId="0" applyNumberFormat="1" applyFont="1" applyFill="1" applyBorder="1" applyAlignment="1">
      <alignment horizontal="center" vertical="center" wrapText="1"/>
    </xf>
    <xf numFmtId="165" fontId="22" fillId="16" borderId="11" xfId="0" applyNumberFormat="1" applyFont="1" applyFill="1" applyBorder="1" applyAlignment="1">
      <alignment horizontal="center" vertical="center"/>
    </xf>
    <xf numFmtId="165" fontId="22" fillId="16" borderId="11" xfId="19" applyNumberFormat="1" applyFont="1" applyFill="1" applyBorder="1" applyAlignment="1">
      <alignment horizontal="center" vertical="center"/>
    </xf>
    <xf numFmtId="166" fontId="2" fillId="15" borderId="11" xfId="0" applyNumberFormat="1" applyFont="1" applyFill="1" applyBorder="1" applyAlignment="1">
      <alignment horizontal="center" vertical="center" wrapText="1"/>
    </xf>
    <xf numFmtId="166" fontId="2" fillId="15" borderId="11" xfId="0" applyNumberFormat="1" applyFont="1" applyFill="1" applyBorder="1" applyAlignment="1">
      <alignment horizontal="right" vertical="center" wrapText="1" indent="3"/>
    </xf>
    <xf numFmtId="165" fontId="3" fillId="15" borderId="11" xfId="0" applyNumberFormat="1" applyFont="1" applyFill="1" applyBorder="1" applyAlignment="1">
      <alignment horizontal="center" vertical="center" wrapText="1"/>
    </xf>
    <xf numFmtId="0" fontId="0" fillId="0" borderId="0" xfId="0" applyAlignment="1">
      <alignment horizontal="right" vertical="center"/>
    </xf>
    <xf numFmtId="0" fontId="30"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37" fillId="0" borderId="15" xfId="0" applyFont="1" applyBorder="1" applyAlignment="1">
      <alignment horizontal="center" vertical="center" wrapText="1"/>
    </xf>
    <xf numFmtId="0" fontId="22" fillId="0" borderId="0" xfId="0" applyFont="1" applyBorder="1" applyAlignment="1">
      <alignment horizontal="left" vertical="center"/>
    </xf>
    <xf numFmtId="0" fontId="40" fillId="0" borderId="0" xfId="0" applyFont="1"/>
    <xf numFmtId="0" fontId="41" fillId="0" borderId="0" xfId="0" applyFont="1"/>
    <xf numFmtId="0" fontId="42" fillId="0" borderId="0" xfId="0" applyFont="1" applyFill="1"/>
    <xf numFmtId="0" fontId="43" fillId="15" borderId="0" xfId="0" applyFont="1" applyFill="1"/>
    <xf numFmtId="0" fontId="43" fillId="0" borderId="0" xfId="0" applyFont="1" applyFill="1"/>
    <xf numFmtId="0" fontId="41" fillId="0" borderId="0" xfId="0" applyFont="1" applyFill="1"/>
    <xf numFmtId="0" fontId="42" fillId="0" borderId="0" xfId="0" applyFont="1"/>
    <xf numFmtId="0" fontId="42" fillId="0" borderId="0" xfId="0" applyFont="1" applyAlignment="1">
      <alignment horizontal="center"/>
    </xf>
    <xf numFmtId="0" fontId="41" fillId="0" borderId="0" xfId="0" applyFont="1" applyAlignment="1">
      <alignment horizontal="center"/>
    </xf>
    <xf numFmtId="0" fontId="42" fillId="0" borderId="0" xfId="0" applyFont="1" applyAlignment="1">
      <alignment horizontal="left"/>
    </xf>
    <xf numFmtId="4" fontId="42" fillId="0" borderId="0" xfId="0" applyNumberFormat="1" applyFont="1"/>
    <xf numFmtId="4" fontId="42" fillId="0" borderId="0" xfId="0" applyNumberFormat="1" applyFont="1" applyAlignment="1">
      <alignment horizontal="center"/>
    </xf>
    <xf numFmtId="4" fontId="41" fillId="0" borderId="0" xfId="0" applyNumberFormat="1" applyFont="1" applyAlignment="1">
      <alignment horizontal="center"/>
    </xf>
    <xf numFmtId="4" fontId="42" fillId="0" borderId="0" xfId="0" applyNumberFormat="1" applyFont="1" applyAlignment="1">
      <alignment horizontal="left"/>
    </xf>
    <xf numFmtId="0" fontId="3" fillId="0" borderId="0" xfId="0" applyFont="1" applyBorder="1" applyAlignment="1">
      <alignment vertical="center" wrapText="1"/>
    </xf>
    <xf numFmtId="0" fontId="44" fillId="0" borderId="0" xfId="0" applyFont="1" applyFill="1"/>
    <xf numFmtId="0" fontId="3" fillId="0" borderId="0" xfId="0" applyFont="1" applyAlignment="1">
      <alignment vertical="center"/>
    </xf>
    <xf numFmtId="0" fontId="3" fillId="0" borderId="0" xfId="0" applyFont="1" applyAlignment="1">
      <alignment horizontal="center" vertical="center"/>
    </xf>
    <xf numFmtId="4" fontId="2" fillId="0" borderId="0" xfId="0" applyNumberFormat="1" applyFont="1" applyAlignment="1">
      <alignment horizontal="center" vertical="center"/>
    </xf>
    <xf numFmtId="4" fontId="3" fillId="0" borderId="0" xfId="0" applyNumberFormat="1" applyFont="1"/>
    <xf numFmtId="4" fontId="3" fillId="0" borderId="0" xfId="0" applyNumberFormat="1" applyFont="1" applyAlignment="1">
      <alignment horizontal="center"/>
    </xf>
    <xf numFmtId="0" fontId="47" fillId="0" borderId="0" xfId="0" applyFont="1" applyAlignment="1">
      <alignment horizontal="center"/>
    </xf>
    <xf numFmtId="0" fontId="38" fillId="0" borderId="0" xfId="0" applyFont="1" applyAlignment="1">
      <alignment horizontal="left"/>
    </xf>
    <xf numFmtId="0" fontId="25" fillId="0" borderId="0" xfId="0" applyFont="1"/>
    <xf numFmtId="0" fontId="25" fillId="0" borderId="0" xfId="0" applyFont="1" applyBorder="1"/>
    <xf numFmtId="4" fontId="46" fillId="0" borderId="0" xfId="0" applyNumberFormat="1" applyFont="1" applyAlignment="1">
      <alignment horizontal="center" vertical="center"/>
    </xf>
    <xf numFmtId="0" fontId="0" fillId="0" borderId="0" xfId="0" applyAlignment="1">
      <alignment horizontal="center" vertical="center"/>
    </xf>
    <xf numFmtId="0" fontId="22" fillId="16" borderId="11" xfId="0" applyFont="1" applyFill="1" applyBorder="1" applyAlignment="1">
      <alignment horizontal="center" vertical="center"/>
    </xf>
    <xf numFmtId="165" fontId="26" fillId="16" borderId="11" xfId="0" applyNumberFormat="1" applyFont="1" applyFill="1" applyBorder="1" applyAlignment="1">
      <alignment horizontal="right" vertical="center" wrapText="1" indent="3"/>
    </xf>
    <xf numFmtId="2" fontId="38" fillId="0" borderId="25" xfId="10" applyNumberFormat="1" applyFont="1" applyFill="1" applyBorder="1" applyAlignment="1">
      <alignment horizontal="left" vertical="center"/>
    </xf>
    <xf numFmtId="0" fontId="38" fillId="0" borderId="25" xfId="0" applyFont="1" applyFill="1" applyBorder="1" applyAlignment="1">
      <alignment horizontal="left" vertical="center"/>
    </xf>
    <xf numFmtId="166" fontId="38" fillId="0" borderId="25" xfId="0" applyNumberFormat="1" applyFont="1" applyFill="1" applyBorder="1" applyAlignment="1">
      <alignment horizontal="left" vertical="center"/>
    </xf>
    <xf numFmtId="0" fontId="48" fillId="0" borderId="0" xfId="0" applyFont="1" applyAlignment="1">
      <alignment vertical="center"/>
    </xf>
    <xf numFmtId="0" fontId="48" fillId="0" borderId="0" xfId="0" applyFont="1" applyFill="1" applyAlignment="1">
      <alignment vertical="center"/>
    </xf>
    <xf numFmtId="0" fontId="49" fillId="0" borderId="0" xfId="10" applyFont="1" applyFill="1" applyAlignment="1">
      <alignment vertical="center"/>
    </xf>
    <xf numFmtId="0" fontId="26" fillId="0" borderId="11" xfId="0" applyFont="1" applyFill="1" applyBorder="1" applyAlignment="1">
      <alignment horizontal="left" vertical="center"/>
    </xf>
    <xf numFmtId="0" fontId="26" fillId="0" borderId="11" xfId="0" applyFont="1" applyFill="1" applyBorder="1" applyAlignment="1">
      <alignment vertical="center"/>
    </xf>
    <xf numFmtId="14" fontId="22" fillId="0" borderId="10" xfId="0" applyNumberFormat="1" applyFont="1" applyBorder="1" applyAlignment="1">
      <alignment horizontal="center" vertical="center" wrapText="1"/>
    </xf>
    <xf numFmtId="165" fontId="0" fillId="0" borderId="0" xfId="0" applyNumberFormat="1" applyAlignment="1">
      <alignment horizontal="right" vertical="center"/>
    </xf>
    <xf numFmtId="165" fontId="0" fillId="0" borderId="0" xfId="0" applyNumberFormat="1" applyAlignment="1">
      <alignment horizontal="right" indent="3"/>
    </xf>
    <xf numFmtId="0" fontId="22" fillId="0" borderId="11" xfId="0" applyFont="1" applyFill="1" applyBorder="1" applyAlignment="1">
      <alignment horizontal="center" vertical="center" wrapText="1"/>
    </xf>
    <xf numFmtId="165" fontId="26" fillId="16" borderId="11" xfId="0" applyNumberFormat="1" applyFont="1" applyFill="1" applyBorder="1" applyAlignment="1">
      <alignment horizontal="left" vertical="center"/>
    </xf>
    <xf numFmtId="0" fontId="22" fillId="15" borderId="11"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11" xfId="10" applyFont="1" applyFill="1" applyBorder="1" applyAlignment="1">
      <alignment horizontal="left" vertical="center"/>
    </xf>
    <xf numFmtId="0" fontId="22" fillId="15" borderId="11" xfId="10" applyFont="1" applyFill="1" applyBorder="1" applyAlignment="1">
      <alignment horizontal="left" vertical="center"/>
    </xf>
    <xf numFmtId="0" fontId="24" fillId="0" borderId="10" xfId="0" applyFont="1" applyFill="1" applyBorder="1" applyAlignment="1">
      <alignment horizontal="left" vertical="center" wrapText="1"/>
    </xf>
    <xf numFmtId="166" fontId="26" fillId="16" borderId="10" xfId="0" applyNumberFormat="1" applyFont="1" applyFill="1" applyBorder="1" applyAlignment="1">
      <alignment horizontal="left" vertical="center"/>
    </xf>
    <xf numFmtId="166" fontId="26" fillId="16" borderId="10" xfId="0" applyNumberFormat="1" applyFont="1" applyFill="1" applyBorder="1" applyAlignment="1">
      <alignment horizontal="center" vertical="center"/>
    </xf>
    <xf numFmtId="166" fontId="26" fillId="16" borderId="10" xfId="0" applyNumberFormat="1" applyFont="1" applyFill="1" applyBorder="1" applyAlignment="1">
      <alignment vertical="center"/>
    </xf>
    <xf numFmtId="0" fontId="22" fillId="0" borderId="10" xfId="0" applyFont="1" applyFill="1" applyBorder="1" applyAlignment="1">
      <alignment horizontal="left" vertical="center"/>
    </xf>
    <xf numFmtId="166" fontId="22" fillId="0" borderId="10" xfId="0" applyNumberFormat="1" applyFont="1" applyFill="1" applyBorder="1" applyAlignment="1">
      <alignment horizontal="center" vertical="center"/>
    </xf>
    <xf numFmtId="166" fontId="26" fillId="0" borderId="10" xfId="0" applyNumberFormat="1" applyFont="1" applyFill="1" applyBorder="1" applyAlignment="1">
      <alignment horizontal="center" vertical="center"/>
    </xf>
    <xf numFmtId="14" fontId="22" fillId="0" borderId="10" xfId="0" applyNumberFormat="1" applyFont="1" applyFill="1" applyBorder="1" applyAlignment="1">
      <alignment horizontal="left" vertical="center"/>
    </xf>
    <xf numFmtId="166" fontId="22" fillId="0" borderId="10" xfId="0" applyNumberFormat="1" applyFont="1" applyFill="1" applyBorder="1" applyAlignment="1">
      <alignment horizontal="left" vertical="center"/>
    </xf>
    <xf numFmtId="14" fontId="22" fillId="0" borderId="10" xfId="0" applyNumberFormat="1" applyFont="1" applyBorder="1" applyAlignment="1">
      <alignment horizontal="left" vertical="center"/>
    </xf>
    <xf numFmtId="0" fontId="22" fillId="0" borderId="10" xfId="0" quotePrefix="1" applyFont="1" applyFill="1" applyBorder="1" applyAlignment="1">
      <alignment horizontal="left" vertical="center"/>
    </xf>
    <xf numFmtId="0" fontId="22" fillId="15" borderId="10" xfId="0" applyFont="1" applyFill="1" applyBorder="1" applyAlignment="1">
      <alignment horizontal="left" vertical="center"/>
    </xf>
    <xf numFmtId="166" fontId="22" fillId="0" borderId="10" xfId="0" quotePrefix="1" applyNumberFormat="1" applyFont="1" applyFill="1" applyBorder="1" applyAlignment="1">
      <alignment horizontal="left" vertical="center"/>
    </xf>
    <xf numFmtId="166" fontId="22" fillId="16" borderId="10" xfId="0" applyNumberFormat="1" applyFont="1" applyFill="1" applyBorder="1" applyAlignment="1">
      <alignment horizontal="left" vertical="center"/>
    </xf>
    <xf numFmtId="14" fontId="22" fillId="16" borderId="10" xfId="0" applyNumberFormat="1" applyFont="1" applyFill="1" applyBorder="1" applyAlignment="1">
      <alignment horizontal="left" vertical="center"/>
    </xf>
    <xf numFmtId="14" fontId="26" fillId="16" borderId="10" xfId="0" applyNumberFormat="1" applyFont="1" applyFill="1" applyBorder="1" applyAlignment="1">
      <alignment horizontal="left" vertical="center"/>
    </xf>
    <xf numFmtId="14" fontId="22" fillId="0" borderId="10" xfId="10" applyNumberFormat="1" applyFont="1" applyFill="1" applyBorder="1" applyAlignment="1">
      <alignment horizontal="left" vertical="center"/>
    </xf>
    <xf numFmtId="14" fontId="22" fillId="15" borderId="10" xfId="10" applyNumberFormat="1" applyFont="1" applyFill="1" applyBorder="1" applyAlignment="1">
      <alignment horizontal="left" vertical="center"/>
    </xf>
    <xf numFmtId="0" fontId="26" fillId="0" borderId="10" xfId="0" applyFont="1" applyBorder="1" applyAlignment="1">
      <alignment horizontal="center" vertical="center" wrapText="1"/>
    </xf>
    <xf numFmtId="0" fontId="24" fillId="0" borderId="10" xfId="0" applyFont="1" applyBorder="1" applyAlignment="1">
      <alignment horizontal="left" vertical="center" wrapText="1"/>
    </xf>
    <xf numFmtId="165" fontId="26" fillId="16" borderId="10" xfId="0" applyNumberFormat="1" applyFont="1" applyFill="1" applyBorder="1" applyAlignment="1">
      <alignment horizontal="left" vertical="center"/>
    </xf>
    <xf numFmtId="165" fontId="22" fillId="16" borderId="10" xfId="0" applyNumberFormat="1" applyFont="1" applyFill="1" applyBorder="1" applyAlignment="1">
      <alignment horizontal="left" vertical="center"/>
    </xf>
    <xf numFmtId="165" fontId="22" fillId="16" borderId="10" xfId="0" applyNumberFormat="1" applyFont="1" applyFill="1" applyBorder="1" applyAlignment="1">
      <alignment horizontal="center" vertical="center"/>
    </xf>
    <xf numFmtId="165" fontId="26" fillId="16" borderId="10" xfId="0" applyNumberFormat="1" applyFont="1" applyFill="1" applyBorder="1" applyAlignment="1">
      <alignment horizontal="center" vertical="center"/>
    </xf>
    <xf numFmtId="14" fontId="26" fillId="16" borderId="10" xfId="0" applyNumberFormat="1" applyFont="1" applyFill="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horizontal="center" vertical="center"/>
    </xf>
    <xf numFmtId="165" fontId="26" fillId="0" borderId="10" xfId="0" applyNumberFormat="1" applyFont="1" applyBorder="1" applyAlignment="1">
      <alignment horizontal="center" vertical="center"/>
    </xf>
    <xf numFmtId="14" fontId="22" fillId="0" borderId="10" xfId="0" applyNumberFormat="1" applyFont="1" applyBorder="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horizontal="center" vertical="center"/>
    </xf>
    <xf numFmtId="165" fontId="26" fillId="0" borderId="10" xfId="0" applyNumberFormat="1" applyFont="1" applyFill="1" applyBorder="1" applyAlignment="1">
      <alignment horizontal="center" vertical="center"/>
    </xf>
    <xf numFmtId="14" fontId="22" fillId="0" borderId="10" xfId="0" applyNumberFormat="1" applyFont="1" applyFill="1" applyBorder="1" applyAlignment="1">
      <alignment vertical="center"/>
    </xf>
    <xf numFmtId="166" fontId="22" fillId="0" borderId="10" xfId="0" applyNumberFormat="1" applyFont="1" applyBorder="1" applyAlignment="1">
      <alignment horizontal="left" vertical="center"/>
    </xf>
    <xf numFmtId="0" fontId="22" fillId="0" borderId="10" xfId="0" applyFont="1" applyBorder="1" applyAlignment="1">
      <alignment horizontal="left" vertical="center"/>
    </xf>
    <xf numFmtId="2" fontId="22" fillId="0" borderId="10" xfId="0" applyNumberFormat="1" applyFont="1" applyFill="1" applyBorder="1" applyAlignment="1">
      <alignment vertical="center"/>
    </xf>
    <xf numFmtId="0" fontId="22" fillId="0" borderId="10" xfId="10" applyFont="1" applyFill="1" applyBorder="1" applyAlignment="1">
      <alignment horizontal="left" vertical="center"/>
    </xf>
    <xf numFmtId="165" fontId="22" fillId="16" borderId="10" xfId="0" applyNumberFormat="1" applyFont="1" applyFill="1" applyBorder="1" applyAlignment="1">
      <alignment vertical="center"/>
    </xf>
    <xf numFmtId="0" fontId="22" fillId="16" borderId="10" xfId="0" applyFont="1" applyFill="1" applyBorder="1" applyAlignment="1">
      <alignment horizontal="center" vertical="center"/>
    </xf>
    <xf numFmtId="165" fontId="26" fillId="16" borderId="10" xfId="0" applyNumberFormat="1" applyFont="1" applyFill="1" applyBorder="1" applyAlignment="1">
      <alignment vertical="center"/>
    </xf>
    <xf numFmtId="166" fontId="22" fillId="16" borderId="10" xfId="0" applyNumberFormat="1" applyFont="1" applyFill="1" applyBorder="1" applyAlignment="1">
      <alignment vertical="center"/>
    </xf>
    <xf numFmtId="0" fontId="22" fillId="15" borderId="10" xfId="0" applyFont="1" applyFill="1" applyBorder="1" applyAlignment="1">
      <alignment vertical="center"/>
    </xf>
    <xf numFmtId="0" fontId="22" fillId="15" borderId="10" xfId="0" applyFont="1" applyFill="1" applyBorder="1" applyAlignment="1">
      <alignment horizontal="center" vertical="center"/>
    </xf>
    <xf numFmtId="165" fontId="26" fillId="15" borderId="10" xfId="0" applyNumberFormat="1" applyFont="1" applyFill="1" applyBorder="1" applyAlignment="1">
      <alignment horizontal="center" vertical="center"/>
    </xf>
    <xf numFmtId="165" fontId="22" fillId="0" borderId="10" xfId="0" applyNumberFormat="1" applyFont="1" applyBorder="1" applyAlignment="1">
      <alignment vertical="center"/>
    </xf>
    <xf numFmtId="2" fontId="22" fillId="0" borderId="10" xfId="0" applyNumberFormat="1" applyFont="1" applyBorder="1" applyAlignment="1">
      <alignment vertical="center"/>
    </xf>
    <xf numFmtId="0" fontId="26" fillId="15" borderId="10" xfId="0" applyFont="1" applyFill="1" applyBorder="1" applyAlignment="1">
      <alignment horizontal="center" vertical="center" wrapText="1"/>
    </xf>
    <xf numFmtId="0" fontId="24" fillId="15" borderId="10" xfId="0" applyFont="1" applyFill="1" applyBorder="1" applyAlignment="1">
      <alignment horizontal="left" vertical="center" wrapText="1"/>
    </xf>
    <xf numFmtId="166" fontId="22" fillId="16" borderId="10" xfId="0" applyNumberFormat="1" applyFont="1" applyFill="1" applyBorder="1" applyAlignment="1">
      <alignment horizontal="center" vertical="center"/>
    </xf>
    <xf numFmtId="166" fontId="22" fillId="0" borderId="10" xfId="0" applyNumberFormat="1" applyFont="1" applyBorder="1" applyAlignment="1">
      <alignment vertical="center"/>
    </xf>
    <xf numFmtId="166" fontId="22" fillId="15" borderId="10" xfId="0" applyNumberFormat="1" applyFont="1" applyFill="1" applyBorder="1" applyAlignment="1">
      <alignment horizontal="center" vertical="center"/>
    </xf>
    <xf numFmtId="166" fontId="22" fillId="0" borderId="10" xfId="0" applyNumberFormat="1" applyFont="1" applyBorder="1" applyAlignment="1">
      <alignment horizontal="center" vertical="center"/>
    </xf>
    <xf numFmtId="166" fontId="26" fillId="0" borderId="10" xfId="0" applyNumberFormat="1" applyFont="1" applyBorder="1" applyAlignment="1">
      <alignment horizontal="center" vertical="center"/>
    </xf>
    <xf numFmtId="166" fontId="22" fillId="0" borderId="10" xfId="0" applyNumberFormat="1" applyFont="1" applyFill="1" applyBorder="1" applyAlignment="1">
      <alignment vertical="center"/>
    </xf>
    <xf numFmtId="166" fontId="22" fillId="15" borderId="10" xfId="0" applyNumberFormat="1" applyFont="1" applyFill="1" applyBorder="1" applyAlignment="1">
      <alignment horizontal="left" vertical="center"/>
    </xf>
    <xf numFmtId="166" fontId="22" fillId="15" borderId="10" xfId="0" applyNumberFormat="1" applyFont="1" applyFill="1" applyBorder="1" applyAlignment="1">
      <alignment vertical="center"/>
    </xf>
    <xf numFmtId="166" fontId="22" fillId="0" borderId="10" xfId="10" applyNumberFormat="1" applyFont="1" applyBorder="1" applyAlignment="1">
      <alignment horizontal="left" vertical="center"/>
    </xf>
    <xf numFmtId="166" fontId="26" fillId="0" borderId="10" xfId="0" applyNumberFormat="1" applyFont="1" applyBorder="1" applyAlignment="1">
      <alignment horizontal="left" vertical="center"/>
    </xf>
    <xf numFmtId="166" fontId="26" fillId="0" borderId="10" xfId="0" applyNumberFormat="1" applyFont="1" applyFill="1" applyBorder="1" applyAlignment="1">
      <alignment horizontal="left" vertical="center"/>
    </xf>
    <xf numFmtId="14" fontId="22" fillId="16" borderId="10" xfId="0" applyNumberFormat="1" applyFont="1" applyFill="1" applyBorder="1" applyAlignment="1">
      <alignment vertical="center"/>
    </xf>
    <xf numFmtId="166" fontId="22" fillId="0" borderId="10" xfId="10" applyNumberFormat="1" applyFont="1" applyFill="1" applyBorder="1" applyAlignment="1">
      <alignment horizontal="left" vertical="center"/>
    </xf>
    <xf numFmtId="0" fontId="26" fillId="16" borderId="10" xfId="0" applyFont="1" applyFill="1" applyBorder="1" applyAlignment="1">
      <alignment vertical="center"/>
    </xf>
    <xf numFmtId="0" fontId="26" fillId="16" borderId="10" xfId="0" applyFont="1" applyFill="1" applyBorder="1" applyAlignment="1">
      <alignment horizontal="left" vertical="center"/>
    </xf>
    <xf numFmtId="0" fontId="26" fillId="16" borderId="10" xfId="0" applyFont="1" applyFill="1" applyBorder="1" applyAlignment="1">
      <alignment horizontal="center" vertical="center"/>
    </xf>
    <xf numFmtId="2" fontId="22" fillId="0" borderId="10" xfId="0" applyNumberFormat="1" applyFont="1" applyBorder="1" applyAlignment="1">
      <alignment horizontal="left" vertical="center"/>
    </xf>
    <xf numFmtId="2" fontId="22" fillId="0" borderId="10" xfId="0" applyNumberFormat="1" applyFont="1" applyFill="1" applyBorder="1" applyAlignment="1">
      <alignment horizontal="left" vertical="center"/>
    </xf>
    <xf numFmtId="0" fontId="26" fillId="14" borderId="11" xfId="0" applyFont="1" applyFill="1" applyBorder="1" applyAlignment="1">
      <alignment horizontal="center" vertical="top" wrapText="1"/>
    </xf>
    <xf numFmtId="0" fontId="24" fillId="14" borderId="11" xfId="0" applyFont="1" applyFill="1" applyBorder="1" applyAlignment="1">
      <alignment horizontal="left" vertical="top" wrapText="1"/>
    </xf>
    <xf numFmtId="4" fontId="26" fillId="16" borderId="11" xfId="0" applyNumberFormat="1" applyFont="1" applyFill="1" applyBorder="1" applyAlignment="1">
      <alignment horizontal="center" vertical="center"/>
    </xf>
    <xf numFmtId="14" fontId="26" fillId="16" borderId="11" xfId="0" applyNumberFormat="1" applyFont="1" applyFill="1" applyBorder="1" applyAlignment="1">
      <alignment horizontal="left" vertical="center"/>
    </xf>
    <xf numFmtId="0" fontId="22" fillId="0" borderId="11" xfId="0" applyFont="1" applyBorder="1" applyAlignment="1">
      <alignment horizontal="left" vertical="center"/>
    </xf>
    <xf numFmtId="166" fontId="22" fillId="0" borderId="11" xfId="0" applyNumberFormat="1" applyFont="1" applyFill="1" applyBorder="1" applyAlignment="1">
      <alignment horizontal="center" vertical="center"/>
    </xf>
    <xf numFmtId="0" fontId="22" fillId="0" borderId="11" xfId="0" applyFont="1" applyBorder="1" applyAlignment="1">
      <alignment horizontal="center" vertical="center"/>
    </xf>
    <xf numFmtId="165" fontId="26" fillId="0" borderId="11" xfId="0" applyNumberFormat="1" applyFont="1" applyFill="1" applyBorder="1" applyAlignment="1">
      <alignment horizontal="center" vertical="center"/>
    </xf>
    <xf numFmtId="165" fontId="22" fillId="0" borderId="11" xfId="0" applyNumberFormat="1" applyFont="1" applyFill="1" applyBorder="1" applyAlignment="1">
      <alignment horizontal="center" vertical="center"/>
    </xf>
    <xf numFmtId="14" fontId="22" fillId="0" borderId="11" xfId="0" applyNumberFormat="1" applyFont="1" applyBorder="1" applyAlignment="1">
      <alignment horizontal="left" vertical="center"/>
    </xf>
    <xf numFmtId="14" fontId="22" fillId="0" borderId="11" xfId="0" applyNumberFormat="1" applyFont="1" applyFill="1" applyBorder="1" applyAlignment="1">
      <alignment horizontal="left" vertical="center"/>
    </xf>
    <xf numFmtId="0" fontId="22" fillId="0" borderId="11" xfId="10" applyFont="1" applyBorder="1" applyAlignment="1">
      <alignment vertical="center"/>
    </xf>
    <xf numFmtId="166" fontId="26" fillId="0" borderId="11" xfId="0" applyNumberFormat="1" applyFont="1" applyFill="1" applyBorder="1" applyAlignment="1">
      <alignment horizontal="center" vertical="center"/>
    </xf>
    <xf numFmtId="0" fontId="22" fillId="0" borderId="11" xfId="0" applyFont="1" applyBorder="1" applyAlignment="1">
      <alignment vertical="center"/>
    </xf>
    <xf numFmtId="0" fontId="22" fillId="0" borderId="11" xfId="10" applyFont="1" applyFill="1" applyBorder="1" applyAlignment="1">
      <alignment vertical="center"/>
    </xf>
    <xf numFmtId="14" fontId="22" fillId="16" borderId="11" xfId="0" applyNumberFormat="1" applyFont="1" applyFill="1" applyBorder="1" applyAlignment="1">
      <alignment horizontal="left" vertical="center"/>
    </xf>
    <xf numFmtId="2" fontId="22" fillId="15" borderId="11" xfId="0" applyNumberFormat="1" applyFont="1" applyFill="1" applyBorder="1" applyAlignment="1">
      <alignment horizontal="left" vertical="center"/>
    </xf>
    <xf numFmtId="14" fontId="22" fillId="0" borderId="11" xfId="10" applyNumberFormat="1" applyFont="1" applyFill="1" applyBorder="1" applyAlignment="1">
      <alignment vertical="center"/>
    </xf>
    <xf numFmtId="14" fontId="22" fillId="0" borderId="11" xfId="10" applyNumberFormat="1" applyFont="1" applyBorder="1" applyAlignment="1">
      <alignment horizontal="left" vertical="center"/>
    </xf>
    <xf numFmtId="14" fontId="22" fillId="15" borderId="11" xfId="0" applyNumberFormat="1" applyFont="1" applyFill="1" applyBorder="1" applyAlignment="1">
      <alignment horizontal="left" vertical="center"/>
    </xf>
    <xf numFmtId="14" fontId="22" fillId="0" borderId="11" xfId="0" applyNumberFormat="1" applyFont="1" applyBorder="1" applyAlignment="1">
      <alignment vertical="center"/>
    </xf>
    <xf numFmtId="0" fontId="22" fillId="0" borderId="11" xfId="10" applyFont="1" applyBorder="1" applyAlignment="1">
      <alignment horizontal="left" vertical="center"/>
    </xf>
    <xf numFmtId="14" fontId="22" fillId="0" borderId="11" xfId="10" applyNumberFormat="1" applyFont="1" applyBorder="1" applyAlignment="1">
      <alignment vertical="center"/>
    </xf>
    <xf numFmtId="14" fontId="22" fillId="0" borderId="11" xfId="10" applyNumberFormat="1" applyFont="1" applyFill="1" applyBorder="1" applyAlignment="1">
      <alignment horizontal="left" vertical="center"/>
    </xf>
    <xf numFmtId="0" fontId="22" fillId="0" borderId="11" xfId="0" applyFont="1" applyFill="1" applyBorder="1" applyAlignment="1">
      <alignment horizontal="center" vertical="center"/>
    </xf>
    <xf numFmtId="0" fontId="22" fillId="0" borderId="11" xfId="10" applyNumberFormat="1" applyFont="1" applyBorder="1" applyAlignment="1">
      <alignment vertical="center"/>
    </xf>
    <xf numFmtId="2" fontId="22" fillId="0" borderId="11" xfId="0" applyNumberFormat="1" applyFont="1" applyBorder="1" applyAlignment="1">
      <alignment horizontal="left" vertical="center"/>
    </xf>
    <xf numFmtId="0" fontId="26" fillId="0" borderId="0" xfId="0" applyFont="1" applyBorder="1" applyAlignment="1">
      <alignment horizontal="left" vertical="center"/>
    </xf>
    <xf numFmtId="0" fontId="30" fillId="0" borderId="0" xfId="0" applyFont="1" applyFill="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wrapText="1"/>
    </xf>
    <xf numFmtId="49" fontId="30" fillId="0" borderId="20"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8" xfId="0" applyNumberFormat="1" applyFont="1" applyBorder="1" applyAlignment="1">
      <alignment horizontal="center" vertical="top" wrapText="1"/>
    </xf>
    <xf numFmtId="49" fontId="27" fillId="0" borderId="16" xfId="0" applyNumberFormat="1" applyFont="1" applyBorder="1" applyAlignment="1">
      <alignment horizontal="center" vertical="top" wrapText="1"/>
    </xf>
    <xf numFmtId="49" fontId="27" fillId="0" borderId="17" xfId="0" applyNumberFormat="1" applyFont="1" applyBorder="1" applyAlignment="1">
      <alignment horizontal="center" vertical="top" wrapText="1"/>
    </xf>
    <xf numFmtId="49" fontId="27" fillId="0" borderId="18" xfId="0" applyNumberFormat="1" applyFont="1" applyBorder="1" applyAlignment="1">
      <alignment horizontal="center" vertical="top" wrapText="1"/>
    </xf>
    <xf numFmtId="0" fontId="27" fillId="0" borderId="15" xfId="0" applyFont="1" applyBorder="1" applyAlignment="1">
      <alignment horizontal="center" vertical="center" wrapText="1"/>
    </xf>
    <xf numFmtId="0" fontId="30" fillId="0" borderId="15" xfId="0" applyFont="1" applyBorder="1" applyAlignment="1">
      <alignment horizontal="center" vertical="center" wrapText="1"/>
    </xf>
    <xf numFmtId="49" fontId="33" fillId="0" borderId="16" xfId="0" applyNumberFormat="1" applyFont="1" applyBorder="1" applyAlignment="1">
      <alignment horizontal="center" vertical="top" wrapText="1"/>
    </xf>
    <xf numFmtId="49" fontId="33" fillId="0" borderId="17" xfId="0" applyNumberFormat="1" applyFont="1" applyBorder="1" applyAlignment="1">
      <alignment horizontal="center" vertical="top" wrapText="1"/>
    </xf>
    <xf numFmtId="49" fontId="33" fillId="0" borderId="18" xfId="0" applyNumberFormat="1" applyFont="1" applyBorder="1" applyAlignment="1">
      <alignment horizontal="center" vertical="top" wrapText="1"/>
    </xf>
    <xf numFmtId="49" fontId="27" fillId="0" borderId="15" xfId="0" applyNumberFormat="1" applyFont="1" applyBorder="1" applyAlignment="1">
      <alignment horizontal="center" vertical="top" wrapText="1"/>
    </xf>
    <xf numFmtId="0" fontId="37" fillId="0" borderId="15" xfId="0" applyFont="1" applyBorder="1" applyAlignment="1">
      <alignment horizontal="center" vertical="center" wrapText="1"/>
    </xf>
    <xf numFmtId="0" fontId="33" fillId="0" borderId="15" xfId="0" applyFont="1" applyBorder="1" applyAlignment="1">
      <alignment horizontal="center" vertical="center" wrapText="1"/>
    </xf>
    <xf numFmtId="0" fontId="26"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11"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1" xfId="0" applyFont="1" applyBorder="1" applyAlignment="1">
      <alignment horizontal="center" vertical="center" wrapText="1"/>
    </xf>
    <xf numFmtId="0" fontId="26" fillId="15"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2" fillId="15"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9" xfId="0" applyFont="1" applyBorder="1" applyAlignment="1">
      <alignment horizontal="center" vertical="center" wrapText="1"/>
    </xf>
    <xf numFmtId="0" fontId="26" fillId="0" borderId="0" xfId="0" applyFont="1" applyBorder="1" applyAlignment="1">
      <alignment horizontal="left" vertical="center" wrapText="1"/>
    </xf>
    <xf numFmtId="0" fontId="0" fillId="0" borderId="0" xfId="0" applyAlignment="1">
      <alignment vertical="center" wrapText="1"/>
    </xf>
    <xf numFmtId="0" fontId="22" fillId="0" borderId="24" xfId="0" applyFont="1" applyBorder="1" applyAlignment="1">
      <alignment horizontal="left" vertical="center" wrapText="1"/>
    </xf>
    <xf numFmtId="0" fontId="0" fillId="0" borderId="24" xfId="0" applyBorder="1" applyAlignment="1">
      <alignment vertical="center" wrapText="1"/>
    </xf>
    <xf numFmtId="14" fontId="22" fillId="0" borderId="10" xfId="0" applyNumberFormat="1" applyFont="1" applyBorder="1" applyAlignment="1">
      <alignment horizontal="center" vertical="center" wrapText="1"/>
    </xf>
    <xf numFmtId="0" fontId="26" fillId="0" borderId="0" xfId="0" applyFont="1" applyAlignment="1">
      <alignment horizontal="left" vertical="center"/>
    </xf>
    <xf numFmtId="0" fontId="22" fillId="0" borderId="0" xfId="0" applyFont="1" applyAlignment="1">
      <alignment horizontal="left" vertical="center"/>
    </xf>
    <xf numFmtId="0" fontId="26" fillId="0" borderId="10" xfId="0" applyFont="1" applyBorder="1" applyAlignment="1">
      <alignment horizontal="center" vertical="center"/>
    </xf>
    <xf numFmtId="0" fontId="22" fillId="0" borderId="10" xfId="0" applyFont="1" applyBorder="1" applyAlignment="1">
      <alignment horizontal="center" vertical="center"/>
    </xf>
    <xf numFmtId="0" fontId="26" fillId="0" borderId="0" xfId="0" applyFont="1" applyAlignment="1">
      <alignment horizontal="left" vertical="center" wrapText="1"/>
    </xf>
    <xf numFmtId="0" fontId="26" fillId="0" borderId="14" xfId="0" applyFont="1" applyBorder="1" applyAlignment="1">
      <alignment horizontal="left" vertical="center" wrapText="1"/>
    </xf>
    <xf numFmtId="0" fontId="22" fillId="0" borderId="0" xfId="0" applyFont="1" applyBorder="1" applyAlignment="1">
      <alignment horizontal="left" vertical="center"/>
    </xf>
    <xf numFmtId="0" fontId="26"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4" fontId="26" fillId="15" borderId="11" xfId="0" applyNumberFormat="1" applyFont="1" applyFill="1" applyBorder="1" applyAlignment="1">
      <alignment horizontal="center" vertical="center" wrapText="1"/>
    </xf>
    <xf numFmtId="4" fontId="26" fillId="0" borderId="11" xfId="0" applyNumberFormat="1"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wrapText="1"/>
    </xf>
    <xf numFmtId="0" fontId="26" fillId="15" borderId="11" xfId="0" applyFont="1" applyFill="1" applyBorder="1" applyAlignment="1">
      <alignment horizontal="center" vertical="center" wrapText="1"/>
    </xf>
  </cellXfs>
  <cellStyles count="32">
    <cellStyle name="Акцент1 2" xfId="1" xr:uid="{00000000-0005-0000-0000-000000000000}"/>
    <cellStyle name="Акцент2 2" xfId="2" xr:uid="{00000000-0005-0000-0000-000001000000}"/>
    <cellStyle name="Акцент3 2" xfId="3" xr:uid="{00000000-0005-0000-0000-000002000000}"/>
    <cellStyle name="Акцент4 2" xfId="4" xr:uid="{00000000-0005-0000-0000-000003000000}"/>
    <cellStyle name="Акцент5 2" xfId="5" xr:uid="{00000000-0005-0000-0000-000004000000}"/>
    <cellStyle name="Акцент6 2" xfId="6" xr:uid="{00000000-0005-0000-0000-000005000000}"/>
    <cellStyle name="Ввод  2" xfId="7" xr:uid="{00000000-0005-0000-0000-000006000000}"/>
    <cellStyle name="Вывод 2" xfId="8" xr:uid="{00000000-0005-0000-0000-000007000000}"/>
    <cellStyle name="Вычисление 2" xfId="9" xr:uid="{00000000-0005-0000-0000-000008000000}"/>
    <cellStyle name="Гиперссылка" xfId="10" builtinId="8"/>
    <cellStyle name="Заголовок 1 2" xfId="11" xr:uid="{00000000-0005-0000-0000-00000A000000}"/>
    <cellStyle name="Заголовок 2 2" xfId="12" xr:uid="{00000000-0005-0000-0000-00000B000000}"/>
    <cellStyle name="Заголовок 3 2" xfId="13" xr:uid="{00000000-0005-0000-0000-00000C000000}"/>
    <cellStyle name="Заголовок 4 2" xfId="14" xr:uid="{00000000-0005-0000-0000-00000D000000}"/>
    <cellStyle name="Итог 2" xfId="15" xr:uid="{00000000-0005-0000-0000-00000E000000}"/>
    <cellStyle name="Контрольная ячейка 2" xfId="16" xr:uid="{00000000-0005-0000-0000-00000F000000}"/>
    <cellStyle name="Название 2" xfId="17" xr:uid="{00000000-0005-0000-0000-000010000000}"/>
    <cellStyle name="Нейтральный 2" xfId="18" xr:uid="{00000000-0005-0000-0000-000011000000}"/>
    <cellStyle name="Обычный" xfId="0" builtinId="0"/>
    <cellStyle name="Обычный 2" xfId="19" xr:uid="{00000000-0005-0000-0000-000013000000}"/>
    <cellStyle name="Обычный 2 2" xfId="20" xr:uid="{00000000-0005-0000-0000-000014000000}"/>
    <cellStyle name="Обычный 2 2 2" xfId="21" xr:uid="{00000000-0005-0000-0000-000015000000}"/>
    <cellStyle name="Обычный 3" xfId="22" xr:uid="{00000000-0005-0000-0000-000016000000}"/>
    <cellStyle name="Обычный 3 2" xfId="23" xr:uid="{00000000-0005-0000-0000-000017000000}"/>
    <cellStyle name="Обычный 4" xfId="31" xr:uid="{00000000-0005-0000-0000-000018000000}"/>
    <cellStyle name="Плохой 2" xfId="24" xr:uid="{00000000-0005-0000-0000-000019000000}"/>
    <cellStyle name="Пояснение 2" xfId="25" xr:uid="{00000000-0005-0000-0000-00001A000000}"/>
    <cellStyle name="Примечание 2" xfId="26" xr:uid="{00000000-0005-0000-0000-00001B000000}"/>
    <cellStyle name="Связанная ячейка 2" xfId="27" xr:uid="{00000000-0005-0000-0000-00001C000000}"/>
    <cellStyle name="Текст предупреждения 2" xfId="28" xr:uid="{00000000-0005-0000-0000-00001D000000}"/>
    <cellStyle name="Финансовый 2" xfId="29" xr:uid="{00000000-0005-0000-0000-00001E000000}"/>
    <cellStyle name="Хороший 2" xfId="30" xr:uid="{00000000-0005-0000-0000-00001F000000}"/>
  </cellStyles>
  <dxfs count="0"/>
  <tableStyles count="0" defaultTableStyle="TableStyleMedium2" defaultPivotStyle="PivotStyleLight16"/>
  <colors>
    <mruColors>
      <color rgb="FF000000"/>
      <color rgb="FFE2E2E2"/>
      <color rgb="FFC0C0C0"/>
      <color rgb="FFE4E4E4"/>
      <color rgb="FFF0F0F0"/>
      <color rgb="FFF2F2F2"/>
      <color rgb="FFE8E8E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cuments/&#1053;&#1048;&#1060;&#1048;/2020_&#1056;&#1077;&#1081;&#1090;&#1080;&#1085;&#1075;/06_&#1052;&#1086;&#1085;&#1080;&#1090;&#1086;&#1088;&#1080;&#1085;&#1075;/&#1056;&#1072;&#1079;&#1076;&#1077;&#1083;%204/2020_4_&#1057;&#1091;&#1088;&#1093;&#1072;&#1077;&#1074;_2020_01_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18-fps/users/Users/IslamSurkhaev/Downloads/&#1056;&#1072;&#1079;&#1076;&#1077;&#1083;&#1099;/&#1056;&#1072;&#1079;&#1076;&#1077;&#1083;%204/2020_4%20(&#1087;&#1086;&#1089;&#1083;&#1077;%20&#1089;&#1088;&#1072;&#1074;&#1085;&#1077;&#1085;&#1080;&#11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us/AppData/Local/Microsoft/Windows/INetCache/Content.Outlook/LJAAQWM5/&#1056;&#1072;&#1079;&#1076;&#1077;&#1083;%204/2019_4_&#1054;&#1082;&#1089;&#1072;&#1085;&#1072;%2005.07.20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18-fps/users/Users/IslamSurkhaev/Downloads/&#1056;&#1072;&#1079;&#1076;&#1077;&#1083;&#1099;/&#1056;&#1072;&#1079;&#1076;&#1077;&#1083;%204/&#1056;&#1072;&#1079;&#1076;&#1077;&#1083;%204/&#1056;&#1072;&#1079;&#1076;&#1077;&#1083;%204/2019_4_&#1054;&#1082;&#1089;&#1072;&#1085;&#1072;%2005.07.20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18-fps/users/Timofeeva/pr/Documents/01_&#1056;&#1077;&#1081;&#1090;&#1080;&#1085;&#1075;/2019/&#1052;&#1086;&#1085;&#1080;&#1090;&#1086;&#1088;&#1080;&#1085;&#1075;/&#1044;&#1083;&#1103;%20&#1087;&#1091;&#1073;&#1083;&#1080;&#1082;&#1072;&#1094;&#1080;&#1080;/2019_4_&#1054;&#1082;&#1089;&#1072;&#1085;&#1072;%2005.07.20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18-fps/users/Users/IslamSurkhaev/Downloads/&#1056;&#1072;&#1079;&#1076;&#1077;&#1083;&#1099;/&#1056;&#1072;&#1079;&#1076;&#1077;&#1083;%204/&#1056;&#1072;&#1079;&#1076;&#1077;&#1083;%204/2019_4_&#1054;&#1082;&#1089;&#1072;&#1085;&#1072;%2005.07.20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18-fps/users/Users/timofeeva/Documents/01_&#1056;&#1077;&#1081;&#1090;&#1080;&#1085;&#1075;/2017/&#1052;&#1086;&#1085;&#1080;&#1090;&#1086;&#1088;&#1080;&#1085;&#1075;/&#1056;&#1072;&#1079;&#1076;&#1077;&#1083;%204/&#1050;&#1086;&#1087;&#1080;&#1103;%202017_&#1088;&#1072;&#1079;&#1076;&#1077;&#1083;%204%20(&#1085;&#1100;&#1102;)%20&#1086;&#1088;&#1080;&#1075;&#1080;&#1085;&#1072;&#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тодика (Раздел 4)"/>
      <sheetName val="Оценка (раздел 4)"/>
      <sheetName val="4.1"/>
      <sheetName val="4.2"/>
      <sheetName val="4.3"/>
      <sheetName val="4.4"/>
      <sheetName val="4.5"/>
      <sheetName val="4.6"/>
      <sheetName val="4.7"/>
      <sheetName val="4.8"/>
      <sheetName val="4.9"/>
      <sheetName val="4.10"/>
      <sheetName val="4.11"/>
      <sheetName val="4.12"/>
      <sheetName val="4.14"/>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тодика (Раздел 4)"/>
      <sheetName val="Оценка (раздел 4)"/>
      <sheetName val="4.1"/>
      <sheetName val="4.2"/>
      <sheetName val="4.3"/>
      <sheetName val="4.4"/>
      <sheetName val="4.5"/>
      <sheetName val="4.6"/>
      <sheetName val="4.7"/>
      <sheetName val="4.8"/>
      <sheetName val="4.9"/>
      <sheetName val="4.10"/>
      <sheetName val="4.11"/>
      <sheetName val="4.12"/>
      <sheetName val="4.14"/>
      <sheetName val="Параметры"/>
    </sheetNames>
    <sheetDataSet>
      <sheetData sheetId="0">
        <row r="22">
          <cell r="B22" t="str">
            <v>Да, размещены</v>
          </cell>
        </row>
      </sheetData>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Раздел 4"/>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efreshError="1"/>
      <sheetData sheetId="3">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minfin.kalmregion.ru/deyatelnost/byudzhet-respubliki-kalmykiya/proekt-respublikanskogo-byudzheta-na-ocherednoy-finansovyy-god-i-planovyy-period-/" TargetMode="External"/><Relationship Id="rId21" Type="http://schemas.openxmlformats.org/officeDocument/2006/relationships/hyperlink" Target="https://www.govvrn.ru/npafin?p_p_id=Foldersanddocuments_WAR_foldersanddocumentsportlet&amp;p_p_lifecycle=0&amp;p_p_state=normal&amp;p_p_mode=view&amp;folderId=6609618&amp;pageNumber=1" TargetMode="External"/><Relationship Id="rId42" Type="http://schemas.openxmlformats.org/officeDocument/2006/relationships/hyperlink" Target="https://www.ofukem.ru/budget/projects2022-2024/" TargetMode="External"/><Relationship Id="rId47" Type="http://schemas.openxmlformats.org/officeDocument/2006/relationships/hyperlink" Target="https://bryanskoblfin.ru/open/Show/Content/2079" TargetMode="External"/><Relationship Id="rId63" Type="http://schemas.openxmlformats.org/officeDocument/2006/relationships/hyperlink" Target="https://minfinkubani.ru/budget_execution/detail.php?ID=89731&amp;IBLOCK_ID=31&amp;str_date=29.10.2021" TargetMode="External"/><Relationship Id="rId68" Type="http://schemas.openxmlformats.org/officeDocument/2006/relationships/hyperlink" Target="https://parlament09.ru/services/zakonotvorchestvo/zakonoproekty/" TargetMode="External"/><Relationship Id="rId84" Type="http://schemas.openxmlformats.org/officeDocument/2006/relationships/hyperlink" Target="https://pre.admoblkaluga.ru/main/work/finances/budget/2022-2024.php" TargetMode="External"/><Relationship Id="rId16" Type="http://schemas.openxmlformats.org/officeDocument/2006/relationships/hyperlink" Target="https://openbudsk.ru/sub-2110/" TargetMode="External"/><Relationship Id="rId11" Type="http://schemas.openxmlformats.org/officeDocument/2006/relationships/hyperlink" Target="https://budget.mos.ru/budget" TargetMode="External"/><Relationship Id="rId32" Type="http://schemas.openxmlformats.org/officeDocument/2006/relationships/hyperlink" Target="http://forcitizens.ru/ob/dokumenty/proekt-byudzheta-i-materialy-k-nemu/2022-god" TargetMode="External"/><Relationship Id="rId37" Type="http://schemas.openxmlformats.org/officeDocument/2006/relationships/hyperlink" Target="https://admtyumen.ru/ogv_ru/finance/finance/bugjet/more.htm?id=11933464@cmsArticle" TargetMode="External"/><Relationship Id="rId53" Type="http://schemas.openxmlformats.org/officeDocument/2006/relationships/hyperlink" Target="http://www.finsmol.ru/pbudget/nJvSD8Sj" TargetMode="External"/><Relationship Id="rId58" Type="http://schemas.openxmlformats.org/officeDocument/2006/relationships/hyperlink" Target="https://df.gov35.ru/otkrytyy-byudzhet/zakony-ob-oblastnom-byudzhete/2022/" TargetMode="External"/><Relationship Id="rId74" Type="http://schemas.openxmlformats.org/officeDocument/2006/relationships/hyperlink" Target="https://minfin.khabkrai.ru/portal/Menu/Page/1214" TargetMode="External"/><Relationship Id="rId79" Type="http://schemas.openxmlformats.org/officeDocument/2006/relationships/hyperlink" Target="https://openbudget.49gov.ru/dokumenty" TargetMode="External"/><Relationship Id="rId5" Type="http://schemas.openxmlformats.org/officeDocument/2006/relationships/hyperlink" Target="https://minfin.alregn.ru/projects/p2021/" TargetMode="External"/><Relationship Id="rId19" Type="http://schemas.openxmlformats.org/officeDocument/2006/relationships/hyperlink" Target="https://orel-region.ru/index.php?head=20&amp;part=25&amp;in=132" TargetMode="External"/><Relationship Id="rId14" Type="http://schemas.openxmlformats.org/officeDocument/2006/relationships/hyperlink" Target="http://mf.nnov.ru/index.php?option=com_k2&amp;view=item&amp;id=1961:normativnye-pravovye-akty-i-drugie-materialy-po-razrabotke-proekta-oblastnogo-byudzheta-na-2022-2024-gody&amp;Itemid=553" TargetMode="External"/><Relationship Id="rId22" Type="http://schemas.openxmlformats.org/officeDocument/2006/relationships/hyperlink" Target="http://depfin.adm44.ru/info/law/proetjzko/" TargetMode="External"/><Relationship Id="rId27" Type="http://schemas.openxmlformats.org/officeDocument/2006/relationships/hyperlink" Target="https://minfin.rk.gov.ru/ru/structure/2021_09_16_12_27_biudzhet_na_2022_god_i_na_planovyi_period_2023_i_2024_godov" TargetMode="External"/><Relationship Id="rId30" Type="http://schemas.openxmlformats.org/officeDocument/2006/relationships/hyperlink" Target="https://minfin.kbr.ru/documents/proekty-npa/proekt-zakona-o-respublikanskom-byudzhete-kbr-na-2022-god-i-na-planovyy-period-2023-i-2024-godov.html" TargetMode="External"/><Relationship Id="rId35" Type="http://schemas.openxmlformats.org/officeDocument/2006/relationships/hyperlink" Target="https://minfin-samara.ru/proekty-zakonov-o-byudzhete/" TargetMode="External"/><Relationship Id="rId43" Type="http://schemas.openxmlformats.org/officeDocument/2006/relationships/hyperlink" Target="http://mfnso.nso.ru/page/3777" TargetMode="External"/><Relationship Id="rId48" Type="http://schemas.openxmlformats.org/officeDocument/2006/relationships/hyperlink" Target="https://dtf.avo.ru/proekty-zakonov-vladimirskoj-oblasti" TargetMode="External"/><Relationship Id="rId56" Type="http://schemas.openxmlformats.org/officeDocument/2006/relationships/hyperlink" Target="https://www.yarregion.ru/depts/depfin/tmpPages/docs.aspx" TargetMode="External"/><Relationship Id="rId64" Type="http://schemas.openxmlformats.org/officeDocument/2006/relationships/hyperlink" Target="https://minfin.astrobl.ru/site-page/materialy-proekta" TargetMode="External"/><Relationship Id="rId69" Type="http://schemas.openxmlformats.org/officeDocument/2006/relationships/hyperlink" Target="http://gsrm.ru/bill/" TargetMode="External"/><Relationship Id="rId77" Type="http://schemas.openxmlformats.org/officeDocument/2006/relationships/hyperlink" Target="https://www.kamgov.ru/minfin/budzet-2022" TargetMode="External"/><Relationship Id="rId8" Type="http://schemas.openxmlformats.org/officeDocument/2006/relationships/hyperlink" Target="https://depfin.admhmao.ru/otkrytyy-byudzhet/planirovanie-byudzheta/" TargetMode="External"/><Relationship Id="rId51" Type="http://schemas.openxmlformats.org/officeDocument/2006/relationships/hyperlink" Target="https://ufin48.ru/Show/Category/63?ItemId=46&amp;headingId=4" TargetMode="External"/><Relationship Id="rId72" Type="http://schemas.openxmlformats.org/officeDocument/2006/relationships/hyperlink" Target="http://www.kurganoblduma.ru/about/activity/doc/proekty/" TargetMode="External"/><Relationship Id="rId80" Type="http://schemas.openxmlformats.org/officeDocument/2006/relationships/hyperlink" Target="https://openbudget.sakhminfin.ru/Menu/Page/599" TargetMode="External"/><Relationship Id="rId85" Type="http://schemas.openxmlformats.org/officeDocument/2006/relationships/printerSettings" Target="../printerSettings/printerSettings10.bin"/><Relationship Id="rId3" Type="http://schemas.openxmlformats.org/officeDocument/2006/relationships/hyperlink" Target="https://minfin.saratov.gov.ru/budget/zakon-o-byudzhete/zakon-ob-oblastnom-byudzhete/zakon-ob-oblastnom-byudzhete-2022-2024-g" TargetMode="External"/><Relationship Id="rId12" Type="http://schemas.openxmlformats.org/officeDocument/2006/relationships/hyperlink" Target="http://minfin39.ru/budget/process/next/" TargetMode="External"/><Relationship Id="rId17" Type="http://schemas.openxmlformats.org/officeDocument/2006/relationships/hyperlink" Target="https://minfin.bashkortostan.ru/activity/2870/" TargetMode="External"/><Relationship Id="rId25" Type="http://schemas.openxmlformats.org/officeDocument/2006/relationships/hyperlink" Target="http://www.minfin01-maykop.ru/Show/Category/74?page=1&amp;ItemId=272" TargetMode="External"/><Relationship Id="rId33" Type="http://schemas.openxmlformats.org/officeDocument/2006/relationships/hyperlink" Target="https://www.mfur.ru/budjet/formirovanie/2022-god.php" TargetMode="External"/><Relationship Id="rId38" Type="http://schemas.openxmlformats.org/officeDocument/2006/relationships/hyperlink" Target="https://www.minfin74.ru/mBudget/project/" TargetMode="External"/><Relationship Id="rId46" Type="http://schemas.openxmlformats.org/officeDocument/2006/relationships/hyperlink" Target="https://minfin.75.ru/byudzhet/konsolidirovannyy-kraevoy-byudzhet/proekty-zakonov-o-byudzhete-kraya" TargetMode="External"/><Relationship Id="rId59" Type="http://schemas.openxmlformats.org/officeDocument/2006/relationships/hyperlink" Target="https://dfei.adm-nao.ru/zakony-o-byudzhete/" TargetMode="External"/><Relationship Id="rId67" Type="http://schemas.openxmlformats.org/officeDocument/2006/relationships/hyperlink" Target="http://nsrd.ru/dokumenty/proekti_normativno_pravovih_aktov" TargetMode="External"/><Relationship Id="rId20" Type="http://schemas.openxmlformats.org/officeDocument/2006/relationships/hyperlink" Target="http://budget.lenreg.ru/documents/?page=0&amp;sortOrder=&amp;type=regionBudget&amp;sortName=&amp;sortDate=" TargetMode="External"/><Relationship Id="rId41" Type="http://schemas.openxmlformats.org/officeDocument/2006/relationships/hyperlink" Target="https://irkobl.ru/sites/minfin/activity/obl/" TargetMode="External"/><Relationship Id="rId54" Type="http://schemas.openxmlformats.org/officeDocument/2006/relationships/hyperlink" Target="https://fin.tmbreg.ru/6347/8130/9780.html" TargetMode="External"/><Relationship Id="rId62" Type="http://schemas.openxmlformats.org/officeDocument/2006/relationships/hyperlink" Target="https://sobranie.pskov.ru/lawmaking/bills?title=&#1073;&#1102;&#1076;&#1078;&#1077;&#1090;" TargetMode="External"/><Relationship Id="rId70" Type="http://schemas.openxmlformats.org/officeDocument/2006/relationships/hyperlink" Target="https://www.minfin.kirov.ru/otkrytyy-byudzhet/dlya-spetsialistov/oblastnoy-byudzhet/%D0%9F%D0%BB%D0%B0%D0%BD%D0%B8%D1%80%D0%BE%D0%B2%D0%B0%D0%BD%D0%B8%D0%B5%20%D0%B1%D1%8E%D0%B4%D0%B6%D0%B5%D1%82%D0%B0/" TargetMode="External"/><Relationship Id="rId75" Type="http://schemas.openxmlformats.org/officeDocument/2006/relationships/hyperlink" Target="https://r-19.ru/authorities/ministry-of-finance-of-the-republic-of-khakassia/dop_info/?SECTION_ID=7310" TargetMode="External"/><Relationship Id="rId83" Type="http://schemas.openxmlformats.org/officeDocument/2006/relationships/hyperlink" Target="https://minfin.rtyva.ru/node/19782/"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s://minfin.rkomi.ru/deyatelnost/byudjet/zakony-respubliki-komi-proekty-zakonov-o-respublikanskom-byudjete-respubliki-komi-i-vnesenii-izmeneniy-v-nego/byudjet-na-2022-2024-gody" TargetMode="External"/><Relationship Id="rId15" Type="http://schemas.openxmlformats.org/officeDocument/2006/relationships/hyperlink" Target="http://ob.fin.amurobl.ru/dokumenty/proekt_zakon/oblastnoi/2022" TargetMode="External"/><Relationship Id="rId23" Type="http://schemas.openxmlformats.org/officeDocument/2006/relationships/hyperlink" Target="https://dfto.ru/razdel/razdely/proekt-zakona-o-byudzhete" TargetMode="External"/><Relationship Id="rId28" Type="http://schemas.openxmlformats.org/officeDocument/2006/relationships/hyperlink" Target="https://minfin.donland.ru/activity/8081/?nav-documents=page-1" TargetMode="External"/><Relationship Id="rId36" Type="http://schemas.openxmlformats.org/officeDocument/2006/relationships/hyperlink" Target="http://ufo.ulntc.ru:8080/dokumenty/proekt-zakona-o-byudzhete/2022-god" TargetMode="External"/><Relationship Id="rId49" Type="http://schemas.openxmlformats.org/officeDocument/2006/relationships/hyperlink" Target="http://df.ivanovoobl.ru/regionalnye-finansy/zakon-ob-oblastnom-byudzhete/proekt-zakona-o-byudzhete/" TargetMode="External"/><Relationship Id="rId57" Type="http://schemas.openxmlformats.org/officeDocument/2006/relationships/hyperlink" Target="https://dvinaland.ru/budget/zakon/" TargetMode="External"/><Relationship Id="rId10" Type="http://schemas.openxmlformats.org/officeDocument/2006/relationships/hyperlink" Target="http://minfin.krskstate.ru/openbudget/law" TargetMode="External"/><Relationship Id="rId31" Type="http://schemas.openxmlformats.org/officeDocument/2006/relationships/hyperlink" Target="https://parliament-osetia.ru/index.php/main/bills/art/940" TargetMode="External"/><Relationship Id="rId44" Type="http://schemas.openxmlformats.org/officeDocument/2006/relationships/hyperlink" Target="http://mf.omskportal.ru/oiv/mf/otrasl/otkrbudg/proekt/2022-2024" TargetMode="External"/><Relationship Id="rId52" Type="http://schemas.openxmlformats.org/officeDocument/2006/relationships/hyperlink" Target="https://minfin.ryazangov.ru/documents/draft_documents/proekty/2021/index.php" TargetMode="External"/><Relationship Id="rId60" Type="http://schemas.openxmlformats.org/officeDocument/2006/relationships/hyperlink" Target="https://minfin.gov-murman.ru/open-budget/regional_budget/law_of_budget_projects/2022/" TargetMode="External"/><Relationship Id="rId65" Type="http://schemas.openxmlformats.org/officeDocument/2006/relationships/hyperlink" Target="http://volgafin.volgograd.ru/norms/acts/17581/" TargetMode="External"/><Relationship Id="rId73" Type="http://schemas.openxmlformats.org/officeDocument/2006/relationships/hyperlink" Target="https://minfin.midural.ru/document/category/23" TargetMode="External"/><Relationship Id="rId78" Type="http://schemas.openxmlformats.org/officeDocument/2006/relationships/hyperlink" Target="https://ebudget.primorsky.ru/Show/Content/3511" TargetMode="External"/><Relationship Id="rId81" Type="http://schemas.openxmlformats.org/officeDocument/2006/relationships/hyperlink" Target="http://zseao.ru/akt/ob-oblastnom-byudzhete-na-2022-god-i-na-planovyj-period-2023-i-2024-godov/" TargetMode="External"/><Relationship Id="rId4" Type="http://schemas.openxmlformats.org/officeDocument/2006/relationships/hyperlink" Target="https://iltumen.ru/documents/47959" TargetMode="External"/><Relationship Id="rId9" Type="http://schemas.openxmlformats.org/officeDocument/2006/relationships/hyperlink" Target="http://beldepfin.ru/byudzhet-2022-2024/" TargetMode="External"/><Relationship Id="rId13" Type="http://schemas.openxmlformats.org/officeDocument/2006/relationships/hyperlink" Target="https://budget.mosreg.ru/byudzhet-dlya-grazhdan/proekt-zakona-o-byudzhete-moskovskoj-oblasti/" TargetMode="External"/><Relationship Id="rId18" Type="http://schemas.openxmlformats.org/officeDocument/2006/relationships/hyperlink" Target="https://budget.cap.ru/Show/Category/305?ItemId=970" TargetMode="External"/><Relationship Id="rId39" Type="http://schemas.openxmlformats.org/officeDocument/2006/relationships/hyperlink" Target="https://www.yamalfin.ru/index.php?option=com_content&amp;view=article&amp;id=4316:2021-11-01-14-10-34&amp;catid=231:2021-11-01-14-09-37&amp;Itemid=147" TargetMode="External"/><Relationship Id="rId34" Type="http://schemas.openxmlformats.org/officeDocument/2006/relationships/hyperlink" Target="https://mf.orb.ru/activity/11097/" TargetMode="External"/><Relationship Id="rId50" Type="http://schemas.openxmlformats.org/officeDocument/2006/relationships/hyperlink" Target="https://kursk.ru/region/economy/page-148673/" TargetMode="External"/><Relationship Id="rId55" Type="http://schemas.openxmlformats.org/officeDocument/2006/relationships/hyperlink" Target="http://portal.tverfin.ru/portal/Menu/Page/187" TargetMode="External"/><Relationship Id="rId76" Type="http://schemas.openxmlformats.org/officeDocument/2006/relationships/hyperlink" Target="https://egov-buryatia.ru/minfin/activities/directions/respublikanskiy-byudzhet/2022-2024/" TargetMode="External"/><Relationship Id="rId7" Type="http://schemas.openxmlformats.org/officeDocument/2006/relationships/hyperlink" Target="https://fincom.gov.spb.ru/budget/info/acts/1" TargetMode="External"/><Relationship Id="rId71" Type="http://schemas.openxmlformats.org/officeDocument/2006/relationships/hyperlink" Target="https://finance.pnzreg.ru/docs/np/?ELEMENT_ID=2430" TargetMode="External"/><Relationship Id="rId2" Type="http://schemas.openxmlformats.org/officeDocument/2006/relationships/hyperlink" Target="https://mfin.permkrai.ru/execution/proekt/mater/2021/10/" TargetMode="External"/><Relationship Id="rId29" Type="http://schemas.openxmlformats.org/officeDocument/2006/relationships/hyperlink" Target="https://mfri.ru/index.php/open-budget/proekt-byudzheta-i-materialy-k-nemu/3839-proekt-zakona-o-respublikanskom-byudzhete-na-2022-god-i-planovyj-period-2023-i-2024-gg-i-materialy-k-nemu" TargetMode="External"/><Relationship Id="rId24" Type="http://schemas.openxmlformats.org/officeDocument/2006/relationships/hyperlink" Target="http://minfin.karelia.ru/sostavlenie-bjudzheta-na-2022-2024-gody/" TargetMode="External"/><Relationship Id="rId40" Type="http://schemas.openxmlformats.org/officeDocument/2006/relationships/hyperlink" Target="https://www.minfin-altai.ru/deyatelnost/proekt-byudzheta-zakony-o-byudzhete-zakony-ob-ispolnenii-byudzheta/2022-2024/proekt-zakona-o-byudzhete/" TargetMode="External"/><Relationship Id="rId45" Type="http://schemas.openxmlformats.org/officeDocument/2006/relationships/hyperlink" Target="https://depfin.tomsk.gov.ru/proekt-oblastnogo-bjudzheta-" TargetMode="External"/><Relationship Id="rId66" Type="http://schemas.openxmlformats.org/officeDocument/2006/relationships/hyperlink" Target="https://ob.sev.gov.ru/dokumenty/project-zakona-o-budgete" TargetMode="External"/><Relationship Id="rId61" Type="http://schemas.openxmlformats.org/officeDocument/2006/relationships/hyperlink" Target="https://minfin.novreg.ru/2022-god.html" TargetMode="External"/><Relationship Id="rId82" Type="http://schemas.openxmlformats.org/officeDocument/2006/relationships/hyperlink" Target="https://&#1095;&#1091;&#1082;&#1086;&#1090;&#1082;&#1072;.&#1088;&#1092;/otkrytyy-byudzhet/zakon-o-byudzhete.ph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minfin.kalmregion.ru/deyatelnost/byudzhet-respubliki-kalmykiya/proekt-respublikanskogo-byudzheta-na-ocherednoy-finansovyy-god-i-planovyy-period-/" TargetMode="External"/><Relationship Id="rId21" Type="http://schemas.openxmlformats.org/officeDocument/2006/relationships/hyperlink" Target="http://beldepfin.ru/byudzhet-2022-2024/" TargetMode="External"/><Relationship Id="rId42" Type="http://schemas.openxmlformats.org/officeDocument/2006/relationships/hyperlink" Target="https://www.ofukem.ru/budget/projects2022-2024/" TargetMode="External"/><Relationship Id="rId47" Type="http://schemas.openxmlformats.org/officeDocument/2006/relationships/hyperlink" Target="https://bryanskoblfin.ru/open/Show/Content/2079" TargetMode="External"/><Relationship Id="rId63" Type="http://schemas.openxmlformats.org/officeDocument/2006/relationships/hyperlink" Target="http://www.minfin01-maykop.ru/Show/Category/74?page=1&amp;ItemId=272" TargetMode="External"/><Relationship Id="rId68" Type="http://schemas.openxmlformats.org/officeDocument/2006/relationships/hyperlink" Target="https://parlament09.ru/services/zakonotvorchestvo/zakonoproekty/" TargetMode="External"/><Relationship Id="rId84" Type="http://schemas.openxmlformats.org/officeDocument/2006/relationships/hyperlink" Target="https://pre.admoblkaluga.ru/main/work/finances/budget/2022-2024.php" TargetMode="External"/><Relationship Id="rId16" Type="http://schemas.openxmlformats.org/officeDocument/2006/relationships/hyperlink" Target="https://openbudsk.ru/sub-2110/" TargetMode="External"/><Relationship Id="rId11" Type="http://schemas.openxmlformats.org/officeDocument/2006/relationships/hyperlink" Target="http://minfin39.ru/budget/process/next/" TargetMode="External"/><Relationship Id="rId32" Type="http://schemas.openxmlformats.org/officeDocument/2006/relationships/hyperlink" Target="https://parliament-osetia.ru/index.php/main/bills/art/940" TargetMode="External"/><Relationship Id="rId37" Type="http://schemas.openxmlformats.org/officeDocument/2006/relationships/hyperlink" Target="http://ufo.ulntc.ru:8080/dokumenty/proekt-zakona-o-byudzhete/2022-god" TargetMode="External"/><Relationship Id="rId53" Type="http://schemas.openxmlformats.org/officeDocument/2006/relationships/hyperlink" Target="http://www.finsmol.ru/pbudget/nJvSD8Sj" TargetMode="External"/><Relationship Id="rId58" Type="http://schemas.openxmlformats.org/officeDocument/2006/relationships/hyperlink" Target="https://df.gov35.ru/otkrytyy-byudzhet/zakony-ob-oblastnom-byudzhete/2022/" TargetMode="External"/><Relationship Id="rId74" Type="http://schemas.openxmlformats.org/officeDocument/2006/relationships/hyperlink" Target="https://minfin.khabkrai.ru/portal/Menu/Page/1214" TargetMode="External"/><Relationship Id="rId79" Type="http://schemas.openxmlformats.org/officeDocument/2006/relationships/hyperlink" Target="https://openbudget.49gov.ru/dokumenty" TargetMode="External"/><Relationship Id="rId5" Type="http://schemas.openxmlformats.org/officeDocument/2006/relationships/hyperlink" Target="https://minfin.alregn.ru/projects/p2021/" TargetMode="External"/><Relationship Id="rId19" Type="http://schemas.openxmlformats.org/officeDocument/2006/relationships/hyperlink" Target="https://orel-region.ru/index.php?head=20&amp;part=25&amp;in=132" TargetMode="External"/><Relationship Id="rId14" Type="http://schemas.openxmlformats.org/officeDocument/2006/relationships/hyperlink" Target="https://www.minfin-altai.ru/deyatelnost/proekt-byudzheta-zakony-o-byudzhete-zakony-ob-ispolnenii-byudzheta/2022-2024/proekt-zakona-o-byudzhete/" TargetMode="External"/><Relationship Id="rId22" Type="http://schemas.openxmlformats.org/officeDocument/2006/relationships/hyperlink" Target="https://www.govvrn.ru/npafin?p_p_id=Foldersanddocuments_WAR_foldersanddocumentsportlet&amp;p_p_lifecycle=0&amp;p_p_state=normal&amp;p_p_mode=view&amp;folderId=6609618&amp;pageNumber=1" TargetMode="External"/><Relationship Id="rId27" Type="http://schemas.openxmlformats.org/officeDocument/2006/relationships/hyperlink" Target="https://minfin.rk.gov.ru/ru/structure/2021_09_16_12_27_biudzhet_na_2022_god_i_na_planovyi_period_2023_i_2024_godov" TargetMode="External"/><Relationship Id="rId30" Type="http://schemas.openxmlformats.org/officeDocument/2006/relationships/hyperlink" Target="https://mfri.ru/index.php/open-budget/proekt-byudzheta-i-materialy-k-nemu/3839-proekt-zakona-o-respublikanskom-byudzhete-na-2022-god-i-planovyj-period-2023-i-2024-gg-i-materialy-k-nemu" TargetMode="External"/><Relationship Id="rId35" Type="http://schemas.openxmlformats.org/officeDocument/2006/relationships/hyperlink" Target="https://mf.orb.ru/activity/11097/" TargetMode="External"/><Relationship Id="rId43" Type="http://schemas.openxmlformats.org/officeDocument/2006/relationships/hyperlink" Target="http://mfnso.nso.ru/page/3777" TargetMode="External"/><Relationship Id="rId48" Type="http://schemas.openxmlformats.org/officeDocument/2006/relationships/hyperlink" Target="https://dtf.avo.ru/proekty-zakonov-vladimirskoj-oblasti" TargetMode="External"/><Relationship Id="rId56" Type="http://schemas.openxmlformats.org/officeDocument/2006/relationships/hyperlink" Target="https://www.yarregion.ru/depts/depfin/tmpPages/docs.aspx" TargetMode="External"/><Relationship Id="rId64" Type="http://schemas.openxmlformats.org/officeDocument/2006/relationships/hyperlink" Target="https://minfinkubani.ru/budget_execution/detail.php?ID=89731&amp;IBLOCK_ID=31&amp;str_date=29.10.2021" TargetMode="External"/><Relationship Id="rId69" Type="http://schemas.openxmlformats.org/officeDocument/2006/relationships/hyperlink" Target="http://gsrm.ru/bill/" TargetMode="External"/><Relationship Id="rId77" Type="http://schemas.openxmlformats.org/officeDocument/2006/relationships/hyperlink" Target="https://www.kamgov.ru/minfin/budzet-2022" TargetMode="External"/><Relationship Id="rId8" Type="http://schemas.openxmlformats.org/officeDocument/2006/relationships/hyperlink" Target="https://depfin.admhmao.ru/otkrytyy-byudzhet/planirovanie-byudzheta/" TargetMode="External"/><Relationship Id="rId51" Type="http://schemas.openxmlformats.org/officeDocument/2006/relationships/hyperlink" Target="https://ufin48.ru/Show/Category/63?ItemId=46&amp;headingId=4" TargetMode="External"/><Relationship Id="rId72" Type="http://schemas.openxmlformats.org/officeDocument/2006/relationships/hyperlink" Target="http://www.kurganoblduma.ru/about/activity/doc/proekty/" TargetMode="External"/><Relationship Id="rId80" Type="http://schemas.openxmlformats.org/officeDocument/2006/relationships/hyperlink" Target="https://openbudget.sakhminfin.ru/Menu/Page/599" TargetMode="External"/><Relationship Id="rId85" Type="http://schemas.openxmlformats.org/officeDocument/2006/relationships/printerSettings" Target="../printerSettings/printerSettings11.bin"/><Relationship Id="rId3" Type="http://schemas.openxmlformats.org/officeDocument/2006/relationships/hyperlink" Target="https://minfin.saratov.gov.ru/budget/zakon-o-byudzhete/zakon-ob-oblastnom-byudzhete/zakon-ob-oblastnom-byudzhete-2022-2024-g" TargetMode="External"/><Relationship Id="rId12" Type="http://schemas.openxmlformats.org/officeDocument/2006/relationships/hyperlink" Target="https://budget.mosreg.ru/byudzhet-dlya-grazhdan/proekt-zakona-o-byudzhete-moskovskoj-oblasti/" TargetMode="External"/><Relationship Id="rId17" Type="http://schemas.openxmlformats.org/officeDocument/2006/relationships/hyperlink" Target="https://minfin.bashkortostan.ru/activity/2870/" TargetMode="External"/><Relationship Id="rId25" Type="http://schemas.openxmlformats.org/officeDocument/2006/relationships/hyperlink" Target="http://minfin.karelia.ru/sostavlenie-bjudzheta-na-2022-2024-gody/" TargetMode="External"/><Relationship Id="rId33" Type="http://schemas.openxmlformats.org/officeDocument/2006/relationships/hyperlink" Target="http://forcitizens.ru/ob/dokumenty/proekt-byudzheta-i-materialy-k-nemu/2022-god" TargetMode="External"/><Relationship Id="rId38" Type="http://schemas.openxmlformats.org/officeDocument/2006/relationships/hyperlink" Target="https://admtyumen.ru/ogv_ru/finance/finance/bugjet/more.htm?id=11933464@cmsArticle" TargetMode="External"/><Relationship Id="rId46" Type="http://schemas.openxmlformats.org/officeDocument/2006/relationships/hyperlink" Target="https://minfin.75.ru/byudzhet/konsolidirovannyy-kraevoy-byudzhet/proekty-zakonov-o-byudzhete-kraya" TargetMode="External"/><Relationship Id="rId59" Type="http://schemas.openxmlformats.org/officeDocument/2006/relationships/hyperlink" Target="https://dfei.adm-nao.ru/zakony-o-byudzhete/" TargetMode="External"/><Relationship Id="rId67" Type="http://schemas.openxmlformats.org/officeDocument/2006/relationships/hyperlink" Target="http://nsrd.ru/dokumenty/proekti_normativno_pravovih_aktov" TargetMode="External"/><Relationship Id="rId20" Type="http://schemas.openxmlformats.org/officeDocument/2006/relationships/hyperlink" Target="http://budget.lenreg.ru/documents/?page=0&amp;sortOrder=&amp;type=regionBudget&amp;sortName=&amp;sortDate=" TargetMode="External"/><Relationship Id="rId41" Type="http://schemas.openxmlformats.org/officeDocument/2006/relationships/hyperlink" Target="https://irkobl.ru/sites/minfin/activity/obl/" TargetMode="External"/><Relationship Id="rId54" Type="http://schemas.openxmlformats.org/officeDocument/2006/relationships/hyperlink" Target="https://fin.tmbreg.ru/6347/8130/9780.html" TargetMode="External"/><Relationship Id="rId62" Type="http://schemas.openxmlformats.org/officeDocument/2006/relationships/hyperlink" Target="https://sobranie.pskov.ru/lawmaking/bills?title=&#1073;&#1102;&#1076;&#1078;&#1077;&#1090;" TargetMode="External"/><Relationship Id="rId70" Type="http://schemas.openxmlformats.org/officeDocument/2006/relationships/hyperlink" Target="https://www.minfin.kirov.ru/otkrytyy-byudzhet/dlya-spetsialistov/oblastnoy-byudzhet/%D0%9F%D0%BB%D0%B0%D0%BD%D0%B8%D1%80%D0%BE%D0%B2%D0%B0%D0%BD%D0%B8%D0%B5%20%D0%B1%D1%8E%D0%B4%D0%B6%D0%B5%D1%82%D0%B0/" TargetMode="External"/><Relationship Id="rId75" Type="http://schemas.openxmlformats.org/officeDocument/2006/relationships/hyperlink" Target="https://r-19.ru/authorities/ministry-of-finance-of-the-republic-of-khakassia/dop_info/?SECTION_ID=7310" TargetMode="External"/><Relationship Id="rId83" Type="http://schemas.openxmlformats.org/officeDocument/2006/relationships/hyperlink" Target="https://minfin.rtyva.ru/node/19782/"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s://minfin.rkomi.ru/deyatelnost/byudjet/zakony-respubliki-komi-proekty-zakonov-o-respublikanskom-byudjete-respubliki-komi-i-vnesenii-izmeneniy-v-nego/byudjet-na-2022-2024-gody" TargetMode="External"/><Relationship Id="rId15" Type="http://schemas.openxmlformats.org/officeDocument/2006/relationships/hyperlink" Target="http://ob.fin.amurobl.ru/dokumenty/proekt_zakon/oblastnoi/2022" TargetMode="External"/><Relationship Id="rId23" Type="http://schemas.openxmlformats.org/officeDocument/2006/relationships/hyperlink" Target="http://depfin.adm44.ru/info/law/proetjzko/" TargetMode="External"/><Relationship Id="rId28" Type="http://schemas.openxmlformats.org/officeDocument/2006/relationships/hyperlink" Target="https://minfin.astrobl.ru/site-page/materialy-proekta" TargetMode="External"/><Relationship Id="rId36" Type="http://schemas.openxmlformats.org/officeDocument/2006/relationships/hyperlink" Target="https://minfin-samara.ru/proekty-zakonov-o-byudzhete/" TargetMode="External"/><Relationship Id="rId49" Type="http://schemas.openxmlformats.org/officeDocument/2006/relationships/hyperlink" Target="http://df.ivanovoobl.ru/regionalnye-finansy/zakon-ob-oblastnom-byudzhete/proekt-zakona-o-byudzhete/" TargetMode="External"/><Relationship Id="rId57" Type="http://schemas.openxmlformats.org/officeDocument/2006/relationships/hyperlink" Target="https://dvinaland.ru/budget/zakon/" TargetMode="External"/><Relationship Id="rId10" Type="http://schemas.openxmlformats.org/officeDocument/2006/relationships/hyperlink" Target="https://budget.mos.ru/budget" TargetMode="External"/><Relationship Id="rId31" Type="http://schemas.openxmlformats.org/officeDocument/2006/relationships/hyperlink" Target="https://minfin.kbr.ru/documents/proekty-npa/proekt-zakona-o-respublikanskom-byudzhete-kbr-na-2022-god-i-na-planovyy-period-2023-i-2024-godov.html" TargetMode="External"/><Relationship Id="rId44" Type="http://schemas.openxmlformats.org/officeDocument/2006/relationships/hyperlink" Target="http://mf.omskportal.ru/oiv/mf/otrasl/otkrbudg/proekt/2022-2024" TargetMode="External"/><Relationship Id="rId52" Type="http://schemas.openxmlformats.org/officeDocument/2006/relationships/hyperlink" Target="https://minfin.ryazangov.ru/documents/draft_documents/proekty/2021/index.php" TargetMode="External"/><Relationship Id="rId60" Type="http://schemas.openxmlformats.org/officeDocument/2006/relationships/hyperlink" Target="https://minfin.gov-murman.ru/open-budget/regional_budget/law_of_budget_projects/2022/" TargetMode="External"/><Relationship Id="rId65" Type="http://schemas.openxmlformats.org/officeDocument/2006/relationships/hyperlink" Target="http://volgafin.volgograd.ru/norms/acts/17581/" TargetMode="External"/><Relationship Id="rId73" Type="http://schemas.openxmlformats.org/officeDocument/2006/relationships/hyperlink" Target="https://minfin.midural.ru/document/category/23" TargetMode="External"/><Relationship Id="rId78" Type="http://schemas.openxmlformats.org/officeDocument/2006/relationships/hyperlink" Target="https://ebudget.primorsky.ru/Show/Content/3511" TargetMode="External"/><Relationship Id="rId81" Type="http://schemas.openxmlformats.org/officeDocument/2006/relationships/hyperlink" Target="http://zseao.ru/akt/ob-oblastnom-byudzhete-na-2022-god-i-na-planovyj-period-2023-i-2024-godov/" TargetMode="External"/><Relationship Id="rId4" Type="http://schemas.openxmlformats.org/officeDocument/2006/relationships/hyperlink" Target="https://iltumen.ru/documents/47959" TargetMode="External"/><Relationship Id="rId9" Type="http://schemas.openxmlformats.org/officeDocument/2006/relationships/hyperlink" Target="http://minfin.krskstate.ru/openbudget/law" TargetMode="External"/><Relationship Id="rId13" Type="http://schemas.openxmlformats.org/officeDocument/2006/relationships/hyperlink" Target="http://mf.nnov.ru/index.php?option=com_k2&amp;view=item&amp;id=1961:normativnye-pravovye-akty-i-drugie-materialy-po-razrabotke-proekta-oblastnogo-byudzheta-na-2022-2024-gody&amp;Itemid=553" TargetMode="External"/><Relationship Id="rId18" Type="http://schemas.openxmlformats.org/officeDocument/2006/relationships/hyperlink" Target="https://budget.cap.ru/Show/Category/305?ItemId=970" TargetMode="External"/><Relationship Id="rId39" Type="http://schemas.openxmlformats.org/officeDocument/2006/relationships/hyperlink" Target="https://www.minfin74.ru/mBudget/project/" TargetMode="External"/><Relationship Id="rId34" Type="http://schemas.openxmlformats.org/officeDocument/2006/relationships/hyperlink" Target="https://www.mfur.ru/budjet/formirovanie/2022-god.php" TargetMode="External"/><Relationship Id="rId50" Type="http://schemas.openxmlformats.org/officeDocument/2006/relationships/hyperlink" Target="https://kursk.ru/region/economy/page-148673/" TargetMode="External"/><Relationship Id="rId55" Type="http://schemas.openxmlformats.org/officeDocument/2006/relationships/hyperlink" Target="http://portal.tverfin.ru/portal/Menu/Page/187" TargetMode="External"/><Relationship Id="rId76" Type="http://schemas.openxmlformats.org/officeDocument/2006/relationships/hyperlink" Target="https://egov-buryatia.ru/minfin/activities/directions/respublikanskiy-byudzhet/2022-2024/" TargetMode="External"/><Relationship Id="rId7" Type="http://schemas.openxmlformats.org/officeDocument/2006/relationships/hyperlink" Target="https://fincom.gov.spb.ru/budget/info/acts/1" TargetMode="External"/><Relationship Id="rId71" Type="http://schemas.openxmlformats.org/officeDocument/2006/relationships/hyperlink" Target="https://finance.pnzreg.ru/docs/np/?ELEMENT_ID=2430" TargetMode="External"/><Relationship Id="rId2" Type="http://schemas.openxmlformats.org/officeDocument/2006/relationships/hyperlink" Target="https://mfin.permkrai.ru/execution/proekt/mater/2021/10/" TargetMode="External"/><Relationship Id="rId29" Type="http://schemas.openxmlformats.org/officeDocument/2006/relationships/hyperlink" Target="https://minfin.donland.ru/activity/8081/?nav-documents=page-1" TargetMode="External"/><Relationship Id="rId24" Type="http://schemas.openxmlformats.org/officeDocument/2006/relationships/hyperlink" Target="https://dfto.ru/razdel/razdely/proekt-zakona-o-byudzhete" TargetMode="External"/><Relationship Id="rId40" Type="http://schemas.openxmlformats.org/officeDocument/2006/relationships/hyperlink" Target="https://www.yamalfin.ru/index.php?option=com_content&amp;view=article&amp;id=4316:2021-11-01-14-10-34&amp;catid=231:2021-11-01-14-09-37&amp;Itemid=147" TargetMode="External"/><Relationship Id="rId45" Type="http://schemas.openxmlformats.org/officeDocument/2006/relationships/hyperlink" Target="https://depfin.tomsk.gov.ru/proekt-oblastnogo-bjudzheta-" TargetMode="External"/><Relationship Id="rId66" Type="http://schemas.openxmlformats.org/officeDocument/2006/relationships/hyperlink" Target="https://ob.sev.gov.ru/dokumenty/project-zakona-o-budgete" TargetMode="External"/><Relationship Id="rId61" Type="http://schemas.openxmlformats.org/officeDocument/2006/relationships/hyperlink" Target="https://minfin.novreg.ru/2022-god.html" TargetMode="External"/><Relationship Id="rId82" Type="http://schemas.openxmlformats.org/officeDocument/2006/relationships/hyperlink" Target="https://&#1095;&#1091;&#1082;&#1086;&#1090;&#1082;&#1072;.&#1088;&#1092;/otkrytyy-byudzhet/zakon-o-byudzhete.ph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minfin.astrobl.ru/site-page/materialy-proekta" TargetMode="External"/><Relationship Id="rId21" Type="http://schemas.openxmlformats.org/officeDocument/2006/relationships/hyperlink" Target="https://dfto.ru/razdel/razdely/proekt-zakona-o-byudzhete" TargetMode="External"/><Relationship Id="rId42" Type="http://schemas.openxmlformats.org/officeDocument/2006/relationships/hyperlink" Target="https://www.ofukem.ru/budget/projects2022-2024/" TargetMode="External"/><Relationship Id="rId47" Type="http://schemas.openxmlformats.org/officeDocument/2006/relationships/hyperlink" Target="https://bryanskoblfin.ru/open/Show/Content/2079" TargetMode="External"/><Relationship Id="rId63" Type="http://schemas.openxmlformats.org/officeDocument/2006/relationships/hyperlink" Target="https://minfinkubani.ru/budget_execution/detail.php?ID=89731&amp;IBLOCK_ID=31&amp;str_date=29.10.2021" TargetMode="External"/><Relationship Id="rId68" Type="http://schemas.openxmlformats.org/officeDocument/2006/relationships/hyperlink" Target="http://gsrm.ru/bill/" TargetMode="External"/><Relationship Id="rId84" Type="http://schemas.openxmlformats.org/officeDocument/2006/relationships/hyperlink" Target="https://pre.admoblkaluga.ru/main/work/finances/budget/2022-2024.php" TargetMode="External"/><Relationship Id="rId16" Type="http://schemas.openxmlformats.org/officeDocument/2006/relationships/hyperlink" Target="https://minfin.bashkortostan.ru/activity/2870/" TargetMode="External"/><Relationship Id="rId11" Type="http://schemas.openxmlformats.org/officeDocument/2006/relationships/hyperlink" Target="https://budget.mos.ru/budget" TargetMode="External"/><Relationship Id="rId32" Type="http://schemas.openxmlformats.org/officeDocument/2006/relationships/hyperlink" Target="https://www.mfur.ru/budjet/formirovanie/2022-god.php" TargetMode="External"/><Relationship Id="rId37" Type="http://schemas.openxmlformats.org/officeDocument/2006/relationships/hyperlink" Target="https://admtyumen.ru/ogv_ru/finance/finance/bugjet/more.htm?id=11933464@cmsArticle" TargetMode="External"/><Relationship Id="rId53" Type="http://schemas.openxmlformats.org/officeDocument/2006/relationships/hyperlink" Target="http://www.finsmol.ru/pbudget/nJvSD8Sj" TargetMode="External"/><Relationship Id="rId58" Type="http://schemas.openxmlformats.org/officeDocument/2006/relationships/hyperlink" Target="https://df.gov35.ru/otkrytyy-byudzhet/zakony-ob-oblastnom-byudzhete/2022/" TargetMode="External"/><Relationship Id="rId74" Type="http://schemas.openxmlformats.org/officeDocument/2006/relationships/hyperlink" Target="https://r-19.ru/authorities/ministry-of-finance-of-the-republic-of-khakassia/dop_info/?SECTION_ID=7310" TargetMode="External"/><Relationship Id="rId79" Type="http://schemas.openxmlformats.org/officeDocument/2006/relationships/hyperlink" Target="https://openbudget.49gov.ru/dokumenty" TargetMode="External"/><Relationship Id="rId5" Type="http://schemas.openxmlformats.org/officeDocument/2006/relationships/hyperlink" Target="https://minfin.alregn.ru/projects/p2021/" TargetMode="External"/><Relationship Id="rId19" Type="http://schemas.openxmlformats.org/officeDocument/2006/relationships/hyperlink" Target="https://www.govvrn.ru/npafin?p_p_id=Foldersanddocuments_WAR_foldersanddocumentsportlet&amp;p_p_lifecycle=0&amp;p_p_state=normal&amp;p_p_mode=view&amp;folderId=6609618&amp;pageNumber=1" TargetMode="External"/><Relationship Id="rId14" Type="http://schemas.openxmlformats.org/officeDocument/2006/relationships/hyperlink" Target="http://mf.nnov.ru/index.php?option=com_k2&amp;view=item&amp;id=1961:normativnye-pravovye-akty-i-drugie-materialy-po-razrabotke-proekta-oblastnogo-byudzheta-na-2022-2024-gody&amp;Itemid=553" TargetMode="External"/><Relationship Id="rId22" Type="http://schemas.openxmlformats.org/officeDocument/2006/relationships/hyperlink" Target="http://minfin.karelia.ru/sostavlenie-bjudzheta-na-2022-2024-gody/" TargetMode="External"/><Relationship Id="rId27" Type="http://schemas.openxmlformats.org/officeDocument/2006/relationships/hyperlink" Target="https://minfin.donland.ru/activity/8081/?nav-documents=page-1" TargetMode="External"/><Relationship Id="rId30" Type="http://schemas.openxmlformats.org/officeDocument/2006/relationships/hyperlink" Target="https://parliament-osetia.ru/index.php/main/bills/art/940" TargetMode="External"/><Relationship Id="rId35" Type="http://schemas.openxmlformats.org/officeDocument/2006/relationships/hyperlink" Target="https://minfin-samara.ru/proekty-zakonov-o-byudzhete/" TargetMode="External"/><Relationship Id="rId43" Type="http://schemas.openxmlformats.org/officeDocument/2006/relationships/hyperlink" Target="http://mfnso.nso.ru/page/3777" TargetMode="External"/><Relationship Id="rId48" Type="http://schemas.openxmlformats.org/officeDocument/2006/relationships/hyperlink" Target="https://dtf.avo.ru/proekty-zakonov-vladimirskoj-oblasti" TargetMode="External"/><Relationship Id="rId56" Type="http://schemas.openxmlformats.org/officeDocument/2006/relationships/hyperlink" Target="https://www.yarregion.ru/depts/depfin/tmpPages/docs.aspx" TargetMode="External"/><Relationship Id="rId64" Type="http://schemas.openxmlformats.org/officeDocument/2006/relationships/hyperlink" Target="http://volgafin.volgograd.ru/norms/acts/17581/" TargetMode="External"/><Relationship Id="rId69" Type="http://schemas.openxmlformats.org/officeDocument/2006/relationships/hyperlink" Target="https://www.minfin.kirov.ru/otkrytyy-byudzhet/dlya-spetsialistov/oblastnoy-byudzhet/%D0%9F%D0%BB%D0%B0%D0%BD%D0%B8%D1%80%D0%BE%D0%B2%D0%B0%D0%BD%D0%B8%D0%B5%20%D0%B1%D1%8E%D0%B4%D0%B6%D0%B5%D1%82%D0%B0/" TargetMode="External"/><Relationship Id="rId77" Type="http://schemas.openxmlformats.org/officeDocument/2006/relationships/hyperlink" Target="https://ebudget.primorsky.ru/Show/Content/3511" TargetMode="External"/><Relationship Id="rId8" Type="http://schemas.openxmlformats.org/officeDocument/2006/relationships/hyperlink" Target="https://depfin.admhmao.ru/otkrytyy-byudzhet/planirovanie-byudzheta/" TargetMode="External"/><Relationship Id="rId51" Type="http://schemas.openxmlformats.org/officeDocument/2006/relationships/hyperlink" Target="https://ufin48.ru/Show/Category/63?ItemId=46&amp;headingId=4" TargetMode="External"/><Relationship Id="rId72" Type="http://schemas.openxmlformats.org/officeDocument/2006/relationships/hyperlink" Target="https://minfin.midural.ru/document/category/23" TargetMode="External"/><Relationship Id="rId80" Type="http://schemas.openxmlformats.org/officeDocument/2006/relationships/hyperlink" Target="https://openbudget.sakhminfin.ru/Menu/Page/599" TargetMode="External"/><Relationship Id="rId85" Type="http://schemas.openxmlformats.org/officeDocument/2006/relationships/printerSettings" Target="../printerSettings/printerSettings12.bin"/><Relationship Id="rId3" Type="http://schemas.openxmlformats.org/officeDocument/2006/relationships/hyperlink" Target="https://minfin.saratov.gov.ru/budget/zakon-o-byudzhete/zakon-ob-oblastnom-byudzhete/zakon-ob-oblastnom-byudzhete-2022-2024-g" TargetMode="External"/><Relationship Id="rId12" Type="http://schemas.openxmlformats.org/officeDocument/2006/relationships/hyperlink" Target="http://minfin39.ru/budget/process/next/" TargetMode="External"/><Relationship Id="rId17" Type="http://schemas.openxmlformats.org/officeDocument/2006/relationships/hyperlink" Target="https://orel-region.ru/index.php?head=20&amp;part=25&amp;in=132" TargetMode="External"/><Relationship Id="rId25" Type="http://schemas.openxmlformats.org/officeDocument/2006/relationships/hyperlink" Target="https://minfin.rk.gov.ru/ru/structure/2021_09_16_12_27_biudzhet_na_2022_god_i_na_planovyi_period_2023_i_2024_godov" TargetMode="External"/><Relationship Id="rId33" Type="http://schemas.openxmlformats.org/officeDocument/2006/relationships/hyperlink" Target="https://budget.cap.ru/Show/Category/305?ItemId=970" TargetMode="External"/><Relationship Id="rId38" Type="http://schemas.openxmlformats.org/officeDocument/2006/relationships/hyperlink" Target="https://www.minfin74.ru/mBudget/project/" TargetMode="External"/><Relationship Id="rId46" Type="http://schemas.openxmlformats.org/officeDocument/2006/relationships/hyperlink" Target="https://minfin.75.ru/byudzhet/konsolidirovannyy-kraevoy-byudzhet/proekty-zakonov-o-byudzhete-kraya" TargetMode="External"/><Relationship Id="rId59" Type="http://schemas.openxmlformats.org/officeDocument/2006/relationships/hyperlink" Target="https://dfei.adm-nao.ru/zakony-o-byudzhete/" TargetMode="External"/><Relationship Id="rId67" Type="http://schemas.openxmlformats.org/officeDocument/2006/relationships/hyperlink" Target="https://parlament09.ru/services/zakonotvorchestvo/zakonoproekty/" TargetMode="External"/><Relationship Id="rId20" Type="http://schemas.openxmlformats.org/officeDocument/2006/relationships/hyperlink" Target="http://depfin.adm44.ru/info/law/proetjzko/" TargetMode="External"/><Relationship Id="rId41" Type="http://schemas.openxmlformats.org/officeDocument/2006/relationships/hyperlink" Target="https://irkobl.ru/sites/minfin/activity/obl/" TargetMode="External"/><Relationship Id="rId54" Type="http://schemas.openxmlformats.org/officeDocument/2006/relationships/hyperlink" Target="https://fin.tmbreg.ru/6347/8130/9780.html" TargetMode="External"/><Relationship Id="rId62" Type="http://schemas.openxmlformats.org/officeDocument/2006/relationships/hyperlink" Target="https://sobranie.pskov.ru/lawmaking/bills?title=&#1073;&#1102;&#1076;&#1078;&#1077;&#1090;" TargetMode="External"/><Relationship Id="rId70" Type="http://schemas.openxmlformats.org/officeDocument/2006/relationships/hyperlink" Target="https://finance.pnzreg.ru/docs/np/?ELEMENT_ID=2430" TargetMode="External"/><Relationship Id="rId75" Type="http://schemas.openxmlformats.org/officeDocument/2006/relationships/hyperlink" Target="https://egov-buryatia.ru/minfin/activities/directions/respublikanskiy-byudzhet/2022-2024/" TargetMode="External"/><Relationship Id="rId83" Type="http://schemas.openxmlformats.org/officeDocument/2006/relationships/hyperlink" Target="https://minfin.rtyva.ru/node/19782/"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s://minfin.rkomi.ru/deyatelnost/byudjet/zakony-respubliki-komi-proekty-zakonov-o-respublikanskom-byudjete-respubliki-komi-i-vnesenii-izmeneniy-v-nego/byudjet-na-2022-2024-gody" TargetMode="External"/><Relationship Id="rId15" Type="http://schemas.openxmlformats.org/officeDocument/2006/relationships/hyperlink" Target="https://openbudsk.ru/sub-2110/" TargetMode="External"/><Relationship Id="rId23" Type="http://schemas.openxmlformats.org/officeDocument/2006/relationships/hyperlink" Target="http://www.minfin01-maykop.ru/Show/Category/74?page=1&amp;ItemId=272" TargetMode="External"/><Relationship Id="rId28" Type="http://schemas.openxmlformats.org/officeDocument/2006/relationships/hyperlink" Target="https://mfri.ru/index.php/open-budget/proekt-byudzheta-i-materialy-k-nemu/3839-proekt-zakona-o-respublikanskom-byudzhete-na-2022-god-i-planovyj-period-2023-i-2024-gg-i-materialy-k-nemu" TargetMode="External"/><Relationship Id="rId36" Type="http://schemas.openxmlformats.org/officeDocument/2006/relationships/hyperlink" Target="http://ufo.ulntc.ru:8080/dokumenty/proekt-zakona-o-byudzhete/2022-god" TargetMode="External"/><Relationship Id="rId49" Type="http://schemas.openxmlformats.org/officeDocument/2006/relationships/hyperlink" Target="http://df.ivanovoobl.ru/regionalnye-finansy/zakon-ob-oblastnom-byudzhete/proekt-zakona-o-byudzhete/" TargetMode="External"/><Relationship Id="rId57" Type="http://schemas.openxmlformats.org/officeDocument/2006/relationships/hyperlink" Target="https://dvinaland.ru/budget/zakon/" TargetMode="External"/><Relationship Id="rId10" Type="http://schemas.openxmlformats.org/officeDocument/2006/relationships/hyperlink" Target="http://minfin.krskstate.ru/openbudget/law" TargetMode="External"/><Relationship Id="rId31" Type="http://schemas.openxmlformats.org/officeDocument/2006/relationships/hyperlink" Target="http://forcitizens.ru/ob/dokumenty/proekt-byudzheta-i-materialy-k-nemu/2022-god" TargetMode="External"/><Relationship Id="rId44" Type="http://schemas.openxmlformats.org/officeDocument/2006/relationships/hyperlink" Target="http://mf.omskportal.ru/oiv/mf/otrasl/otkrbudg/proekt/2022-2024" TargetMode="External"/><Relationship Id="rId52" Type="http://schemas.openxmlformats.org/officeDocument/2006/relationships/hyperlink" Target="https://minfin.ryazangov.ru/documents/draft_documents/proekty/2021/index.php" TargetMode="External"/><Relationship Id="rId60" Type="http://schemas.openxmlformats.org/officeDocument/2006/relationships/hyperlink" Target="https://minfin.gov-murman.ru/open-budget/regional_budget/law_of_budget_projects/2022/" TargetMode="External"/><Relationship Id="rId65" Type="http://schemas.openxmlformats.org/officeDocument/2006/relationships/hyperlink" Target="https://ob.sev.gov.ru/dokumenty/project-zakona-o-budgete" TargetMode="External"/><Relationship Id="rId73" Type="http://schemas.openxmlformats.org/officeDocument/2006/relationships/hyperlink" Target="https://minfin.khabkrai.ru/portal/Menu/Page/1214" TargetMode="External"/><Relationship Id="rId78" Type="http://schemas.openxmlformats.org/officeDocument/2006/relationships/hyperlink" Target="http://ob.fin.amurobl.ru/dokumenty/proekt_zakon/oblastnoi/2022" TargetMode="External"/><Relationship Id="rId81" Type="http://schemas.openxmlformats.org/officeDocument/2006/relationships/hyperlink" Target="http://zseao.ru/akt/ob-oblastnom-byudzhete-na-2022-god-i-na-planovyj-period-2023-i-2024-godov/" TargetMode="External"/><Relationship Id="rId4" Type="http://schemas.openxmlformats.org/officeDocument/2006/relationships/hyperlink" Target="https://iltumen.ru/documents/47959" TargetMode="External"/><Relationship Id="rId9" Type="http://schemas.openxmlformats.org/officeDocument/2006/relationships/hyperlink" Target="http://beldepfin.ru/byudzhet-2022-2024/" TargetMode="External"/><Relationship Id="rId13" Type="http://schemas.openxmlformats.org/officeDocument/2006/relationships/hyperlink" Target="https://budget.mosreg.ru/byudzhet-dlya-grazhdan/proekt-zakona-o-byudzhete-moskovskoj-oblasti/" TargetMode="External"/><Relationship Id="rId18" Type="http://schemas.openxmlformats.org/officeDocument/2006/relationships/hyperlink" Target="http://budget.lenreg.ru/documents/?page=0&amp;sortOrder=&amp;type=regionBudget&amp;sortName=&amp;sortDate=" TargetMode="External"/><Relationship Id="rId39" Type="http://schemas.openxmlformats.org/officeDocument/2006/relationships/hyperlink" Target="https://www.yamalfin.ru/index.php?option=com_content&amp;view=article&amp;id=4316:2021-11-01-14-10-34&amp;catid=231:2021-11-01-14-09-37&amp;Itemid=147" TargetMode="External"/><Relationship Id="rId34" Type="http://schemas.openxmlformats.org/officeDocument/2006/relationships/hyperlink" Target="https://mf.orb.ru/activity/11097/" TargetMode="External"/><Relationship Id="rId50" Type="http://schemas.openxmlformats.org/officeDocument/2006/relationships/hyperlink" Target="https://kursk.ru/region/economy/page-148673/" TargetMode="External"/><Relationship Id="rId55" Type="http://schemas.openxmlformats.org/officeDocument/2006/relationships/hyperlink" Target="http://portal.tverfin.ru/portal/Menu/Page/187" TargetMode="External"/><Relationship Id="rId76" Type="http://schemas.openxmlformats.org/officeDocument/2006/relationships/hyperlink" Target="https://www.kamgov.ru/minfin/budzet-2022" TargetMode="External"/><Relationship Id="rId7" Type="http://schemas.openxmlformats.org/officeDocument/2006/relationships/hyperlink" Target="https://fincom.gov.spb.ru/budget/info/acts/1" TargetMode="External"/><Relationship Id="rId71" Type="http://schemas.openxmlformats.org/officeDocument/2006/relationships/hyperlink" Target="http://www.kurganoblduma.ru/about/activity/doc/proekty/" TargetMode="External"/><Relationship Id="rId2" Type="http://schemas.openxmlformats.org/officeDocument/2006/relationships/hyperlink" Target="https://mfin.permkrai.ru/execution/proekt/mater/2021/10/" TargetMode="External"/><Relationship Id="rId29" Type="http://schemas.openxmlformats.org/officeDocument/2006/relationships/hyperlink" Target="https://minfin.kbr.ru/documents/proekty-npa/proekt-zakona-o-respublikanskom-byudzhete-kbr-na-2022-god-i-na-planovyy-period-2023-i-2024-godov.html" TargetMode="External"/><Relationship Id="rId24" Type="http://schemas.openxmlformats.org/officeDocument/2006/relationships/hyperlink" Target="http://minfin.kalmregion.ru/deyatelnost/byudzhet-respubliki-kalmykiya/proekt-respublikanskogo-byudzheta-na-ocherednoy-finansovyy-god-i-planovyy-period-/" TargetMode="External"/><Relationship Id="rId40" Type="http://schemas.openxmlformats.org/officeDocument/2006/relationships/hyperlink" Target="https://www.minfin-altai.ru/deyatelnost/proekt-byudzheta-zakony-o-byudzhete-zakony-ob-ispolnenii-byudzheta/2022-2024/proekt-zakona-o-byudzhete/" TargetMode="External"/><Relationship Id="rId45" Type="http://schemas.openxmlformats.org/officeDocument/2006/relationships/hyperlink" Target="https://depfin.tomsk.gov.ru/proekt-oblastnogo-bjudzheta-" TargetMode="External"/><Relationship Id="rId66" Type="http://schemas.openxmlformats.org/officeDocument/2006/relationships/hyperlink" Target="http://nsrd.ru/dokumenty/proekti_normativno_pravovih_aktov" TargetMode="External"/><Relationship Id="rId61" Type="http://schemas.openxmlformats.org/officeDocument/2006/relationships/hyperlink" Target="https://minfin.novreg.ru/2022-god.html" TargetMode="External"/><Relationship Id="rId82" Type="http://schemas.openxmlformats.org/officeDocument/2006/relationships/hyperlink" Target="https://&#1095;&#1091;&#1082;&#1086;&#1090;&#1082;&#1072;.&#1088;&#1092;/otkrytyy-byudzhet/zakon-o-byudzhete.ph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minfin01-maykop.ru/Show/Category/74?page=1&amp;ItemId=272" TargetMode="External"/><Relationship Id="rId21" Type="http://schemas.openxmlformats.org/officeDocument/2006/relationships/hyperlink" Target="http://budget.lenreg.ru/documents/?page=0&amp;sortOrder=&amp;type=regionBudget&amp;sortName=&amp;sortDate=" TargetMode="External"/><Relationship Id="rId42" Type="http://schemas.openxmlformats.org/officeDocument/2006/relationships/hyperlink" Target="https://www.ofukem.ru/budget/projects2022-2024/" TargetMode="External"/><Relationship Id="rId47" Type="http://schemas.openxmlformats.org/officeDocument/2006/relationships/hyperlink" Target="https://bryanskoblfin.ru/open/Show/Content/2079" TargetMode="External"/><Relationship Id="rId63" Type="http://schemas.openxmlformats.org/officeDocument/2006/relationships/hyperlink" Target="https://minfinkubani.ru/budget_execution/detail.php?ID=89731&amp;IBLOCK_ID=31&amp;str_date=29.10.2021" TargetMode="External"/><Relationship Id="rId68" Type="http://schemas.openxmlformats.org/officeDocument/2006/relationships/hyperlink" Target="http://gsrm.ru/bill/" TargetMode="External"/><Relationship Id="rId84" Type="http://schemas.openxmlformats.org/officeDocument/2006/relationships/hyperlink" Target="https://pre.admoblkaluga.ru/main/work/finances/budget/2022-2024.php" TargetMode="External"/><Relationship Id="rId16" Type="http://schemas.openxmlformats.org/officeDocument/2006/relationships/hyperlink" Target="http://ob.fin.amurobl.ru/dokumenty/proekt_zakon/oblastnoi/2022" TargetMode="External"/><Relationship Id="rId11" Type="http://schemas.openxmlformats.org/officeDocument/2006/relationships/hyperlink" Target="http://minfin.krskstate.ru/openbudget/law" TargetMode="External"/><Relationship Id="rId32" Type="http://schemas.openxmlformats.org/officeDocument/2006/relationships/hyperlink" Target="https://parliament-osetia.ru/index.php/main/bills/art/940" TargetMode="External"/><Relationship Id="rId37" Type="http://schemas.openxmlformats.org/officeDocument/2006/relationships/hyperlink" Target="http://ufo.ulntc.ru:8080/dokumenty/proekt-zakona-o-byudzhete/2022-god" TargetMode="External"/><Relationship Id="rId53" Type="http://schemas.openxmlformats.org/officeDocument/2006/relationships/hyperlink" Target="http://www.finsmol.ru/pbudget/nJvSD8Sj" TargetMode="External"/><Relationship Id="rId58" Type="http://schemas.openxmlformats.org/officeDocument/2006/relationships/hyperlink" Target="https://df.gov35.ru/otkrytyy-byudzhet/zakony-ob-oblastnom-byudzhete/2022/" TargetMode="External"/><Relationship Id="rId74" Type="http://schemas.openxmlformats.org/officeDocument/2006/relationships/hyperlink" Target="https://r-19.ru/authorities/ministry-of-finance-of-the-republic-of-khakassia/dop_info/?SECTION_ID=7310" TargetMode="External"/><Relationship Id="rId79" Type="http://schemas.openxmlformats.org/officeDocument/2006/relationships/hyperlink" Target="https://openbudget.sakhminfin.ru/Menu/Page/599" TargetMode="External"/><Relationship Id="rId5" Type="http://schemas.openxmlformats.org/officeDocument/2006/relationships/hyperlink" Target="https://minfin.alregn.ru/projects/p2021/" TargetMode="External"/><Relationship Id="rId19" Type="http://schemas.openxmlformats.org/officeDocument/2006/relationships/hyperlink" Target="https://budget.cap.ru/Show/Category/305?ItemId=970" TargetMode="External"/><Relationship Id="rId14" Type="http://schemas.openxmlformats.org/officeDocument/2006/relationships/hyperlink" Target="http://mf.nnov.ru/index.php?option=com_k2&amp;view=item&amp;id=1961:normativnye-pravovye-akty-i-drugie-materialy-po-razrabotke-proekta-oblastnogo-byudzheta-na-2022-2024-gody&amp;Itemid=553" TargetMode="External"/><Relationship Id="rId22" Type="http://schemas.openxmlformats.org/officeDocument/2006/relationships/hyperlink" Target="https://www.govvrn.ru/npafin?p_p_id=Foldersanddocuments_WAR_foldersanddocumentsportlet&amp;p_p_lifecycle=0&amp;p_p_state=normal&amp;p_p_mode=view&amp;folderId=6609618&amp;pageNumber=1" TargetMode="External"/><Relationship Id="rId27" Type="http://schemas.openxmlformats.org/officeDocument/2006/relationships/hyperlink" Target="http://minfin.kalmregion.ru/deyatelnost/byudzhet-respubliki-kalmykiya/proekt-respublikanskogo-byudzheta-na-ocherednoy-finansovyy-god-i-planovyy-period-/" TargetMode="External"/><Relationship Id="rId30" Type="http://schemas.openxmlformats.org/officeDocument/2006/relationships/hyperlink" Target="https://mfri.ru/index.php/open-budget/proekt-byudzheta-i-materialy-k-nemu/3839-proekt-zakona-o-respublikanskom-byudzhete-na-2022-god-i-planovyj-period-2023-i-2024-gg-i-materialy-k-nemu" TargetMode="External"/><Relationship Id="rId35" Type="http://schemas.openxmlformats.org/officeDocument/2006/relationships/hyperlink" Target="https://mf.orb.ru/activity/11097/" TargetMode="External"/><Relationship Id="rId43" Type="http://schemas.openxmlformats.org/officeDocument/2006/relationships/hyperlink" Target="http://mfnso.nso.ru/page/3777" TargetMode="External"/><Relationship Id="rId48" Type="http://schemas.openxmlformats.org/officeDocument/2006/relationships/hyperlink" Target="https://dtf.avo.ru/proekty-zakonov-vladimirskoj-oblasti" TargetMode="External"/><Relationship Id="rId56" Type="http://schemas.openxmlformats.org/officeDocument/2006/relationships/hyperlink" Target="https://www.yarregion.ru/depts/depfin/tmpPages/docs.aspx" TargetMode="External"/><Relationship Id="rId64" Type="http://schemas.openxmlformats.org/officeDocument/2006/relationships/hyperlink" Target="https://minfin.astrobl.ru/site-page/materialy-proekta" TargetMode="External"/><Relationship Id="rId69" Type="http://schemas.openxmlformats.org/officeDocument/2006/relationships/hyperlink" Target="https://www.minfin.kirov.ru/otkrytyy-byudzhet/dlya-spetsialistov/oblastnoy-byudzhet/%D0%9F%D0%BB%D0%B0%D0%BD%D0%B8%D1%80%D0%BE%D0%B2%D0%B0%D0%BD%D0%B8%D0%B5%20%D0%B1%D1%8E%D0%B4%D0%B6%D0%B5%D1%82%D0%B0/" TargetMode="External"/><Relationship Id="rId77" Type="http://schemas.openxmlformats.org/officeDocument/2006/relationships/hyperlink" Target="https://ebudget.primorsky.ru/Show/Content/3511" TargetMode="External"/><Relationship Id="rId8" Type="http://schemas.openxmlformats.org/officeDocument/2006/relationships/hyperlink" Target="https://minfin.rkomi.ru/deyatelnost/byudjet/zakony-respubliki-komi-proekty-zakonov-o-respublikanskom-byudjete-respubliki-komi-i-vnesenii-izmeneniy-v-nego/byudjet-na-2022-2024-gody" TargetMode="External"/><Relationship Id="rId51" Type="http://schemas.openxmlformats.org/officeDocument/2006/relationships/hyperlink" Target="https://ufin48.ru/Show/Category/63?ItemId=46&amp;headingId=4" TargetMode="External"/><Relationship Id="rId72" Type="http://schemas.openxmlformats.org/officeDocument/2006/relationships/hyperlink" Target="https://minfin.midural.ru/document/category/23" TargetMode="External"/><Relationship Id="rId80" Type="http://schemas.openxmlformats.org/officeDocument/2006/relationships/hyperlink" Target="http://zseao.ru/akt/ob-oblastnom-byudzhete-na-2022-god-i-na-planovyj-period-2023-i-2024-godov/" TargetMode="External"/><Relationship Id="rId85" Type="http://schemas.openxmlformats.org/officeDocument/2006/relationships/printerSettings" Target="../printerSettings/printerSettings13.bin"/><Relationship Id="rId3" Type="http://schemas.openxmlformats.org/officeDocument/2006/relationships/hyperlink" Target="https://minfin.saratov.gov.ru/budget/zakon-o-byudzhete/zakon-ob-oblastnom-byudzhete/zakon-ob-oblastnom-byudzhete-2022-2024-g" TargetMode="External"/><Relationship Id="rId12" Type="http://schemas.openxmlformats.org/officeDocument/2006/relationships/hyperlink" Target="https://budget.mos.ru/budget" TargetMode="External"/><Relationship Id="rId17" Type="http://schemas.openxmlformats.org/officeDocument/2006/relationships/hyperlink" Target="https://openbudsk.ru/sub-2110/" TargetMode="External"/><Relationship Id="rId25" Type="http://schemas.openxmlformats.org/officeDocument/2006/relationships/hyperlink" Target="http://minfin.karelia.ru/sostavlenie-bjudzheta-na-2022-2024-gody/" TargetMode="External"/><Relationship Id="rId33" Type="http://schemas.openxmlformats.org/officeDocument/2006/relationships/hyperlink" Target="http://forcitizens.ru/ob/dokumenty/proekt-byudzheta-i-materialy-k-nemu/2022-god" TargetMode="External"/><Relationship Id="rId38" Type="http://schemas.openxmlformats.org/officeDocument/2006/relationships/hyperlink" Target="https://admtyumen.ru/ogv_ru/finance/finance/bugjet/more.htm?id=11933464@cmsArticle" TargetMode="External"/><Relationship Id="rId46" Type="http://schemas.openxmlformats.org/officeDocument/2006/relationships/hyperlink" Target="https://minfin.75.ru/byudzhet/konsolidirovannyy-kraevoy-byudzhet/proekty-zakonov-o-byudzhete-kraya" TargetMode="External"/><Relationship Id="rId59" Type="http://schemas.openxmlformats.org/officeDocument/2006/relationships/hyperlink" Target="https://dfei.adm-nao.ru/zakony-o-byudzhete/" TargetMode="External"/><Relationship Id="rId67" Type="http://schemas.openxmlformats.org/officeDocument/2006/relationships/hyperlink" Target="https://parlament09.ru/services/zakonotvorchestvo/zakonoproekty/" TargetMode="External"/><Relationship Id="rId20" Type="http://schemas.openxmlformats.org/officeDocument/2006/relationships/hyperlink" Target="https://orel-region.ru/index.php?head=20&amp;part=25&amp;in=132" TargetMode="External"/><Relationship Id="rId41" Type="http://schemas.openxmlformats.org/officeDocument/2006/relationships/hyperlink" Target="https://irkobl.ru/sites/minfin/activity/obl/" TargetMode="External"/><Relationship Id="rId54" Type="http://schemas.openxmlformats.org/officeDocument/2006/relationships/hyperlink" Target="https://fin.tmbreg.ru/6347/8130/9780.html" TargetMode="External"/><Relationship Id="rId62" Type="http://schemas.openxmlformats.org/officeDocument/2006/relationships/hyperlink" Target="https://sobranie.pskov.ru/lawmaking/bills?title=&#1073;&#1102;&#1076;&#1078;&#1077;&#1090;" TargetMode="External"/><Relationship Id="rId70" Type="http://schemas.openxmlformats.org/officeDocument/2006/relationships/hyperlink" Target="https://finance.pnzreg.ru/docs/np/?ELEMENT_ID=2430" TargetMode="External"/><Relationship Id="rId75" Type="http://schemas.openxmlformats.org/officeDocument/2006/relationships/hyperlink" Target="https://egov-buryatia.ru/minfin/activities/directions/respublikanskiy-byudzhet/2022-2024/" TargetMode="External"/><Relationship Id="rId83" Type="http://schemas.openxmlformats.org/officeDocument/2006/relationships/hyperlink" Target="https://minfin.rtyva.ru/node/19782/"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beldepfin.ru/byudzhet-2022-2024/" TargetMode="External"/><Relationship Id="rId15" Type="http://schemas.openxmlformats.org/officeDocument/2006/relationships/hyperlink" Target="https://www.minfin-altai.ru/deyatelnost/proekt-byudzheta-zakony-o-byudzhete-zakony-ob-ispolnenii-byudzheta/2022-2024/proekt-zakona-o-byudzhete/" TargetMode="External"/><Relationship Id="rId23" Type="http://schemas.openxmlformats.org/officeDocument/2006/relationships/hyperlink" Target="http://depfin.adm44.ru/info/law/proetjzko/" TargetMode="External"/><Relationship Id="rId28" Type="http://schemas.openxmlformats.org/officeDocument/2006/relationships/hyperlink" Target="https://minfin.rk.gov.ru/ru/structure/2021_09_16_12_27_biudzhet_na_2022_god_i_na_planovyi_period_2023_i_2024_godov" TargetMode="External"/><Relationship Id="rId36" Type="http://schemas.openxmlformats.org/officeDocument/2006/relationships/hyperlink" Target="https://minfin-samara.ru/proekty-zakonov-o-byudzhete/" TargetMode="External"/><Relationship Id="rId49" Type="http://schemas.openxmlformats.org/officeDocument/2006/relationships/hyperlink" Target="http://df.ivanovoobl.ru/regionalnye-finansy/zakon-ob-oblastnom-byudzhete/proekt-zakona-o-byudzhete/" TargetMode="External"/><Relationship Id="rId57" Type="http://schemas.openxmlformats.org/officeDocument/2006/relationships/hyperlink" Target="https://dvinaland.ru/budget/zakon/" TargetMode="External"/><Relationship Id="rId10" Type="http://schemas.openxmlformats.org/officeDocument/2006/relationships/hyperlink" Target="https://depfin.admhmao.ru/otkrytyy-byudzhet/planirovanie-byudzheta/" TargetMode="External"/><Relationship Id="rId31" Type="http://schemas.openxmlformats.org/officeDocument/2006/relationships/hyperlink" Target="https://minfin.kbr.ru/documents/proekty-npa/proekt-zakona-o-respublikanskom-byudzhete-kbr-na-2022-god-i-na-planovyy-period-2023-i-2024-godov.html" TargetMode="External"/><Relationship Id="rId44" Type="http://schemas.openxmlformats.org/officeDocument/2006/relationships/hyperlink" Target="http://mf.omskportal.ru/oiv/mf/otrasl/otkrbudg/proekt/2022-2024" TargetMode="External"/><Relationship Id="rId52" Type="http://schemas.openxmlformats.org/officeDocument/2006/relationships/hyperlink" Target="https://minfin.ryazangov.ru/documents/draft_documents/proekty/2021/index.php" TargetMode="External"/><Relationship Id="rId60" Type="http://schemas.openxmlformats.org/officeDocument/2006/relationships/hyperlink" Target="https://minfin.gov-murman.ru/open-budget/regional_budget/law_of_budget_projects/2022/" TargetMode="External"/><Relationship Id="rId65" Type="http://schemas.openxmlformats.org/officeDocument/2006/relationships/hyperlink" Target="http://volgafin.volgograd.ru/norms/acts/17581/" TargetMode="External"/><Relationship Id="rId73" Type="http://schemas.openxmlformats.org/officeDocument/2006/relationships/hyperlink" Target="https://minfin.khabkrai.ru/portal/Menu/Page/1214" TargetMode="External"/><Relationship Id="rId78" Type="http://schemas.openxmlformats.org/officeDocument/2006/relationships/hyperlink" Target="https://openbudget.49gov.ru/dokumenty" TargetMode="External"/><Relationship Id="rId81" Type="http://schemas.openxmlformats.org/officeDocument/2006/relationships/hyperlink" Target="https://&#1095;&#1091;&#1082;&#1086;&#1090;&#1082;&#1072;.&#1088;&#1092;/otkrytyy-byudzhet/zakon-o-byudzhete.php" TargetMode="External"/><Relationship Id="rId4" Type="http://schemas.openxmlformats.org/officeDocument/2006/relationships/hyperlink" Target="https://iltumen.ru/documents/47959" TargetMode="External"/><Relationship Id="rId9" Type="http://schemas.openxmlformats.org/officeDocument/2006/relationships/hyperlink" Target="https://fincom.gov.spb.ru/budget/info/acts/1" TargetMode="External"/><Relationship Id="rId13" Type="http://schemas.openxmlformats.org/officeDocument/2006/relationships/hyperlink" Target="http://minfin39.ru/budget/process/next/" TargetMode="External"/><Relationship Id="rId18" Type="http://schemas.openxmlformats.org/officeDocument/2006/relationships/hyperlink" Target="https://minfin.bashkortostan.ru/activity/2870/" TargetMode="External"/><Relationship Id="rId39" Type="http://schemas.openxmlformats.org/officeDocument/2006/relationships/hyperlink" Target="https://www.minfin74.ru/mBudget/project/" TargetMode="External"/><Relationship Id="rId34" Type="http://schemas.openxmlformats.org/officeDocument/2006/relationships/hyperlink" Target="https://www.mfur.ru/budjet/formirovanie/2022-god.php" TargetMode="External"/><Relationship Id="rId50" Type="http://schemas.openxmlformats.org/officeDocument/2006/relationships/hyperlink" Target="https://kursk.ru/region/economy/page-148673/" TargetMode="External"/><Relationship Id="rId55" Type="http://schemas.openxmlformats.org/officeDocument/2006/relationships/hyperlink" Target="http://portal.tverfin.ru/portal/Menu/Page/187" TargetMode="External"/><Relationship Id="rId76" Type="http://schemas.openxmlformats.org/officeDocument/2006/relationships/hyperlink" Target="https://www.kamgov.ru/minfin/budzet-2022" TargetMode="External"/><Relationship Id="rId7" Type="http://schemas.openxmlformats.org/officeDocument/2006/relationships/hyperlink" Target="https://budget.mosreg.ru/byudzhet-dlya-grazhdan/proekt-zakona-o-byudzhete-moskovskoj-oblasti/" TargetMode="External"/><Relationship Id="rId71" Type="http://schemas.openxmlformats.org/officeDocument/2006/relationships/hyperlink" Target="http://www.kurganoblduma.ru/about/activity/doc/proekty/" TargetMode="External"/><Relationship Id="rId2" Type="http://schemas.openxmlformats.org/officeDocument/2006/relationships/hyperlink" Target="https://mfin.permkrai.ru/execution/proekt/mater/2021/10/" TargetMode="External"/><Relationship Id="rId29" Type="http://schemas.openxmlformats.org/officeDocument/2006/relationships/hyperlink" Target="https://minfin.donland.ru/activity/8081/?nav-documents=page-1" TargetMode="External"/><Relationship Id="rId24" Type="http://schemas.openxmlformats.org/officeDocument/2006/relationships/hyperlink" Target="https://dfto.ru/razdel/razdely/proekt-zakona-o-byudzhete" TargetMode="External"/><Relationship Id="rId40" Type="http://schemas.openxmlformats.org/officeDocument/2006/relationships/hyperlink" Target="https://www.yamalfin.ru/index.php?option=com_content&amp;view=article&amp;id=4316:2021-11-01-14-10-34&amp;catid=231:2021-11-01-14-09-37&amp;Itemid=147" TargetMode="External"/><Relationship Id="rId45" Type="http://schemas.openxmlformats.org/officeDocument/2006/relationships/hyperlink" Target="https://depfin.tomsk.gov.ru/proekt-oblastnogo-bjudzheta-" TargetMode="External"/><Relationship Id="rId66" Type="http://schemas.openxmlformats.org/officeDocument/2006/relationships/hyperlink" Target="https://ob.sev.gov.ru/dokumenty/project-zakona-o-budgete" TargetMode="External"/><Relationship Id="rId61" Type="http://schemas.openxmlformats.org/officeDocument/2006/relationships/hyperlink" Target="https://minfin.novreg.ru/2022-god.html" TargetMode="External"/><Relationship Id="rId82" Type="http://schemas.openxmlformats.org/officeDocument/2006/relationships/hyperlink" Target="http://nsrd.ru/dokumenty/proekti_normativno_pravovih_aktov"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minfin-altai.ru/deyatelnost/proekt-byudzheta-zakony-o-byudzhete-zakony-ob-ispolnenii-byudzheta/2022-2024/proekt-zakona-o-byudzhete/" TargetMode="External"/><Relationship Id="rId21" Type="http://schemas.openxmlformats.org/officeDocument/2006/relationships/hyperlink" Target="https://mf.orb.ru/activity/11097/" TargetMode="External"/><Relationship Id="rId42" Type="http://schemas.openxmlformats.org/officeDocument/2006/relationships/hyperlink" Target="https://fin.tmbreg.ru/6347/8130/9780.html" TargetMode="External"/><Relationship Id="rId47" Type="http://schemas.openxmlformats.org/officeDocument/2006/relationships/hyperlink" Target="https://dvinaland.ru/budget/zakon/" TargetMode="External"/><Relationship Id="rId63" Type="http://schemas.openxmlformats.org/officeDocument/2006/relationships/hyperlink" Target="https://budget.cap.ru/Show/Category/305?ItemId=970" TargetMode="External"/><Relationship Id="rId68" Type="http://schemas.openxmlformats.org/officeDocument/2006/relationships/hyperlink" Target="https://minfin.midural.ru/document/category/23" TargetMode="External"/><Relationship Id="rId16" Type="http://schemas.openxmlformats.org/officeDocument/2006/relationships/hyperlink" Target="https://mfri.ru/index.php/open-budget/proekt-byudzheta-i-materialy-k-nemu/3839-proekt-zakona-o-respublikanskom-byudzhete-na-2022-god-i-planovyj-period-2023-i-2024-gg-i-materialy-k-nemu" TargetMode="External"/><Relationship Id="rId11" Type="http://schemas.openxmlformats.org/officeDocument/2006/relationships/hyperlink" Target="https://orel-region.ru/index.php?head=20&amp;part=25&amp;in=132" TargetMode="External"/><Relationship Id="rId32" Type="http://schemas.openxmlformats.org/officeDocument/2006/relationships/hyperlink" Target="http://beldepfin.ru/byudzhet-2022-2024/" TargetMode="External"/><Relationship Id="rId37" Type="http://schemas.openxmlformats.org/officeDocument/2006/relationships/hyperlink" Target="https://kursk.ru/region/economy/page-148673/" TargetMode="External"/><Relationship Id="rId53" Type="http://schemas.openxmlformats.org/officeDocument/2006/relationships/hyperlink" Target="http://www.minfin01-maykop.ru/Show/Category/74?page=1&amp;ItemId=272" TargetMode="External"/><Relationship Id="rId58" Type="http://schemas.openxmlformats.org/officeDocument/2006/relationships/hyperlink" Target="http://nsrd.ru/dokumenty/proekti_normativno_pravovih_aktov" TargetMode="External"/><Relationship Id="rId74" Type="http://schemas.openxmlformats.org/officeDocument/2006/relationships/hyperlink" Target="https://ebudget.primorsky.ru/Show/Content/3511" TargetMode="External"/><Relationship Id="rId79" Type="http://schemas.openxmlformats.org/officeDocument/2006/relationships/hyperlink" Target="https://www.zskaluga.ru/deyatelnost/zakonoproekty/" TargetMode="External"/><Relationship Id="rId5" Type="http://schemas.openxmlformats.org/officeDocument/2006/relationships/hyperlink" Target="https://minfin.alregn.ru/projects/p2021/" TargetMode="External"/><Relationship Id="rId61" Type="http://schemas.openxmlformats.org/officeDocument/2006/relationships/hyperlink" Target="https://minfin.bashkortostan.ru/activity/2870/" TargetMode="External"/><Relationship Id="rId82" Type="http://schemas.openxmlformats.org/officeDocument/2006/relationships/printerSettings" Target="../printerSettings/printerSettings14.bin"/><Relationship Id="rId19" Type="http://schemas.openxmlformats.org/officeDocument/2006/relationships/hyperlink" Target="http://forcitizens.ru/ob/dokumenty/proekt-byudzheta-i-materialy-k-nemu/2022-god" TargetMode="External"/><Relationship Id="rId14" Type="http://schemas.openxmlformats.org/officeDocument/2006/relationships/hyperlink" Target="http://minfin.kalmregion.ru/deyatelnost/byudzhet-respubliki-kalmykiya/proekt-respublikanskogo-byudzheta-na-ocherednoy-finansovyy-god-i-planovyy-period-/" TargetMode="External"/><Relationship Id="rId22" Type="http://schemas.openxmlformats.org/officeDocument/2006/relationships/hyperlink" Target="https://minfin-samara.ru/proekty-zakonov-o-byudzhete/" TargetMode="External"/><Relationship Id="rId27" Type="http://schemas.openxmlformats.org/officeDocument/2006/relationships/hyperlink" Target="https://www.ofukem.ru/budget/projects2022-2024/" TargetMode="External"/><Relationship Id="rId30" Type="http://schemas.openxmlformats.org/officeDocument/2006/relationships/hyperlink" Target="https://depfin.tomsk.gov.ru/proekt-oblastnogo-bjudzheta-" TargetMode="External"/><Relationship Id="rId35" Type="http://schemas.openxmlformats.org/officeDocument/2006/relationships/hyperlink" Target="https://www.govvrn.ru/npafin?p_p_id=Foldersanddocuments_WAR_foldersanddocumentsportlet&amp;p_p_lifecycle=0&amp;p_p_state=normal&amp;p_p_mode=view&amp;folderId=6609618&amp;pageNumber=1" TargetMode="External"/><Relationship Id="rId43" Type="http://schemas.openxmlformats.org/officeDocument/2006/relationships/hyperlink" Target="http://portal.tverfin.ru/portal/Menu/Page/187" TargetMode="External"/><Relationship Id="rId48" Type="http://schemas.openxmlformats.org/officeDocument/2006/relationships/hyperlink" Target="https://df.gov35.ru/otkrytyy-byudzhet/zakony-ob-oblastnom-byudzhete/2022/" TargetMode="External"/><Relationship Id="rId56" Type="http://schemas.openxmlformats.org/officeDocument/2006/relationships/hyperlink" Target="http://volgafin.volgograd.ru/norms/acts/17581/" TargetMode="External"/><Relationship Id="rId64" Type="http://schemas.openxmlformats.org/officeDocument/2006/relationships/hyperlink" Target="https://www.minfin.kirov.ru/otkrytyy-byudzhet/dlya-spetsialistov/oblastnoy-byudzhet/%D0%9F%D0%BB%D0%B0%D0%BD%D0%B8%D1%80%D0%BE%D0%B2%D0%B0%D0%BD%D0%B8%D0%B5%20%D0%B1%D1%8E%D0%B4%D0%B6%D0%B5%D1%82%D0%B0/" TargetMode="External"/><Relationship Id="rId69" Type="http://schemas.openxmlformats.org/officeDocument/2006/relationships/hyperlink" Target="https://minfin.khabkrai.ru/portal/Menu/Page/1214" TargetMode="External"/><Relationship Id="rId77" Type="http://schemas.openxmlformats.org/officeDocument/2006/relationships/hyperlink" Target="http://zseao.ru/akt/ob-oblastnom-byudzhete-na-2022-god-i-na-planovyj-period-2023-i-2024-godov/" TargetMode="External"/><Relationship Id="rId8" Type="http://schemas.openxmlformats.org/officeDocument/2006/relationships/hyperlink" Target="http://minfin.krskstate.ru/openbudget/law" TargetMode="External"/><Relationship Id="rId51" Type="http://schemas.openxmlformats.org/officeDocument/2006/relationships/hyperlink" Target="https://minfin.novreg.ru/2022-god.html" TargetMode="External"/><Relationship Id="rId72" Type="http://schemas.openxmlformats.org/officeDocument/2006/relationships/hyperlink" Target="https://egov-buryatia.ru/minfin/activities/directions/respublikanskiy-byudzhet/2022-2024/" TargetMode="External"/><Relationship Id="rId80" Type="http://schemas.openxmlformats.org/officeDocument/2006/relationships/hyperlink" Target="https://minfin.rtyva.ru/node/19782/" TargetMode="External"/><Relationship Id="rId3" Type="http://schemas.openxmlformats.org/officeDocument/2006/relationships/hyperlink" Target="https://zakon.zsperm.ru/?ELEMENT_ID=4302" TargetMode="External"/><Relationship Id="rId12" Type="http://schemas.openxmlformats.org/officeDocument/2006/relationships/hyperlink" Target="http://budget.lenreg.ru/documents/?page=0&amp;sortOrder=&amp;type=regionBudget&amp;sortName=&amp;sortDate=" TargetMode="External"/><Relationship Id="rId17" Type="http://schemas.openxmlformats.org/officeDocument/2006/relationships/hyperlink" Target="https://minfin.kbr.ru/documents/proekty-npa/proekt-zakona-o-respublikanskom-byudzhete-kbr-na-2022-god-i-na-planovyy-period-2023-i-2024-godov.html" TargetMode="External"/><Relationship Id="rId25" Type="http://schemas.openxmlformats.org/officeDocument/2006/relationships/hyperlink" Target="https://www.minfin74.ru/mBudget/project/" TargetMode="External"/><Relationship Id="rId33" Type="http://schemas.openxmlformats.org/officeDocument/2006/relationships/hyperlink" Target="https://bryanskoblfin.ru/open/Show/Content/2079" TargetMode="External"/><Relationship Id="rId38" Type="http://schemas.openxmlformats.org/officeDocument/2006/relationships/hyperlink" Target="https://ufin48.ru/Show/Category/63?ItemId=46&amp;headingId=4" TargetMode="External"/><Relationship Id="rId46" Type="http://schemas.openxmlformats.org/officeDocument/2006/relationships/hyperlink" Target="http://minfin.karelia.ru/sostavlenie-bjudzheta-na-2022-2024-gody/" TargetMode="External"/><Relationship Id="rId59" Type="http://schemas.openxmlformats.org/officeDocument/2006/relationships/hyperlink" Target="https://parlament09.ru/services/zakonotvorchestvo/zakonoproekty/" TargetMode="External"/><Relationship Id="rId67" Type="http://schemas.openxmlformats.org/officeDocument/2006/relationships/hyperlink" Target="http://www.kurganoblduma.ru/about/activity/doc/proekty/" TargetMode="External"/><Relationship Id="rId20" Type="http://schemas.openxmlformats.org/officeDocument/2006/relationships/hyperlink" Target="https://www.mfur.ru/budjet/formirovanie/2022-god.php" TargetMode="External"/><Relationship Id="rId41" Type="http://schemas.openxmlformats.org/officeDocument/2006/relationships/hyperlink" Target="http://www.finsmol.ru/pbudget/nJvSD8Sj" TargetMode="External"/><Relationship Id="rId54" Type="http://schemas.openxmlformats.org/officeDocument/2006/relationships/hyperlink" Target="https://minfin.rk.gov.ru/ru/structure/2021_09_16_12_27_biudzhet_na_2022_god_i_na_planovyi_period_2023_i_2024_godov" TargetMode="External"/><Relationship Id="rId62" Type="http://schemas.openxmlformats.org/officeDocument/2006/relationships/hyperlink" Target="http://gsrm.ru/bill/" TargetMode="External"/><Relationship Id="rId70" Type="http://schemas.openxmlformats.org/officeDocument/2006/relationships/hyperlink" Target="https://www.yamalfin.ru/index.php?option=com_content&amp;view=article&amp;id=4316:2021-11-01-14-10-34&amp;catid=231:2021-11-01-14-09-37&amp;Itemid=147" TargetMode="External"/><Relationship Id="rId75" Type="http://schemas.openxmlformats.org/officeDocument/2006/relationships/hyperlink" Target="https://openbudget.49gov.ru/dokumenty" TargetMode="External"/><Relationship Id="rId1" Type="http://schemas.openxmlformats.org/officeDocument/2006/relationships/hyperlink" Target="https://mfin.permkrai.ru/execution/proekt/mater/2021/10/" TargetMode="External"/><Relationship Id="rId6" Type="http://schemas.openxmlformats.org/officeDocument/2006/relationships/hyperlink" Target="https://minfin.rkomi.ru/deyatelnost/byudjet/zakony-respubliki-komi-proekty-zakonov-o-respublikanskom-byudjete-respubliki-komi-i-vnesenii-izmeneniy-v-nego/byudjet-na-2022-2024-gody" TargetMode="External"/><Relationship Id="rId15" Type="http://schemas.openxmlformats.org/officeDocument/2006/relationships/hyperlink" Target="https://minfin.astrobl.ru/site-page/materialy-proekta" TargetMode="External"/><Relationship Id="rId23" Type="http://schemas.openxmlformats.org/officeDocument/2006/relationships/hyperlink" Target="http://ufo.ulntc.ru:8080/dokumenty/proekt-zakona-o-byudzhete/2022-god" TargetMode="External"/><Relationship Id="rId28" Type="http://schemas.openxmlformats.org/officeDocument/2006/relationships/hyperlink" Target="http://mfnso.nso.ru/page/3777" TargetMode="External"/><Relationship Id="rId36" Type="http://schemas.openxmlformats.org/officeDocument/2006/relationships/hyperlink" Target="http://df.ivanovoobl.ru/regionalnye-finansy/zakon-ob-oblastnom-byudzhete/proekt-zakona-o-byudzhete/" TargetMode="External"/><Relationship Id="rId49" Type="http://schemas.openxmlformats.org/officeDocument/2006/relationships/hyperlink" Target="https://dfei.adm-nao.ru/zakony-o-byudzhete/" TargetMode="External"/><Relationship Id="rId57" Type="http://schemas.openxmlformats.org/officeDocument/2006/relationships/hyperlink" Target="https://minfin.donland.ru/activity/8081/?nav-documents=page-1" TargetMode="External"/><Relationship Id="rId10" Type="http://schemas.openxmlformats.org/officeDocument/2006/relationships/hyperlink" Target="http://ob.fin.amurobl.ru/dokumenty/proekt_zakon/oblastnoi/2022" TargetMode="External"/><Relationship Id="rId31" Type="http://schemas.openxmlformats.org/officeDocument/2006/relationships/hyperlink" Target="https://minfin.75.ru/byudzhet/konsolidirovannyy-kraevoy-byudzhet/proekty-zakonov-o-byudzhete-kraya" TargetMode="External"/><Relationship Id="rId44" Type="http://schemas.openxmlformats.org/officeDocument/2006/relationships/hyperlink" Target="https://dfto.ru/razdel/razdely/proekt-zakona-o-byudzhete" TargetMode="External"/><Relationship Id="rId52" Type="http://schemas.openxmlformats.org/officeDocument/2006/relationships/hyperlink" Target="https://sobranie.pskov.ru/lawmaking/bills?title=&#1073;&#1102;&#1076;&#1078;&#1077;&#1090;" TargetMode="External"/><Relationship Id="rId60" Type="http://schemas.openxmlformats.org/officeDocument/2006/relationships/hyperlink" Target="https://openbudsk.ru/sub-2110/" TargetMode="External"/><Relationship Id="rId65" Type="http://schemas.openxmlformats.org/officeDocument/2006/relationships/hyperlink" Target="http://mf.nnov.ru/index.php?option=com_k2&amp;view=item&amp;id=1961:normativnye-pravovye-akty-i-drugie-materialy-po-razrabotke-proekta-oblastnogo-byudzheta-na-2022-2024-gody&amp;Itemid=553" TargetMode="External"/><Relationship Id="rId73" Type="http://schemas.openxmlformats.org/officeDocument/2006/relationships/hyperlink" Target="https://www.kamgov.ru/minfin/budzet-2022" TargetMode="External"/><Relationship Id="rId78" Type="http://schemas.openxmlformats.org/officeDocument/2006/relationships/hyperlink" Target="https://&#1095;&#1091;&#1082;&#1086;&#1090;&#1082;&#1072;.&#1088;&#1092;/otkrytyy-byudzhet/zakon-o-byudzhete.php" TargetMode="External"/><Relationship Id="rId81" Type="http://schemas.openxmlformats.org/officeDocument/2006/relationships/hyperlink" Target="https://irkobl.ru/sites/minfin/activity/obl/" TargetMode="External"/><Relationship Id="rId4" Type="http://schemas.openxmlformats.org/officeDocument/2006/relationships/hyperlink" Target="https://iltumen.ru/documents/47959" TargetMode="External"/><Relationship Id="rId9" Type="http://schemas.openxmlformats.org/officeDocument/2006/relationships/hyperlink" Target="http://minfin39.ru/budget/process/next/" TargetMode="External"/><Relationship Id="rId13" Type="http://schemas.openxmlformats.org/officeDocument/2006/relationships/hyperlink" Target="http://depfin.adm44.ru/info/law/proetjzko/" TargetMode="External"/><Relationship Id="rId18" Type="http://schemas.openxmlformats.org/officeDocument/2006/relationships/hyperlink" Target="https://parliament-osetia.ru/index.php/main/bills/art/940" TargetMode="External"/><Relationship Id="rId39" Type="http://schemas.openxmlformats.org/officeDocument/2006/relationships/hyperlink" Target="https://budget.mosreg.ru/byudzhet-dlya-grazhdan/proekt-zakona-o-byudzhete-moskovskoj-oblasti/" TargetMode="External"/><Relationship Id="rId34" Type="http://schemas.openxmlformats.org/officeDocument/2006/relationships/hyperlink" Target="https://dtf.avo.ru/proekty-zakonov-vladimirskoj-oblasti" TargetMode="External"/><Relationship Id="rId50" Type="http://schemas.openxmlformats.org/officeDocument/2006/relationships/hyperlink" Target="https://minfin.gov-murman.ru/open-budget/regional_budget/law_of_budget_projects/2022/" TargetMode="External"/><Relationship Id="rId55" Type="http://schemas.openxmlformats.org/officeDocument/2006/relationships/hyperlink" Target="https://minfinkubani.ru/budget_execution/detail.php?ID=89731&amp;IBLOCK_ID=31&amp;str_date=29.10.2021" TargetMode="External"/><Relationship Id="rId76" Type="http://schemas.openxmlformats.org/officeDocument/2006/relationships/hyperlink" Target="https://openbudget.sakhminfin.ru/Menu/Page/599" TargetMode="External"/><Relationship Id="rId7" Type="http://schemas.openxmlformats.org/officeDocument/2006/relationships/hyperlink" Target="https://depfin.admhmao.ru/otkrytyy-byudzhet/planirovanie-byudzheta/" TargetMode="External"/><Relationship Id="rId71" Type="http://schemas.openxmlformats.org/officeDocument/2006/relationships/hyperlink" Target="https://r-19.ru/authorities/ministry-of-finance-of-the-republic-of-khakassia/dop_info/?SECTION_ID=7310" TargetMode="External"/><Relationship Id="rId2" Type="http://schemas.openxmlformats.org/officeDocument/2006/relationships/hyperlink" Target="https://minfin.saratov.gov.ru/budget/zakon-o-byudzhete/zakon-ob-oblastnom-byudzhete/zakon-ob-oblastnom-byudzhete-2022-2024-g" TargetMode="External"/><Relationship Id="rId29" Type="http://schemas.openxmlformats.org/officeDocument/2006/relationships/hyperlink" Target="http://mf.omskportal.ru/oiv/mf/otrasl/otkrbudg/proekt/2022-2024" TargetMode="External"/><Relationship Id="rId24" Type="http://schemas.openxmlformats.org/officeDocument/2006/relationships/hyperlink" Target="https://admtyumen.ru/ogv_ru/finance/finance/bugjet/more.htm?id=11933464@cmsArticle" TargetMode="External"/><Relationship Id="rId40" Type="http://schemas.openxmlformats.org/officeDocument/2006/relationships/hyperlink" Target="https://minfin.ryazangov.ru/documents/draft_documents/proekty/2021/index.php" TargetMode="External"/><Relationship Id="rId45" Type="http://schemas.openxmlformats.org/officeDocument/2006/relationships/hyperlink" Target="https://www.yarregion.ru/depts/depfin/tmpPages/docs.aspx" TargetMode="External"/><Relationship Id="rId66" Type="http://schemas.openxmlformats.org/officeDocument/2006/relationships/hyperlink" Target="https://finance.pnzreg.ru/docs/np/?ELEMENT_ID=2430"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bryanskoblfin.ru/open/Show/Content/2079" TargetMode="External"/><Relationship Id="rId21" Type="http://schemas.openxmlformats.org/officeDocument/2006/relationships/hyperlink" Target="https://www.yamalfin.ru/index.php?option=com_content&amp;view=article&amp;id=4316:2021-11-01-14-10-34&amp;catid=231:2021-11-01-14-09-37&amp;Itemid=147" TargetMode="External"/><Relationship Id="rId42" Type="http://schemas.openxmlformats.org/officeDocument/2006/relationships/hyperlink" Target="http://minfin.karelia.ru/sostavlenie-bjudzheta-na-2022-2024-gody/" TargetMode="External"/><Relationship Id="rId47" Type="http://schemas.openxmlformats.org/officeDocument/2006/relationships/hyperlink" Target="https://sobranie.pskov.ru/lawmaking/bills?title=&#1073;&#1102;&#1076;&#1078;&#1077;&#1090;" TargetMode="External"/><Relationship Id="rId63" Type="http://schemas.openxmlformats.org/officeDocument/2006/relationships/hyperlink" Target="http://ultfoms.ru/zakony.html" TargetMode="External"/><Relationship Id="rId68" Type="http://schemas.openxmlformats.org/officeDocument/2006/relationships/hyperlink" Target="http://www.fomstuva.ru/index.php/ru/respublikanskie/zakony-respubliki-tyva" TargetMode="External"/><Relationship Id="rId16" Type="http://schemas.openxmlformats.org/officeDocument/2006/relationships/hyperlink" Target="http://forcitizens.ru/ob/dokumenty/proekt-byudzheta-i-materialy-k-nemu/2022-god" TargetMode="External"/><Relationship Id="rId11" Type="http://schemas.openxmlformats.org/officeDocument/2006/relationships/hyperlink" Target="https://minfin.gov-murman.ru/open-budget/regional_budget/law_of_budget_projects/2022/" TargetMode="External"/><Relationship Id="rId24" Type="http://schemas.openxmlformats.org/officeDocument/2006/relationships/hyperlink" Target="http://old.hural-rb.ru/bankz/test.html" TargetMode="External"/><Relationship Id="rId32" Type="http://schemas.openxmlformats.org/officeDocument/2006/relationships/hyperlink" Target="https://kursk.ru/region/economy/page-148673/" TargetMode="External"/><Relationship Id="rId37" Type="http://schemas.openxmlformats.org/officeDocument/2006/relationships/hyperlink" Target="http://www.finsmol.ru/pbudget/nJvSD8Sj" TargetMode="External"/><Relationship Id="rId40" Type="http://schemas.openxmlformats.org/officeDocument/2006/relationships/hyperlink" Target="https://dfto.ru/razdel/razdely/proekt-zakona-o-byudzhete" TargetMode="External"/><Relationship Id="rId45" Type="http://schemas.openxmlformats.org/officeDocument/2006/relationships/hyperlink" Target="https://dfei.adm-nao.ru/zakony-o-byudzhete/" TargetMode="External"/><Relationship Id="rId53" Type="http://schemas.openxmlformats.org/officeDocument/2006/relationships/hyperlink" Target="https://parliament-osetia.ru/index.php/main/bills/art/939" TargetMode="External"/><Relationship Id="rId58" Type="http://schemas.openxmlformats.org/officeDocument/2006/relationships/hyperlink" Target="https://fincom.gov.spb.ru/budget/info/acts/1" TargetMode="External"/><Relationship Id="rId66" Type="http://schemas.openxmlformats.org/officeDocument/2006/relationships/hyperlink" Target="https://depfin.admhmao.ru/otkrytyy-byudzhet/planirovanie-byudzheta/" TargetMode="External"/><Relationship Id="rId74" Type="http://schemas.openxmlformats.org/officeDocument/2006/relationships/hyperlink" Target="https://www.kamgov.ru/minfin/budzet-2022" TargetMode="External"/><Relationship Id="rId79" Type="http://schemas.openxmlformats.org/officeDocument/2006/relationships/hyperlink" Target="https://oms-kaluga.ru/documents/normativnye-dokumenty-kaluzhskoy-oblasti/postanovleniya-pravitelstva-kaluzhskoy-oblasti" TargetMode="External"/><Relationship Id="rId5" Type="http://schemas.openxmlformats.org/officeDocument/2006/relationships/hyperlink" Target="https://minfin.rkomi.ru/deyatelnost/byudjet/zakony-respubliki-komi-proekty-zakonov-o-respublikanskom-byudjete-respubliki-komi-i-vnesenii-izmeneniy-v-nego/byudjet-na-2022-2024-gody" TargetMode="External"/><Relationship Id="rId61" Type="http://schemas.openxmlformats.org/officeDocument/2006/relationships/hyperlink" Target="https://budget.cap.ru/Show/Category/305?ItemId=970" TargetMode="External"/><Relationship Id="rId19" Type="http://schemas.openxmlformats.org/officeDocument/2006/relationships/hyperlink" Target="https://admtyumen.ru/ogv_ru/finance/finance/bugjet/more.htm?id=11933464@cmsArticle" TargetMode="External"/><Relationship Id="rId14" Type="http://schemas.openxmlformats.org/officeDocument/2006/relationships/hyperlink" Target="https://minfinkubani.ru/budget_execution/detail.php?ID=89731&amp;IBLOCK_ID=31&amp;str_date=29.10.2021" TargetMode="External"/><Relationship Id="rId22" Type="http://schemas.openxmlformats.org/officeDocument/2006/relationships/hyperlink" Target="http://mf.omskportal.ru/oiv/mf/otrasl/otkrbudg/proekt/2022-2024" TargetMode="External"/><Relationship Id="rId27" Type="http://schemas.openxmlformats.org/officeDocument/2006/relationships/hyperlink" Target="https://dtf.avo.ru/proekty-zakonov-vladimirskoj-oblasti" TargetMode="External"/><Relationship Id="rId30" Type="http://schemas.openxmlformats.org/officeDocument/2006/relationships/hyperlink" Target="http://df.ivanovoobl.ru/regionalnye-finansy/zakon-ob-oblastnom-byudzhete/proekt-zakona-o-byudzhete/" TargetMode="External"/><Relationship Id="rId35" Type="http://schemas.openxmlformats.org/officeDocument/2006/relationships/hyperlink" Target="https://orel-region.ru/index.php?head=20&amp;part=25&amp;in=132" TargetMode="External"/><Relationship Id="rId43" Type="http://schemas.openxmlformats.org/officeDocument/2006/relationships/hyperlink" Target="http://www.aosd.ru/?dir=budget&amp;act=budget" TargetMode="External"/><Relationship Id="rId48" Type="http://schemas.openxmlformats.org/officeDocument/2006/relationships/hyperlink" Target="https://minfin.astrobl.ru/site-page/materialy-proekta" TargetMode="External"/><Relationship Id="rId56" Type="http://schemas.openxmlformats.org/officeDocument/2006/relationships/hyperlink" Target="http://gsrm.ru/bill/" TargetMode="External"/><Relationship Id="rId64" Type="http://schemas.openxmlformats.org/officeDocument/2006/relationships/hyperlink" Target="http://www.kurganoblduma.ru/about/activity/doc/proekty/" TargetMode="External"/><Relationship Id="rId69" Type="http://schemas.openxmlformats.org/officeDocument/2006/relationships/hyperlink" Target="https://ob.sev.gov.ru/dokumenty/project-zakona-o-budgete" TargetMode="External"/><Relationship Id="rId77" Type="http://schemas.openxmlformats.org/officeDocument/2006/relationships/hyperlink" Target="http://zseao.ru/akt/o-byudzhete-territorialnogo-fonda-obyazatelnogo-meditsinskogo-strahovaniya-evrejskoj-avtonomnoj-oblasti-na-2022-god-i-na-planovyj-period-2023-i-2024-godov/" TargetMode="External"/><Relationship Id="rId8" Type="http://schemas.openxmlformats.org/officeDocument/2006/relationships/hyperlink" Target="https://www.minfin-altai.ru/deyatelnost/proekt-byudzheta-zakony-o-byudzhete-zakony-ob-ispolnenii-byudzheta/2022-2024/proekt-zakona-o-byudzhete/" TargetMode="External"/><Relationship Id="rId51" Type="http://schemas.openxmlformats.org/officeDocument/2006/relationships/hyperlink" Target="https://minfin.kbr.ru/documents/proekty-npa/proekt-zakona-o-respublikanskom-byudzhete-kbr-na-2022-god-i-na-planovyy-period-2023-i-2024-godov.html" TargetMode="External"/><Relationship Id="rId72" Type="http://schemas.openxmlformats.org/officeDocument/2006/relationships/hyperlink" Target="https://www.kemoms.ru/dokumenty/regionalnye/28844/" TargetMode="External"/><Relationship Id="rId80" Type="http://schemas.openxmlformats.org/officeDocument/2006/relationships/printerSettings" Target="../printerSettings/printerSettings15.bin"/><Relationship Id="rId3" Type="http://schemas.openxmlformats.org/officeDocument/2006/relationships/hyperlink" Target="http://minfin.krskstate.ru/openbudget/law" TargetMode="External"/><Relationship Id="rId12" Type="http://schemas.openxmlformats.org/officeDocument/2006/relationships/hyperlink" Target="http://www.minfin01-maykop.ru/Show/Category/74?page=1&amp;ItemId=272" TargetMode="External"/><Relationship Id="rId17" Type="http://schemas.openxmlformats.org/officeDocument/2006/relationships/hyperlink" Target="https://www.mfur.ru/budjet/formirovanie/2022-god.php" TargetMode="External"/><Relationship Id="rId25" Type="http://schemas.openxmlformats.org/officeDocument/2006/relationships/hyperlink" Target="http://www.zaksobr-chita.ru/documents/proektyi_zakonov/2021_god/oktyabr_2021_goda" TargetMode="External"/><Relationship Id="rId33" Type="http://schemas.openxmlformats.org/officeDocument/2006/relationships/hyperlink" Target="https://ufin48.ru/Show/Category/63?ItemId=46&amp;headingId=4" TargetMode="External"/><Relationship Id="rId38" Type="http://schemas.openxmlformats.org/officeDocument/2006/relationships/hyperlink" Target="https://tambovoblduma.ru/zakonoproekty/zakonoproekty-vnesennye-v-oblastnuyu-dumu/noyabr/" TargetMode="External"/><Relationship Id="rId46" Type="http://schemas.openxmlformats.org/officeDocument/2006/relationships/hyperlink" Target="https://novoblduma.ru/action/projects/" TargetMode="External"/><Relationship Id="rId59" Type="http://schemas.openxmlformats.org/officeDocument/2006/relationships/hyperlink" Target="https://www.minfin.kirov.ru/otkrytyy-byudzhet/dlya-spetsialistov/oblastnoy-byudzhet/%D0%9F%D0%BB%D0%B0%D0%BD%D0%B8%D1%80%D0%BE%D0%B2%D0%B0%D0%BD%D0%B8%D0%B5%20%D0%B1%D1%8E%D0%B4%D0%B6%D0%B5%D1%82%D0%B0/" TargetMode="External"/><Relationship Id="rId67" Type="http://schemas.openxmlformats.org/officeDocument/2006/relationships/hyperlink" Target="https://minfin.alregn.ru/projects/p2021/" TargetMode="External"/><Relationship Id="rId20" Type="http://schemas.openxmlformats.org/officeDocument/2006/relationships/hyperlink" Target="https://www.minfin74.ru/mBudget/project/" TargetMode="External"/><Relationship Id="rId41" Type="http://schemas.openxmlformats.org/officeDocument/2006/relationships/hyperlink" Target="http://www.yarduma.ru/activity/projects/zp212816" TargetMode="External"/><Relationship Id="rId54" Type="http://schemas.openxmlformats.org/officeDocument/2006/relationships/hyperlink" Target="http://gsrb.ru/ru/materials/materialy-k-zasedaniyu-gs-k-rb/?SECTION_ID=1635" TargetMode="External"/><Relationship Id="rId62" Type="http://schemas.openxmlformats.org/officeDocument/2006/relationships/hyperlink" Target="https://finance.pnzreg.ru/docs/np/?ELEMENT_ID=2430" TargetMode="External"/><Relationship Id="rId70" Type="http://schemas.openxmlformats.org/officeDocument/2006/relationships/hyperlink" Target="http://www.vskhakasia.ru/lawmaking/projects/1676" TargetMode="External"/><Relationship Id="rId75" Type="http://schemas.openxmlformats.org/officeDocument/2006/relationships/hyperlink" Target="https://ebudget.primorsky.ru/Show/Content/3511" TargetMode="External"/><Relationship Id="rId1" Type="http://schemas.openxmlformats.org/officeDocument/2006/relationships/hyperlink" Target="https://gossov.tatarstan.ru/activity/lawmaking/zakon_project?bill_id=290" TargetMode="External"/><Relationship Id="rId6" Type="http://schemas.openxmlformats.org/officeDocument/2006/relationships/hyperlink" Target="http://minfin39.ru/budget/process/next/" TargetMode="External"/><Relationship Id="rId15" Type="http://schemas.openxmlformats.org/officeDocument/2006/relationships/hyperlink" Target="https://mfri.ru/index.php/open-budget/proekt-byudzheta-i-materialy-k-nemu/3839-proekt-zakona-o-respublikanskom-byudzhete-na-2022-god-i-planovyj-period-2023-i-2024-gg-i-materialy-k-nemu" TargetMode="External"/><Relationship Id="rId23" Type="http://schemas.openxmlformats.org/officeDocument/2006/relationships/hyperlink" Target="https://depfin.tomsk.gov.ru/proekt-oblastnogo-bjudzheta-" TargetMode="External"/><Relationship Id="rId28" Type="http://schemas.openxmlformats.org/officeDocument/2006/relationships/hyperlink" Target="https://www.govvrn.ru/npafin?p_p_id=Foldersanddocuments_WAR_foldersanddocumentsportlet&amp;p_p_lifecycle=0&amp;p_p_state=normal&amp;p_p_mode=view&amp;folderId=6609618&amp;pageNumber=1" TargetMode="External"/><Relationship Id="rId36" Type="http://schemas.openxmlformats.org/officeDocument/2006/relationships/hyperlink" Target="https://minfin.ryazangov.ru/documents/draft_documents/proekty/2021/index.php" TargetMode="External"/><Relationship Id="rId49" Type="http://schemas.openxmlformats.org/officeDocument/2006/relationships/hyperlink" Target="https://minfin.donland.ru/activity/8081/?nav-documents=page-1" TargetMode="External"/><Relationship Id="rId57" Type="http://schemas.openxmlformats.org/officeDocument/2006/relationships/hyperlink" Target="https://budget.mos.ru/budget" TargetMode="External"/><Relationship Id="rId10" Type="http://schemas.openxmlformats.org/officeDocument/2006/relationships/hyperlink" Target="http://www.lenoblzaks.ru/static/single/-rus-common-zakact-/loprojects" TargetMode="External"/><Relationship Id="rId31" Type="http://schemas.openxmlformats.org/officeDocument/2006/relationships/hyperlink" Target="http://www.kosoblduma.ru/laws/pzko/" TargetMode="External"/><Relationship Id="rId44" Type="http://schemas.openxmlformats.org/officeDocument/2006/relationships/hyperlink" Target="https://df.gov35.ru/otkrytyy-byudzhet/zakony-ob-oblastnom-byudzhete/2022/" TargetMode="External"/><Relationship Id="rId52" Type="http://schemas.openxmlformats.org/officeDocument/2006/relationships/hyperlink" Target="https://parlament09.ru/services/zakonotvorchestvo/zakonoproekty/" TargetMode="External"/><Relationship Id="rId60" Type="http://schemas.openxmlformats.org/officeDocument/2006/relationships/hyperlink" Target="http://mf.nnov.ru/index.php?option=com_k2&amp;view=item&amp;id=1961:normativnye-pravovye-akty-i-drugie-materialy-po-razrabotke-proekta-oblastnogo-byudzheta-na-2022-2024-gody&amp;Itemid=553" TargetMode="External"/><Relationship Id="rId65" Type="http://schemas.openxmlformats.org/officeDocument/2006/relationships/hyperlink" Target="http://zsso.ru/legislative/lawprojects/item/60055/" TargetMode="External"/><Relationship Id="rId73" Type="http://schemas.openxmlformats.org/officeDocument/2006/relationships/hyperlink" Target="http://mfnso.nso.ru/page/3777" TargetMode="External"/><Relationship Id="rId78" Type="http://schemas.openxmlformats.org/officeDocument/2006/relationships/hyperlink" Target="https://&#1095;&#1091;&#1082;&#1086;&#1090;&#1082;&#1072;.&#1088;&#1092;/otkrytyy-byudzhet/zakon-o-byudzhete.php" TargetMode="External"/><Relationship Id="rId4" Type="http://schemas.openxmlformats.org/officeDocument/2006/relationships/hyperlink" Target="http://www.duma.khv.ru/Monitoring5/%D0%9F%D1%80%D0%BE%D0%B5%D0%BA%D1%82%20%D0%B7%D0%B0%D0%BA%D0%BE%D0%BD%D0%B0/2568767" TargetMode="External"/><Relationship Id="rId9" Type="http://schemas.openxmlformats.org/officeDocument/2006/relationships/hyperlink" Target="http://ob.fin.amurobl.ru/dokumenty/proekt_zakon/oblastnoi/2022" TargetMode="External"/><Relationship Id="rId13" Type="http://schemas.openxmlformats.org/officeDocument/2006/relationships/hyperlink" Target="http://minfin.kalmregion.ru/deyatelnost/byudzhet-respubliki-kalmykiya/proekt-respublikanskogo-byudzheta-na-ocherednoy-finansovyy-god-i-planovyy-period-/" TargetMode="External"/><Relationship Id="rId18" Type="http://schemas.openxmlformats.org/officeDocument/2006/relationships/hyperlink" Target="https://mf.orb.ru/activity/11097/" TargetMode="External"/><Relationship Id="rId39" Type="http://schemas.openxmlformats.org/officeDocument/2006/relationships/hyperlink" Target="http://portal.tverfin.ru/portal/Menu/Page/187" TargetMode="External"/><Relationship Id="rId34" Type="http://schemas.openxmlformats.org/officeDocument/2006/relationships/hyperlink" Target="https://budget.mosreg.ru/byudzhet-dlya-grazhdan/proekt-zakona-o-byudzhete-moskovskoj-oblasti/" TargetMode="External"/><Relationship Id="rId50" Type="http://schemas.openxmlformats.org/officeDocument/2006/relationships/hyperlink" Target="http://nsrd.ru/dokumenty/proekti_normativno_pravovih_aktov" TargetMode="External"/><Relationship Id="rId55" Type="http://schemas.openxmlformats.org/officeDocument/2006/relationships/hyperlink" Target="https://asozd.volgoduma.ru/index.php?option=com_asozd&amp;view=draftlaw&amp;id=945" TargetMode="External"/><Relationship Id="rId76" Type="http://schemas.openxmlformats.org/officeDocument/2006/relationships/hyperlink" Target="http://www.tfoms.magadan.ru/documents/magadan/133-2016-10-17-23-56-44.html" TargetMode="External"/><Relationship Id="rId7" Type="http://schemas.openxmlformats.org/officeDocument/2006/relationships/hyperlink" Target="https://minfin.saratov.gov.ru/budget/zakon-o-byudzhete/zakon-ob-oblastnom-byudzhete/zakon-ob-oblastnom-byudzhete-2022-2024-g" TargetMode="External"/><Relationship Id="rId71" Type="http://schemas.openxmlformats.org/officeDocument/2006/relationships/hyperlink" Target="https://eparlament.irzs.ru/Doc/pasport/4205" TargetMode="External"/><Relationship Id="rId2" Type="http://schemas.openxmlformats.org/officeDocument/2006/relationships/hyperlink" Target="https://iltumen.ru/documents/47969" TargetMode="External"/><Relationship Id="rId29" Type="http://schemas.openxmlformats.org/officeDocument/2006/relationships/hyperlink" Target="http://beldepfin.ru/byudzhet-2022-2024/"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yamalfin.ru/index.php?option=com_content&amp;view=article&amp;id=4316:2021-11-01-14-10-34&amp;catid=231:2021-11-01-14-09-37&amp;Itemid=147" TargetMode="External"/><Relationship Id="rId21" Type="http://schemas.openxmlformats.org/officeDocument/2006/relationships/hyperlink" Target="https://minfin-samara.ru/proekty-zakonov-o-byudzhete/" TargetMode="External"/><Relationship Id="rId42" Type="http://schemas.openxmlformats.org/officeDocument/2006/relationships/hyperlink" Target="https://dfto.ru/razdel/razdely/proekt-zakona-o-byudzhete" TargetMode="External"/><Relationship Id="rId47" Type="http://schemas.openxmlformats.org/officeDocument/2006/relationships/hyperlink" Target="https://minfin.gov-murman.ru/open-budget/regional_budget/law_of_budget_projects/2022/" TargetMode="External"/><Relationship Id="rId63" Type="http://schemas.openxmlformats.org/officeDocument/2006/relationships/hyperlink" Target="http://www.kurganoblduma.ru/about/activity/doc/proekty/" TargetMode="External"/><Relationship Id="rId68" Type="http://schemas.openxmlformats.org/officeDocument/2006/relationships/hyperlink" Target="https://egov-buryatia.ru/minfin/activities/directions/respublikanskiy-byudzhet/2022-2024/" TargetMode="External"/><Relationship Id="rId16" Type="http://schemas.openxmlformats.org/officeDocument/2006/relationships/hyperlink" Target="https://mfri.ru/index.php/open-budget/proekt-byudzheta-i-materialy-k-nemu/3839-proekt-zakona-o-respublikanskom-byudzhete-na-2022-god-i-planovyj-period-2023-i-2024-gg-i-materialy-k-nemu" TargetMode="External"/><Relationship Id="rId11" Type="http://schemas.openxmlformats.org/officeDocument/2006/relationships/hyperlink" Target="http://depfin.adm44.ru/info/law/proetjzko/" TargetMode="External"/><Relationship Id="rId32" Type="http://schemas.openxmlformats.org/officeDocument/2006/relationships/hyperlink" Target="https://minfin.75.ru/byudzhet/konsolidirovannyy-kraevoy-byudzhet/proekty-zakonov-o-byudzhete-kraya" TargetMode="External"/><Relationship Id="rId37" Type="http://schemas.openxmlformats.org/officeDocument/2006/relationships/hyperlink" Target="https://budget.mosreg.ru/byudzhet-dlya-grazhdan/proekt-zakona-o-byudzhete-moskovskoj-oblasti/" TargetMode="External"/><Relationship Id="rId53" Type="http://schemas.openxmlformats.org/officeDocument/2006/relationships/hyperlink" Target="http://volgafin.volgograd.ru/norms/acts/17581/" TargetMode="External"/><Relationship Id="rId58" Type="http://schemas.openxmlformats.org/officeDocument/2006/relationships/hyperlink" Target="https://minfin.bashkortostan.ru/activity/2870/" TargetMode="External"/><Relationship Id="rId74" Type="http://schemas.openxmlformats.org/officeDocument/2006/relationships/hyperlink" Target="http://zseao.ru/akt/ob-oblastnom-byudzhete-na-2022-god-i-na-planovyj-period-2023-i-2024-godov/" TargetMode="External"/><Relationship Id="rId79" Type="http://schemas.openxmlformats.org/officeDocument/2006/relationships/hyperlink" Target="https://minfin.rtyva.ru/node/19782/" TargetMode="External"/><Relationship Id="rId5" Type="http://schemas.openxmlformats.org/officeDocument/2006/relationships/hyperlink" Target="https://depfin.admhmao.ru/otkrytyy-byudzhet/planirovanie-byudzheta/" TargetMode="External"/><Relationship Id="rId61" Type="http://schemas.openxmlformats.org/officeDocument/2006/relationships/hyperlink" Target="https://www.minfin.kirov.ru/otkrytyy-byudzhet/dlya-spetsialistov/oblastnoy-byudzhet/%D0%9F%D0%BB%D0%B0%D0%BD%D0%B8%D1%80%D0%BE%D0%B2%D0%B0%D0%BD%D0%B8%D0%B5%20%D0%B1%D1%8E%D0%B4%D0%B6%D0%B5%D1%82%D0%B0/" TargetMode="External"/><Relationship Id="rId82" Type="http://schemas.openxmlformats.org/officeDocument/2006/relationships/printerSettings" Target="../printerSettings/printerSettings16.bin"/><Relationship Id="rId19" Type="http://schemas.openxmlformats.org/officeDocument/2006/relationships/hyperlink" Target="http://forcitizens.ru/ob/dokumenty/proekt-byudzheta-i-materialy-k-nemu/2022-god" TargetMode="External"/><Relationship Id="rId14" Type="http://schemas.openxmlformats.org/officeDocument/2006/relationships/hyperlink" Target="http://www.minfin01-maykop.ru/Show/Category/74?page=1&amp;ItemId=272" TargetMode="External"/><Relationship Id="rId22" Type="http://schemas.openxmlformats.org/officeDocument/2006/relationships/hyperlink" Target="http://ufo.ulntc.ru:8080/dokumenty/proekt-zakona-o-byudzhete/2022-god" TargetMode="External"/><Relationship Id="rId27" Type="http://schemas.openxmlformats.org/officeDocument/2006/relationships/hyperlink" Target="https://www.minfin-altai.ru/deyatelnost/proekt-byudzheta-zakony-o-byudzhete-zakony-ob-ispolnenii-byudzheta/2022-2024/proekt-zakona-o-byudzhete/" TargetMode="External"/><Relationship Id="rId30" Type="http://schemas.openxmlformats.org/officeDocument/2006/relationships/hyperlink" Target="https://depfin.tomsk.gov.ru/proekt-oblastnogo-bjudzheta-" TargetMode="External"/><Relationship Id="rId35" Type="http://schemas.openxmlformats.org/officeDocument/2006/relationships/hyperlink" Target="http://df.ivanovoobl.ru/regionalnye-finansy/zakon-ob-oblastnom-byudzhete/proekt-zakona-o-byudzhete/" TargetMode="External"/><Relationship Id="rId43" Type="http://schemas.openxmlformats.org/officeDocument/2006/relationships/hyperlink" Target="https://www.yarregion.ru/depts/depfin/tmpPages/docs.aspx" TargetMode="External"/><Relationship Id="rId48" Type="http://schemas.openxmlformats.org/officeDocument/2006/relationships/hyperlink" Target="https://minfin.novreg.ru/2022-god.html" TargetMode="External"/><Relationship Id="rId56" Type="http://schemas.openxmlformats.org/officeDocument/2006/relationships/hyperlink" Target="http://nsrd.ru/dokumenty/proekti_normativno_pravovih_aktov" TargetMode="External"/><Relationship Id="rId64" Type="http://schemas.openxmlformats.org/officeDocument/2006/relationships/hyperlink" Target="https://minfin.khabkrai.ru/portal/Menu/Page/1214" TargetMode="External"/><Relationship Id="rId69" Type="http://schemas.openxmlformats.org/officeDocument/2006/relationships/hyperlink" Target="https://www.kamgov.ru/minfin/budzet-2022" TargetMode="External"/><Relationship Id="rId77" Type="http://schemas.openxmlformats.org/officeDocument/2006/relationships/hyperlink" Target="https://duma32.ru/2022/" TargetMode="External"/><Relationship Id="rId8" Type="http://schemas.openxmlformats.org/officeDocument/2006/relationships/hyperlink" Target="https://orel-region.ru/index.php?head=20&amp;part=25&amp;in=132" TargetMode="External"/><Relationship Id="rId51" Type="http://schemas.openxmlformats.org/officeDocument/2006/relationships/hyperlink" Target="https://minfinkubani.ru/budget_execution/detail.php?ID=89731&amp;IBLOCK_ID=31&amp;str_date=29.10.2021" TargetMode="External"/><Relationship Id="rId72" Type="http://schemas.openxmlformats.org/officeDocument/2006/relationships/hyperlink" Target="https://openbudget.49gov.ru/dokumenty" TargetMode="External"/><Relationship Id="rId80" Type="http://schemas.openxmlformats.org/officeDocument/2006/relationships/hyperlink" Target="http://minfin09.ru/2021/10/%d0%bf%d1%80%d0%be%d0%b5%d0%ba%d1%82-%d0%b7%d0%b0%d0%ba%d0%be%d0%bd%d0%b0-%d0%be-%d1%80%d0%b5%d1%81%d0%bf%d1%83%d0%b1%d0%bb%d0%b8%d0%ba%d0%b0%d0%bd%d1%81%d0%ba%d0%be%d0%bc-%d0%b1%d1%8e%d0%b4%d0%b6-10/" TargetMode="External"/><Relationship Id="rId3" Type="http://schemas.openxmlformats.org/officeDocument/2006/relationships/hyperlink" Target="https://minfin.alregn.ru/projects/p2021/" TargetMode="External"/><Relationship Id="rId12" Type="http://schemas.openxmlformats.org/officeDocument/2006/relationships/hyperlink" Target="http://minfin.karelia.ru/sostavlenie-bjudzheta-na-2022-2024-gody/" TargetMode="External"/><Relationship Id="rId17" Type="http://schemas.openxmlformats.org/officeDocument/2006/relationships/hyperlink" Target="https://minfin.kbr.ru/documents/proekty-npa/proekt-zakona-o-respublikanskom-byudzhete-kbr-na-2022-god-i-na-planovyy-period-2023-i-2024-godov.html" TargetMode="External"/><Relationship Id="rId25" Type="http://schemas.openxmlformats.org/officeDocument/2006/relationships/hyperlink" Target="https://www.minfin74.ru/mBudget/project/" TargetMode="External"/><Relationship Id="rId33" Type="http://schemas.openxmlformats.org/officeDocument/2006/relationships/hyperlink" Target="http://beldepfin.ru/byudzhet-2022-2024/" TargetMode="External"/><Relationship Id="rId38" Type="http://schemas.openxmlformats.org/officeDocument/2006/relationships/hyperlink" Target="https://minfin.ryazangov.ru/documents/draft_documents/proekty/2021/index.php" TargetMode="External"/><Relationship Id="rId46" Type="http://schemas.openxmlformats.org/officeDocument/2006/relationships/hyperlink" Target="https://dfei.adm-nao.ru/zakony-o-byudzhete/" TargetMode="External"/><Relationship Id="rId59" Type="http://schemas.openxmlformats.org/officeDocument/2006/relationships/hyperlink" Target="http://gsrm.ru/bill/" TargetMode="External"/><Relationship Id="rId67" Type="http://schemas.openxmlformats.org/officeDocument/2006/relationships/hyperlink" Target="http://mf.omskportal.ru/oiv/mf/otrasl/otkrbudg/proekt/2022-2024" TargetMode="External"/><Relationship Id="rId20" Type="http://schemas.openxmlformats.org/officeDocument/2006/relationships/hyperlink" Target="https://www.mfur.ru/budjet/formirovanie/2022-god.php" TargetMode="External"/><Relationship Id="rId41" Type="http://schemas.openxmlformats.org/officeDocument/2006/relationships/hyperlink" Target="https://budget.mos.ru/budget" TargetMode="External"/><Relationship Id="rId54" Type="http://schemas.openxmlformats.org/officeDocument/2006/relationships/hyperlink" Target="https://minfin.donland.ru/activity/8081/?nav-documents=page-1" TargetMode="External"/><Relationship Id="rId62" Type="http://schemas.openxmlformats.org/officeDocument/2006/relationships/hyperlink" Target="https://www.zspo.ru/legislative/bills/83349/" TargetMode="External"/><Relationship Id="rId70" Type="http://schemas.openxmlformats.org/officeDocument/2006/relationships/hyperlink" Target="https://ebudget.primorsky.ru/Show/Content/3511" TargetMode="External"/><Relationship Id="rId75" Type="http://schemas.openxmlformats.org/officeDocument/2006/relationships/hyperlink" Target="https://&#1095;&#1091;&#1082;&#1086;&#1090;&#1082;&#1072;.&#1088;&#1092;/otkrytyy-byudzhet/zakon-o-byudzhete.php"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minfin.krskstate.ru/openbudget/law" TargetMode="External"/><Relationship Id="rId15" Type="http://schemas.openxmlformats.org/officeDocument/2006/relationships/hyperlink" Target="http://minfin.kalmregion.ru/deyatelnost/byudzhet-respubliki-kalmykiya/proekt-respublikanskogo-byudzheta-na-ocherednoy-finansovyy-god-i-planovyy-period-/" TargetMode="External"/><Relationship Id="rId23" Type="http://schemas.openxmlformats.org/officeDocument/2006/relationships/hyperlink" Target="https://minfin.midural.ru/document/category/20" TargetMode="External"/><Relationship Id="rId28" Type="http://schemas.openxmlformats.org/officeDocument/2006/relationships/hyperlink" Target="https://irkobl.ru/sites/minfin/activity/obl/" TargetMode="External"/><Relationship Id="rId36" Type="http://schemas.openxmlformats.org/officeDocument/2006/relationships/hyperlink" Target="https://kursk.ru/region/economy/page-148673/" TargetMode="External"/><Relationship Id="rId49" Type="http://schemas.openxmlformats.org/officeDocument/2006/relationships/hyperlink" Target="https://sobranie.pskov.ru/lawmaking/bills?title=&#1073;&#1102;&#1076;&#1078;&#1077;&#1090;" TargetMode="External"/><Relationship Id="rId57" Type="http://schemas.openxmlformats.org/officeDocument/2006/relationships/hyperlink" Target="https://openbudsk.ru/sub-2110/" TargetMode="External"/><Relationship Id="rId10" Type="http://schemas.openxmlformats.org/officeDocument/2006/relationships/hyperlink" Target="https://www.govvrn.ru/npafin?p_p_id=Foldersanddocuments_WAR_foldersanddocumentsportlet&amp;p_p_lifecycle=0&amp;p_p_state=normal&amp;p_p_mode=view&amp;folderId=6609618&amp;pageNumber=1" TargetMode="External"/><Relationship Id="rId31" Type="http://schemas.openxmlformats.org/officeDocument/2006/relationships/hyperlink" Target="https://minfin.sakha.gov.ru/zakony-o-bjudzhete/2022-2024-gg/proekt-zakona-o-bjudzhete-na-2022-2024-gg" TargetMode="External"/><Relationship Id="rId44" Type="http://schemas.openxmlformats.org/officeDocument/2006/relationships/hyperlink" Target="https://dvinaland.ru/budget/zakon/" TargetMode="External"/><Relationship Id="rId52" Type="http://schemas.openxmlformats.org/officeDocument/2006/relationships/hyperlink" Target="https://minfin.astrobl.ru/site-page/materialy-proekta" TargetMode="External"/><Relationship Id="rId60" Type="http://schemas.openxmlformats.org/officeDocument/2006/relationships/hyperlink" Target="https://budget.cap.ru/Show/Category/305?ItemId=970" TargetMode="External"/><Relationship Id="rId65" Type="http://schemas.openxmlformats.org/officeDocument/2006/relationships/hyperlink" Target="https://r-19.ru/authorities/ministry-of-finance-of-the-republic-of-khakassia/dop_info/?SECTION_ID=7310" TargetMode="External"/><Relationship Id="rId73" Type="http://schemas.openxmlformats.org/officeDocument/2006/relationships/hyperlink" Target="https://openbudget.sakhminfin.ru/Menu/Page/599" TargetMode="External"/><Relationship Id="rId78" Type="http://schemas.openxmlformats.org/officeDocument/2006/relationships/hyperlink" Target="http://mf.nnov.ru/index.php?option=com_k2&amp;view=item&amp;id=1961:normativnye-pravovye-akty-i-drugie-materialy-po-razrabotke-proekta-oblastnogo-byudzheta-na-2022-2024-gody&amp;Itemid=553" TargetMode="External"/><Relationship Id="rId81" Type="http://schemas.openxmlformats.org/officeDocument/2006/relationships/hyperlink" Target="https://portal.tverfin.ru/Show/Category/44?ItemId=594" TargetMode="External"/><Relationship Id="rId4" Type="http://schemas.openxmlformats.org/officeDocument/2006/relationships/hyperlink" Target="https://minfin.rkomi.ru/deyatelnost/byudjet/zakony-respubliki-komi-proekty-zakonov-o-respublikanskom-byudjete-respubliki-komi-i-vnesenii-izmeneniy-v-nego/byudjet-na-2022-2024-gody" TargetMode="External"/><Relationship Id="rId9" Type="http://schemas.openxmlformats.org/officeDocument/2006/relationships/hyperlink" Target="http://budget.lenreg.ru/documents/?page=0&amp;sortOrder=&amp;type=regionBudget&amp;sortName=&amp;sortDate=" TargetMode="External"/><Relationship Id="rId13" Type="http://schemas.openxmlformats.org/officeDocument/2006/relationships/hyperlink" Target="https://fincom.gov.spb.ru/budget/info/acts/1" TargetMode="External"/><Relationship Id="rId18" Type="http://schemas.openxmlformats.org/officeDocument/2006/relationships/hyperlink" Target="https://parliament-osetia.ru/index.php/main/bills/art/940" TargetMode="External"/><Relationship Id="rId39" Type="http://schemas.openxmlformats.org/officeDocument/2006/relationships/hyperlink" Target="http://www.finsmol.ru/pbudget/nJvSD8Sj" TargetMode="External"/><Relationship Id="rId34" Type="http://schemas.openxmlformats.org/officeDocument/2006/relationships/hyperlink" Target="https://dtf.avo.ru/proekty-zakonov-vladimirskoj-oblasti" TargetMode="External"/><Relationship Id="rId50" Type="http://schemas.openxmlformats.org/officeDocument/2006/relationships/hyperlink" Target="https://minfin.rk.gov.ru/ru/structure/2021_09_16_12_27_biudzhet_na_2022_god_i_na_planovyi_period_2023_i_2024_godov" TargetMode="External"/><Relationship Id="rId55" Type="http://schemas.openxmlformats.org/officeDocument/2006/relationships/hyperlink" Target="https://ob.sev.gov.ru/dokumenty/project-zakona-o-budgete" TargetMode="External"/><Relationship Id="rId76" Type="http://schemas.openxmlformats.org/officeDocument/2006/relationships/hyperlink" Target="https://admoblkaluga.ru/main/work/finances/budget/2022-2024.php" TargetMode="External"/><Relationship Id="rId7" Type="http://schemas.openxmlformats.org/officeDocument/2006/relationships/hyperlink" Target="http://minfin39.ru/budget/process/next/" TargetMode="External"/><Relationship Id="rId71" Type="http://schemas.openxmlformats.org/officeDocument/2006/relationships/hyperlink" Target="http://ob.fin.amurobl.ru/dokumenty/proekt_zakon/oblastnoi/2022" TargetMode="External"/><Relationship Id="rId2" Type="http://schemas.openxmlformats.org/officeDocument/2006/relationships/hyperlink" Target="https://minfin.saratov.gov.ru/budget/zakon-o-byudzhete/zakon-ob-oblastnom-byudzhete/zakon-ob-oblastnom-byudzhete-2022-2024-g" TargetMode="External"/><Relationship Id="rId29" Type="http://schemas.openxmlformats.org/officeDocument/2006/relationships/hyperlink" Target="https://www.zskuzbass.ru/deyatelnost-parlamenta/otkryityij-byudzhet/zakonyi-ob-oblastnom-byudzhete/na-2022-2024-godyi" TargetMode="External"/><Relationship Id="rId24" Type="http://schemas.openxmlformats.org/officeDocument/2006/relationships/hyperlink" Target="https://admtyumen.ru/ogv_ru/finance/finance/bugjet/more.htm?id=11933464@cmsArticle" TargetMode="External"/><Relationship Id="rId40" Type="http://schemas.openxmlformats.org/officeDocument/2006/relationships/hyperlink" Target="https://fin.tmbreg.ru/6347/8130/9780.html" TargetMode="External"/><Relationship Id="rId45" Type="http://schemas.openxmlformats.org/officeDocument/2006/relationships/hyperlink" Target="https://df.gov35.ru/otkrytyy-byudzhet/zakony-ob-oblastnom-byudzhete/2022/" TargetMode="External"/><Relationship Id="rId66" Type="http://schemas.openxmlformats.org/officeDocument/2006/relationships/hyperlink" Target="http://mfnso.nso.ru/page/3777"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www.assembly.spb.ru/article/955/141541/Publichnye-slushaniya-po-proektu-byudzheta-Sankt-Peterburga-na-2022-god-i-na-planovyy-period-2023-i-2024-godov" TargetMode="External"/><Relationship Id="rId18" Type="http://schemas.openxmlformats.org/officeDocument/2006/relationships/hyperlink" Target="https://finance.lenobl.ru/ru/news/41631/" TargetMode="External"/><Relationship Id="rId26" Type="http://schemas.openxmlformats.org/officeDocument/2006/relationships/hyperlink" Target="https://www.zskaluga.ru/deyatelnost/novosti/v-oblastnom-parlamente-sostoyatsya-publichnye-slushaniya-proekta-byudzheta2/" TargetMode="External"/><Relationship Id="rId39" Type="http://schemas.openxmlformats.org/officeDocument/2006/relationships/hyperlink" Target="https://depfin.admhmao.ru/vse-novosti/6370002/" TargetMode="External"/><Relationship Id="rId21" Type="http://schemas.openxmlformats.org/officeDocument/2006/relationships/hyperlink" Target="https://zaksobr.kamchatka.ru/events/Sobranie/Postoyannye-komitety-i-komissiya/Komitet-po-byudzhetu/Publichnye-slushaniya1/5853" TargetMode="External"/><Relationship Id="rId34" Type="http://schemas.openxmlformats.org/officeDocument/2006/relationships/hyperlink" Target="https://zsro.ru/press_center/news/105/27704/" TargetMode="External"/><Relationship Id="rId42" Type="http://schemas.openxmlformats.org/officeDocument/2006/relationships/hyperlink" Target="https://zsnso.ru/publichnye-slushaniya-po-proektu-zakona-novosibirskoy-oblasti-ob-oblastnom-byudzhete-novosibirskoy" TargetMode="External"/><Relationship Id="rId47" Type="http://schemas.openxmlformats.org/officeDocument/2006/relationships/hyperlink" Target="http://oreloblsovet.ru/events/publichnyie-slushaniya-11.html" TargetMode="External"/><Relationship Id="rId50" Type="http://schemas.openxmlformats.org/officeDocument/2006/relationships/hyperlink" Target="http://www.assembly.spb.ru/article/955/141541/Publichnye-slushaniya-po-proektu-byudzheta-Sankt-Peterburga-na-2022-god-i-na-planovyy-period-2023-i-2024-godov" TargetMode="External"/><Relationship Id="rId55" Type="http://schemas.openxmlformats.org/officeDocument/2006/relationships/hyperlink" Target="http://www.zsuo.ru/novosti/17193-o-provedenii-obshchestvennykh-obsuzhdenij-proekta-zakona-o-byudzhete-ulyanovskoj-oblasti-na-2022-god-i-planovyj-period-2023-i-2024-gg.html" TargetMode="External"/><Relationship Id="rId7" Type="http://schemas.openxmlformats.org/officeDocument/2006/relationships/hyperlink" Target="https://www.zskuzbass.ru/deyatelnost-parlamenta/otkryityij-byudzhet/zakonyi-ob-oblastnom-byudzhete/na-2022-2024-godyi" TargetMode="External"/><Relationship Id="rId2" Type="http://schemas.openxmlformats.org/officeDocument/2006/relationships/hyperlink" Target="http://www.smoloblduma.ru/work/kom/6B_21.php" TargetMode="External"/><Relationship Id="rId16" Type="http://schemas.openxmlformats.org/officeDocument/2006/relationships/hyperlink" Target="https://www.parlamentri.ru/index.php/press-centr/novosti/5403-v-narodnom-sobranii-ingushetii-projdut-publichnye-slushaniya-zakonoproekta-o-respublikanskom-byudzhete" TargetMode="External"/><Relationship Id="rId29" Type="http://schemas.openxmlformats.org/officeDocument/2006/relationships/hyperlink" Target="https://&#1090;&#1074;&#1077;&#1088;&#1089;&#1082;&#1072;&#1103;&#1086;&#1073;&#1083;&#1072;&#1089;&#1090;&#1100;.&#1088;&#1092;/dopolnitelnye-svedeniya/obyavleniya/" TargetMode="External"/><Relationship Id="rId11" Type="http://schemas.openxmlformats.org/officeDocument/2006/relationships/hyperlink" Target="https://tambovoblduma.ru/zakonotvorcheskaya-deyatelnost/publichnye-slushaniya/2021-god/obshchestvennye-obsuzhdeniya-po-proektu-zakona-tambovskoy-oblasti-25-o-byudzhete-tambovskoy-oblasti-/" TargetMode="External"/><Relationship Id="rId24" Type="http://schemas.openxmlformats.org/officeDocument/2006/relationships/hyperlink" Target="http://duma32.ru/events/7209/" TargetMode="External"/><Relationship Id="rId32" Type="http://schemas.openxmlformats.org/officeDocument/2006/relationships/hyperlink" Target="http://adygheya.ru/citizen/publichnye-slushaniya/" TargetMode="External"/><Relationship Id="rId37" Type="http://schemas.openxmlformats.org/officeDocument/2006/relationships/hyperlink" Target="http://www.zaksob.ru/activity/byudzhet-orenburgskoy-oblasti/publichnye-slushaniya/" TargetMode="External"/><Relationship Id="rId40" Type="http://schemas.openxmlformats.org/officeDocument/2006/relationships/hyperlink" Target="https://www.akzs.ru/news/main/2021/10/19/21795/" TargetMode="External"/><Relationship Id="rId45" Type="http://schemas.openxmlformats.org/officeDocument/2006/relationships/hyperlink" Target="https://sakhalin.gov.ru/index.php?id=105&amp;tx_ttnews%5Btt_news%5D=18031&amp;cHash=df743b243aa742a5ec3971f8ab6138e2" TargetMode="External"/><Relationship Id="rId53" Type="http://schemas.openxmlformats.org/officeDocument/2006/relationships/hyperlink" Target="https://zsperm.ru/s1/archive/news/detail.php?ID=94342&amp;sphrase_id=1994482" TargetMode="External"/><Relationship Id="rId58" Type="http://schemas.openxmlformats.org/officeDocument/2006/relationships/hyperlink" Target="https://minfin.75.ru/novosti/247171" TargetMode="External"/><Relationship Id="rId5" Type="http://schemas.openxmlformats.org/officeDocument/2006/relationships/hyperlink" Target="http://minfin.kalmregion.ru/novosti/o-provedenii-publichnykh-slushaniy-po-proektu-zakona-respubliki-kalmykiya-o-respublikanskom-byudzhet/?CATALOG_ID=453" TargetMode="External"/><Relationship Id="rId19" Type="http://schemas.openxmlformats.org/officeDocument/2006/relationships/hyperlink" Target="https://www.minfinchr.ru/izveshchenie-o-provedenii-obshchestvennogo-obsuzhdeniya-po-proektu-respublikanskogo-byudzheta-na-2022-god-i-na-planovyj-period-2023-i-2024-godov" TargetMode="External"/><Relationship Id="rId4" Type="http://schemas.openxmlformats.org/officeDocument/2006/relationships/hyperlink" Target="https://www.parliament-osetia.ru/index.php/main/search/art/14068" TargetMode="External"/><Relationship Id="rId9" Type="http://schemas.openxmlformats.org/officeDocument/2006/relationships/hyperlink" Target="https://minfin.sakha.gov.ru/zakony-o-bjudzhete/2022-2024-gg/proekt-zakona-o-bjudzhete-na-2022-2024-gg" TargetMode="External"/><Relationship Id="rId14" Type="http://schemas.openxmlformats.org/officeDocument/2006/relationships/hyperlink" Target="http://www.kosoblduma.ru/press/article/Publichnye_sluschaniia_po_biudjhetu_Kostromskoii_oblasti.html" TargetMode="External"/><Relationship Id="rId22" Type="http://schemas.openxmlformats.org/officeDocument/2006/relationships/hyperlink" Target="http://www.zsamur.ru/news/view/12097/8" TargetMode="External"/><Relationship Id="rId27" Type="http://schemas.openxmlformats.org/officeDocument/2006/relationships/hyperlink" Target="http://kurskduma.ru/news/vi_oth.php?2250" TargetMode="External"/><Relationship Id="rId30" Type="http://schemas.openxmlformats.org/officeDocument/2006/relationships/hyperlink" Target="https://www.tulaoblduma.ru/news/advertisement/index.php?ELEMENT_ID=160193" TargetMode="External"/><Relationship Id="rId35" Type="http://schemas.openxmlformats.org/officeDocument/2006/relationships/hyperlink" Target="https://www.dumask.ru/component/k2/item/26039.html" TargetMode="External"/><Relationship Id="rId43" Type="http://schemas.openxmlformats.org/officeDocument/2006/relationships/hyperlink" Target="https://hural-buryatia.ru/deyatelnost/kontrolnaya/parlamentskie-i-publichnye-slushaniya-kruglye-stoly-i-drugie-meropriyatiya/publichnye-slushaniya-po-proektu-zakona-respubliki-buryatiya-o-respublikanskom-byudzhete-na-2022-god/" TargetMode="External"/><Relationship Id="rId48" Type="http://schemas.openxmlformats.org/officeDocument/2006/relationships/hyperlink" Target="https://duma39.ru/press-center/publications/60153/" TargetMode="External"/><Relationship Id="rId56" Type="http://schemas.openxmlformats.org/officeDocument/2006/relationships/hyperlink" Target="https://www.duma72.ru/ru/arena/new/actual/93015/" TargetMode="External"/><Relationship Id="rId8" Type="http://schemas.openxmlformats.org/officeDocument/2006/relationships/hyperlink" Target="http://www.smoloblduma.ru/work/seminar.php" TargetMode="External"/><Relationship Id="rId51" Type="http://schemas.openxmlformats.org/officeDocument/2006/relationships/hyperlink" Target="https://minfin.rk.gov.ru/ru/structure/2021_10_29_09_52_proekt_biudzheta_respubliki_krym_na_2021_god_i_na_planovyi_period_2022_2023_gody" TargetMode="External"/><Relationship Id="rId3" Type="http://schemas.openxmlformats.org/officeDocument/2006/relationships/hyperlink" Target="https://iltumen.ru/news/20542" TargetMode="External"/><Relationship Id="rId12" Type="http://schemas.openxmlformats.org/officeDocument/2006/relationships/hyperlink" Target="https://portal.tverfin.ru/Show/Category/44?page=2&amp;ItemId=594&amp;filterYear=2022" TargetMode="External"/><Relationship Id="rId17" Type="http://schemas.openxmlformats.org/officeDocument/2006/relationships/hyperlink" Target="https://opmoscow.ru/agenda/news/view/o-provedenii-obshchestvennogo-obsuzhdeniya-po-proektu-zakona-o-gorodskom-byudzhete-na-2022-2024-gg" TargetMode="External"/><Relationship Id="rId25" Type="http://schemas.openxmlformats.org/officeDocument/2006/relationships/hyperlink" Target="http://df.ivanovoobl.ru/?type=news&amp;id=61932" TargetMode="External"/><Relationship Id="rId33" Type="http://schemas.openxmlformats.org/officeDocument/2006/relationships/hyperlink" Target="https://volgafin.volgograd.ru/current-activity/cooperation/news/372227/" TargetMode="External"/><Relationship Id="rId38" Type="http://schemas.openxmlformats.org/officeDocument/2006/relationships/hyperlink" Target="https://www.zspo.ru/pressroom/news/83361/" TargetMode="External"/><Relationship Id="rId46" Type="http://schemas.openxmlformats.org/officeDocument/2006/relationships/hyperlink" Target="http://beldepfin.ru/publications/materialy-k-proektu-zakona-ob-oblastno/" TargetMode="External"/><Relationship Id="rId59" Type="http://schemas.openxmlformats.org/officeDocument/2006/relationships/hyperlink" Target="https://minfin.khabkrai.ru/portal/Show/Content/4108" TargetMode="External"/><Relationship Id="rId20" Type="http://schemas.openxmlformats.org/officeDocument/2006/relationships/hyperlink" Target="https://duma.tomsk.ru/news/news_zdto/v_regione_startujut_publichnye_slushanija_po_proektu_oblastnogo_bjudzheta" TargetMode="External"/><Relationship Id="rId41" Type="http://schemas.openxmlformats.org/officeDocument/2006/relationships/hyperlink" Target="http://www.irzs.ru/events/news/detail.php?ID=35446" TargetMode="External"/><Relationship Id="rId54" Type="http://schemas.openxmlformats.org/officeDocument/2006/relationships/hyperlink" Target="https://saratov.gov.ru/events/15_oktyabrya_sostoyatsya_publichnye_slushaniya_po_proektu_zakona_o_byudzhete_na_2022_2024_gody/" TargetMode="External"/><Relationship Id="rId1" Type="http://schemas.openxmlformats.org/officeDocument/2006/relationships/hyperlink" Target="https://&#1076;&#1091;&#1084;&#1072;&#1095;&#1091;&#1082;&#1086;&#1090;&#1082;&#1080;.&#1088;&#1092;/news/publichnye-slushaniya-po-proektu-byudzheta-na-blizhayshuyu-tr-khletku-proydut-v-parlamente-chukotki.html" TargetMode="External"/><Relationship Id="rId6" Type="http://schemas.openxmlformats.org/officeDocument/2006/relationships/hyperlink" Target="https://parlament.kbr.ru/news/izveshchenie3.html" TargetMode="External"/><Relationship Id="rId15" Type="http://schemas.openxmlformats.org/officeDocument/2006/relationships/hyperlink" Target="http://nsrd.ru/pub/anonsi/informacionnoe_soobschenie_2_29_10_2021" TargetMode="External"/><Relationship Id="rId23" Type="http://schemas.openxmlformats.org/officeDocument/2006/relationships/hyperlink" Target="https://sevzakon.ru/view/pressa/allnews/vtoroj_sozyv/2021/noyabr10/informacionnoe_soobshhenie_o_provedenii_publichnyh_slushanij_po_proektu_zakona_goroda_sevastopolya_o_byudzhete_goroda_sevastopolya_na_2022_god_i_planovyj_period_2023_i_2024_godov/" TargetMode="External"/><Relationship Id="rId28" Type="http://schemas.openxmlformats.org/officeDocument/2006/relationships/hyperlink" Target="https://www.mosoblduma.ru/Press-centr/Anonsi_meroprijatij/355466" TargetMode="External"/><Relationship Id="rId36" Type="http://schemas.openxmlformats.org/officeDocument/2006/relationships/hyperlink" Target="http://gsrb.ru/ru/lawmaking/budget-2022/" TargetMode="External"/><Relationship Id="rId49" Type="http://schemas.openxmlformats.org/officeDocument/2006/relationships/hyperlink" Target="https://www.novreg.ru/press/news/press/122895/" TargetMode="External"/><Relationship Id="rId57" Type="http://schemas.openxmlformats.org/officeDocument/2006/relationships/hyperlink" Target="http://www.omsk-parlament.ru/?newsid=13770" TargetMode="External"/><Relationship Id="rId10" Type="http://schemas.openxmlformats.org/officeDocument/2006/relationships/hyperlink" Target="http://www.zsamur.ru/section/list/33/11" TargetMode="External"/><Relationship Id="rId31" Type="http://schemas.openxmlformats.org/officeDocument/2006/relationships/hyperlink" Target="https://opyo.yarregion.ru/news/social_chamber/obyavlenie_o_provedenii_publichnykh_slushaniy_po_proektu_zakona_yaroslavskoy_oblasti_o_proekte_budzh2022/" TargetMode="External"/><Relationship Id="rId44" Type="http://schemas.openxmlformats.org/officeDocument/2006/relationships/hyperlink" Target="https://minfin.49gov.ru/press/events/?id_4=66156" TargetMode="External"/><Relationship Id="rId52" Type="http://schemas.openxmlformats.org/officeDocument/2006/relationships/hyperlink" Target="https://zsperm.ru/s1/archive/news/detail.php?ID=94153" TargetMode="External"/><Relationship Id="rId60"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asozd.samgd.ru/bills/3270/" TargetMode="External"/><Relationship Id="rId21" Type="http://schemas.openxmlformats.org/officeDocument/2006/relationships/hyperlink" Target="http://oreloblsovet.ru/legislation/proektyi-zakonov/3-zasedanie.html" TargetMode="External"/><Relationship Id="rId42" Type="http://schemas.openxmlformats.org/officeDocument/2006/relationships/hyperlink" Target="https://budget.mosreg.ru/byudzhet-dlya-grazhdan/proekt-zakona-o-byudzhete-moskovskoj-oblasti/" TargetMode="External"/><Relationship Id="rId63" Type="http://schemas.openxmlformats.org/officeDocument/2006/relationships/hyperlink" Target="http://www.finsmol.ru/pbudget/nJvSD8Sj" TargetMode="External"/><Relationship Id="rId84" Type="http://schemas.openxmlformats.org/officeDocument/2006/relationships/hyperlink" Target="http://www.minfin01-maykop.ru/Show/Category/74?page=1&amp;ItemId=272" TargetMode="External"/><Relationship Id="rId138" Type="http://schemas.openxmlformats.org/officeDocument/2006/relationships/hyperlink" Target="https://r-19.ru/authorities/ministry-of-finance-of-the-republic-of-khakassia/dop_info/?SECTION_ID=7310" TargetMode="External"/><Relationship Id="rId159" Type="http://schemas.openxmlformats.org/officeDocument/2006/relationships/hyperlink" Target="https://bryanskoblfin.ru/open/Show/Content/2079" TargetMode="External"/><Relationship Id="rId170" Type="http://schemas.openxmlformats.org/officeDocument/2006/relationships/hyperlink" Target="https://www.zsto.ru/index.php/739a50c4-47c1-81fa-060e-2232105925f8/5f51608f-f613-3c85-ce9f-e9a9410d8fa4" TargetMode="External"/><Relationship Id="rId191" Type="http://schemas.openxmlformats.org/officeDocument/2006/relationships/hyperlink" Target="https://sevzakon.ru/view/laws/bank_zakonoproektov/ii_sozyv_2021/pr_zak_19_173_ot_18_11_2021/tekst_zakonoproekta/" TargetMode="External"/><Relationship Id="rId205" Type="http://schemas.openxmlformats.org/officeDocument/2006/relationships/hyperlink" Target="https://www.eao.ru/isp-vlast/departament-finansov-pravitelstva-evreyskoy-avtonomnoy-oblasti/byudzhet/" TargetMode="External"/><Relationship Id="rId107" Type="http://schemas.openxmlformats.org/officeDocument/2006/relationships/hyperlink" Target="http://forcitizens.ru/ob/dokumenty/proekt-byudzheta-i-materialy-k-nemu/2022-god" TargetMode="External"/><Relationship Id="rId11" Type="http://schemas.openxmlformats.org/officeDocument/2006/relationships/hyperlink" Target="https://iltumen.ru/documents/47959" TargetMode="External"/><Relationship Id="rId32" Type="http://schemas.openxmlformats.org/officeDocument/2006/relationships/hyperlink" Target="http://portal-ob.volgafin.ru/dokumenty/zakon_o_byudzhete/2021" TargetMode="External"/><Relationship Id="rId53" Type="http://schemas.openxmlformats.org/officeDocument/2006/relationships/hyperlink" Target="http://minfin.cap.ru/action/activity/byudzhet/respublikanskij-byudzhet-chuvashskoj-respubliki/2022-god" TargetMode="External"/><Relationship Id="rId74" Type="http://schemas.openxmlformats.org/officeDocument/2006/relationships/hyperlink" Target="https://dvinaland.ru/budget/zakon/" TargetMode="External"/><Relationship Id="rId128" Type="http://schemas.openxmlformats.org/officeDocument/2006/relationships/hyperlink" Target="http://public.duma72.ru/Public/Bills?GridBills-page=1" TargetMode="External"/><Relationship Id="rId149" Type="http://schemas.openxmlformats.org/officeDocument/2006/relationships/hyperlink" Target="http://mf.omskportal.ru/oiv/mf/otrasl/otkrbudg/proekt/2022-2024" TargetMode="External"/><Relationship Id="rId5" Type="http://schemas.openxmlformats.org/officeDocument/2006/relationships/hyperlink" Target="https://zakon.zsperm.ru/?ELEMENT_ID=4302" TargetMode="External"/><Relationship Id="rId95" Type="http://schemas.openxmlformats.org/officeDocument/2006/relationships/hyperlink" Target="http://ob.minfin.donland.ru:8088/budget" TargetMode="External"/><Relationship Id="rId160" Type="http://schemas.openxmlformats.org/officeDocument/2006/relationships/hyperlink" Target="https://www.zsvo.ru/documents/38/" TargetMode="External"/><Relationship Id="rId181" Type="http://schemas.openxmlformats.org/officeDocument/2006/relationships/hyperlink" Target="https://asozd.volgoduma.ru/index.php?option=com_asozd&amp;view=draftlaw&amp;id=946" TargetMode="External"/><Relationship Id="rId22" Type="http://schemas.openxmlformats.org/officeDocument/2006/relationships/hyperlink" Target="https://orel-region.ru/index.php?head=20&amp;part=25&amp;in=132" TargetMode="External"/><Relationship Id="rId43" Type="http://schemas.openxmlformats.org/officeDocument/2006/relationships/hyperlink" Target="http://mf.nnov.ru/index.php?option=com_k2&amp;view=item&amp;id=1961:normativnye-pravovye-akty-i-drugie-materialy-po-razrabotke-proekta-oblastnogo-byudzheta-na-2022-2024-gody&amp;Itemid=553" TargetMode="External"/><Relationship Id="rId64" Type="http://schemas.openxmlformats.org/officeDocument/2006/relationships/hyperlink" Target="https://tambovoblduma.ru/zakonoproekty/zakonoproekty-vnesennye-v-oblastnuyu-dumu/noyabr/" TargetMode="External"/><Relationship Id="rId118" Type="http://schemas.openxmlformats.org/officeDocument/2006/relationships/hyperlink" Target="https://minfin-samara.ru/proekty-zakonov-o-byudzhete/" TargetMode="External"/><Relationship Id="rId139" Type="http://schemas.openxmlformats.org/officeDocument/2006/relationships/hyperlink" Target="https://eparlament.irzs.ru/Doc/pasport/4204" TargetMode="External"/><Relationship Id="rId85" Type="http://schemas.openxmlformats.org/officeDocument/2006/relationships/hyperlink" Target="http://www.huralrk.ru/deyatelnost/zakonodatelnaya-deyatelnost/zakonoproekty/item/2192-0227-6-o-respublikanskom-byudzhete-na-2022-god-i-na-period-2023-i-2024-godov.html" TargetMode="External"/><Relationship Id="rId150" Type="http://schemas.openxmlformats.org/officeDocument/2006/relationships/hyperlink" Target="https://duma.tomsk.ru/content/basic_legal_documents" TargetMode="External"/><Relationship Id="rId171" Type="http://schemas.openxmlformats.org/officeDocument/2006/relationships/hyperlink" Target="https://www.tverfin.ru/np-baza/proekty-npa/" TargetMode="External"/><Relationship Id="rId192" Type="http://schemas.openxmlformats.org/officeDocument/2006/relationships/hyperlink" Target="http://www.zaksobr.kamchatka.ru/events/Zakony/Proekty-Zakonov-Kamchatskogo-kraya/" TargetMode="External"/><Relationship Id="rId206" Type="http://schemas.openxmlformats.org/officeDocument/2006/relationships/hyperlink" Target="https://&#1076;&#1091;&#1084;&#1072;&#1095;&#1091;&#1082;&#1086;&#1090;&#1082;&#1080;.&#1088;&#1092;/documents/1.html" TargetMode="External"/><Relationship Id="rId12" Type="http://schemas.openxmlformats.org/officeDocument/2006/relationships/hyperlink" Target="https://minfin.sakha.gov.ru/zakony-o-bjudzhete/2022-2024-gg/proekt-zakona-o-bjudzhete-na-2022-2024-gg" TargetMode="External"/><Relationship Id="rId33" Type="http://schemas.openxmlformats.org/officeDocument/2006/relationships/hyperlink" Target="https://www.dumahmao.ru/budget2021-2023/lawsprojects/" TargetMode="External"/><Relationship Id="rId108" Type="http://schemas.openxmlformats.org/officeDocument/2006/relationships/hyperlink" Target="http://www.gsmari.ru/itog/pnpa.html" TargetMode="External"/><Relationship Id="rId129" Type="http://schemas.openxmlformats.org/officeDocument/2006/relationships/hyperlink" Target="https://admtyumen.ru/ogv_ru/finance/finance/bugjet/more.htm?id=11933464@cmsArticle" TargetMode="External"/><Relationship Id="rId54" Type="http://schemas.openxmlformats.org/officeDocument/2006/relationships/hyperlink" Target="https://budget.cap.ru/Show/Category/305?ItemId=970" TargetMode="External"/><Relationship Id="rId75" Type="http://schemas.openxmlformats.org/officeDocument/2006/relationships/hyperlink" Target="https://vologdazso.ru/actions/legislative_activity/draft-laws/index.php?docid=TXpjNE1EUXpNRUUwVFc=" TargetMode="External"/><Relationship Id="rId96" Type="http://schemas.openxmlformats.org/officeDocument/2006/relationships/hyperlink" Target="https://minfin.donland.ru/activity/8081/?nav-documents=page-1" TargetMode="External"/><Relationship Id="rId140" Type="http://schemas.openxmlformats.org/officeDocument/2006/relationships/hyperlink" Target="https://irkobl.ru/sites/minfin/activity/obl/" TargetMode="External"/><Relationship Id="rId161" Type="http://schemas.openxmlformats.org/officeDocument/2006/relationships/hyperlink" Target="https://dtf.avo.ru/proekty-zakonov-vladimirskoj-oblasti" TargetMode="External"/><Relationship Id="rId182" Type="http://schemas.openxmlformats.org/officeDocument/2006/relationships/hyperlink" Target="https://fin.sev.gov.ru/deytelnost/" TargetMode="External"/><Relationship Id="rId6" Type="http://schemas.openxmlformats.org/officeDocument/2006/relationships/hyperlink" Target="https://mfin.permkrai.ru/execution/proekt/proektzak/2021/" TargetMode="External"/><Relationship Id="rId23" Type="http://schemas.openxmlformats.org/officeDocument/2006/relationships/hyperlink" Target="http://depfin.orel-region.ru:8096/ebudget/Menu/Page/25" TargetMode="External"/><Relationship Id="rId119" Type="http://schemas.openxmlformats.org/officeDocument/2006/relationships/hyperlink" Target="https://budget.minfin-samara.ru/dokumenty/proekt-zakona-o-byudzhete-samarskoj-oblasti/2016-2/" TargetMode="External"/><Relationship Id="rId44" Type="http://schemas.openxmlformats.org/officeDocument/2006/relationships/hyperlink" Target="http://mf.nnov.ru:8025/analitika/zakon-o-byudzhete/osnovnye-parametry-oblastnogo-byudzheta" TargetMode="External"/><Relationship Id="rId65" Type="http://schemas.openxmlformats.org/officeDocument/2006/relationships/hyperlink" Target="https://fin.tmbreg.ru/6347/8130/9780.html" TargetMode="External"/><Relationship Id="rId86" Type="http://schemas.openxmlformats.org/officeDocument/2006/relationships/hyperlink" Target="http://minfin.kalmregion.ru/deyatelnost/byudzhet-respubliki-kalmykiya/proekt-respublikanskogo-byudzheta-na-ocherednoy-finansovyy-god-i-planovyy-period-/" TargetMode="External"/><Relationship Id="rId130" Type="http://schemas.openxmlformats.org/officeDocument/2006/relationships/hyperlink" Target="https://www.zs74.ru/npa-base" TargetMode="External"/><Relationship Id="rId151" Type="http://schemas.openxmlformats.org/officeDocument/2006/relationships/hyperlink" Target="https://depfin.tomsk.gov.ru/proekt-oblastnogo-bjudzheta-" TargetMode="External"/><Relationship Id="rId172" Type="http://schemas.openxmlformats.org/officeDocument/2006/relationships/hyperlink" Target="http://portal.tverfin.ru/portal/Menu/Page/187" TargetMode="External"/><Relationship Id="rId193" Type="http://schemas.openxmlformats.org/officeDocument/2006/relationships/hyperlink" Target="https://www.kamgov.ru/minfin/budzet-2022" TargetMode="External"/><Relationship Id="rId207" Type="http://schemas.openxmlformats.org/officeDocument/2006/relationships/hyperlink" Target="https://&#1095;&#1091;&#1082;&#1086;&#1090;&#1082;&#1072;.&#1088;&#1092;/otkrytyy-byudzhet/zakon-o-byudzhete.php" TargetMode="External"/><Relationship Id="rId13" Type="http://schemas.openxmlformats.org/officeDocument/2006/relationships/hyperlink" Target="http://budget.sakha.gov.ru/ebudget/Menu/Page/215" TargetMode="External"/><Relationship Id="rId109" Type="http://schemas.openxmlformats.org/officeDocument/2006/relationships/hyperlink" Target="https://www.mfur.ru/budjet/formirovanie/2022-god.php" TargetMode="External"/><Relationship Id="rId34" Type="http://schemas.openxmlformats.org/officeDocument/2006/relationships/hyperlink" Target="https://depfin.admhmao.ru/otkrytyy-byudzhet/planirovanie-byudzheta/" TargetMode="External"/><Relationship Id="rId55" Type="http://schemas.openxmlformats.org/officeDocument/2006/relationships/hyperlink" Target="http://www.vrnoblduma.ru/dokumenty/proekty/" TargetMode="External"/><Relationship Id="rId76" Type="http://schemas.openxmlformats.org/officeDocument/2006/relationships/hyperlink" Target="https://df.gov35.ru/otkrytyy-byudzhet/zakony-ob-oblastnom-byudzhete/2022/" TargetMode="External"/><Relationship Id="rId97" Type="http://schemas.openxmlformats.org/officeDocument/2006/relationships/hyperlink" Target="http://nsrd.ru/dokumenty/proekti_normativno_pravovih_aktov" TargetMode="External"/><Relationship Id="rId120" Type="http://schemas.openxmlformats.org/officeDocument/2006/relationships/hyperlink" Target="http://ufo.ulntc.ru/index.php?mgf=budget/open_budget&amp;slep=net" TargetMode="External"/><Relationship Id="rId141" Type="http://schemas.openxmlformats.org/officeDocument/2006/relationships/hyperlink" Target="http://openbudget.gfu.ru/budget/law_project/" TargetMode="External"/><Relationship Id="rId7" Type="http://schemas.openxmlformats.org/officeDocument/2006/relationships/hyperlink" Target="http://budget.permkrai.ru/" TargetMode="External"/><Relationship Id="rId162" Type="http://schemas.openxmlformats.org/officeDocument/2006/relationships/hyperlink" Target="http://df.ivanovoobl.ru/regionalnye-finansy/zakon-ob-oblastnom-byudzhete/proekt-zakona-o-byudzhete/" TargetMode="External"/><Relationship Id="rId183" Type="http://schemas.openxmlformats.org/officeDocument/2006/relationships/hyperlink" Target="https://ob.sev.gov.ru/dokumenty/project-zakona-o-budgete" TargetMode="External"/><Relationship Id="rId24" Type="http://schemas.openxmlformats.org/officeDocument/2006/relationships/hyperlink" Target="https://minfin.rkomi.ru/deyatelnost/byudjet/zakony-respubliki-komi-proekty-zakonov-o-respublikanskom-byudjete-respubliki-komi-i-vnesenii-izmeneniy-v-nego/byudjet-na-2022-2024-gody" TargetMode="External"/><Relationship Id="rId45" Type="http://schemas.openxmlformats.org/officeDocument/2006/relationships/hyperlink" Target="http://int.zsno.ru:8080/zaks?viewForm&amp;nd=789810020&amp;prev=789810001&amp;pred=&amp;bviewprev=" TargetMode="External"/><Relationship Id="rId66" Type="http://schemas.openxmlformats.org/officeDocument/2006/relationships/hyperlink" Target="https://minfin.tularegion.ru/activities/" TargetMode="External"/><Relationship Id="rId87" Type="http://schemas.openxmlformats.org/officeDocument/2006/relationships/hyperlink" Target="http://www.crimea.gov.ru/lawmaking-activity/budget/2022_2023_2024" TargetMode="External"/><Relationship Id="rId110" Type="http://schemas.openxmlformats.org/officeDocument/2006/relationships/hyperlink" Target="http://www.zsko.ru/documents/lawmaking/index.php?ID=35864" TargetMode="External"/><Relationship Id="rId131" Type="http://schemas.openxmlformats.org/officeDocument/2006/relationships/hyperlink" Target="https://www.minfin74.ru/mBudget/project/" TargetMode="External"/><Relationship Id="rId61" Type="http://schemas.openxmlformats.org/officeDocument/2006/relationships/hyperlink" Target="https://minfin.ryazangov.ru/documents/draft_documents/proekty/2021/index.php" TargetMode="External"/><Relationship Id="rId82" Type="http://schemas.openxmlformats.org/officeDocument/2006/relationships/hyperlink" Target="http://bks.pskov.ru/ebudget/Show/Category/10?ItemId=257" TargetMode="External"/><Relationship Id="rId152" Type="http://schemas.openxmlformats.org/officeDocument/2006/relationships/hyperlink" Target="http://open.findep.org/" TargetMode="External"/><Relationship Id="rId173" Type="http://schemas.openxmlformats.org/officeDocument/2006/relationships/hyperlink" Target="https://duma.mos.ru/ru/40/regulation_projects/corebofs002080000np11e1e1f4g73ho" TargetMode="External"/><Relationship Id="rId194" Type="http://schemas.openxmlformats.org/officeDocument/2006/relationships/hyperlink" Target="http://openbudget.kamgov.ru/Dashboard" TargetMode="External"/><Relationship Id="rId199" Type="http://schemas.openxmlformats.org/officeDocument/2006/relationships/hyperlink" Target="https://minfin.49gov.ru/documents/?doc_type=1" TargetMode="External"/><Relationship Id="rId203" Type="http://schemas.openxmlformats.org/officeDocument/2006/relationships/hyperlink" Target="https://openbudget.sakhminfin.ru/Menu/Page/599" TargetMode="External"/><Relationship Id="rId208" Type="http://schemas.openxmlformats.org/officeDocument/2006/relationships/hyperlink" Target="https://www.astroblduma.ru/documents/o-byudzhete-astrakhanskoy-oblasti-na-2022-god-i-na-planovyy-period-2023-i-2024-godov/" TargetMode="External"/><Relationship Id="rId19" Type="http://schemas.openxmlformats.org/officeDocument/2006/relationships/hyperlink" Target="http://beldepfin.ru/byudzhet-2022-2024/" TargetMode="External"/><Relationship Id="rId14" Type="http://schemas.openxmlformats.org/officeDocument/2006/relationships/hyperlink" Target="https://www.akzs.ru/sessions/158/3444/" TargetMode="External"/><Relationship Id="rId30" Type="http://schemas.openxmlformats.org/officeDocument/2006/relationships/hyperlink" Target="https://fincom.gov.spb.ru/budget/info/acts/1" TargetMode="External"/><Relationship Id="rId35"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56" Type="http://schemas.openxmlformats.org/officeDocument/2006/relationships/hyperlink" Target="https://www.govvrn.ru/npafin?p_p_id=Foldersanddocuments_WAR_foldersanddocumentsportlet&amp;p_p_lifecycle=0&amp;p_p_state=normal&amp;p_p_mode=view&amp;folderId=6609618&amp;pageNumber=1" TargetMode="External"/><Relationship Id="rId77" Type="http://schemas.openxmlformats.org/officeDocument/2006/relationships/hyperlink" Target="https://duma-murman.ru/deyatelnost/oblastnoy-byudzhet/" TargetMode="External"/><Relationship Id="rId100" Type="http://schemas.openxmlformats.org/officeDocument/2006/relationships/hyperlink" Target="https://www.parlamentri.ru/index.php/zakonodatelnaya-deyatelnost/zakonoproekty-vnesennye-v-parlament/5181-2021" TargetMode="External"/><Relationship Id="rId105" Type="http://schemas.openxmlformats.org/officeDocument/2006/relationships/hyperlink" Target="https://parlamentchr.ru/zakonoproekty-nahodyashhiesya-na-rassmotrenii-v-parlamente-chechenskoj-respubliki" TargetMode="External"/><Relationship Id="rId126" Type="http://schemas.openxmlformats.org/officeDocument/2006/relationships/hyperlink" Target="http://info.mfural.ru/ebudget/Menu/Page/1" TargetMode="External"/><Relationship Id="rId147" Type="http://schemas.openxmlformats.org/officeDocument/2006/relationships/hyperlink" Target="http://www.omsk-parlament.ru/?sid=2940" TargetMode="External"/><Relationship Id="rId168" Type="http://schemas.openxmlformats.org/officeDocument/2006/relationships/hyperlink" Target="http://www.oblsovet.ru/legislation/budget/" TargetMode="External"/><Relationship Id="rId8" Type="http://schemas.openxmlformats.org/officeDocument/2006/relationships/hyperlink" Target="https://minfin.saratov.gov.ru/docs" TargetMode="External"/><Relationship Id="rId51" Type="http://schemas.openxmlformats.org/officeDocument/2006/relationships/hyperlink" Target="https://minfin.bashkortostan.ru/activity/2870/" TargetMode="External"/><Relationship Id="rId72" Type="http://schemas.openxmlformats.org/officeDocument/2006/relationships/hyperlink" Target="http://minfin.karelia.ru/sostavlenie-bjudzheta-na-2022-2024-gody/" TargetMode="External"/><Relationship Id="rId93" Type="http://schemas.openxmlformats.org/officeDocument/2006/relationships/hyperlink" Target="https://minfin.astrobl.ru/site-page/materialy-proekta" TargetMode="External"/><Relationship Id="rId98" Type="http://schemas.openxmlformats.org/officeDocument/2006/relationships/hyperlink" Target="http://minfinrd.ru/svedeniya_ob_ispolzovanii_vydelyaemykh_byudzhetnykh_sredstv" TargetMode="External"/><Relationship Id="rId121" Type="http://schemas.openxmlformats.org/officeDocument/2006/relationships/hyperlink" Target="http://ufo.ulntc.ru:8080/dokumenty/proekt-zakona-o-byudzhete/2022-god" TargetMode="External"/><Relationship Id="rId142" Type="http://schemas.openxmlformats.org/officeDocument/2006/relationships/hyperlink" Target="https://www.ofukem.ru/budget/projects2022-2024/" TargetMode="External"/><Relationship Id="rId163" Type="http://schemas.openxmlformats.org/officeDocument/2006/relationships/hyperlink" Target="https://www.ivoblduma.ru/zakony/proekty-zakonov/37297/" TargetMode="External"/><Relationship Id="rId184" Type="http://schemas.openxmlformats.org/officeDocument/2006/relationships/hyperlink" Target="https://parlament.kbr.ru/documents/zakonoproekty/o-respublikanskom-byudzhete-kabardino-balkarskoy-respubliki-na-2022-god-i-na-planovyy-period-2023-i-2024-godov.html" TargetMode="External"/><Relationship Id="rId189" Type="http://schemas.openxmlformats.org/officeDocument/2006/relationships/hyperlink" Target="http://gsrb.ru/ru/materials/materialy-k-zasedaniyu-gs-k-rb/?SECTION_ID=1635" TargetMode="External"/><Relationship Id="rId3" Type="http://schemas.openxmlformats.org/officeDocument/2006/relationships/hyperlink" Target="https://duma39.ru/activity/zakon/draft/" TargetMode="External"/><Relationship Id="rId25" Type="http://schemas.openxmlformats.org/officeDocument/2006/relationships/hyperlink" Target="http://www.lenoblzaks.ru/static/single/-rus-common-zakact-/loprojects" TargetMode="External"/><Relationship Id="rId46" Type="http://schemas.openxmlformats.org/officeDocument/2006/relationships/hyperlink" Target="https://www.minfin-altai.ru/deyatelnost/proekt-byudzheta-zakony-o-byudzhete-zakony-ob-ispolnenii-byudzheta/2022-2024/proekt-zakona-o-byudzhete/" TargetMode="External"/><Relationship Id="rId67" Type="http://schemas.openxmlformats.org/officeDocument/2006/relationships/hyperlink" Target="https://dfto.ru/razdel/razdely/proekt-zakona-o-byudzhete" TargetMode="External"/><Relationship Id="rId116" Type="http://schemas.openxmlformats.org/officeDocument/2006/relationships/hyperlink" Target="https://finance.pnzreg.ru/docs/np/?ELEMENT_ID=2430" TargetMode="External"/><Relationship Id="rId137" Type="http://schemas.openxmlformats.org/officeDocument/2006/relationships/hyperlink" Target="http://www.vskhakasia.ru/lawmaking/projects/1674" TargetMode="External"/><Relationship Id="rId158" Type="http://schemas.openxmlformats.org/officeDocument/2006/relationships/hyperlink" Target="https://bryanskoblfin.ru/Show/Category/10?ItemId=4" TargetMode="External"/><Relationship Id="rId20" Type="http://schemas.openxmlformats.org/officeDocument/2006/relationships/hyperlink" Target="http://www.belduma.ru/document/draft/detail.php?god=2021&amp;prj=all" TargetMode="External"/><Relationship Id="rId41" Type="http://schemas.openxmlformats.org/officeDocument/2006/relationships/hyperlink" Target="https://mef.mosreg.ru/deyatelnost/byudzhet-moskovskoy-oblasti" TargetMode="External"/><Relationship Id="rId62" Type="http://schemas.openxmlformats.org/officeDocument/2006/relationships/hyperlink" Target="https://minfin-rzn.ru/portal/Show/Category/6?ItemId=17" TargetMode="External"/><Relationship Id="rId83" Type="http://schemas.openxmlformats.org/officeDocument/2006/relationships/hyperlink" Target="https://www.gshra.ru/zak-deyat/proekty/" TargetMode="External"/><Relationship Id="rId88" Type="http://schemas.openxmlformats.org/officeDocument/2006/relationships/hyperlink" Target="https://minfin.rk.gov.ru/ru/structure/2021_09_16_12_27_biudzhet_na_2022_god_i_na_planovyi_period_2023_i_2024_godov" TargetMode="External"/><Relationship Id="rId111" Type="http://schemas.openxmlformats.org/officeDocument/2006/relationships/hyperlink" Target="https://www.minfin.kirov.ru/otkrytyy-byudzhet/dlya-spetsialistov/oblastnoy-byudzhet/%D0%9F%D0%BB%D0%B0%D0%BD%D0%B8%D1%80%D0%BE%D0%B2%D0%B0%D0%BD%D0%B8%D0%B5%20%D0%B1%D1%8E%D0%B4%D0%B6%D0%B5%D1%82%D0%B0/" TargetMode="External"/><Relationship Id="rId132" Type="http://schemas.openxmlformats.org/officeDocument/2006/relationships/hyperlink" Target="https://open.minfin74.ru/documenty/zakon_o_budget/2021" TargetMode="External"/><Relationship Id="rId153" Type="http://schemas.openxmlformats.org/officeDocument/2006/relationships/hyperlink" Target="https://egov-buryatia.ru/minfin/activities/directions/respublikanskiy-byudzhet/2022-2024/" TargetMode="External"/><Relationship Id="rId174" Type="http://schemas.openxmlformats.org/officeDocument/2006/relationships/hyperlink" Target="http://budget76.ru/bdg/2021-god/k-proektu-zakona-o-byudzhete" TargetMode="External"/><Relationship Id="rId179" Type="http://schemas.openxmlformats.org/officeDocument/2006/relationships/hyperlink" Target="https://novoblduma.ru/action/projects/" TargetMode="External"/><Relationship Id="rId195" Type="http://schemas.openxmlformats.org/officeDocument/2006/relationships/hyperlink" Target="http://monitoring.zspk.gov.ru/%D0%9F%D1%80%D0%BE%D0%B5%D0%BA%D1%82%20%D0%B7%D0%B0%D0%BA%D0%BE%D0%BD%D0%B0/2572351" TargetMode="External"/><Relationship Id="rId209" Type="http://schemas.openxmlformats.org/officeDocument/2006/relationships/printerSettings" Target="../printerSettings/printerSettings4.bin"/><Relationship Id="rId190" Type="http://schemas.openxmlformats.org/officeDocument/2006/relationships/hyperlink" Target="http://www.udmgossovet.ru/doc/6sozyvsess/36ses/index.htm" TargetMode="External"/><Relationship Id="rId204" Type="http://schemas.openxmlformats.org/officeDocument/2006/relationships/hyperlink" Target="http://zseao.ru/search-zakonoproekt/" TargetMode="External"/><Relationship Id="rId15" Type="http://schemas.openxmlformats.org/officeDocument/2006/relationships/hyperlink" Target="https://minfin.alregn.ru/projects/p2021/" TargetMode="External"/><Relationship Id="rId36" Type="http://schemas.openxmlformats.org/officeDocument/2006/relationships/hyperlink" Target="https://minfin.75.ru/byudzhet/konsolidirovannyy-kraevoy-byudzhet/proekty-zakonov-o-byudzhete-kraya" TargetMode="External"/><Relationship Id="rId57" Type="http://schemas.openxmlformats.org/officeDocument/2006/relationships/hyperlink" Target="https://www.zskaluga.ru/deyatelnost/zakonoproekty/" TargetMode="External"/><Relationship Id="rId106" Type="http://schemas.openxmlformats.org/officeDocument/2006/relationships/hyperlink" Target="https://www.minfinchr.ru/deyatelnost/byudzhet/planirovanie-byudzheta" TargetMode="External"/><Relationship Id="rId127" Type="http://schemas.openxmlformats.org/officeDocument/2006/relationships/hyperlink" Target="https://minfin.midural.ru/document/category/23" TargetMode="External"/><Relationship Id="rId10" Type="http://schemas.openxmlformats.org/officeDocument/2006/relationships/hyperlink" Target="http://minfin.krskstate.ru/openbudget/law" TargetMode="External"/><Relationship Id="rId31" Type="http://schemas.openxmlformats.org/officeDocument/2006/relationships/hyperlink" Target="http://volgafin.volgograd.ru/norms/acts/17581/" TargetMode="External"/><Relationship Id="rId52" Type="http://schemas.openxmlformats.org/officeDocument/2006/relationships/hyperlink" Target="http://www.gs.cap.ru/doc/laws/2021/10/25/gs-zak-vnes-832" TargetMode="External"/><Relationship Id="rId73" Type="http://schemas.openxmlformats.org/officeDocument/2006/relationships/hyperlink" Target="https://www.aosd.ru/?dir=budget&amp;act=budget" TargetMode="External"/><Relationship Id="rId78" Type="http://schemas.openxmlformats.org/officeDocument/2006/relationships/hyperlink" Target="https://minfin.gov-murman.ru/open-budget/regional_budget/law_of_budget_projects/2022/" TargetMode="External"/><Relationship Id="rId94" Type="http://schemas.openxmlformats.org/officeDocument/2006/relationships/hyperlink" Target="https://zsro.ru/lawmaking/project/" TargetMode="External"/><Relationship Id="rId99" Type="http://schemas.openxmlformats.org/officeDocument/2006/relationships/hyperlink" Target="http://portal.minfinrd.ru/Show/Category/29?ItemId=116" TargetMode="External"/><Relationship Id="rId101" Type="http://schemas.openxmlformats.org/officeDocument/2006/relationships/hyperlink" Target="https://mfri.ru/index.php/open-budget/proekt-byudzheta-i-materialy-k-nemu/3839-proekt-zakona-o-respublikanskom-byudzhete-na-2022-god-i-planovyj-period-2023-i-2024-gg-i-materialy-k-nemu" TargetMode="External"/><Relationship Id="rId122" Type="http://schemas.openxmlformats.org/officeDocument/2006/relationships/hyperlink" Target="http://www.zsuo.ru/zakony/proekty/43-zakonotvorchestvo/zakony/proekty/17186-21262021.html" TargetMode="External"/><Relationship Id="rId143" Type="http://schemas.openxmlformats.org/officeDocument/2006/relationships/hyperlink" Target="https://www.zskuzbass.ru/deyatelnost-parlamenta/otkryityij-byudzhet/zakonyi-ob-oblastnom-byudzhete/na-2022-2024-godyi" TargetMode="External"/><Relationship Id="rId148" Type="http://schemas.openxmlformats.org/officeDocument/2006/relationships/hyperlink" Target="http://budget.omsk.ifinmon.ru/" TargetMode="External"/><Relationship Id="rId164" Type="http://schemas.openxmlformats.org/officeDocument/2006/relationships/hyperlink" Target="http://www.kosoblduma.ru/laws/pzko/" TargetMode="External"/><Relationship Id="rId169" Type="http://schemas.openxmlformats.org/officeDocument/2006/relationships/hyperlink" Target="http://www.smoloblduma.ru/law/ZPR.php" TargetMode="External"/><Relationship Id="rId185" Type="http://schemas.openxmlformats.org/officeDocument/2006/relationships/hyperlink" Target="http://minfin09.ru/category/load/%d0%b1%d1%8e%d0%b4%d0%b6%d0%b5%d1%82-%d1%80%d0%b5%d1%81%d0%bf%d1%83%d0%b1%d0%bb%d0%b8%d0%ba%d0%b8/2021/" TargetMode="External"/><Relationship Id="rId4" Type="http://schemas.openxmlformats.org/officeDocument/2006/relationships/hyperlink" Target="https://minfin39.ru/budget/process/next/" TargetMode="External"/><Relationship Id="rId9" Type="http://schemas.openxmlformats.org/officeDocument/2006/relationships/hyperlink" Target="https://minfin.saratov.gov.ru/budget/zakon-o-byudzhete/zakon-ob-oblastnom-byudzhete/zakon-ob-oblastnom-byudzhete-2022-2024-g" TargetMode="External"/><Relationship Id="rId180" Type="http://schemas.openxmlformats.org/officeDocument/2006/relationships/hyperlink" Target="http://portal.novkfo.ru/Menu/Page/85" TargetMode="External"/><Relationship Id="rId26" Type="http://schemas.openxmlformats.org/officeDocument/2006/relationships/hyperlink" Target="https://finance.lenobl.ru/ru/pravovaya-baza/oblastnoe-zakondatelstvo/byudzhet-lo/ob2022/" TargetMode="External"/><Relationship Id="rId47" Type="http://schemas.openxmlformats.org/officeDocument/2006/relationships/hyperlink" Target="http://elkurultay.ru/deyatelnost/zakonotvorchestvo" TargetMode="External"/><Relationship Id="rId68" Type="http://schemas.openxmlformats.org/officeDocument/2006/relationships/hyperlink" Target="https://www.tulaoblduma.ru/laws_intranet/laws_stages.asp%3FID=173016.html" TargetMode="External"/><Relationship Id="rId89" Type="http://schemas.openxmlformats.org/officeDocument/2006/relationships/hyperlink" Target="https://budget.rk.ifinmon.ru/dokumenty/proekt-zakona-o-byudzhete" TargetMode="External"/><Relationship Id="rId112" Type="http://schemas.openxmlformats.org/officeDocument/2006/relationships/hyperlink" Target="http://www.zaksob.ru/activity/byudzhet-orenburgskoy-oblasti/publichnye-slushaniya/" TargetMode="External"/><Relationship Id="rId133" Type="http://schemas.openxmlformats.org/officeDocument/2006/relationships/hyperlink" Target="https://zs.yanao.ru/documents/projects/128459/" TargetMode="External"/><Relationship Id="rId154" Type="http://schemas.openxmlformats.org/officeDocument/2006/relationships/hyperlink" Target="http://budget.govrb.ru/ebudget/Menu/Page/179" TargetMode="External"/><Relationship Id="rId175" Type="http://schemas.openxmlformats.org/officeDocument/2006/relationships/hyperlink" Target="http://gsrk1.rkomi.ru:888/Sessions/WebQuestionDetails.aspx?idPage=0&amp;idQuest=54653&amp;IdSessions=243&amp;typeQuest=0&amp;showQuests=false" TargetMode="External"/><Relationship Id="rId196" Type="http://schemas.openxmlformats.org/officeDocument/2006/relationships/hyperlink" Target="https://www.primorsky.ru/authorities/executive-agencies/departments/finance/laws.php" TargetMode="External"/><Relationship Id="rId200" Type="http://schemas.openxmlformats.org/officeDocument/2006/relationships/hyperlink" Target="https://openbudget.49gov.ru/dokumenty" TargetMode="External"/><Relationship Id="rId16" Type="http://schemas.openxmlformats.org/officeDocument/2006/relationships/hyperlink" Target="https://www.sobranie.info/lawsinfo.php?UID=18506" TargetMode="External"/><Relationship Id="rId37" Type="http://schemas.openxmlformats.org/officeDocument/2006/relationships/hyperlink" Target="https://budget.mos.ru/budget" TargetMode="External"/><Relationship Id="rId58" Type="http://schemas.openxmlformats.org/officeDocument/2006/relationships/hyperlink" Target="https://admoblkaluga.ru/main/work/finances/budget/2022-2024.php" TargetMode="External"/><Relationship Id="rId79" Type="http://schemas.openxmlformats.org/officeDocument/2006/relationships/hyperlink" Target="https://minfin.novreg.ru/2022-god.html" TargetMode="External"/><Relationship Id="rId102" Type="http://schemas.openxmlformats.org/officeDocument/2006/relationships/hyperlink" Target="https://minfin.kbr.ru/documents/proekty-npa/proekt-zakona-o-respublikanskom-byudzhete-kbr-na-2022-god-i-na-planovyy-period-2023-i-2024-godov.html" TargetMode="External"/><Relationship Id="rId123" Type="http://schemas.openxmlformats.org/officeDocument/2006/relationships/hyperlink" Target="http://www.kurganoblduma.ru/about/activity/doc/proekty/" TargetMode="External"/><Relationship Id="rId144" Type="http://schemas.openxmlformats.org/officeDocument/2006/relationships/hyperlink" Target="http://zsnso.ru/proekty-npa-vnesennye-v-zakonodatelnoe-sobranie-novosibirskoy-oblasti" TargetMode="External"/><Relationship Id="rId90" Type="http://schemas.openxmlformats.org/officeDocument/2006/relationships/hyperlink" Target="https://www.kubzsk.ru/pravo/?href=https://lp.kubzsk.ru/Users/LegislativeProcess/Index/6244bb15-1f00-45f1-ae57-43291985b996" TargetMode="External"/><Relationship Id="rId165" Type="http://schemas.openxmlformats.org/officeDocument/2006/relationships/hyperlink" Target="http://kurskduma.ru/proekts/index.php" TargetMode="External"/><Relationship Id="rId186" Type="http://schemas.openxmlformats.org/officeDocument/2006/relationships/hyperlink" Target="http://www.dumask.ru/law/zakonodatelnaya-deyatelnost/zakonoproekty-i-inye-pravovye-akty-nakhodyashchiesya-na-rassmotrenii.html" TargetMode="External"/><Relationship Id="rId27" Type="http://schemas.openxmlformats.org/officeDocument/2006/relationships/hyperlink" Target="http://budget.lenreg.ru/documents/?page=0&amp;sortOrder=&amp;type=&amp;sortName=&amp;sortDate=" TargetMode="External"/><Relationship Id="rId48" Type="http://schemas.openxmlformats.org/officeDocument/2006/relationships/hyperlink" Target="http://www.zsamur.ru/section/list/12046/31" TargetMode="External"/><Relationship Id="rId69" Type="http://schemas.openxmlformats.org/officeDocument/2006/relationships/hyperlink" Target="http://www.yarduma.ru/activity/projects/zp212813" TargetMode="External"/><Relationship Id="rId113" Type="http://schemas.openxmlformats.org/officeDocument/2006/relationships/hyperlink" Target="https://mf.orb.ru/activity/11097/" TargetMode="External"/><Relationship Id="rId134" Type="http://schemas.openxmlformats.org/officeDocument/2006/relationships/hyperlink" Target="https://www.yamalfin.ru/index.php?option=com_content&amp;view=article&amp;id=4316:2021-11-01-14-10-34&amp;catid=231:2021-11-01-14-09-37&amp;Itemid=147" TargetMode="External"/><Relationship Id="rId80" Type="http://schemas.openxmlformats.org/officeDocument/2006/relationships/hyperlink" Target="https://sobranie.pskov.ru/lawmaking/bills?title=&#1073;&#1102;&#1076;&#1078;&#1077;&#1090;" TargetMode="External"/><Relationship Id="rId155" Type="http://schemas.openxmlformats.org/officeDocument/2006/relationships/hyperlink" Target="http://old.hural-rb.ru/bankz/test.html" TargetMode="External"/><Relationship Id="rId176" Type="http://schemas.openxmlformats.org/officeDocument/2006/relationships/hyperlink" Target="http://budget.karelia.ru/byudzhet/dokumenty/2021-god" TargetMode="External"/><Relationship Id="rId197" Type="http://schemas.openxmlformats.org/officeDocument/2006/relationships/hyperlink" Target="https://ebudget.primorsky.ru/Show/Content/3511" TargetMode="External"/><Relationship Id="rId201" Type="http://schemas.openxmlformats.org/officeDocument/2006/relationships/hyperlink" Target="http://www.dumasakhalin.ru/activity/sessions" TargetMode="External"/><Relationship Id="rId17" Type="http://schemas.openxmlformats.org/officeDocument/2006/relationships/hyperlink" Target="http://www.duma.khv.ru/Monitoring5/%D0%9F%D1%80%D0%BE%D0%B5%D0%BA%D1%82%20%D0%B7%D0%B0%D0%BA%D0%BE%D0%BD%D0%B0/2569536" TargetMode="External"/><Relationship Id="rId38" Type="http://schemas.openxmlformats.org/officeDocument/2006/relationships/hyperlink" Target="https://www.mos.ru/findep/" TargetMode="External"/><Relationship Id="rId59" Type="http://schemas.openxmlformats.org/officeDocument/2006/relationships/hyperlink" Target="http://depfin.adm44.ru/info/law/proetjzko/" TargetMode="External"/><Relationship Id="rId103" Type="http://schemas.openxmlformats.org/officeDocument/2006/relationships/hyperlink" Target="https://parliament-osetia.ru/index.php/main/bills/art/940" TargetMode="External"/><Relationship Id="rId124" Type="http://schemas.openxmlformats.org/officeDocument/2006/relationships/hyperlink" Target="http://www.finupr.kurganobl.ru/index.php?test=praktdum" TargetMode="External"/><Relationship Id="rId70" Type="http://schemas.openxmlformats.org/officeDocument/2006/relationships/hyperlink" Target="https://www.yarregion.ru/depts/depfin/tmpPages/docs.aspx" TargetMode="External"/><Relationship Id="rId91" Type="http://schemas.openxmlformats.org/officeDocument/2006/relationships/hyperlink" Target="https://minfinkubani.ru/budget_execution/detail.php?ID=89731&amp;IBLOCK_ID=31&amp;str_date=29.10.2021" TargetMode="External"/><Relationship Id="rId145" Type="http://schemas.openxmlformats.org/officeDocument/2006/relationships/hyperlink" Target="http://mfnso.nso.ru/page/3777" TargetMode="External"/><Relationship Id="rId166" Type="http://schemas.openxmlformats.org/officeDocument/2006/relationships/hyperlink" Target="https://kursk.ru/region/economy/page-148673/" TargetMode="External"/><Relationship Id="rId187" Type="http://schemas.openxmlformats.org/officeDocument/2006/relationships/hyperlink" Target="https://mfsk.ru/law/proekty-zakonovsk" TargetMode="External"/><Relationship Id="rId1" Type="http://schemas.openxmlformats.org/officeDocument/2006/relationships/hyperlink" Target="https://gossov.tatarstan.ru/activity/lawmaking/zakon_project?bill_id=291" TargetMode="External"/><Relationship Id="rId28" Type="http://schemas.openxmlformats.org/officeDocument/2006/relationships/hyperlink" Target="http://www.assembly.spb.ru/ndoc/doc/0/777345671" TargetMode="External"/><Relationship Id="rId49" Type="http://schemas.openxmlformats.org/officeDocument/2006/relationships/hyperlink" Target="https://fin.amurobl.ru/pages/normativno-pravovye-akty/regionalnyy-uroven/proekty-zakonov-ao/" TargetMode="External"/><Relationship Id="rId114" Type="http://schemas.openxmlformats.org/officeDocument/2006/relationships/hyperlink" Target="http://budget.orb.ru/" TargetMode="External"/><Relationship Id="rId60" Type="http://schemas.openxmlformats.org/officeDocument/2006/relationships/hyperlink" Target="http://rznoblduma.ru/index.php?option=com_content&amp;view=article&amp;id=177&amp;Itemid=125" TargetMode="External"/><Relationship Id="rId81" Type="http://schemas.openxmlformats.org/officeDocument/2006/relationships/hyperlink" Target="https://finance.pskov.ru/proekty" TargetMode="External"/><Relationship Id="rId135" Type="http://schemas.openxmlformats.org/officeDocument/2006/relationships/hyperlink" Target="https://fea.yamalfin.ru/bdg/proekt-zakona-o-byuadzhete/na-chem-osnovyvaetsya-proekt-zakona" TargetMode="External"/><Relationship Id="rId156" Type="http://schemas.openxmlformats.org/officeDocument/2006/relationships/hyperlink" Target="http://www.zaksobr-chita.ru/documents/proektyi_zakonov/2021_god/oktyabr_2021_goda" TargetMode="External"/><Relationship Id="rId177" Type="http://schemas.openxmlformats.org/officeDocument/2006/relationships/hyperlink" Target="http://www.sdnao.ru/documents/bills/" TargetMode="External"/><Relationship Id="rId198" Type="http://schemas.openxmlformats.org/officeDocument/2006/relationships/hyperlink" Target="https://www.magoblduma.ru/documents/index.php?&amp;from_4=1" TargetMode="External"/><Relationship Id="rId202" Type="http://schemas.openxmlformats.org/officeDocument/2006/relationships/hyperlink" Target="http://sakhminfin.ru/" TargetMode="External"/><Relationship Id="rId18" Type="http://schemas.openxmlformats.org/officeDocument/2006/relationships/hyperlink" Target="https://minfin.khabkrai.ru/portal/Menu/Page/1214" TargetMode="External"/><Relationship Id="rId39" Type="http://schemas.openxmlformats.org/officeDocument/2006/relationships/hyperlink" Target="https://srd.ru/index.php/component/docs/?view=pr_zak&amp;id=1679&amp;menu=508&amp;selmenu=512" TargetMode="External"/><Relationship Id="rId50" Type="http://schemas.openxmlformats.org/officeDocument/2006/relationships/hyperlink" Target="http://ob.fin.amurobl.ru/dokumenty/proekt_zakon/oblastnoi/2022" TargetMode="External"/><Relationship Id="rId104" Type="http://schemas.openxmlformats.org/officeDocument/2006/relationships/hyperlink" Target="http://minfin.alania.gov.ru/activity/budgetprojectslaws/budgetproject" TargetMode="External"/><Relationship Id="rId125" Type="http://schemas.openxmlformats.org/officeDocument/2006/relationships/hyperlink" Target="http://zsso.ru/legislative/lawprojects/item/60054/" TargetMode="External"/><Relationship Id="rId146" Type="http://schemas.openxmlformats.org/officeDocument/2006/relationships/hyperlink" Target="https://openbudget.mfnso.ru/formirovanie-budgeta/" TargetMode="External"/><Relationship Id="rId167" Type="http://schemas.openxmlformats.org/officeDocument/2006/relationships/hyperlink" Target="https://ufin48.ru/Show/Category/63?ItemId=46&amp;headingId=4" TargetMode="External"/><Relationship Id="rId188" Type="http://schemas.openxmlformats.org/officeDocument/2006/relationships/hyperlink" Target="https://openbudsk.ru/sub-2110/" TargetMode="External"/><Relationship Id="rId71" Type="http://schemas.openxmlformats.org/officeDocument/2006/relationships/hyperlink" Target="http://karelia-zs.ru/zakonodatelstvo_rk/proekty/30vii/" TargetMode="External"/><Relationship Id="rId92" Type="http://schemas.openxmlformats.org/officeDocument/2006/relationships/hyperlink" Target="https://openbudget23region.ru/o-byudzhete/dokumenty/ministerstvo-finansov-krasnodarskogo-kraya"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budget.gov.spb.ru/" TargetMode="External"/><Relationship Id="rId40" Type="http://schemas.openxmlformats.org/officeDocument/2006/relationships/hyperlink" Target="https://www.mosoblduma.ru/Zakoni/Zakonoprecti_Moskovskoj_oblasti/item/355140/" TargetMode="External"/><Relationship Id="rId115" Type="http://schemas.openxmlformats.org/officeDocument/2006/relationships/hyperlink" Target="https://www.zspo.ru/legislative/bills/83349/" TargetMode="External"/><Relationship Id="rId136" Type="http://schemas.openxmlformats.org/officeDocument/2006/relationships/hyperlink" Target="http://www.khural.org/docs/bills/" TargetMode="External"/><Relationship Id="rId157" Type="http://schemas.openxmlformats.org/officeDocument/2006/relationships/hyperlink" Target="https://duma32.ru/komitet-po-byudzhetu-nalogam-i-ekonomicheskoy-politike/" TargetMode="External"/><Relationship Id="rId178" Type="http://schemas.openxmlformats.org/officeDocument/2006/relationships/hyperlink" Target="https://dfei.adm-nao.ru/zakony-o-byudzhe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depfin.adm44.ru/info/law/proetjzko/" TargetMode="External"/><Relationship Id="rId21" Type="http://schemas.openxmlformats.org/officeDocument/2006/relationships/hyperlink" Target="http://ob.fin.amurobl.ru/dokumenty/proekt_zakon/oblastnoi/2022" TargetMode="External"/><Relationship Id="rId42" Type="http://schemas.openxmlformats.org/officeDocument/2006/relationships/hyperlink" Target="https://parliament-osetia.ru/index.php/main/bills/art/940" TargetMode="External"/><Relationship Id="rId47" Type="http://schemas.openxmlformats.org/officeDocument/2006/relationships/hyperlink" Target="http://ufo.ulntc.ru:8080/dokumenty/proekt-zakona-o-byudzhete/2022-god" TargetMode="External"/><Relationship Id="rId63" Type="http://schemas.openxmlformats.org/officeDocument/2006/relationships/hyperlink" Target="https://dfei.adm-nao.ru/zakony-o-byudzhete/" TargetMode="External"/><Relationship Id="rId68" Type="http://schemas.openxmlformats.org/officeDocument/2006/relationships/hyperlink" Target="https://openbudsk.ru/sub-2110/" TargetMode="External"/><Relationship Id="rId16" Type="http://schemas.openxmlformats.org/officeDocument/2006/relationships/hyperlink" Target="https://minfin.75.ru/byudzhet/konsolidirovannyy-kraevoy-byudzhet/proekty-zakonov-o-byudzhete-kraya" TargetMode="External"/><Relationship Id="rId11" Type="http://schemas.openxmlformats.org/officeDocument/2006/relationships/hyperlink" Target="http://beldepfin.ru/byudzhet-2022-2024/" TargetMode="External"/><Relationship Id="rId24" Type="http://schemas.openxmlformats.org/officeDocument/2006/relationships/hyperlink" Target="http://budget.lenreg.ru/documents/?page=0&amp;sortOrder=&amp;type=regionBudget&amp;sortName=&amp;sortDate=" TargetMode="External"/><Relationship Id="rId32" Type="http://schemas.openxmlformats.org/officeDocument/2006/relationships/hyperlink" Target="https://minfin.gov-murman.ru/open-budget/regional_budget/law_of_budget_projects/2022/" TargetMode="External"/><Relationship Id="rId37" Type="http://schemas.openxmlformats.org/officeDocument/2006/relationships/hyperlink" Target="https://minfinkubani.ru/budget_execution/detail.php?ID=89731&amp;IBLOCK_ID=31&amp;str_date=29.10.2021" TargetMode="External"/><Relationship Id="rId40" Type="http://schemas.openxmlformats.org/officeDocument/2006/relationships/hyperlink" Target="https://mfri.ru/index.php/open-budget/proekt-byudzheta-i-materialy-k-nemu/3839-proekt-zakona-o-respublikanskom-byudzhete-na-2022-god-i-planovyj-period-2023-i-2024-gg-i-materialy-k-nemu" TargetMode="External"/><Relationship Id="rId45" Type="http://schemas.openxmlformats.org/officeDocument/2006/relationships/hyperlink" Target="https://mf.orb.ru/activity/11097/" TargetMode="External"/><Relationship Id="rId53" Type="http://schemas.openxmlformats.org/officeDocument/2006/relationships/hyperlink" Target="https://www.ofukem.ru/budget/projects2022-2024/" TargetMode="External"/><Relationship Id="rId58" Type="http://schemas.openxmlformats.org/officeDocument/2006/relationships/hyperlink" Target="https://dtf.avo.ru/proekty-zakonov-vladimirskoj-oblasti" TargetMode="External"/><Relationship Id="rId66" Type="http://schemas.openxmlformats.org/officeDocument/2006/relationships/hyperlink" Target="https://ob.sev.gov.ru/dokumenty/project-zakona-o-budgete" TargetMode="External"/><Relationship Id="rId74" Type="http://schemas.openxmlformats.org/officeDocument/2006/relationships/hyperlink" Target="https://openbudget.49gov.ru/dokumenty" TargetMode="External"/><Relationship Id="rId79" Type="http://schemas.openxmlformats.org/officeDocument/2006/relationships/hyperlink" Target="https://kursk.ru/region/economy/page-148673/" TargetMode="External"/><Relationship Id="rId5" Type="http://schemas.openxmlformats.org/officeDocument/2006/relationships/hyperlink" Target="https://minfin.saratov.gov.ru/budget/zakon-o-byudzhete/zakon-ob-oblastnom-byudzhete/zakon-ob-oblastnom-byudzhete-2022-2024-g" TargetMode="External"/><Relationship Id="rId61" Type="http://schemas.openxmlformats.org/officeDocument/2006/relationships/hyperlink" Target="https://www.yarregion.ru/depts/depfin/tmpPages/docs.aspx" TargetMode="External"/><Relationship Id="rId19" Type="http://schemas.openxmlformats.org/officeDocument/2006/relationships/hyperlink" Target="http://mf.nnov.ru/index.php?option=com_k2&amp;view=item&amp;id=1961:normativnye-pravovye-akty-i-drugie-materialy-po-razrabotke-proekta-oblastnogo-byudzheta-na-2022-2024-gody&amp;Itemid=553" TargetMode="External"/><Relationship Id="rId14" Type="http://schemas.openxmlformats.org/officeDocument/2006/relationships/hyperlink" Target="https://fincom.gov.spb.ru/budget/info/acts/1" TargetMode="External"/><Relationship Id="rId22" Type="http://schemas.openxmlformats.org/officeDocument/2006/relationships/hyperlink" Target="https://minfin.bashkortostan.ru/activity/2870/" TargetMode="External"/><Relationship Id="rId27" Type="http://schemas.openxmlformats.org/officeDocument/2006/relationships/hyperlink" Target="https://minfin.ryazangov.ru/documents/draft_documents/proekty/2021/index.php" TargetMode="External"/><Relationship Id="rId30" Type="http://schemas.openxmlformats.org/officeDocument/2006/relationships/hyperlink" Target="http://minfin.karelia.ru/sostavlenie-bjudzheta-na-2022-2024-gody/" TargetMode="External"/><Relationship Id="rId35" Type="http://schemas.openxmlformats.org/officeDocument/2006/relationships/hyperlink" Target="http://minfin.kalmregion.ru/deyatelnost/byudzhet-respubliki-kalmykiya/proekt-respublikanskogo-byudzheta-na-ocherednoy-finansovyy-god-i-planovyy-period-/" TargetMode="External"/><Relationship Id="rId43" Type="http://schemas.openxmlformats.org/officeDocument/2006/relationships/hyperlink" Target="http://forcitizens.ru/ob/dokumenty/proekt-byudzheta-i-materialy-k-nemu/2022-god" TargetMode="External"/><Relationship Id="rId48" Type="http://schemas.openxmlformats.org/officeDocument/2006/relationships/hyperlink" Target="https://minfin.midural.ru/document/category/20" TargetMode="External"/><Relationship Id="rId56" Type="http://schemas.openxmlformats.org/officeDocument/2006/relationships/hyperlink" Target="https://egov-buryatia.ru/minfin/activities/directions/respublikanskiy-byudzhet/2022-2024/" TargetMode="External"/><Relationship Id="rId64" Type="http://schemas.openxmlformats.org/officeDocument/2006/relationships/hyperlink" Target="https://minfin.novreg.ru/2022-god.html" TargetMode="External"/><Relationship Id="rId69" Type="http://schemas.openxmlformats.org/officeDocument/2006/relationships/hyperlink" Target="https://finance.pnzreg.ru/docs/np/?ELEMENT_ID=2430" TargetMode="External"/><Relationship Id="rId77" Type="http://schemas.openxmlformats.org/officeDocument/2006/relationships/hyperlink" Target="https://www.minfin.kirov.ru/otkrytyy-byudzhet/dlya-spetsialistov/oblastnoy-byudzhet/%D0%9F%D0%BB%D0%B0%D0%BD%D0%B8%D1%80%D0%BE%D0%B2%D0%B0%D0%BD%D0%B8%D0%B5%20%D0%B1%D1%8E%D0%B4%D0%B6%D0%B5%D1%82%D0%B0/" TargetMode="External"/><Relationship Id="rId8" Type="http://schemas.openxmlformats.org/officeDocument/2006/relationships/hyperlink" Target="https://minfin.alregn.ru/projects/p2021/" TargetMode="External"/><Relationship Id="rId51" Type="http://schemas.openxmlformats.org/officeDocument/2006/relationships/hyperlink" Target="https://www.yamalfin.ru/index.php?option=com_content&amp;view=article&amp;id=4316:2021-11-01-14-10-34&amp;catid=231:2021-11-01-14-09-37&amp;Itemid=147" TargetMode="External"/><Relationship Id="rId72" Type="http://schemas.openxmlformats.org/officeDocument/2006/relationships/hyperlink" Target="https://www.kamgov.ru/minfin/budzet-2022" TargetMode="External"/><Relationship Id="rId80" Type="http://schemas.openxmlformats.org/officeDocument/2006/relationships/printerSettings" Target="../printerSettings/printerSettings5.bin"/><Relationship Id="rId3" Type="http://schemas.openxmlformats.org/officeDocument/2006/relationships/hyperlink" Target="https://minfin.tatarstan.ru/proekt-byudzheta-i-materiali-k-nemu-845677.htm" TargetMode="External"/><Relationship Id="rId12" Type="http://schemas.openxmlformats.org/officeDocument/2006/relationships/hyperlink" Target="https://orel-region.ru/index.php?head=20&amp;part=25&amp;in=132" TargetMode="External"/><Relationship Id="rId17" Type="http://schemas.openxmlformats.org/officeDocument/2006/relationships/hyperlink" Target="https://budget.mos.ru/budget" TargetMode="External"/><Relationship Id="rId25" Type="http://schemas.openxmlformats.org/officeDocument/2006/relationships/hyperlink" Target="https://www.govvrn.ru/npafin?p_p_id=Foldersanddocuments_WAR_foldersanddocumentsportlet&amp;p_p_lifecycle=0&amp;p_p_state=normal&amp;p_p_mode=view&amp;folderId=6609618&amp;pageNumber=1" TargetMode="External"/><Relationship Id="rId33" Type="http://schemas.openxmlformats.org/officeDocument/2006/relationships/hyperlink" Target="https://sobranie.pskov.ru/lawmaking/bills?title=&#1073;&#1102;&#1076;&#1078;&#1077;&#1090;" TargetMode="External"/><Relationship Id="rId38" Type="http://schemas.openxmlformats.org/officeDocument/2006/relationships/hyperlink" Target="https://minfin.astrobl.ru/site-page/materialy-proekta" TargetMode="External"/><Relationship Id="rId46" Type="http://schemas.openxmlformats.org/officeDocument/2006/relationships/hyperlink" Target="https://minfin-samara.ru/proekty-zakonov-o-byudzhete/" TargetMode="External"/><Relationship Id="rId59" Type="http://schemas.openxmlformats.org/officeDocument/2006/relationships/hyperlink" Target="http://df.ivanovoobl.ru/regionalnye-finansy/zakon-ob-oblastnom-byudzhete/proekt-zakona-o-byudzhete/" TargetMode="External"/><Relationship Id="rId67" Type="http://schemas.openxmlformats.org/officeDocument/2006/relationships/hyperlink" Target="http://nsrd.ru/dokumenty/proekti_normativno_pravovih_aktov" TargetMode="External"/><Relationship Id="rId20" Type="http://schemas.openxmlformats.org/officeDocument/2006/relationships/hyperlink" Target="https://www.minfin-altai.ru/deyatelnost/proekt-byudzheta-zakony-o-byudzhete-zakony-ob-ispolnenii-byudzheta/2022-2024/proekt-zakona-o-byudzhete/" TargetMode="External"/><Relationship Id="rId41" Type="http://schemas.openxmlformats.org/officeDocument/2006/relationships/hyperlink" Target="https://minfin.kbr.ru/documents/proekty-npa/proekt-zakona-o-respublikanskom-byudzhete-kbr-na-2022-god-i-na-planovyy-period-2023-i-2024-godov.html" TargetMode="External"/><Relationship Id="rId54" Type="http://schemas.openxmlformats.org/officeDocument/2006/relationships/hyperlink" Target="http://mfnso.nso.ru/page/3777" TargetMode="External"/><Relationship Id="rId62" Type="http://schemas.openxmlformats.org/officeDocument/2006/relationships/hyperlink" Target="https://dvinaland.ru/budget/zakon/" TargetMode="External"/><Relationship Id="rId70" Type="http://schemas.openxmlformats.org/officeDocument/2006/relationships/hyperlink" Target="http://www.kurganoblduma.ru/about/activity/doc/proekty/" TargetMode="External"/><Relationship Id="rId75" Type="http://schemas.openxmlformats.org/officeDocument/2006/relationships/hyperlink" Target="https://openbudget.sakhminfin.ru/Menu/Page/599" TargetMode="External"/><Relationship Id="rId1" Type="http://schemas.openxmlformats.org/officeDocument/2006/relationships/hyperlink" Target="https://depfin.tomsk.gov.ru/proekt-oblastnogo-bjudzheta-" TargetMode="External"/><Relationship Id="rId6" Type="http://schemas.openxmlformats.org/officeDocument/2006/relationships/hyperlink" Target="https://minfin.sakha.gov.ru/zakony-o-bjudzhete/2022-2024-gg/proekt-zakona-o-bjudzhete-na-2022-2024-gg" TargetMode="External"/><Relationship Id="rId15" Type="http://schemas.openxmlformats.org/officeDocument/2006/relationships/hyperlink" Target="https://depfin.admhmao.ru/otkrytyy-byudzhet/planirovanie-byudzheta/" TargetMode="External"/><Relationship Id="rId23" Type="http://schemas.openxmlformats.org/officeDocument/2006/relationships/hyperlink" Target="https://budget.cap.ru/Show/Category/305?ItemId=970" TargetMode="External"/><Relationship Id="rId28" Type="http://schemas.openxmlformats.org/officeDocument/2006/relationships/hyperlink" Target="https://fin.tmbreg.ru/6347/8130/9780.html" TargetMode="External"/><Relationship Id="rId36" Type="http://schemas.openxmlformats.org/officeDocument/2006/relationships/hyperlink" Target="https://minfin.rk.gov.ru/ru/structure/2021_09_16_12_27_biudzhet_na_2022_god_i_na_planovyi_period_2023_i_2024_godov" TargetMode="External"/><Relationship Id="rId49" Type="http://schemas.openxmlformats.org/officeDocument/2006/relationships/hyperlink" Target="https://admtyumen.ru/ogv_ru/finance/finance/bugjet/more.htm?id=11933464@cmsArticle" TargetMode="External"/><Relationship Id="rId57" Type="http://schemas.openxmlformats.org/officeDocument/2006/relationships/hyperlink" Target="https://bryanskoblfin.ru/open/Show/Content/2079" TargetMode="External"/><Relationship Id="rId10" Type="http://schemas.openxmlformats.org/officeDocument/2006/relationships/hyperlink" Target="https://minfin.khabkrai.ru/portal/Menu/Page/1214" TargetMode="External"/><Relationship Id="rId31" Type="http://schemas.openxmlformats.org/officeDocument/2006/relationships/hyperlink" Target="https://df.gov35.ru/otkrytyy-byudzhet/zakony-ob-oblastnom-byudzhete/2022/" TargetMode="External"/><Relationship Id="rId44" Type="http://schemas.openxmlformats.org/officeDocument/2006/relationships/hyperlink" Target="https://www.mfur.ru/budjet/formirovanie/2022-god.php" TargetMode="External"/><Relationship Id="rId52" Type="http://schemas.openxmlformats.org/officeDocument/2006/relationships/hyperlink" Target="https://irkobl.ru/sites/minfin/activity/obl/" TargetMode="External"/><Relationship Id="rId60" Type="http://schemas.openxmlformats.org/officeDocument/2006/relationships/hyperlink" Target="http://www.finsmol.ru/pbudget/nJvSD8Sj" TargetMode="External"/><Relationship Id="rId65" Type="http://schemas.openxmlformats.org/officeDocument/2006/relationships/hyperlink" Target="http://volgafin.volgograd.ru/norms/acts/17581/" TargetMode="External"/><Relationship Id="rId73" Type="http://schemas.openxmlformats.org/officeDocument/2006/relationships/hyperlink" Target="https://ebudget.primorsky.ru/Show/Content/3511" TargetMode="External"/><Relationship Id="rId78" Type="http://schemas.openxmlformats.org/officeDocument/2006/relationships/hyperlink" Target="https://minfin.rtyva.ru/node/19782/" TargetMode="External"/><Relationship Id="rId4" Type="http://schemas.openxmlformats.org/officeDocument/2006/relationships/hyperlink" Target="https://mfin.permkrai.ru/execution/proekt/proektzak/2021/" TargetMode="External"/><Relationship Id="rId9" Type="http://schemas.openxmlformats.org/officeDocument/2006/relationships/hyperlink" Target="http://minfin.krskstate.ru/openbudget/law" TargetMode="External"/><Relationship Id="rId13" Type="http://schemas.openxmlformats.org/officeDocument/2006/relationships/hyperlink" Target="https://minfin.rkomi.ru/deyatelnost/byudjet/zakony-respubliki-komi-proekty-zakonov-o-respublikanskom-byudjete-respubliki-komi-i-vnesenii-izmeneniy-v-nego/byudjet-na-2022-2024-gody" TargetMode="External"/><Relationship Id="rId18" Type="http://schemas.openxmlformats.org/officeDocument/2006/relationships/hyperlink" Target="https://budget.mosreg.ru/byudzhet-dlya-grazhdan/proekt-zakona-o-byudzhete-moskovskoj-oblasti/" TargetMode="External"/><Relationship Id="rId39" Type="http://schemas.openxmlformats.org/officeDocument/2006/relationships/hyperlink" Target="https://minfin.donland.ru/activity/8081/?nav-documents=page-1" TargetMode="External"/><Relationship Id="rId34" Type="http://schemas.openxmlformats.org/officeDocument/2006/relationships/hyperlink" Target="http://www.minfin01-maykop.ru/Show/Category/74?page=1&amp;ItemId=272" TargetMode="External"/><Relationship Id="rId50" Type="http://schemas.openxmlformats.org/officeDocument/2006/relationships/hyperlink" Target="https://www.minfin74.ru/mBudget/project/" TargetMode="External"/><Relationship Id="rId55" Type="http://schemas.openxmlformats.org/officeDocument/2006/relationships/hyperlink" Target="http://mf.omskportal.ru/oiv/mf/otrasl/otkrbudg/proekt/2022-2024" TargetMode="External"/><Relationship Id="rId76" Type="http://schemas.openxmlformats.org/officeDocument/2006/relationships/hyperlink" Target="http://zseao.ru/akt/ob-oblastnom-byudzhete-na-2022-god-i-na-planovyj-period-2023-i-2024-godov/" TargetMode="External"/><Relationship Id="rId7" Type="http://schemas.openxmlformats.org/officeDocument/2006/relationships/hyperlink" Target="http://minfin39.ru/budget/process/next/" TargetMode="External"/><Relationship Id="rId71" Type="http://schemas.openxmlformats.org/officeDocument/2006/relationships/hyperlink" Target="https://r-19.ru/authorities/ministry-of-finance-of-the-republic-of-khakassia/dop_info/?SECTION_ID=7310" TargetMode="External"/><Relationship Id="rId2" Type="http://schemas.openxmlformats.org/officeDocument/2006/relationships/hyperlink" Target="https://ufin48.ru/Show/Category/63?ItemId=46&amp;headingId=4" TargetMode="External"/><Relationship Id="rId29" Type="http://schemas.openxmlformats.org/officeDocument/2006/relationships/hyperlink" Target="https://dfto.ru/razdel/razdely/proekt-zakona-o-byudzhe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mfur.ru/budjet/formirovanie/2022-god.php" TargetMode="External"/><Relationship Id="rId21" Type="http://schemas.openxmlformats.org/officeDocument/2006/relationships/hyperlink" Target="http://www.crimea.gov.ru/lawmaking-activity/budget/2022_2023_2024" TargetMode="External"/><Relationship Id="rId42" Type="http://schemas.openxmlformats.org/officeDocument/2006/relationships/hyperlink" Target="https://kursk.ru/region/economy/page-148673/" TargetMode="External"/><Relationship Id="rId47" Type="http://schemas.openxmlformats.org/officeDocument/2006/relationships/hyperlink" Target="https://www.yarregion.ru/depts/depfin/tmpPages/docs.aspx" TargetMode="External"/><Relationship Id="rId63" Type="http://schemas.openxmlformats.org/officeDocument/2006/relationships/hyperlink" Target="http://gsrm.ru/bill/" TargetMode="External"/><Relationship Id="rId68" Type="http://schemas.openxmlformats.org/officeDocument/2006/relationships/hyperlink" Target="https://minfin.khabkrai.ru/portal/Menu/Page/1214" TargetMode="External"/><Relationship Id="rId16" Type="http://schemas.openxmlformats.org/officeDocument/2006/relationships/hyperlink" Target="https://www.govvrn.ru/npafin?p_p_id=Foldersanddocuments_WAR_foldersanddocumentsportlet&amp;p_p_lifecycle=0&amp;p_p_state=normal&amp;p_p_mode=view&amp;folderId=6609618&amp;pageNumber=1" TargetMode="External"/><Relationship Id="rId11" Type="http://schemas.openxmlformats.org/officeDocument/2006/relationships/hyperlink" Target="http://mf.nnov.ru/index.php?option=com_k2&amp;view=item&amp;id=1961:normativnye-pravovye-akty-i-drugie-materialy-po-razrabotke-proekta-oblastnogo-byudzheta-na-2022-2024-gody&amp;Itemid=553" TargetMode="External"/><Relationship Id="rId32" Type="http://schemas.openxmlformats.org/officeDocument/2006/relationships/hyperlink" Target="https://eparlament.irzs.ru/Doc/pasport/4204" TargetMode="External"/><Relationship Id="rId37" Type="http://schemas.openxmlformats.org/officeDocument/2006/relationships/hyperlink" Target="https://minfin.75.ru/byudzhet/konsolidirovannyy-kraevoy-byudzhet/proekty-zakonov-o-byudzhete-kraya" TargetMode="External"/><Relationship Id="rId53" Type="http://schemas.openxmlformats.org/officeDocument/2006/relationships/hyperlink" Target="https://sobranie.pskov.ru/lawmaking/bills?title=&#1073;&#1102;&#1076;&#1078;&#1077;&#1090;" TargetMode="External"/><Relationship Id="rId58" Type="http://schemas.openxmlformats.org/officeDocument/2006/relationships/hyperlink" Target="https://ob.sev.gov.ru/dokumenty/project-zakona-o-budgete" TargetMode="External"/><Relationship Id="rId74" Type="http://schemas.openxmlformats.org/officeDocument/2006/relationships/hyperlink" Target="https://openbudget.49gov.ru/dokumenty" TargetMode="External"/><Relationship Id="rId79" Type="http://schemas.openxmlformats.org/officeDocument/2006/relationships/hyperlink" Target="http://www.zsko.ru/documents/lawmaking/index.php?ID=35864" TargetMode="External"/><Relationship Id="rId5" Type="http://schemas.openxmlformats.org/officeDocument/2006/relationships/hyperlink" Target="https://minfin.alregn.ru/projects/p2021/" TargetMode="External"/><Relationship Id="rId61" Type="http://schemas.openxmlformats.org/officeDocument/2006/relationships/hyperlink" Target="https://parliament-osetia.ru/index.php/main/bills/art/940" TargetMode="External"/><Relationship Id="rId82" Type="http://schemas.openxmlformats.org/officeDocument/2006/relationships/printerSettings" Target="../printerSettings/printerSettings6.bin"/><Relationship Id="rId19" Type="http://schemas.openxmlformats.org/officeDocument/2006/relationships/hyperlink" Target="http://minfin.karelia.ru/sostavlenie-bjudzheta-na-2022-2024-gody/" TargetMode="External"/><Relationship Id="rId14" Type="http://schemas.openxmlformats.org/officeDocument/2006/relationships/hyperlink" Target="https://budget.cap.ru/Show/Category/305?ItemId=970" TargetMode="External"/><Relationship Id="rId22" Type="http://schemas.openxmlformats.org/officeDocument/2006/relationships/hyperlink" Target="https://minfin.donland.ru/activity/8081/?nav-documents=page-1" TargetMode="External"/><Relationship Id="rId27" Type="http://schemas.openxmlformats.org/officeDocument/2006/relationships/hyperlink" Target="https://minfin-samara.ru/proekty-zakonov-o-byudzhete/" TargetMode="External"/><Relationship Id="rId30" Type="http://schemas.openxmlformats.org/officeDocument/2006/relationships/hyperlink" Target="https://www.minfin74.ru/mBudget/project/" TargetMode="External"/><Relationship Id="rId35" Type="http://schemas.openxmlformats.org/officeDocument/2006/relationships/hyperlink" Target="http://mf.omskportal.ru/oiv/mf/otrasl/otkrbudg/proekt/2022-2024" TargetMode="External"/><Relationship Id="rId43" Type="http://schemas.openxmlformats.org/officeDocument/2006/relationships/hyperlink" Target="https://ufin48.ru/Show/Category/63?ItemId=46&amp;headingId=4" TargetMode="External"/><Relationship Id="rId48" Type="http://schemas.openxmlformats.org/officeDocument/2006/relationships/hyperlink" Target="https://dvinaland.ru/budget/zakon/" TargetMode="External"/><Relationship Id="rId56" Type="http://schemas.openxmlformats.org/officeDocument/2006/relationships/hyperlink" Target="https://minfinkubani.ru/budget_execution/detail.php?ID=89731&amp;IBLOCK_ID=31&amp;str_date=29.10.2021" TargetMode="External"/><Relationship Id="rId64" Type="http://schemas.openxmlformats.org/officeDocument/2006/relationships/hyperlink" Target="https://finance.pnzreg.ru/docs/np/?ELEMENT_ID=2430" TargetMode="External"/><Relationship Id="rId69" Type="http://schemas.openxmlformats.org/officeDocument/2006/relationships/hyperlink" Target="https://r-19.ru/authorities/ministry-of-finance-of-the-republic-of-khakassia/dop_info/?SECTION_ID=7310" TargetMode="External"/><Relationship Id="rId77" Type="http://schemas.openxmlformats.org/officeDocument/2006/relationships/hyperlink" Target="https://&#1095;&#1091;&#1082;&#1086;&#1090;&#1082;&#1072;.&#1088;&#1092;/otkrytyy-byudzhet/zakon-o-byudzhete.php" TargetMode="External"/><Relationship Id="rId8" Type="http://schemas.openxmlformats.org/officeDocument/2006/relationships/hyperlink" Target="https://minfin.rkomi.ru/deyatelnost/byudjet/zakony-respubliki-komi-proekty-zakonov-o-respublikanskom-byudjete-respubliki-komi-i-vnesenii-izmeneniy-v-nego/byudjet-na-2022-2024-gody" TargetMode="External"/><Relationship Id="rId51" Type="http://schemas.openxmlformats.org/officeDocument/2006/relationships/hyperlink" Target="https://dfei.adm-nao.ru/zakony-o-byudzhete/" TargetMode="External"/><Relationship Id="rId72" Type="http://schemas.openxmlformats.org/officeDocument/2006/relationships/hyperlink" Target="https://ebudget.primorsky.ru/Show/Content/3511" TargetMode="External"/><Relationship Id="rId80" Type="http://schemas.openxmlformats.org/officeDocument/2006/relationships/hyperlink" Target="https://minfin.rtyva.ru/node/19782/" TargetMode="External"/><Relationship Id="rId3" Type="http://schemas.openxmlformats.org/officeDocument/2006/relationships/hyperlink" Target="https://minfin.saratov.gov.ru/budget/zakon-o-byudzhete/zakon-ob-oblastnom-byudzhete/zakon-ob-oblastnom-byudzhete-2022-2024-g" TargetMode="External"/><Relationship Id="rId12" Type="http://schemas.openxmlformats.org/officeDocument/2006/relationships/hyperlink" Target="https://www.minfin-altai.ru/deyatelnost/proekt-byudzheta-zakony-o-byudzhete-zakony-ob-ispolnenii-byudzheta/2022-2024/proekt-zakona-o-byudzhete/" TargetMode="External"/><Relationship Id="rId17" Type="http://schemas.openxmlformats.org/officeDocument/2006/relationships/hyperlink" Target="http://depfin.adm44.ru/info/law/proetjzko/" TargetMode="External"/><Relationship Id="rId25" Type="http://schemas.openxmlformats.org/officeDocument/2006/relationships/hyperlink" Target="http://forcitizens.ru/ob/dokumenty/proekt-byudzheta-i-materialy-k-nemu/2022-god" TargetMode="External"/><Relationship Id="rId33" Type="http://schemas.openxmlformats.org/officeDocument/2006/relationships/hyperlink" Target="https://www.ofukem.ru/budget/projects2022-2024/" TargetMode="External"/><Relationship Id="rId38" Type="http://schemas.openxmlformats.org/officeDocument/2006/relationships/hyperlink" Target="http://beldepfin.ru/byudzhet-2022-2024/" TargetMode="External"/><Relationship Id="rId46" Type="http://schemas.openxmlformats.org/officeDocument/2006/relationships/hyperlink" Target="https://fin.tmbreg.ru/6347/8130/9780.html" TargetMode="External"/><Relationship Id="rId59" Type="http://schemas.openxmlformats.org/officeDocument/2006/relationships/hyperlink" Target="http://nsrd.ru/dokumenty/proekti_normativno_pravovih_aktov" TargetMode="External"/><Relationship Id="rId67" Type="http://schemas.openxmlformats.org/officeDocument/2006/relationships/hyperlink" Target="https://depfin.admhmao.ru/otkrytyy-byudzhet/planirovanie-byudzheta/" TargetMode="External"/><Relationship Id="rId20" Type="http://schemas.openxmlformats.org/officeDocument/2006/relationships/hyperlink" Target="https://minfin.gov-murman.ru/open-budget/regional_budget/law_of_budget_projects/2022/" TargetMode="External"/><Relationship Id="rId41" Type="http://schemas.openxmlformats.org/officeDocument/2006/relationships/hyperlink" Target="http://df.ivanovoobl.ru/regionalnye-finansy/zakon-ob-oblastnom-byudzhete/proekt-zakona-o-byudzhete/" TargetMode="External"/><Relationship Id="rId54" Type="http://schemas.openxmlformats.org/officeDocument/2006/relationships/hyperlink" Target="http://www.minfin01-maykop.ru/Show/Category/74?page=1&amp;ItemId=272" TargetMode="External"/><Relationship Id="rId62" Type="http://schemas.openxmlformats.org/officeDocument/2006/relationships/hyperlink" Target="https://openbudsk.ru/sub-2110/" TargetMode="External"/><Relationship Id="rId70" Type="http://schemas.openxmlformats.org/officeDocument/2006/relationships/hyperlink" Target="https://egov-buryatia.ru/minfin/activities/directions/respublikanskiy-byudzhet/2022-2024/" TargetMode="External"/><Relationship Id="rId75" Type="http://schemas.openxmlformats.org/officeDocument/2006/relationships/hyperlink" Target="https://openbudget.sakhminfin.ru/Menu/Page/599"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minfin.krskstate.ru/openbudget/law" TargetMode="External"/><Relationship Id="rId15" Type="http://schemas.openxmlformats.org/officeDocument/2006/relationships/hyperlink" Target="http://budget.lenreg.ru/documents/?page=0&amp;sortOrder=&amp;type=regionBudget&amp;sortName=&amp;sortDate=" TargetMode="External"/><Relationship Id="rId23" Type="http://schemas.openxmlformats.org/officeDocument/2006/relationships/hyperlink" Target="https://mfri.ru/index.php/open-budget/proekt-byudzheta-i-materialy-k-nemu/3839-proekt-zakona-o-respublikanskom-byudzhete-na-2022-god-i-planovyj-period-2023-i-2024-gg-i-materialy-k-nemu" TargetMode="External"/><Relationship Id="rId28" Type="http://schemas.openxmlformats.org/officeDocument/2006/relationships/hyperlink" Target="http://ufo.ulntc.ru:8080/dokumenty/proekt-zakona-o-byudzhete/2022-god" TargetMode="External"/><Relationship Id="rId36" Type="http://schemas.openxmlformats.org/officeDocument/2006/relationships/hyperlink" Target="https://depfin.tomsk.gov.ru/proekt-oblastnogo-bjudzheta-" TargetMode="External"/><Relationship Id="rId49" Type="http://schemas.openxmlformats.org/officeDocument/2006/relationships/hyperlink" Target="https://df.gov35.ru/otkrytyy-byudzhet/zakony-ob-oblastnom-byudzhete/2022/" TargetMode="External"/><Relationship Id="rId57" Type="http://schemas.openxmlformats.org/officeDocument/2006/relationships/hyperlink" Target="http://volgafin.volgograd.ru/norms/acts/17581/" TargetMode="External"/><Relationship Id="rId10" Type="http://schemas.openxmlformats.org/officeDocument/2006/relationships/hyperlink" Target="https://budget.mos.ru/budget" TargetMode="External"/><Relationship Id="rId31" Type="http://schemas.openxmlformats.org/officeDocument/2006/relationships/hyperlink" Target="https://www.yamalfin.ru/index.php?option=com_content&amp;view=article&amp;id=4316:2021-11-01-14-10-34&amp;catid=231:2021-11-01-14-09-37&amp;Itemid=147" TargetMode="External"/><Relationship Id="rId44" Type="http://schemas.openxmlformats.org/officeDocument/2006/relationships/hyperlink" Target="https://minfin.ryazangov.ru/documents/draft_documents/proekty/2021/index.php" TargetMode="External"/><Relationship Id="rId52" Type="http://schemas.openxmlformats.org/officeDocument/2006/relationships/hyperlink" Target="https://minfin.novreg.ru/2022-god.html" TargetMode="External"/><Relationship Id="rId60" Type="http://schemas.openxmlformats.org/officeDocument/2006/relationships/hyperlink" Target="https://parlament09.ru/services/zakonotvorchestvo/zakonoproekty/" TargetMode="External"/><Relationship Id="rId65" Type="http://schemas.openxmlformats.org/officeDocument/2006/relationships/hyperlink" Target="http://www.kurganoblduma.ru/about/activity/doc/proekty/" TargetMode="External"/><Relationship Id="rId73" Type="http://schemas.openxmlformats.org/officeDocument/2006/relationships/hyperlink" Target="http://ob.fin.amurobl.ru/dokumenty/proekt_zakon/oblastnoi/2022" TargetMode="External"/><Relationship Id="rId78" Type="http://schemas.openxmlformats.org/officeDocument/2006/relationships/hyperlink" Target="https://budget.mosreg.ru/byudzhet-dlya-grazhdan/proekt-zakona-o-byudzhete-moskovskoj-oblasti/" TargetMode="External"/><Relationship Id="rId81" Type="http://schemas.openxmlformats.org/officeDocument/2006/relationships/hyperlink" Target="https://portal.tverfin.ru/Menu/Page/644" TargetMode="External"/><Relationship Id="rId4" Type="http://schemas.openxmlformats.org/officeDocument/2006/relationships/hyperlink" Target="https://minfin.sakha.gov.ru/zakony-o-bjudzhete/2022-2024-gg/proekt-zakona-o-bjudzhete-na-2022-2024-gg" TargetMode="External"/><Relationship Id="rId9" Type="http://schemas.openxmlformats.org/officeDocument/2006/relationships/hyperlink" Target="https://fincom.gov.spb.ru/budget/info/acts/1" TargetMode="External"/><Relationship Id="rId13" Type="http://schemas.openxmlformats.org/officeDocument/2006/relationships/hyperlink" Target="https://minfin.bashkortostan.ru/activity/2870/" TargetMode="External"/><Relationship Id="rId18" Type="http://schemas.openxmlformats.org/officeDocument/2006/relationships/hyperlink" Target="https://dfto.ru/razdel/razdely/proekt-zakona-o-byudzhete" TargetMode="External"/><Relationship Id="rId39" Type="http://schemas.openxmlformats.org/officeDocument/2006/relationships/hyperlink" Target="https://bryanskoblfin.ru/open/Show/Content/2079" TargetMode="External"/><Relationship Id="rId34" Type="http://schemas.openxmlformats.org/officeDocument/2006/relationships/hyperlink" Target="http://mfnso.nso.ru/page/3777" TargetMode="External"/><Relationship Id="rId50" Type="http://schemas.openxmlformats.org/officeDocument/2006/relationships/hyperlink" Target="http://minfin39.ru/budget/process/next/" TargetMode="External"/><Relationship Id="rId55" Type="http://schemas.openxmlformats.org/officeDocument/2006/relationships/hyperlink" Target="http://minfin.kalmregion.ru/deyatelnost/byudzhet-respubliki-kalmykiya/proekt-respublikanskogo-byudzheta-na-ocherednoy-finansovyy-god-i-planovyy-period-/" TargetMode="External"/><Relationship Id="rId76" Type="http://schemas.openxmlformats.org/officeDocument/2006/relationships/hyperlink" Target="http://zseao.ru/akt/ob-oblastnom-byudzhete-na-2022-god-i-na-planovyj-period-2023-i-2024-godov/" TargetMode="External"/><Relationship Id="rId7" Type="http://schemas.openxmlformats.org/officeDocument/2006/relationships/hyperlink" Target="https://orel-region.ru/index.php?head=20&amp;part=25&amp;in=132" TargetMode="External"/><Relationship Id="rId71" Type="http://schemas.openxmlformats.org/officeDocument/2006/relationships/hyperlink" Target="https://www.kamgov.ru/minfin/budzet-2022" TargetMode="External"/><Relationship Id="rId2" Type="http://schemas.openxmlformats.org/officeDocument/2006/relationships/hyperlink" Target="https://mfin.permkrai.ru/execution/proekt/mater/2021/10/" TargetMode="External"/><Relationship Id="rId29" Type="http://schemas.openxmlformats.org/officeDocument/2006/relationships/hyperlink" Target="https://admtyumen.ru/ogv_ru/finance/finance/bugjet/more.htm?id=11933464@cmsArticle" TargetMode="External"/><Relationship Id="rId24" Type="http://schemas.openxmlformats.org/officeDocument/2006/relationships/hyperlink" Target="https://minfin.kbr.ru/documents/proekty-npa/proekt-zakona-o-respublikanskom-byudzhete-kbr-na-2022-god-i-na-planovyy-period-2023-i-2024-godov.html" TargetMode="External"/><Relationship Id="rId40" Type="http://schemas.openxmlformats.org/officeDocument/2006/relationships/hyperlink" Target="https://dtf.avo.ru/proekty-zakonov-vladimirskoj-oblasti" TargetMode="External"/><Relationship Id="rId45" Type="http://schemas.openxmlformats.org/officeDocument/2006/relationships/hyperlink" Target="http://www.finsmol.ru/pbudget/nJvSD8Sj" TargetMode="External"/><Relationship Id="rId66" Type="http://schemas.openxmlformats.org/officeDocument/2006/relationships/hyperlink" Target="https://minfin.midural.ru/document/category/23"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minfin-samara.ru/proekty-zakonov-o-byudzhete/" TargetMode="External"/><Relationship Id="rId21" Type="http://schemas.openxmlformats.org/officeDocument/2006/relationships/hyperlink" Target="https://minfin.kbr.ru/documents/proekty-npa/proekt-zakona-o-respublikanskom-byudzhete-kbr-na-2022-god-i-na-planovyy-period-2023-i-2024-godov.html" TargetMode="External"/><Relationship Id="rId42" Type="http://schemas.openxmlformats.org/officeDocument/2006/relationships/hyperlink" Target="https://budget.mosreg.ru/byudzhet-dlya-grazhdan/proekt-zakona-o-byudzhete-moskovskoj-oblasti/" TargetMode="External"/><Relationship Id="rId47" Type="http://schemas.openxmlformats.org/officeDocument/2006/relationships/hyperlink" Target="https://dfto.ru/razdel/razdely/proekt-zakona-o-byudzhete" TargetMode="External"/><Relationship Id="rId63" Type="http://schemas.openxmlformats.org/officeDocument/2006/relationships/hyperlink" Target="https://parlament09.ru/services/zakonotvorchestvo/zakonoproekty/" TargetMode="External"/><Relationship Id="rId68" Type="http://schemas.openxmlformats.org/officeDocument/2006/relationships/hyperlink" Target="https://minfin.midural.ru/document/category/23" TargetMode="External"/><Relationship Id="rId16" Type="http://schemas.openxmlformats.org/officeDocument/2006/relationships/hyperlink" Target="http://depfin.adm44.ru/info/law/proetjzko/" TargetMode="External"/><Relationship Id="rId11" Type="http://schemas.openxmlformats.org/officeDocument/2006/relationships/hyperlink" Target="http://mf.nnov.ru/index.php?option=com_k2&amp;view=item&amp;id=1961:normativnye-pravovye-akty-i-drugie-materialy-po-razrabotke-proekta-oblastnogo-byudzheta-na-2022-2024-gody&amp;Itemid=553" TargetMode="External"/><Relationship Id="rId32" Type="http://schemas.openxmlformats.org/officeDocument/2006/relationships/hyperlink" Target="http://mf.omskportal.ru/oiv/mf/otrasl/otkrbudg/proekt/2022-2024" TargetMode="External"/><Relationship Id="rId37" Type="http://schemas.openxmlformats.org/officeDocument/2006/relationships/hyperlink" Target="https://dtf.avo.ru/proekty-zakonov-vladimirskoj-oblasti" TargetMode="External"/><Relationship Id="rId53" Type="http://schemas.openxmlformats.org/officeDocument/2006/relationships/hyperlink" Target="https://minfin.gov-murman.ru/open-budget/regional_budget/law_of_budget_projects/2022/" TargetMode="External"/><Relationship Id="rId58" Type="http://schemas.openxmlformats.org/officeDocument/2006/relationships/hyperlink" Target="https://minfinkubani.ru/budget_execution/detail.php?ID=89731&amp;IBLOCK_ID=31&amp;str_date=29.10.2021" TargetMode="External"/><Relationship Id="rId74" Type="http://schemas.openxmlformats.org/officeDocument/2006/relationships/hyperlink" Target="https://egov-buryatia.ru/minfin/activities/directions/respublikanskiy-byudzhet/2022-2024/" TargetMode="External"/><Relationship Id="rId79" Type="http://schemas.openxmlformats.org/officeDocument/2006/relationships/hyperlink" Target="https://openbudget.sakhminfin.ru/Menu/Page/599" TargetMode="External"/><Relationship Id="rId5" Type="http://schemas.openxmlformats.org/officeDocument/2006/relationships/hyperlink" Target="https://minfin.alregn.ru/projects/p2021/" TargetMode="External"/><Relationship Id="rId61" Type="http://schemas.openxmlformats.org/officeDocument/2006/relationships/hyperlink" Target="https://ob.sev.gov.ru/dokumenty/project-zakona-o-budgete" TargetMode="External"/><Relationship Id="rId82" Type="http://schemas.openxmlformats.org/officeDocument/2006/relationships/hyperlink" Target="https://minfin.rtyva.ru/node/19782/" TargetMode="External"/><Relationship Id="rId19" Type="http://schemas.openxmlformats.org/officeDocument/2006/relationships/hyperlink" Target="https://minfin.donland.ru/activity/8081/?nav-documents=page-1" TargetMode="External"/><Relationship Id="rId14" Type="http://schemas.openxmlformats.org/officeDocument/2006/relationships/hyperlink" Target="https://orel-region.ru/index.php?head=20&amp;part=25&amp;in=132" TargetMode="External"/><Relationship Id="rId22" Type="http://schemas.openxmlformats.org/officeDocument/2006/relationships/hyperlink" Target="https://parliament-osetia.ru/index.php/main/bills/art/940" TargetMode="External"/><Relationship Id="rId27" Type="http://schemas.openxmlformats.org/officeDocument/2006/relationships/hyperlink" Target="http://ufo.ulntc.ru:8080/dokumenty/proekt-zakona-o-byudzhete/2022-god" TargetMode="External"/><Relationship Id="rId30" Type="http://schemas.openxmlformats.org/officeDocument/2006/relationships/hyperlink" Target="https://irkobl.ru/sites/minfin/activity/obl/" TargetMode="External"/><Relationship Id="rId35" Type="http://schemas.openxmlformats.org/officeDocument/2006/relationships/hyperlink" Target="http://beldepfin.ru/byudzhet-2022-2024/" TargetMode="External"/><Relationship Id="rId43" Type="http://schemas.openxmlformats.org/officeDocument/2006/relationships/hyperlink" Target="https://minfin.ryazangov.ru/documents/draft_documents/proekty/2021/index.php" TargetMode="External"/><Relationship Id="rId48" Type="http://schemas.openxmlformats.org/officeDocument/2006/relationships/hyperlink" Target="https://www.yarregion.ru/depts/depfin/tmpPages/docs.aspx" TargetMode="External"/><Relationship Id="rId56" Type="http://schemas.openxmlformats.org/officeDocument/2006/relationships/hyperlink" Target="http://www.minfin01-maykop.ru/Show/Category/74?page=1&amp;ItemId=272" TargetMode="External"/><Relationship Id="rId64" Type="http://schemas.openxmlformats.org/officeDocument/2006/relationships/hyperlink" Target="http://gsrm.ru/bill/" TargetMode="External"/><Relationship Id="rId69" Type="http://schemas.openxmlformats.org/officeDocument/2006/relationships/hyperlink" Target="https://depfin.admhmao.ru/otkrytyy-byudzhet/planirovanie-byudzheta/" TargetMode="External"/><Relationship Id="rId77" Type="http://schemas.openxmlformats.org/officeDocument/2006/relationships/hyperlink" Target="http://ob.fin.amurobl.ru/dokumenty/proekt_zakon/oblastnoi/2022" TargetMode="External"/><Relationship Id="rId8" Type="http://schemas.openxmlformats.org/officeDocument/2006/relationships/hyperlink" Target="https://budget.mos.ru/budget" TargetMode="External"/><Relationship Id="rId51" Type="http://schemas.openxmlformats.org/officeDocument/2006/relationships/hyperlink" Target="https://df.gov35.ru/otkrytyy-byudzhet/zakony-ob-oblastnom-byudzhete/2022/" TargetMode="External"/><Relationship Id="rId72" Type="http://schemas.openxmlformats.org/officeDocument/2006/relationships/hyperlink" Target="https://r-19.ru/authorities/ministry-of-finance-of-the-republic-of-khakassia/dop_info/?SECTION_ID=7310" TargetMode="External"/><Relationship Id="rId80" Type="http://schemas.openxmlformats.org/officeDocument/2006/relationships/hyperlink" Target="http://zseao.ru/akt/ob-oblastnom-byudzhete-na-2022-god-i-na-planovyj-period-2023-i-2024-godov/" TargetMode="External"/><Relationship Id="rId3" Type="http://schemas.openxmlformats.org/officeDocument/2006/relationships/hyperlink" Target="https://minfin.saratov.gov.ru/budget/zakon-o-byudzhete/zakon-ob-oblastnom-byudzhete/zakon-ob-oblastnom-byudzhete-2022-2024-g" TargetMode="External"/><Relationship Id="rId12" Type="http://schemas.openxmlformats.org/officeDocument/2006/relationships/hyperlink" Target="https://www.minfin-altai.ru/deyatelnost/proekt-byudzheta-zakony-o-byudzhete-zakony-ob-ispolnenii-byudzheta/2022-2024/proekt-zakona-o-byudzhete/" TargetMode="External"/><Relationship Id="rId17" Type="http://schemas.openxmlformats.org/officeDocument/2006/relationships/hyperlink" Target="http://minfin.karelia.ru/sostavlenie-bjudzheta-na-2022-2024-gody/" TargetMode="External"/><Relationship Id="rId25" Type="http://schemas.openxmlformats.org/officeDocument/2006/relationships/hyperlink" Target="https://mf.orb.ru/activity/11097/" TargetMode="External"/><Relationship Id="rId33" Type="http://schemas.openxmlformats.org/officeDocument/2006/relationships/hyperlink" Target="https://depfin.tomsk.gov.ru/proekt-oblastnogo-bjudzheta-" TargetMode="External"/><Relationship Id="rId38" Type="http://schemas.openxmlformats.org/officeDocument/2006/relationships/hyperlink" Target="https://www.govvrn.ru/npafin?p_p_id=Foldersanddocuments_WAR_foldersanddocumentsportlet&amp;p_p_lifecycle=0&amp;p_p_state=normal&amp;p_p_mode=view&amp;folderId=6609618&amp;pageNumber=1" TargetMode="External"/><Relationship Id="rId46" Type="http://schemas.openxmlformats.org/officeDocument/2006/relationships/hyperlink" Target="http://portal.tverfin.ru/portal/Menu/Page/187" TargetMode="External"/><Relationship Id="rId59" Type="http://schemas.openxmlformats.org/officeDocument/2006/relationships/hyperlink" Target="https://minfin.astrobl.ru/site-page/materialy-proekta" TargetMode="External"/><Relationship Id="rId67" Type="http://schemas.openxmlformats.org/officeDocument/2006/relationships/hyperlink" Target="http://www.kurganoblduma.ru/about/activity/doc/proekty/" TargetMode="External"/><Relationship Id="rId20" Type="http://schemas.openxmlformats.org/officeDocument/2006/relationships/hyperlink" Target="https://mfri.ru/index.php/open-budget/proekt-byudzheta-i-materialy-k-nemu/3839-proekt-zakona-o-respublikanskom-byudzhete-na-2022-god-i-planovyj-period-2023-i-2024-gg-i-materialy-k-nemu" TargetMode="External"/><Relationship Id="rId41" Type="http://schemas.openxmlformats.org/officeDocument/2006/relationships/hyperlink" Target="https://ufin48.ru/Show/Category/63?ItemId=46&amp;headingId=4" TargetMode="External"/><Relationship Id="rId54" Type="http://schemas.openxmlformats.org/officeDocument/2006/relationships/hyperlink" Target="https://minfin.novreg.ru/2022-god.html" TargetMode="External"/><Relationship Id="rId62" Type="http://schemas.openxmlformats.org/officeDocument/2006/relationships/hyperlink" Target="http://nsrd.ru/dokumenty/proekti_normativno_pravovih_aktov" TargetMode="External"/><Relationship Id="rId70" Type="http://schemas.openxmlformats.org/officeDocument/2006/relationships/hyperlink" Target="https://minfin.khabkrai.ru/portal/Menu/Page/1214" TargetMode="External"/><Relationship Id="rId75" Type="http://schemas.openxmlformats.org/officeDocument/2006/relationships/hyperlink" Target="https://www.kamgov.ru/minfin/budzet-2022" TargetMode="External"/><Relationship Id="rId83" Type="http://schemas.openxmlformats.org/officeDocument/2006/relationships/printerSettings" Target="../printerSettings/printerSettings7.bin"/><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minfin.krskstate.ru/openbudget/law" TargetMode="External"/><Relationship Id="rId15" Type="http://schemas.openxmlformats.org/officeDocument/2006/relationships/hyperlink" Target="http://budget.lenreg.ru/documents/?page=0&amp;sortOrder=&amp;type=regionBudget&amp;sortName=&amp;sortDate=" TargetMode="External"/><Relationship Id="rId23" Type="http://schemas.openxmlformats.org/officeDocument/2006/relationships/hyperlink" Target="http://forcitizens.ru/ob/dokumenty/proekt-byudzheta-i-materialy-k-nemu/2022-god" TargetMode="External"/><Relationship Id="rId28" Type="http://schemas.openxmlformats.org/officeDocument/2006/relationships/hyperlink" Target="https://admtyumen.ru/ogv_ru/finance/finance/bugjet/more.htm?id=11933464@cmsArticle" TargetMode="External"/><Relationship Id="rId36" Type="http://schemas.openxmlformats.org/officeDocument/2006/relationships/hyperlink" Target="https://bryanskoblfin.ru/open/Show/Content/2079" TargetMode="External"/><Relationship Id="rId49" Type="http://schemas.openxmlformats.org/officeDocument/2006/relationships/hyperlink" Target="https://minfin.rkomi.ru/deyatelnost/byudjet/zakony-respubliki-komi-proekty-zakonov-o-respublikanskom-byudjete-respubliki-komi-i-vnesenii-izmeneniy-v-nego/byudjet-na-2022-2024-gody" TargetMode="External"/><Relationship Id="rId57" Type="http://schemas.openxmlformats.org/officeDocument/2006/relationships/hyperlink" Target="https://minfin.rk.gov.ru/ru/structure/2021_09_16_12_27_biudzhet_na_2022_god_i_na_planovyi_period_2023_i_2024_godov" TargetMode="External"/><Relationship Id="rId10" Type="http://schemas.openxmlformats.org/officeDocument/2006/relationships/hyperlink" Target="https://openbudsk.ru/sub-2110/" TargetMode="External"/><Relationship Id="rId31" Type="http://schemas.openxmlformats.org/officeDocument/2006/relationships/hyperlink" Target="https://www.ofukem.ru/budget/projects2022-2024/" TargetMode="External"/><Relationship Id="rId44" Type="http://schemas.openxmlformats.org/officeDocument/2006/relationships/hyperlink" Target="http://www.finsmol.ru/pbudget/nJvSD8Sj" TargetMode="External"/><Relationship Id="rId52" Type="http://schemas.openxmlformats.org/officeDocument/2006/relationships/hyperlink" Target="https://dfei.adm-nao.ru/zakony-o-byudzhete/" TargetMode="External"/><Relationship Id="rId60" Type="http://schemas.openxmlformats.org/officeDocument/2006/relationships/hyperlink" Target="http://volgafin.volgograd.ru/norms/acts/17581/" TargetMode="External"/><Relationship Id="rId65" Type="http://schemas.openxmlformats.org/officeDocument/2006/relationships/hyperlink" Target="https://www.minfin.kirov.ru/otkrytyy-byudzhet/dlya-spetsialistov/oblastnoy-byudzhet/%D0%9F%D0%BB%D0%B0%D0%BD%D0%B8%D1%80%D0%BE%D0%B2%D0%B0%D0%BD%D0%B8%D0%B5%20%D0%B1%D1%8E%D0%B4%D0%B6%D0%B5%D1%82%D0%B0/" TargetMode="External"/><Relationship Id="rId73" Type="http://schemas.openxmlformats.org/officeDocument/2006/relationships/hyperlink" Target="http://mfnso.nso.ru/page/3777" TargetMode="External"/><Relationship Id="rId78" Type="http://schemas.openxmlformats.org/officeDocument/2006/relationships/hyperlink" Target="https://openbudget.49gov.ru/dokumenty" TargetMode="External"/><Relationship Id="rId81" Type="http://schemas.openxmlformats.org/officeDocument/2006/relationships/hyperlink" Target="https://&#1095;&#1091;&#1082;&#1086;&#1090;&#1082;&#1072;.&#1088;&#1092;/otkrytyy-byudzhet/zakon-o-byudzhete.php" TargetMode="External"/><Relationship Id="rId4" Type="http://schemas.openxmlformats.org/officeDocument/2006/relationships/hyperlink" Target="https://iltumen.ru/documents/47959" TargetMode="External"/><Relationship Id="rId9" Type="http://schemas.openxmlformats.org/officeDocument/2006/relationships/hyperlink" Target="http://minfin39.ru/budget/process/next/" TargetMode="External"/><Relationship Id="rId13" Type="http://schemas.openxmlformats.org/officeDocument/2006/relationships/hyperlink" Target="https://budget.cap.ru/Show/Category/305?ItemId=970" TargetMode="External"/><Relationship Id="rId18" Type="http://schemas.openxmlformats.org/officeDocument/2006/relationships/hyperlink" Target="http://minfin.kalmregion.ru/deyatelnost/byudzhet-respubliki-kalmykiya/proekt-respublikanskogo-byudzheta-na-ocherednoy-finansovyy-god-i-planovyy-period-/" TargetMode="External"/><Relationship Id="rId39" Type="http://schemas.openxmlformats.org/officeDocument/2006/relationships/hyperlink" Target="http://df.ivanovoobl.ru/regionalnye-finansy/zakon-ob-oblastnom-byudzhete/proekt-zakona-o-byudzhete/" TargetMode="External"/><Relationship Id="rId34" Type="http://schemas.openxmlformats.org/officeDocument/2006/relationships/hyperlink" Target="https://minfin.75.ru/byudzhet/konsolidirovannyy-kraevoy-byudzhet/proekty-zakonov-o-byudzhete-kraya" TargetMode="External"/><Relationship Id="rId50" Type="http://schemas.openxmlformats.org/officeDocument/2006/relationships/hyperlink" Target="https://dvinaland.ru/budget/zakon/" TargetMode="External"/><Relationship Id="rId55" Type="http://schemas.openxmlformats.org/officeDocument/2006/relationships/hyperlink" Target="https://sobranie.pskov.ru/lawmaking/bills?title=&#1073;&#1102;&#1076;&#1078;&#1077;&#1090;" TargetMode="External"/><Relationship Id="rId76" Type="http://schemas.openxmlformats.org/officeDocument/2006/relationships/hyperlink" Target="https://ebudget.primorsky.ru/Show/Content/3511" TargetMode="External"/><Relationship Id="rId7" Type="http://schemas.openxmlformats.org/officeDocument/2006/relationships/hyperlink" Target="https://fincom.gov.spb.ru/budget/info/acts/1" TargetMode="External"/><Relationship Id="rId71" Type="http://schemas.openxmlformats.org/officeDocument/2006/relationships/hyperlink" Target="https://www.yamalfin.ru/index.php?option=com_content&amp;view=article&amp;id=4316:2021-11-01-14-10-34&amp;catid=231:2021-11-01-14-09-37&amp;Itemid=147" TargetMode="External"/><Relationship Id="rId2" Type="http://schemas.openxmlformats.org/officeDocument/2006/relationships/hyperlink" Target="https://mfin.permkrai.ru/execution/proekt/mater/2021/10/" TargetMode="External"/><Relationship Id="rId29" Type="http://schemas.openxmlformats.org/officeDocument/2006/relationships/hyperlink" Target="https://www.minfin74.ru/mBudget/project/" TargetMode="External"/><Relationship Id="rId24" Type="http://schemas.openxmlformats.org/officeDocument/2006/relationships/hyperlink" Target="https://www.mfur.ru/budjet/formirovanie/2022-god.php" TargetMode="External"/><Relationship Id="rId40" Type="http://schemas.openxmlformats.org/officeDocument/2006/relationships/hyperlink" Target="https://kursk.ru/region/economy/page-148673/" TargetMode="External"/><Relationship Id="rId45" Type="http://schemas.openxmlformats.org/officeDocument/2006/relationships/hyperlink" Target="https://fin.tmbreg.ru/6347/8130/9780.html" TargetMode="External"/><Relationship Id="rId66" Type="http://schemas.openxmlformats.org/officeDocument/2006/relationships/hyperlink" Target="https://finance.pnzreg.ru/docs/np/?ELEMENT_ID=2430"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minfin.donland.ru/activity/8081/?nav-documents=page-1" TargetMode="External"/><Relationship Id="rId21" Type="http://schemas.openxmlformats.org/officeDocument/2006/relationships/hyperlink" Target="https://budget.mosreg.ru/byudzhet-dlya-grazhdan/proekt-zakona-o-byudzhete-moskovskoj-oblasti/" TargetMode="External"/><Relationship Id="rId42" Type="http://schemas.openxmlformats.org/officeDocument/2006/relationships/hyperlink" Target="https://minfin.75.ru/byudzhet/konsolidirovannyy-kraevoy-byudzhet/proekty-zakonov-o-byudzhete-kraya" TargetMode="External"/><Relationship Id="rId47" Type="http://schemas.openxmlformats.org/officeDocument/2006/relationships/hyperlink" Target="https://ufin48.ru/Show/Category/63?ItemId=46&amp;headingId=4" TargetMode="External"/><Relationship Id="rId63" Type="http://schemas.openxmlformats.org/officeDocument/2006/relationships/hyperlink" Target="http://volgafin.volgograd.ru/norms/acts/17581/" TargetMode="External"/><Relationship Id="rId68" Type="http://schemas.openxmlformats.org/officeDocument/2006/relationships/hyperlink" Target="http://gsrm.ru/bill/" TargetMode="External"/><Relationship Id="rId84" Type="http://schemas.openxmlformats.org/officeDocument/2006/relationships/printerSettings" Target="../printerSettings/printerSettings8.bin"/><Relationship Id="rId16" Type="http://schemas.openxmlformats.org/officeDocument/2006/relationships/hyperlink" Target="https://budget.cap.ru/Show/Category/305?ItemId=970" TargetMode="External"/><Relationship Id="rId11" Type="http://schemas.openxmlformats.org/officeDocument/2006/relationships/hyperlink" Target="http://minfin39.ru/budget/process/next/" TargetMode="External"/><Relationship Id="rId32" Type="http://schemas.openxmlformats.org/officeDocument/2006/relationships/hyperlink" Target="https://minfin-samara.ru/proekty-zakonov-o-byudzhete/" TargetMode="External"/><Relationship Id="rId37" Type="http://schemas.openxmlformats.org/officeDocument/2006/relationships/hyperlink" Target="https://irkobl.ru/sites/minfin/activity/obl/" TargetMode="External"/><Relationship Id="rId53" Type="http://schemas.openxmlformats.org/officeDocument/2006/relationships/hyperlink" Target="http://minfin.karelia.ru/sostavlenie-bjudzheta-na-2022-2024-gody/" TargetMode="External"/><Relationship Id="rId58" Type="http://schemas.openxmlformats.org/officeDocument/2006/relationships/hyperlink" Target="https://minfin.gov-murman.ru/open-budget/regional_budget/law_of_budget_projects/2022/" TargetMode="External"/><Relationship Id="rId74" Type="http://schemas.openxmlformats.org/officeDocument/2006/relationships/hyperlink" Target="https://www.yamalfin.ru/index.php?option=com_content&amp;view=article&amp;id=4316:2021-11-01-14-10-34&amp;catid=231:2021-11-01-14-09-37&amp;Itemid=147" TargetMode="External"/><Relationship Id="rId79" Type="http://schemas.openxmlformats.org/officeDocument/2006/relationships/hyperlink" Target="https://openbudget.49gov.ru/dokumenty" TargetMode="External"/><Relationship Id="rId5" Type="http://schemas.openxmlformats.org/officeDocument/2006/relationships/hyperlink" Target="https://minfin.alregn.ru/projects/p2021/" TargetMode="External"/><Relationship Id="rId61" Type="http://schemas.openxmlformats.org/officeDocument/2006/relationships/hyperlink" Target="https://minfinkubani.ru/budget_execution/detail.php?ID=89731&amp;IBLOCK_ID=31&amp;str_date=29.10.2021" TargetMode="External"/><Relationship Id="rId82" Type="http://schemas.openxmlformats.org/officeDocument/2006/relationships/hyperlink" Target="https://&#1095;&#1091;&#1082;&#1086;&#1090;&#1082;&#1072;.&#1088;&#1092;/otkrytyy-byudzhet/zakon-o-byudzhete.php" TargetMode="External"/><Relationship Id="rId19" Type="http://schemas.openxmlformats.org/officeDocument/2006/relationships/hyperlink" Target="https://www.govvrn.ru/npafin?p_p_id=Foldersanddocuments_WAR_foldersanddocumentsportlet&amp;p_p_lifecycle=0&amp;p_p_state=normal&amp;p_p_mode=view&amp;folderId=6609618&amp;pageNumber=1" TargetMode="External"/><Relationship Id="rId14" Type="http://schemas.openxmlformats.org/officeDocument/2006/relationships/hyperlink" Target="http://ob.fin.amurobl.ru/dokumenty/proekt_zakon/oblastnoi/2022" TargetMode="External"/><Relationship Id="rId22" Type="http://schemas.openxmlformats.org/officeDocument/2006/relationships/hyperlink" Target="https://dfto.ru/razdel/razdely/proekt-zakona-o-byudzhete" TargetMode="External"/><Relationship Id="rId27" Type="http://schemas.openxmlformats.org/officeDocument/2006/relationships/hyperlink" Target="https://mfri.ru/index.php/open-budget/proekt-byudzheta-i-materialy-k-nemu/3839-proekt-zakona-o-respublikanskom-byudzhete-na-2022-god-i-planovyj-period-2023-i-2024-gg-i-materialy-k-nemu" TargetMode="External"/><Relationship Id="rId30" Type="http://schemas.openxmlformats.org/officeDocument/2006/relationships/hyperlink" Target="https://www.mfur.ru/budjet/formirovanie/2022-god.php" TargetMode="External"/><Relationship Id="rId35" Type="http://schemas.openxmlformats.org/officeDocument/2006/relationships/hyperlink" Target="https://www.minfin74.ru/mBudget/project/" TargetMode="External"/><Relationship Id="rId43" Type="http://schemas.openxmlformats.org/officeDocument/2006/relationships/hyperlink" Target="https://bryanskoblfin.ru/open/Show/Content/2079" TargetMode="External"/><Relationship Id="rId48" Type="http://schemas.openxmlformats.org/officeDocument/2006/relationships/hyperlink" Target="https://minfin.ryazangov.ru/documents/draft_documents/proekty/2021/index.php" TargetMode="External"/><Relationship Id="rId56" Type="http://schemas.openxmlformats.org/officeDocument/2006/relationships/hyperlink" Target="https://df.gov35.ru/otkrytyy-byudzhet/zakony-ob-oblastnom-byudzhete/2022/" TargetMode="External"/><Relationship Id="rId64" Type="http://schemas.openxmlformats.org/officeDocument/2006/relationships/hyperlink" Target="https://ob.sev.gov.ru/dokumenty/project-zakona-o-budgete" TargetMode="External"/><Relationship Id="rId69" Type="http://schemas.openxmlformats.org/officeDocument/2006/relationships/hyperlink" Target="https://www.minfin.kirov.ru/otkrytyy-byudzhet/dlya-spetsialistov/oblastnoy-byudzhet/%D0%9F%D0%BB%D0%B0%D0%BD%D0%B8%D1%80%D0%BE%D0%B2%D0%B0%D0%BD%D0%B8%D0%B5%20%D0%B1%D1%8E%D0%B4%D0%B6%D0%B5%D1%82%D0%B0/" TargetMode="External"/><Relationship Id="rId77" Type="http://schemas.openxmlformats.org/officeDocument/2006/relationships/hyperlink" Target="https://www.kamgov.ru/minfin/budzet-2022" TargetMode="External"/><Relationship Id="rId8" Type="http://schemas.openxmlformats.org/officeDocument/2006/relationships/hyperlink" Target="http://beldepfin.ru/byudzhet-2022-2024/" TargetMode="External"/><Relationship Id="rId51" Type="http://schemas.openxmlformats.org/officeDocument/2006/relationships/hyperlink" Target="http://portal.tverfin.ru/portal/Menu/Page/187" TargetMode="External"/><Relationship Id="rId72" Type="http://schemas.openxmlformats.org/officeDocument/2006/relationships/hyperlink" Target="https://minfin.midural.ru/document/category/23" TargetMode="External"/><Relationship Id="rId80" Type="http://schemas.openxmlformats.org/officeDocument/2006/relationships/hyperlink" Target="https://openbudget.sakhminfin.ru/Menu/Page/599" TargetMode="External"/><Relationship Id="rId3" Type="http://schemas.openxmlformats.org/officeDocument/2006/relationships/hyperlink" Target="https://minfin.saratov.gov.ru/budget/zakon-o-byudzhete/zakon-ob-oblastnom-byudzhete/zakon-ob-oblastnom-byudzhete-2022-2024-g" TargetMode="External"/><Relationship Id="rId12" Type="http://schemas.openxmlformats.org/officeDocument/2006/relationships/hyperlink" Target="https://openbudsk.ru/sub-2110/" TargetMode="External"/><Relationship Id="rId17" Type="http://schemas.openxmlformats.org/officeDocument/2006/relationships/hyperlink" Target="https://orel-region.ru/index.php?head=20&amp;part=25&amp;in=132" TargetMode="External"/><Relationship Id="rId25" Type="http://schemas.openxmlformats.org/officeDocument/2006/relationships/hyperlink" Target="https://minfin.rk.gov.ru/ru/structure/2021_09_16_12_27_biudzhet_na_2022_god_i_na_planovyi_period_2023_i_2024_godov" TargetMode="External"/><Relationship Id="rId33" Type="http://schemas.openxmlformats.org/officeDocument/2006/relationships/hyperlink" Target="http://ufo.ulntc.ru:8080/dokumenty/proekt-zakona-o-byudzhete/2022-god" TargetMode="External"/><Relationship Id="rId38" Type="http://schemas.openxmlformats.org/officeDocument/2006/relationships/hyperlink" Target="https://www.ofukem.ru/budget/projects2022-2024/" TargetMode="External"/><Relationship Id="rId46" Type="http://schemas.openxmlformats.org/officeDocument/2006/relationships/hyperlink" Target="https://kursk.ru/region/economy/page-148673/" TargetMode="External"/><Relationship Id="rId59" Type="http://schemas.openxmlformats.org/officeDocument/2006/relationships/hyperlink" Target="https://minfin.novreg.ru/2022-god.html" TargetMode="External"/><Relationship Id="rId67" Type="http://schemas.openxmlformats.org/officeDocument/2006/relationships/hyperlink" Target="https://parliament-osetia.ru/index.php/main/bills/art/940" TargetMode="External"/><Relationship Id="rId20" Type="http://schemas.openxmlformats.org/officeDocument/2006/relationships/hyperlink" Target="http://depfin.adm44.ru/info/law/proetjzko/" TargetMode="External"/><Relationship Id="rId41" Type="http://schemas.openxmlformats.org/officeDocument/2006/relationships/hyperlink" Target="https://depfin.tomsk.gov.ru/proekt-oblastnogo-bjudzheta-" TargetMode="External"/><Relationship Id="rId54" Type="http://schemas.openxmlformats.org/officeDocument/2006/relationships/hyperlink" Target="https://minfin.rkomi.ru/deyatelnost/byudjet/zakony-respubliki-komi-proekty-zakonov-o-respublikanskom-byudjete-respubliki-komi-i-vnesenii-izmeneniy-v-nego/byudjet-na-2022-2024-gody" TargetMode="External"/><Relationship Id="rId62" Type="http://schemas.openxmlformats.org/officeDocument/2006/relationships/hyperlink" Target="https://minfin.astrobl.ru/site-page/materialy-proekta" TargetMode="External"/><Relationship Id="rId70" Type="http://schemas.openxmlformats.org/officeDocument/2006/relationships/hyperlink" Target="https://finance.pnzreg.ru/docs/np/?ELEMENT_ID=2430" TargetMode="External"/><Relationship Id="rId75" Type="http://schemas.openxmlformats.org/officeDocument/2006/relationships/hyperlink" Target="https://r-19.ru/authorities/ministry-of-finance-of-the-republic-of-khakassia/dop_info/?SECTION_ID=7310" TargetMode="External"/><Relationship Id="rId83" Type="http://schemas.openxmlformats.org/officeDocument/2006/relationships/hyperlink" Target="https://minfin.rtyva.ru/node/19782/"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s://fincom.gov.spb.ru/budget/info/acts/1" TargetMode="External"/><Relationship Id="rId15" Type="http://schemas.openxmlformats.org/officeDocument/2006/relationships/hyperlink" Target="https://minfin.bashkortostan.ru/activity/2870/" TargetMode="External"/><Relationship Id="rId23" Type="http://schemas.openxmlformats.org/officeDocument/2006/relationships/hyperlink" Target="http://www.minfin01-maykop.ru/Show/Category/74?page=1&amp;ItemId=272" TargetMode="External"/><Relationship Id="rId28" Type="http://schemas.openxmlformats.org/officeDocument/2006/relationships/hyperlink" Target="https://minfin.kbr.ru/documents/proekty-npa/proekt-zakona-o-respublikanskom-byudzhete-kbr-na-2022-god-i-na-planovyy-period-2023-i-2024-godov.html" TargetMode="External"/><Relationship Id="rId36" Type="http://schemas.openxmlformats.org/officeDocument/2006/relationships/hyperlink" Target="https://www.minfin-altai.ru/deyatelnost/proekt-byudzheta-zakony-o-byudzhete-zakony-ob-ispolnenii-byudzheta/2022-2024/proekt-zakona-o-byudzhete/" TargetMode="External"/><Relationship Id="rId49" Type="http://schemas.openxmlformats.org/officeDocument/2006/relationships/hyperlink" Target="http://www.finsmol.ru/pbudget/nJvSD8Sj" TargetMode="External"/><Relationship Id="rId57" Type="http://schemas.openxmlformats.org/officeDocument/2006/relationships/hyperlink" Target="https://dfei.adm-nao.ru/zakony-o-byudzhete/" TargetMode="External"/><Relationship Id="rId10" Type="http://schemas.openxmlformats.org/officeDocument/2006/relationships/hyperlink" Target="https://budget.mos.ru/budget" TargetMode="External"/><Relationship Id="rId31" Type="http://schemas.openxmlformats.org/officeDocument/2006/relationships/hyperlink" Target="https://mf.orb.ru/activity/11097/" TargetMode="External"/><Relationship Id="rId44" Type="http://schemas.openxmlformats.org/officeDocument/2006/relationships/hyperlink" Target="https://dtf.avo.ru/proekty-zakonov-vladimirskoj-oblasti" TargetMode="External"/><Relationship Id="rId52" Type="http://schemas.openxmlformats.org/officeDocument/2006/relationships/hyperlink" Target="https://www.yarregion.ru/depts/depfin/tmpPages/docs.aspx" TargetMode="External"/><Relationship Id="rId60" Type="http://schemas.openxmlformats.org/officeDocument/2006/relationships/hyperlink" Target="https://sobranie.pskov.ru/lawmaking/bills?title=&#1073;&#1102;&#1076;&#1078;&#1077;&#1090;" TargetMode="External"/><Relationship Id="rId65" Type="http://schemas.openxmlformats.org/officeDocument/2006/relationships/hyperlink" Target="http://nsrd.ru/dokumenty/proekti_normativno_pravovih_aktov" TargetMode="External"/><Relationship Id="rId73" Type="http://schemas.openxmlformats.org/officeDocument/2006/relationships/hyperlink" Target="https://minfin.khabkrai.ru/portal/Menu/Page/1214" TargetMode="External"/><Relationship Id="rId78" Type="http://schemas.openxmlformats.org/officeDocument/2006/relationships/hyperlink" Target="https://ebudget.primorsky.ru/Show/Content/3511" TargetMode="External"/><Relationship Id="rId81" Type="http://schemas.openxmlformats.org/officeDocument/2006/relationships/hyperlink" Target="http://zseao.ru/akt/ob-oblastnom-byudzhete-na-2022-god-i-na-planovyj-period-2023-i-2024-godov/" TargetMode="External"/><Relationship Id="rId4" Type="http://schemas.openxmlformats.org/officeDocument/2006/relationships/hyperlink" Target="https://iltumen.ru/documents/47959" TargetMode="External"/><Relationship Id="rId9" Type="http://schemas.openxmlformats.org/officeDocument/2006/relationships/hyperlink" Target="http://minfin.krskstate.ru/openbudget/law" TargetMode="External"/><Relationship Id="rId13" Type="http://schemas.openxmlformats.org/officeDocument/2006/relationships/hyperlink" Target="http://mf.nnov.ru/index.php?option=com_k2&amp;view=item&amp;id=1961:normativnye-pravovye-akty-i-drugie-materialy-po-razrabotke-proekta-oblastnogo-byudzheta-na-2022-2024-gody&amp;Itemid=553" TargetMode="External"/><Relationship Id="rId18" Type="http://schemas.openxmlformats.org/officeDocument/2006/relationships/hyperlink" Target="http://budget.lenreg.ru/documents/?page=0&amp;sortOrder=&amp;type=regionBudget&amp;sortName=&amp;sortDate=" TargetMode="External"/><Relationship Id="rId39" Type="http://schemas.openxmlformats.org/officeDocument/2006/relationships/hyperlink" Target="http://mfnso.nso.ru/page/3777" TargetMode="External"/><Relationship Id="rId34" Type="http://schemas.openxmlformats.org/officeDocument/2006/relationships/hyperlink" Target="https://admtyumen.ru/ogv_ru/finance/finance/bugjet/more.htm?id=11933464@cmsArticle" TargetMode="External"/><Relationship Id="rId50" Type="http://schemas.openxmlformats.org/officeDocument/2006/relationships/hyperlink" Target="https://fin.tmbreg.ru/6347/8130/9780.html" TargetMode="External"/><Relationship Id="rId55" Type="http://schemas.openxmlformats.org/officeDocument/2006/relationships/hyperlink" Target="https://dvinaland.ru/budget/zakon/" TargetMode="External"/><Relationship Id="rId76" Type="http://schemas.openxmlformats.org/officeDocument/2006/relationships/hyperlink" Target="https://egov-buryatia.ru/minfin/activities/directions/respublikanskiy-byudzhet/2022-2024/" TargetMode="External"/><Relationship Id="rId7" Type="http://schemas.openxmlformats.org/officeDocument/2006/relationships/hyperlink" Target="https://depfin.admhmao.ru/otkrytyy-byudzhet/planirovanie-byudzheta/" TargetMode="External"/><Relationship Id="rId71" Type="http://schemas.openxmlformats.org/officeDocument/2006/relationships/hyperlink" Target="http://www.kurganoblduma.ru/about/activity/doc/proekty/" TargetMode="External"/><Relationship Id="rId2" Type="http://schemas.openxmlformats.org/officeDocument/2006/relationships/hyperlink" Target="https://mfin.permkrai.ru/execution/proekt/mater/2021/10/" TargetMode="External"/><Relationship Id="rId29" Type="http://schemas.openxmlformats.org/officeDocument/2006/relationships/hyperlink" Target="http://forcitizens.ru/ob/dokumenty/proekt-byudzheta-i-materialy-k-nemu/2022-god" TargetMode="External"/><Relationship Id="rId24" Type="http://schemas.openxmlformats.org/officeDocument/2006/relationships/hyperlink" Target="http://minfin.kalmregion.ru/deyatelnost/byudzhet-respubliki-kalmykiya/proekt-respublikanskogo-byudzheta-na-ocherednoy-finansovyy-god-i-planovyy-period-/" TargetMode="External"/><Relationship Id="rId40" Type="http://schemas.openxmlformats.org/officeDocument/2006/relationships/hyperlink" Target="http://mf.omskportal.ru/oiv/mf/otrasl/otkrbudg/proekt/2022-2024" TargetMode="External"/><Relationship Id="rId45" Type="http://schemas.openxmlformats.org/officeDocument/2006/relationships/hyperlink" Target="http://df.ivanovoobl.ru/regionalnye-finansy/zakon-ob-oblastnom-byudzhete/proekt-zakona-o-byudzhete/" TargetMode="External"/><Relationship Id="rId66" Type="http://schemas.openxmlformats.org/officeDocument/2006/relationships/hyperlink" Target="https://parlament09.ru/services/zakonotvorchestvo/zakonoproekty/"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minfin.donland.ru/activity/8081/?nav-documents=page-1" TargetMode="External"/><Relationship Id="rId21" Type="http://schemas.openxmlformats.org/officeDocument/2006/relationships/hyperlink" Target="http://minfin.karelia.ru/sostavlenie-bjudzheta-na-2022-2024-gody/" TargetMode="External"/><Relationship Id="rId42" Type="http://schemas.openxmlformats.org/officeDocument/2006/relationships/hyperlink" Target="http://mf.omskportal.ru/oiv/mf/otrasl/otkrbudg/proekt/2022-2024" TargetMode="External"/><Relationship Id="rId47" Type="http://schemas.openxmlformats.org/officeDocument/2006/relationships/hyperlink" Target="https://dtf.avo.ru/proekty-zakonov-vladimirskoj-oblasti" TargetMode="External"/><Relationship Id="rId63" Type="http://schemas.openxmlformats.org/officeDocument/2006/relationships/hyperlink" Target="https://minfin.astrobl.ru/site-page/materialy-proekta" TargetMode="External"/><Relationship Id="rId68" Type="http://schemas.openxmlformats.org/officeDocument/2006/relationships/hyperlink" Target="http://gsrm.ru/bill/" TargetMode="External"/><Relationship Id="rId84" Type="http://schemas.openxmlformats.org/officeDocument/2006/relationships/hyperlink" Target="https://pre.admoblkaluga.ru/main/work/finances/budget/2022-2024.php" TargetMode="External"/><Relationship Id="rId16" Type="http://schemas.openxmlformats.org/officeDocument/2006/relationships/hyperlink" Target="https://budget.cap.ru/Show/Category/305?ItemId=970" TargetMode="External"/><Relationship Id="rId11" Type="http://schemas.openxmlformats.org/officeDocument/2006/relationships/hyperlink" Target="http://minfin39.ru/budget/process/next/" TargetMode="External"/><Relationship Id="rId32" Type="http://schemas.openxmlformats.org/officeDocument/2006/relationships/hyperlink" Target="https://www.mfur.ru/budjet/formirovanie/2022-god.php" TargetMode="External"/><Relationship Id="rId37" Type="http://schemas.openxmlformats.org/officeDocument/2006/relationships/hyperlink" Target="https://www.minfin74.ru/mBudget/project/" TargetMode="External"/><Relationship Id="rId53" Type="http://schemas.openxmlformats.org/officeDocument/2006/relationships/hyperlink" Target="http://www.finsmol.ru/pbudget/nJvSD8Sj" TargetMode="External"/><Relationship Id="rId58" Type="http://schemas.openxmlformats.org/officeDocument/2006/relationships/hyperlink" Target="https://df.gov35.ru/otkrytyy-byudzhet/zakony-ob-oblastnom-byudzhete/2022/" TargetMode="External"/><Relationship Id="rId74" Type="http://schemas.openxmlformats.org/officeDocument/2006/relationships/hyperlink" Target="https://r-19.ru/authorities/ministry-of-finance-of-the-republic-of-khakassia/dop_info/?SECTION_ID=7310" TargetMode="External"/><Relationship Id="rId79" Type="http://schemas.openxmlformats.org/officeDocument/2006/relationships/hyperlink" Target="https://openbudget.49gov.ru/dokumenty" TargetMode="External"/><Relationship Id="rId5" Type="http://schemas.openxmlformats.org/officeDocument/2006/relationships/hyperlink" Target="https://minfin.alregn.ru/projects/p2021/" TargetMode="External"/><Relationship Id="rId19" Type="http://schemas.openxmlformats.org/officeDocument/2006/relationships/hyperlink" Target="http://depfin.adm44.ru/info/law/proetjzko/" TargetMode="External"/><Relationship Id="rId14" Type="http://schemas.openxmlformats.org/officeDocument/2006/relationships/hyperlink" Target="https://www.minfin-altai.ru/deyatelnost/proekt-byudzheta-zakony-o-byudzhete-zakony-ob-ispolnenii-byudzheta/2022-2024/proekt-zakona-o-byudzhete/" TargetMode="External"/><Relationship Id="rId22" Type="http://schemas.openxmlformats.org/officeDocument/2006/relationships/hyperlink" Target="http://www.minfin01-maykop.ru/Show/Category/74?page=1&amp;ItemId=272" TargetMode="External"/><Relationship Id="rId27" Type="http://schemas.openxmlformats.org/officeDocument/2006/relationships/hyperlink" Target="https://mfri.ru/index.php/open-budget/proekt-byudzheta-i-materialy-k-nemu/3839-proekt-zakona-o-respublikanskom-byudzhete-na-2022-god-i-planovyj-period-2023-i-2024-gg-i-materialy-k-nemu" TargetMode="External"/><Relationship Id="rId30" Type="http://schemas.openxmlformats.org/officeDocument/2006/relationships/hyperlink" Target="http://forcitizens.ru/ob/dokumenty/proekt-byudzheta-i-materialy-k-nemu/2022-god" TargetMode="External"/><Relationship Id="rId35" Type="http://schemas.openxmlformats.org/officeDocument/2006/relationships/hyperlink" Target="http://ufo.ulntc.ru:8080/dokumenty/proekt-zakona-o-byudzhete/2022-god" TargetMode="External"/><Relationship Id="rId43" Type="http://schemas.openxmlformats.org/officeDocument/2006/relationships/hyperlink" Target="https://depfin.tomsk.gov.ru/proekt-oblastnogo-bjudzheta-" TargetMode="External"/><Relationship Id="rId48" Type="http://schemas.openxmlformats.org/officeDocument/2006/relationships/hyperlink" Target="https://www.govvrn.ru/npafin?p_p_id=Foldersanddocuments_WAR_foldersanddocumentsportlet&amp;p_p_lifecycle=0&amp;p_p_state=normal&amp;p_p_mode=view&amp;folderId=6609618&amp;pageNumber=1" TargetMode="External"/><Relationship Id="rId56" Type="http://schemas.openxmlformats.org/officeDocument/2006/relationships/hyperlink" Target="https://www.yarregion.ru/depts/depfin/tmpPages/docs.aspx" TargetMode="External"/><Relationship Id="rId64" Type="http://schemas.openxmlformats.org/officeDocument/2006/relationships/hyperlink" Target="http://volgafin.volgograd.ru/norms/acts/17581/" TargetMode="External"/><Relationship Id="rId69" Type="http://schemas.openxmlformats.org/officeDocument/2006/relationships/hyperlink" Target="https://www.minfin.kirov.ru/otkrytyy-byudzhet/dlya-spetsialistov/oblastnoy-byudzhet/%D0%9F%D0%BB%D0%B0%D0%BD%D0%B8%D1%80%D0%BE%D0%B2%D0%B0%D0%BD%D0%B8%D0%B5%20%D0%B1%D1%8E%D0%B4%D0%B6%D0%B5%D1%82%D0%B0/" TargetMode="External"/><Relationship Id="rId77" Type="http://schemas.openxmlformats.org/officeDocument/2006/relationships/hyperlink" Target="https://ebudget.primorsky.ru/Show/Content/3511" TargetMode="External"/><Relationship Id="rId8" Type="http://schemas.openxmlformats.org/officeDocument/2006/relationships/hyperlink" Target="https://depfin.admhmao.ru/otkrytyy-byudzhet/planirovanie-byudzheta/" TargetMode="External"/><Relationship Id="rId51" Type="http://schemas.openxmlformats.org/officeDocument/2006/relationships/hyperlink" Target="https://ufin48.ru/Show/Category/63?ItemId=46&amp;headingId=4" TargetMode="External"/><Relationship Id="rId72" Type="http://schemas.openxmlformats.org/officeDocument/2006/relationships/hyperlink" Target="https://minfin.midural.ru/document/category/23" TargetMode="External"/><Relationship Id="rId80" Type="http://schemas.openxmlformats.org/officeDocument/2006/relationships/hyperlink" Target="https://openbudget.sakhminfin.ru/Menu/Page/599" TargetMode="External"/><Relationship Id="rId85" Type="http://schemas.openxmlformats.org/officeDocument/2006/relationships/printerSettings" Target="../printerSettings/printerSettings9.bin"/><Relationship Id="rId3" Type="http://schemas.openxmlformats.org/officeDocument/2006/relationships/hyperlink" Target="https://minfin.saratov.gov.ru/budget/zakon-o-byudzhete/zakon-ob-oblastnom-byudzhete/zakon-ob-oblastnom-byudzhete-2022-2024-g" TargetMode="External"/><Relationship Id="rId12" Type="http://schemas.openxmlformats.org/officeDocument/2006/relationships/hyperlink" Target="https://budget.mosreg.ru/byudzhet-dlya-grazhdan/proekt-zakona-o-byudzhete-moskovskoj-oblasti/" TargetMode="External"/><Relationship Id="rId17" Type="http://schemas.openxmlformats.org/officeDocument/2006/relationships/hyperlink" Target="https://orel-region.ru/index.php?head=20&amp;part=25&amp;in=132" TargetMode="External"/><Relationship Id="rId25" Type="http://schemas.openxmlformats.org/officeDocument/2006/relationships/hyperlink" Target="https://minfinkubani.ru/budget_execution/detail.php?ID=89731&amp;IBLOCK_ID=31&amp;str_date=29.10.2021" TargetMode="External"/><Relationship Id="rId33" Type="http://schemas.openxmlformats.org/officeDocument/2006/relationships/hyperlink" Target="https://mf.orb.ru/activity/11097/" TargetMode="External"/><Relationship Id="rId38" Type="http://schemas.openxmlformats.org/officeDocument/2006/relationships/hyperlink" Target="https://www.yamalfin.ru/index.php?option=com_content&amp;view=article&amp;id=4316:2021-11-01-14-10-34&amp;catid=231:2021-11-01-14-09-37&amp;Itemid=147" TargetMode="External"/><Relationship Id="rId46" Type="http://schemas.openxmlformats.org/officeDocument/2006/relationships/hyperlink" Target="https://bryanskoblfin.ru/open/Show/Content/2079" TargetMode="External"/><Relationship Id="rId59" Type="http://schemas.openxmlformats.org/officeDocument/2006/relationships/hyperlink" Target="https://dfei.adm-nao.ru/zakony-o-byudzhete/" TargetMode="External"/><Relationship Id="rId67" Type="http://schemas.openxmlformats.org/officeDocument/2006/relationships/hyperlink" Target="https://parlament09.ru/services/zakonotvorchestvo/zakonoproekty/" TargetMode="External"/><Relationship Id="rId20" Type="http://schemas.openxmlformats.org/officeDocument/2006/relationships/hyperlink" Target="https://dfto.ru/razdel/razdely/proekt-zakona-o-byudzhete" TargetMode="External"/><Relationship Id="rId41" Type="http://schemas.openxmlformats.org/officeDocument/2006/relationships/hyperlink" Target="http://mfnso.nso.ru/page/3777" TargetMode="External"/><Relationship Id="rId54" Type="http://schemas.openxmlformats.org/officeDocument/2006/relationships/hyperlink" Target="https://fin.tmbreg.ru/6347/8130/9780.html" TargetMode="External"/><Relationship Id="rId62" Type="http://schemas.openxmlformats.org/officeDocument/2006/relationships/hyperlink" Target="https://sobranie.pskov.ru/lawmaking/bills?title=&#1073;&#1102;&#1076;&#1078;&#1077;&#1090;" TargetMode="External"/><Relationship Id="rId70" Type="http://schemas.openxmlformats.org/officeDocument/2006/relationships/hyperlink" Target="https://finance.pnzreg.ru/docs/np/?ELEMENT_ID=2430" TargetMode="External"/><Relationship Id="rId75" Type="http://schemas.openxmlformats.org/officeDocument/2006/relationships/hyperlink" Target="https://egov-buryatia.ru/minfin/activities/directions/respublikanskiy-byudzhet/2022-2024/" TargetMode="External"/><Relationship Id="rId83" Type="http://schemas.openxmlformats.org/officeDocument/2006/relationships/hyperlink" Target="https://minfin.rtyva.ru/node/19782/"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s://minfin.rkomi.ru/deyatelnost/byudjet/zakony-respubliki-komi-proekty-zakonov-o-respublikanskom-byudjete-respubliki-komi-i-vnesenii-izmeneniy-v-nego/byudjet-na-2022-2024-gody" TargetMode="External"/><Relationship Id="rId15" Type="http://schemas.openxmlformats.org/officeDocument/2006/relationships/hyperlink" Target="https://minfin.bashkortostan.ru/activity/2870/" TargetMode="External"/><Relationship Id="rId23" Type="http://schemas.openxmlformats.org/officeDocument/2006/relationships/hyperlink" Target="http://minfin.kalmregion.ru/deyatelnost/byudzhet-respubliki-kalmykiya/proekt-respublikanskogo-byudzheta-na-ocherednoy-finansovyy-god-i-planovyy-period-/" TargetMode="External"/><Relationship Id="rId28" Type="http://schemas.openxmlformats.org/officeDocument/2006/relationships/hyperlink" Target="https://minfin.kbr.ru/documents/proekty-npa/proekt-zakona-o-respublikanskom-byudzhete-kbr-na-2022-god-i-na-planovyy-period-2023-i-2024-godov.html" TargetMode="External"/><Relationship Id="rId36" Type="http://schemas.openxmlformats.org/officeDocument/2006/relationships/hyperlink" Target="https://admtyumen.ru/ogv_ru/finance/finance/bugjet/more.htm?id=11933464@cmsArticle" TargetMode="External"/><Relationship Id="rId49" Type="http://schemas.openxmlformats.org/officeDocument/2006/relationships/hyperlink" Target="http://df.ivanovoobl.ru/regionalnye-finansy/zakon-ob-oblastnom-byudzhete/proekt-zakona-o-byudzhete/" TargetMode="External"/><Relationship Id="rId57" Type="http://schemas.openxmlformats.org/officeDocument/2006/relationships/hyperlink" Target="https://dvinaland.ru/budget/zakon/" TargetMode="External"/><Relationship Id="rId10" Type="http://schemas.openxmlformats.org/officeDocument/2006/relationships/hyperlink" Target="https://budget.mos.ru/budget" TargetMode="External"/><Relationship Id="rId31" Type="http://schemas.openxmlformats.org/officeDocument/2006/relationships/hyperlink" Target="https://openbudsk.ru/sub-2110/" TargetMode="External"/><Relationship Id="rId44" Type="http://schemas.openxmlformats.org/officeDocument/2006/relationships/hyperlink" Target="https://minfin.75.ru/byudzhet/konsolidirovannyy-kraevoy-byudzhet/proekty-zakonov-o-byudzhete-kraya" TargetMode="External"/><Relationship Id="rId52" Type="http://schemas.openxmlformats.org/officeDocument/2006/relationships/hyperlink" Target="https://minfin.ryazangov.ru/documents/draft_documents/proekty/2021/index.php" TargetMode="External"/><Relationship Id="rId60" Type="http://schemas.openxmlformats.org/officeDocument/2006/relationships/hyperlink" Target="https://minfin.gov-murman.ru/open-budget/regional_budget/law_of_budget_projects/2022/" TargetMode="External"/><Relationship Id="rId65" Type="http://schemas.openxmlformats.org/officeDocument/2006/relationships/hyperlink" Target="https://ob.sev.gov.ru/dokumenty/project-zakona-o-budgete" TargetMode="External"/><Relationship Id="rId73" Type="http://schemas.openxmlformats.org/officeDocument/2006/relationships/hyperlink" Target="https://minfin.khabkrai.ru/portal/Menu/Page/1214" TargetMode="External"/><Relationship Id="rId78" Type="http://schemas.openxmlformats.org/officeDocument/2006/relationships/hyperlink" Target="http://ob.fin.amurobl.ru/dokumenty/proekt_zakon/oblastnoi/2022" TargetMode="External"/><Relationship Id="rId81" Type="http://schemas.openxmlformats.org/officeDocument/2006/relationships/hyperlink" Target="http://zseao.ru/akt/ob-oblastnom-byudzhete-na-2022-god-i-na-planovyj-period-2023-i-2024-godov/" TargetMode="External"/><Relationship Id="rId4" Type="http://schemas.openxmlformats.org/officeDocument/2006/relationships/hyperlink" Target="https://iltumen.ru/documents/47959" TargetMode="External"/><Relationship Id="rId9" Type="http://schemas.openxmlformats.org/officeDocument/2006/relationships/hyperlink" Target="http://minfin.krskstate.ru/openbudget/law" TargetMode="External"/><Relationship Id="rId13" Type="http://schemas.openxmlformats.org/officeDocument/2006/relationships/hyperlink" Target="http://mf.nnov.ru/index.php?option=com_k2&amp;view=item&amp;id=1961:normativnye-pravovye-akty-i-drugie-materialy-po-razrabotke-proekta-oblastnogo-byudzheta-na-2022-2024-gody&amp;Itemid=553" TargetMode="External"/><Relationship Id="rId18" Type="http://schemas.openxmlformats.org/officeDocument/2006/relationships/hyperlink" Target="http://budget.lenreg.ru/documents/?page=0&amp;sortOrder=&amp;type=regionBudget&amp;sortName=&amp;sortDate=" TargetMode="External"/><Relationship Id="rId39" Type="http://schemas.openxmlformats.org/officeDocument/2006/relationships/hyperlink" Target="https://irkobl.ru/sites/minfin/activity/obl/" TargetMode="External"/><Relationship Id="rId34" Type="http://schemas.openxmlformats.org/officeDocument/2006/relationships/hyperlink" Target="https://minfin-samara.ru/proekty-zakonov-o-byudzhete/" TargetMode="External"/><Relationship Id="rId50" Type="http://schemas.openxmlformats.org/officeDocument/2006/relationships/hyperlink" Target="https://kursk.ru/region/economy/page-148673/" TargetMode="External"/><Relationship Id="rId55" Type="http://schemas.openxmlformats.org/officeDocument/2006/relationships/hyperlink" Target="http://portal.tverfin.ru/portal/Menu/Page/187" TargetMode="External"/><Relationship Id="rId76" Type="http://schemas.openxmlformats.org/officeDocument/2006/relationships/hyperlink" Target="https://www.kamgov.ru/minfin/budzet-2022" TargetMode="External"/><Relationship Id="rId7" Type="http://schemas.openxmlformats.org/officeDocument/2006/relationships/hyperlink" Target="https://fincom.gov.spb.ru/budget/info/acts/1" TargetMode="External"/><Relationship Id="rId71" Type="http://schemas.openxmlformats.org/officeDocument/2006/relationships/hyperlink" Target="http://www.kurganoblduma.ru/about/activity/doc/proekty/" TargetMode="External"/><Relationship Id="rId2" Type="http://schemas.openxmlformats.org/officeDocument/2006/relationships/hyperlink" Target="https://mfin.permkrai.ru/execution/proekt/mater/2021/10/" TargetMode="External"/><Relationship Id="rId29" Type="http://schemas.openxmlformats.org/officeDocument/2006/relationships/hyperlink" Target="https://parliament-osetia.ru/index.php/main/bills/art/940" TargetMode="External"/><Relationship Id="rId24" Type="http://schemas.openxmlformats.org/officeDocument/2006/relationships/hyperlink" Target="https://minfin.rk.gov.ru/ru/structure/2021_09_16_12_27_biudzhet_na_2022_god_i_na_planovyi_period_2023_i_2024_godov" TargetMode="External"/><Relationship Id="rId40" Type="http://schemas.openxmlformats.org/officeDocument/2006/relationships/hyperlink" Target="https://www.ofukem.ru/budget/projects2022-2024/" TargetMode="External"/><Relationship Id="rId45" Type="http://schemas.openxmlformats.org/officeDocument/2006/relationships/hyperlink" Target="http://beldepfin.ru/byudzhet-2022-2024/" TargetMode="External"/><Relationship Id="rId66" Type="http://schemas.openxmlformats.org/officeDocument/2006/relationships/hyperlink" Target="http://nsrd.ru/dokumenty/proekti_normativno_pravovih_aktov" TargetMode="External"/><Relationship Id="rId61" Type="http://schemas.openxmlformats.org/officeDocument/2006/relationships/hyperlink" Target="https://minfin.novreg.ru/2022-god.html" TargetMode="External"/><Relationship Id="rId82" Type="http://schemas.openxmlformats.org/officeDocument/2006/relationships/hyperlink" Target="https://&#1095;&#1091;&#1082;&#1086;&#1090;&#1082;&#1072;.&#1088;&#1092;/otkrytyy-byudzhet/zakon-o-byudzhe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0B826-3467-6E40-965A-EB0B83B9B6A4}">
  <sheetPr>
    <pageSetUpPr fitToPage="1"/>
  </sheetPr>
  <dimension ref="A1:T98"/>
  <sheetViews>
    <sheetView zoomScaleNormal="100" zoomScalePageLayoutView="80" workbookViewId="0">
      <pane ySplit="3" topLeftCell="A4" activePane="bottomLeft" state="frozen"/>
      <selection pane="bottomLeft" activeCell="A3" sqref="A3"/>
    </sheetView>
  </sheetViews>
  <sheetFormatPr baseColWidth="10" defaultColWidth="8.83203125" defaultRowHeight="15"/>
  <cols>
    <col min="1" max="1" width="24.6640625" style="1" customWidth="1"/>
    <col min="2" max="2" width="13.1640625" style="39" customWidth="1"/>
    <col min="3" max="3" width="12.5" style="1" customWidth="1"/>
    <col min="4" max="4" width="10.5" style="39" customWidth="1"/>
    <col min="5" max="6" width="20.5" style="1" customWidth="1"/>
    <col min="7" max="7" width="17.5" style="1" customWidth="1"/>
    <col min="8" max="8" width="24.5" style="1" customWidth="1"/>
    <col min="9" max="9" width="19" style="1" customWidth="1"/>
    <col min="10" max="10" width="20.83203125" style="1" customWidth="1"/>
    <col min="11" max="11" width="21.6640625" style="1" customWidth="1"/>
    <col min="12" max="12" width="26.6640625" style="1" customWidth="1"/>
    <col min="13" max="13" width="18.83203125" style="1" customWidth="1"/>
    <col min="14" max="14" width="17.33203125" style="1" customWidth="1"/>
    <col min="15" max="15" width="28.83203125" style="1" customWidth="1"/>
    <col min="16" max="16" width="14.5" style="1" customWidth="1"/>
    <col min="17" max="17" width="22.1640625" style="152" customWidth="1"/>
    <col min="18" max="16384" width="8.83203125" style="1"/>
  </cols>
  <sheetData>
    <row r="1" spans="1:20" ht="20" customHeight="1">
      <c r="A1" s="265" t="s">
        <v>1070</v>
      </c>
      <c r="B1" s="265"/>
      <c r="C1" s="265"/>
      <c r="D1" s="265"/>
      <c r="E1" s="265"/>
      <c r="F1" s="265"/>
      <c r="G1" s="265"/>
      <c r="H1" s="265"/>
      <c r="I1" s="265"/>
      <c r="J1" s="265"/>
      <c r="K1" s="265"/>
      <c r="L1" s="265"/>
      <c r="M1" s="265"/>
      <c r="N1" s="265"/>
      <c r="O1" s="265"/>
      <c r="P1" s="265"/>
    </row>
    <row r="2" spans="1:20" s="13" customFormat="1" ht="17" customHeight="1">
      <c r="A2" s="37" t="s">
        <v>1029</v>
      </c>
      <c r="B2" s="38"/>
      <c r="C2" s="37"/>
      <c r="D2" s="38"/>
      <c r="E2" s="37"/>
      <c r="F2" s="37"/>
      <c r="G2" s="37"/>
      <c r="H2" s="37"/>
      <c r="I2" s="32"/>
      <c r="J2" s="37"/>
      <c r="K2" s="37"/>
      <c r="L2" s="37"/>
      <c r="M2" s="37"/>
      <c r="N2" s="37"/>
      <c r="O2" s="37"/>
      <c r="P2" s="37"/>
      <c r="Q2" s="32"/>
      <c r="R2" s="37"/>
      <c r="S2" s="37"/>
      <c r="T2" s="37"/>
    </row>
    <row r="3" spans="1:20" ht="171" customHeight="1">
      <c r="A3" s="96" t="s">
        <v>167</v>
      </c>
      <c r="B3" s="96" t="s">
        <v>126</v>
      </c>
      <c r="C3" s="96" t="s">
        <v>1001</v>
      </c>
      <c r="D3" s="96" t="s">
        <v>125</v>
      </c>
      <c r="E3" s="97" t="s">
        <v>320</v>
      </c>
      <c r="F3" s="97" t="s">
        <v>319</v>
      </c>
      <c r="G3" s="97" t="s">
        <v>316</v>
      </c>
      <c r="H3" s="97" t="s">
        <v>315</v>
      </c>
      <c r="I3" s="97" t="s">
        <v>312</v>
      </c>
      <c r="J3" s="97" t="s">
        <v>310</v>
      </c>
      <c r="K3" s="97" t="s">
        <v>309</v>
      </c>
      <c r="L3" s="97" t="s">
        <v>306</v>
      </c>
      <c r="M3" s="97" t="s">
        <v>304</v>
      </c>
      <c r="N3" s="97" t="s">
        <v>303</v>
      </c>
      <c r="O3" s="97" t="s">
        <v>300</v>
      </c>
      <c r="P3" s="97" t="s">
        <v>298</v>
      </c>
      <c r="Q3" s="97" t="s">
        <v>612</v>
      </c>
    </row>
    <row r="4" spans="1:20" s="51" customFormat="1" ht="15" customHeight="1">
      <c r="A4" s="98" t="s">
        <v>99</v>
      </c>
      <c r="B4" s="99">
        <v>100</v>
      </c>
      <c r="C4" s="99">
        <v>28</v>
      </c>
      <c r="D4" s="99">
        <f>SUM(E4:Q4)</f>
        <v>28</v>
      </c>
      <c r="E4" s="100">
        <v>4</v>
      </c>
      <c r="F4" s="101">
        <v>2</v>
      </c>
      <c r="G4" s="101">
        <v>2</v>
      </c>
      <c r="H4" s="101">
        <v>2</v>
      </c>
      <c r="I4" s="101">
        <v>2</v>
      </c>
      <c r="J4" s="101">
        <v>2</v>
      </c>
      <c r="K4" s="101">
        <v>2</v>
      </c>
      <c r="L4" s="101">
        <v>2</v>
      </c>
      <c r="M4" s="101">
        <v>2</v>
      </c>
      <c r="N4" s="101">
        <v>2</v>
      </c>
      <c r="O4" s="101">
        <v>2</v>
      </c>
      <c r="P4" s="101">
        <v>2</v>
      </c>
      <c r="Q4" s="101">
        <v>2</v>
      </c>
    </row>
    <row r="5" spans="1:20" s="51" customFormat="1" ht="15" customHeight="1">
      <c r="A5" s="98" t="s">
        <v>87</v>
      </c>
      <c r="B5" s="102" t="s">
        <v>103</v>
      </c>
      <c r="C5" s="102" t="s">
        <v>88</v>
      </c>
      <c r="D5" s="102" t="s">
        <v>96</v>
      </c>
      <c r="E5" s="103" t="s">
        <v>96</v>
      </c>
      <c r="F5" s="103" t="s">
        <v>96</v>
      </c>
      <c r="G5" s="103" t="s">
        <v>96</v>
      </c>
      <c r="H5" s="103" t="s">
        <v>96</v>
      </c>
      <c r="I5" s="103" t="s">
        <v>96</v>
      </c>
      <c r="J5" s="103" t="s">
        <v>96</v>
      </c>
      <c r="K5" s="103" t="s">
        <v>96</v>
      </c>
      <c r="L5" s="103" t="s">
        <v>96</v>
      </c>
      <c r="M5" s="103" t="s">
        <v>96</v>
      </c>
      <c r="N5" s="103" t="s">
        <v>96</v>
      </c>
      <c r="O5" s="103" t="s">
        <v>96</v>
      </c>
      <c r="P5" s="103" t="s">
        <v>96</v>
      </c>
      <c r="Q5" s="103" t="s">
        <v>96</v>
      </c>
    </row>
    <row r="6" spans="1:20" s="51" customFormat="1" ht="15" customHeight="1">
      <c r="A6" s="161" t="s">
        <v>1036</v>
      </c>
      <c r="B6" s="102"/>
      <c r="C6" s="102"/>
      <c r="D6" s="102"/>
      <c r="E6" s="103"/>
      <c r="F6" s="103"/>
      <c r="G6" s="103"/>
      <c r="H6" s="103"/>
      <c r="I6" s="103"/>
      <c r="J6" s="103"/>
      <c r="K6" s="103"/>
      <c r="L6" s="103"/>
      <c r="M6" s="103"/>
      <c r="N6" s="103"/>
      <c r="O6" s="103"/>
      <c r="P6" s="103"/>
      <c r="Q6" s="103"/>
    </row>
    <row r="7" spans="1:20" s="45" customFormat="1" ht="15" customHeight="1">
      <c r="A7" s="4" t="s">
        <v>72</v>
      </c>
      <c r="B7" s="108">
        <f t="shared" ref="B7:B35" si="0">D7/C7*100</f>
        <v>96.428571428571431</v>
      </c>
      <c r="C7" s="109">
        <f t="shared" ref="C7:C35" si="1">$D$4</f>
        <v>28</v>
      </c>
      <c r="D7" s="110">
        <f t="shared" ref="D7:D35" si="2">SUM(E7:Q7)</f>
        <v>27</v>
      </c>
      <c r="E7" s="111">
        <f>'5.1'!F82</f>
        <v>4</v>
      </c>
      <c r="F7" s="111">
        <f>'5.2'!E81</f>
        <v>2</v>
      </c>
      <c r="G7" s="112">
        <f>'5.3'!F82</f>
        <v>1</v>
      </c>
      <c r="H7" s="113">
        <f>'5.4'!F81</f>
        <v>2</v>
      </c>
      <c r="I7" s="113">
        <f>'5.5'!F81</f>
        <v>2</v>
      </c>
      <c r="J7" s="113">
        <f>'5.6'!F81</f>
        <v>2</v>
      </c>
      <c r="K7" s="112">
        <f>'5.7'!F81</f>
        <v>2</v>
      </c>
      <c r="L7" s="112">
        <f>'5.8'!F81</f>
        <v>2</v>
      </c>
      <c r="M7" s="112">
        <f>'5.9'!F81</f>
        <v>2</v>
      </c>
      <c r="N7" s="112">
        <f>'5.10'!F81</f>
        <v>2</v>
      </c>
      <c r="O7" s="112">
        <f>'5.11'!F81</f>
        <v>2</v>
      </c>
      <c r="P7" s="112">
        <f>'5.12'!E81</f>
        <v>2</v>
      </c>
      <c r="Q7" s="112">
        <f>'5.13'!E82</f>
        <v>2</v>
      </c>
    </row>
    <row r="8" spans="1:20" s="45" customFormat="1" ht="15" customHeight="1">
      <c r="A8" s="4" t="s">
        <v>5</v>
      </c>
      <c r="B8" s="108">
        <f t="shared" si="0"/>
        <v>92.857142857142861</v>
      </c>
      <c r="C8" s="109">
        <f t="shared" si="1"/>
        <v>28</v>
      </c>
      <c r="D8" s="110">
        <f t="shared" si="2"/>
        <v>26</v>
      </c>
      <c r="E8" s="111">
        <f>'5.1'!F12</f>
        <v>4</v>
      </c>
      <c r="F8" s="111">
        <f>'5.2'!E11</f>
        <v>2</v>
      </c>
      <c r="G8" s="112">
        <f>'5.3'!F12</f>
        <v>2</v>
      </c>
      <c r="H8" s="113">
        <f>'5.4'!F11</f>
        <v>2</v>
      </c>
      <c r="I8" s="113">
        <f>'5.5'!F11</f>
        <v>2</v>
      </c>
      <c r="J8" s="113">
        <f>'5.6'!F11</f>
        <v>2</v>
      </c>
      <c r="K8" s="112">
        <f>'5.7'!F11</f>
        <v>2</v>
      </c>
      <c r="L8" s="112">
        <f>'5.8'!F11</f>
        <v>2</v>
      </c>
      <c r="M8" s="112">
        <f>'5.9'!F11</f>
        <v>2</v>
      </c>
      <c r="N8" s="112">
        <f>'5.10'!F11</f>
        <v>0</v>
      </c>
      <c r="O8" s="112">
        <f>'5.11'!F11</f>
        <v>2</v>
      </c>
      <c r="P8" s="112">
        <f>'5.12'!E11</f>
        <v>2</v>
      </c>
      <c r="Q8" s="112">
        <f>'5.13'!E12</f>
        <v>2</v>
      </c>
    </row>
    <row r="9" spans="1:20" s="45" customFormat="1" ht="15" customHeight="1">
      <c r="A9" s="4" t="s">
        <v>30</v>
      </c>
      <c r="B9" s="108">
        <f t="shared" si="0"/>
        <v>92.857142857142861</v>
      </c>
      <c r="C9" s="109">
        <f t="shared" si="1"/>
        <v>28</v>
      </c>
      <c r="D9" s="110">
        <f t="shared" si="2"/>
        <v>26</v>
      </c>
      <c r="E9" s="111">
        <f>'5.1'!F39</f>
        <v>4</v>
      </c>
      <c r="F9" s="111">
        <f>'5.2'!E38</f>
        <v>2</v>
      </c>
      <c r="G9" s="112">
        <f>'5.3'!F39</f>
        <v>2</v>
      </c>
      <c r="H9" s="113">
        <f>'5.4'!F38</f>
        <v>2</v>
      </c>
      <c r="I9" s="113">
        <f>'5.5'!F38</f>
        <v>2</v>
      </c>
      <c r="J9" s="113">
        <f>'5.6'!F38</f>
        <v>2</v>
      </c>
      <c r="K9" s="112">
        <f>'5.7'!F38</f>
        <v>0</v>
      </c>
      <c r="L9" s="112">
        <f>'5.8'!F38</f>
        <v>2</v>
      </c>
      <c r="M9" s="112">
        <f>'5.9'!F38</f>
        <v>2</v>
      </c>
      <c r="N9" s="112">
        <f>'5.10'!F38</f>
        <v>2</v>
      </c>
      <c r="O9" s="112">
        <f>'5.11'!F38</f>
        <v>2</v>
      </c>
      <c r="P9" s="112">
        <f>'5.12'!E38</f>
        <v>2</v>
      </c>
      <c r="Q9" s="112">
        <f>'5.13'!E39</f>
        <v>2</v>
      </c>
    </row>
    <row r="10" spans="1:20" s="45" customFormat="1" ht="15" customHeight="1">
      <c r="A10" s="4" t="s">
        <v>32</v>
      </c>
      <c r="B10" s="108">
        <f t="shared" si="0"/>
        <v>92.857142857142861</v>
      </c>
      <c r="C10" s="109">
        <f t="shared" si="1"/>
        <v>28</v>
      </c>
      <c r="D10" s="110">
        <f t="shared" si="2"/>
        <v>26</v>
      </c>
      <c r="E10" s="111">
        <f>'5.1'!F42</f>
        <v>4</v>
      </c>
      <c r="F10" s="111">
        <f>'5.2'!E41</f>
        <v>2</v>
      </c>
      <c r="G10" s="112">
        <f>'5.3'!F42</f>
        <v>2</v>
      </c>
      <c r="H10" s="113">
        <f>'5.4'!F41</f>
        <v>2</v>
      </c>
      <c r="I10" s="113">
        <f>'5.5'!F41</f>
        <v>2</v>
      </c>
      <c r="J10" s="113">
        <f>'5.6'!F41</f>
        <v>2</v>
      </c>
      <c r="K10" s="112">
        <f>'5.7'!F41</f>
        <v>2</v>
      </c>
      <c r="L10" s="112">
        <f>'5.8'!F41</f>
        <v>2</v>
      </c>
      <c r="M10" s="112">
        <f>'5.9'!F41</f>
        <v>2</v>
      </c>
      <c r="N10" s="112">
        <f>'5.10'!F41</f>
        <v>0</v>
      </c>
      <c r="O10" s="112">
        <f>'5.11'!F41</f>
        <v>2</v>
      </c>
      <c r="P10" s="112">
        <f>'5.12'!E41</f>
        <v>2</v>
      </c>
      <c r="Q10" s="112">
        <f>'5.13'!E42</f>
        <v>2</v>
      </c>
    </row>
    <row r="11" spans="1:20" s="45" customFormat="1" ht="15" customHeight="1">
      <c r="A11" s="4" t="s">
        <v>42</v>
      </c>
      <c r="B11" s="108">
        <f t="shared" si="0"/>
        <v>92.857142857142861</v>
      </c>
      <c r="C11" s="109">
        <f t="shared" si="1"/>
        <v>28</v>
      </c>
      <c r="D11" s="110">
        <f t="shared" si="2"/>
        <v>26</v>
      </c>
      <c r="E11" s="111">
        <f>'5.1'!F54</f>
        <v>4</v>
      </c>
      <c r="F11" s="111">
        <f>'5.2'!E53</f>
        <v>2</v>
      </c>
      <c r="G11" s="112">
        <f>'5.3'!F54</f>
        <v>2</v>
      </c>
      <c r="H11" s="113">
        <f>'5.4'!F53</f>
        <v>2</v>
      </c>
      <c r="I11" s="113">
        <f>'5.5'!F53</f>
        <v>2</v>
      </c>
      <c r="J11" s="113">
        <f>'5.6'!F53</f>
        <v>2</v>
      </c>
      <c r="K11" s="112">
        <f>'5.7'!F53</f>
        <v>2</v>
      </c>
      <c r="L11" s="112">
        <f>'5.8'!F53</f>
        <v>2</v>
      </c>
      <c r="M11" s="112">
        <f>'5.9'!F53</f>
        <v>2</v>
      </c>
      <c r="N11" s="112">
        <f>'5.10'!F53</f>
        <v>0</v>
      </c>
      <c r="O11" s="112">
        <f>'5.11'!F53</f>
        <v>2</v>
      </c>
      <c r="P11" s="112">
        <f>'5.12'!E53</f>
        <v>2</v>
      </c>
      <c r="Q11" s="112">
        <f>'5.13'!E54</f>
        <v>2</v>
      </c>
    </row>
    <row r="12" spans="1:20" s="45" customFormat="1" ht="15" customHeight="1">
      <c r="A12" s="4" t="s">
        <v>49</v>
      </c>
      <c r="B12" s="108">
        <f t="shared" si="0"/>
        <v>92.857142857142861</v>
      </c>
      <c r="C12" s="109">
        <f t="shared" si="1"/>
        <v>28</v>
      </c>
      <c r="D12" s="110">
        <f t="shared" si="2"/>
        <v>26</v>
      </c>
      <c r="E12" s="111">
        <f>'5.1'!F61</f>
        <v>4</v>
      </c>
      <c r="F12" s="111">
        <f>'5.2'!E60</f>
        <v>2</v>
      </c>
      <c r="G12" s="112">
        <f>'5.3'!F61</f>
        <v>2</v>
      </c>
      <c r="H12" s="113">
        <f>'5.4'!F60</f>
        <v>2</v>
      </c>
      <c r="I12" s="113">
        <f>'5.5'!F60</f>
        <v>2</v>
      </c>
      <c r="J12" s="113">
        <f>'5.6'!F60</f>
        <v>2</v>
      </c>
      <c r="K12" s="112">
        <f>'5.7'!F60</f>
        <v>2</v>
      </c>
      <c r="L12" s="112">
        <f>'5.8'!F60</f>
        <v>2</v>
      </c>
      <c r="M12" s="112">
        <f>'5.9'!F60</f>
        <v>2</v>
      </c>
      <c r="N12" s="112">
        <f>'5.10'!F60</f>
        <v>0</v>
      </c>
      <c r="O12" s="112">
        <f>'5.11'!F60</f>
        <v>2</v>
      </c>
      <c r="P12" s="112">
        <f>'5.12'!E60</f>
        <v>2</v>
      </c>
      <c r="Q12" s="112">
        <f>'5.13'!E61</f>
        <v>2</v>
      </c>
    </row>
    <row r="13" spans="1:20" s="45" customFormat="1" ht="15" customHeight="1">
      <c r="A13" s="4" t="s">
        <v>53</v>
      </c>
      <c r="B13" s="108">
        <f t="shared" si="0"/>
        <v>92.857142857142861</v>
      </c>
      <c r="C13" s="109">
        <f t="shared" si="1"/>
        <v>28</v>
      </c>
      <c r="D13" s="110">
        <f t="shared" si="2"/>
        <v>26</v>
      </c>
      <c r="E13" s="111">
        <f>'5.1'!F65</f>
        <v>4</v>
      </c>
      <c r="F13" s="111">
        <f>'5.2'!E64</f>
        <v>2</v>
      </c>
      <c r="G13" s="112">
        <f>'5.3'!F65</f>
        <v>2</v>
      </c>
      <c r="H13" s="113">
        <f>'5.4'!F64</f>
        <v>2</v>
      </c>
      <c r="I13" s="113">
        <f>'5.5'!F64</f>
        <v>2</v>
      </c>
      <c r="J13" s="113">
        <f>'5.6'!F64</f>
        <v>2</v>
      </c>
      <c r="K13" s="112">
        <f>'5.7'!F64</f>
        <v>2</v>
      </c>
      <c r="L13" s="112">
        <f>'5.8'!F64</f>
        <v>2</v>
      </c>
      <c r="M13" s="112">
        <f>'5.9'!F64</f>
        <v>2</v>
      </c>
      <c r="N13" s="112">
        <f>'5.10'!F64</f>
        <v>0</v>
      </c>
      <c r="O13" s="112">
        <f>'5.11'!F64</f>
        <v>2</v>
      </c>
      <c r="P13" s="112">
        <f>'5.12'!E64</f>
        <v>2</v>
      </c>
      <c r="Q13" s="112">
        <f>'5.13'!E65</f>
        <v>2</v>
      </c>
    </row>
    <row r="14" spans="1:20" s="45" customFormat="1" ht="15" customHeight="1">
      <c r="A14" s="4" t="s">
        <v>84</v>
      </c>
      <c r="B14" s="108">
        <f t="shared" si="0"/>
        <v>92.857142857142861</v>
      </c>
      <c r="C14" s="109">
        <f t="shared" si="1"/>
        <v>28</v>
      </c>
      <c r="D14" s="110">
        <f t="shared" si="2"/>
        <v>26</v>
      </c>
      <c r="E14" s="111">
        <f>'5.1'!F97</f>
        <v>4</v>
      </c>
      <c r="F14" s="111">
        <f>'5.2'!E96</f>
        <v>2</v>
      </c>
      <c r="G14" s="112">
        <f>'5.3'!F97</f>
        <v>2</v>
      </c>
      <c r="H14" s="113">
        <f>'5.4'!F96</f>
        <v>2</v>
      </c>
      <c r="I14" s="113">
        <f>'5.5'!F96</f>
        <v>2</v>
      </c>
      <c r="J14" s="113">
        <f>'5.6'!F96</f>
        <v>2</v>
      </c>
      <c r="K14" s="112">
        <f>'5.7'!F96</f>
        <v>2</v>
      </c>
      <c r="L14" s="112">
        <f>'5.8'!F96</f>
        <v>2</v>
      </c>
      <c r="M14" s="112">
        <f>'5.9'!F96</f>
        <v>2</v>
      </c>
      <c r="N14" s="112">
        <f>'5.10'!F96</f>
        <v>0</v>
      </c>
      <c r="O14" s="112">
        <f>'5.11'!F96</f>
        <v>2</v>
      </c>
      <c r="P14" s="112">
        <f>'5.12'!E96</f>
        <v>2</v>
      </c>
      <c r="Q14" s="112">
        <f>'5.13'!E97</f>
        <v>2</v>
      </c>
    </row>
    <row r="15" spans="1:20" s="45" customFormat="1" ht="14.5" customHeight="1">
      <c r="A15" s="4" t="s">
        <v>19</v>
      </c>
      <c r="B15" s="108">
        <f t="shared" si="0"/>
        <v>89.285714285714292</v>
      </c>
      <c r="C15" s="109">
        <f t="shared" si="1"/>
        <v>28</v>
      </c>
      <c r="D15" s="110">
        <f t="shared" si="2"/>
        <v>25</v>
      </c>
      <c r="E15" s="111">
        <f>'5.1'!F27</f>
        <v>4</v>
      </c>
      <c r="F15" s="111">
        <f>'5.2'!E26</f>
        <v>2</v>
      </c>
      <c r="G15" s="112">
        <f>'5.3'!F27</f>
        <v>0</v>
      </c>
      <c r="H15" s="113">
        <f>'5.4'!F26</f>
        <v>2</v>
      </c>
      <c r="I15" s="113">
        <f>'5.5'!F26</f>
        <v>2</v>
      </c>
      <c r="J15" s="113">
        <f>'5.6'!F26</f>
        <v>2</v>
      </c>
      <c r="K15" s="112">
        <f>'5.7'!F26</f>
        <v>2</v>
      </c>
      <c r="L15" s="112">
        <f>'5.8'!F26</f>
        <v>2</v>
      </c>
      <c r="M15" s="112">
        <f>'5.9'!F26</f>
        <v>2</v>
      </c>
      <c r="N15" s="112">
        <f>'5.10'!F26</f>
        <v>1</v>
      </c>
      <c r="O15" s="112">
        <f>'5.11'!F26</f>
        <v>2</v>
      </c>
      <c r="P15" s="112">
        <f>'5.12'!E26</f>
        <v>2</v>
      </c>
      <c r="Q15" s="112">
        <f>'5.13'!E27</f>
        <v>2</v>
      </c>
    </row>
    <row r="16" spans="1:20" s="45" customFormat="1" ht="15" customHeight="1">
      <c r="A16" s="4" t="s">
        <v>22</v>
      </c>
      <c r="B16" s="108">
        <f t="shared" si="0"/>
        <v>89.285714285714292</v>
      </c>
      <c r="C16" s="109">
        <f t="shared" si="1"/>
        <v>28</v>
      </c>
      <c r="D16" s="110">
        <f t="shared" si="2"/>
        <v>25</v>
      </c>
      <c r="E16" s="111">
        <f>'5.1'!F30</f>
        <v>4</v>
      </c>
      <c r="F16" s="111">
        <f>'5.2'!E29</f>
        <v>2</v>
      </c>
      <c r="G16" s="112">
        <f>'5.3'!F30</f>
        <v>0</v>
      </c>
      <c r="H16" s="113">
        <f>'5.4'!F29</f>
        <v>2</v>
      </c>
      <c r="I16" s="113">
        <f>'5.5'!F29</f>
        <v>2</v>
      </c>
      <c r="J16" s="113">
        <f>'5.6'!F29</f>
        <v>2</v>
      </c>
      <c r="K16" s="112">
        <f>'5.7'!F29</f>
        <v>2</v>
      </c>
      <c r="L16" s="112">
        <f>'5.8'!F29</f>
        <v>2</v>
      </c>
      <c r="M16" s="112">
        <f>'5.9'!F29</f>
        <v>2</v>
      </c>
      <c r="N16" s="112">
        <f>'5.10'!F29</f>
        <v>2</v>
      </c>
      <c r="O16" s="112">
        <f>'5.11'!F29</f>
        <v>2</v>
      </c>
      <c r="P16" s="112">
        <f>'5.12'!E29</f>
        <v>2</v>
      </c>
      <c r="Q16" s="112">
        <f>'5.13'!E30</f>
        <v>1</v>
      </c>
    </row>
    <row r="17" spans="1:17" s="45" customFormat="1" ht="15" customHeight="1">
      <c r="A17" s="4" t="s">
        <v>35</v>
      </c>
      <c r="B17" s="108">
        <f t="shared" si="0"/>
        <v>89.285714285714292</v>
      </c>
      <c r="C17" s="109">
        <f t="shared" si="1"/>
        <v>28</v>
      </c>
      <c r="D17" s="110">
        <f t="shared" si="2"/>
        <v>25</v>
      </c>
      <c r="E17" s="111">
        <f>'5.1'!F45</f>
        <v>4</v>
      </c>
      <c r="F17" s="111">
        <f>'5.2'!E44</f>
        <v>2</v>
      </c>
      <c r="G17" s="112">
        <f>'5.3'!F45</f>
        <v>1</v>
      </c>
      <c r="H17" s="113">
        <f>'5.4'!F44</f>
        <v>2</v>
      </c>
      <c r="I17" s="113">
        <f>'5.5'!F44</f>
        <v>2</v>
      </c>
      <c r="J17" s="113">
        <f>'5.6'!F44</f>
        <v>2</v>
      </c>
      <c r="K17" s="112">
        <f>'5.7'!F44</f>
        <v>2</v>
      </c>
      <c r="L17" s="112">
        <f>'5.8'!F44</f>
        <v>2</v>
      </c>
      <c r="M17" s="112">
        <f>'5.9'!F44</f>
        <v>2</v>
      </c>
      <c r="N17" s="112">
        <f>'5.10'!F44</f>
        <v>0</v>
      </c>
      <c r="O17" s="112">
        <f>'5.11'!F44</f>
        <v>2</v>
      </c>
      <c r="P17" s="112">
        <f>'5.12'!E44</f>
        <v>2</v>
      </c>
      <c r="Q17" s="112">
        <f>'5.13'!E45</f>
        <v>2</v>
      </c>
    </row>
    <row r="18" spans="1:17" s="45" customFormat="1" ht="15" customHeight="1">
      <c r="A18" s="93" t="s">
        <v>44</v>
      </c>
      <c r="B18" s="119">
        <f t="shared" si="0"/>
        <v>89.285714285714292</v>
      </c>
      <c r="C18" s="118">
        <f t="shared" si="1"/>
        <v>28</v>
      </c>
      <c r="D18" s="110">
        <f t="shared" si="2"/>
        <v>25</v>
      </c>
      <c r="E18" s="120">
        <f>'5.1'!F56</f>
        <v>4</v>
      </c>
      <c r="F18" s="111">
        <f>'5.2'!E55</f>
        <v>2</v>
      </c>
      <c r="G18" s="112">
        <f>'5.3'!F56</f>
        <v>1</v>
      </c>
      <c r="H18" s="113">
        <f>'5.4'!F55</f>
        <v>2</v>
      </c>
      <c r="I18" s="113">
        <f>'5.5'!F55</f>
        <v>2</v>
      </c>
      <c r="J18" s="113">
        <f>'5.6'!F55</f>
        <v>2</v>
      </c>
      <c r="K18" s="112">
        <f>'5.7'!F55</f>
        <v>2</v>
      </c>
      <c r="L18" s="112">
        <f>'5.8'!F55</f>
        <v>2</v>
      </c>
      <c r="M18" s="112">
        <f>'5.9'!F55</f>
        <v>2</v>
      </c>
      <c r="N18" s="112">
        <f>'5.10'!F55</f>
        <v>0</v>
      </c>
      <c r="O18" s="112">
        <f>'5.11'!F55</f>
        <v>2</v>
      </c>
      <c r="P18" s="112">
        <f>'5.12'!E55</f>
        <v>2</v>
      </c>
      <c r="Q18" s="112">
        <f>'5.13'!E56</f>
        <v>2</v>
      </c>
    </row>
    <row r="19" spans="1:17" s="45" customFormat="1" ht="15" customHeight="1">
      <c r="A19" s="4" t="s">
        <v>56</v>
      </c>
      <c r="B19" s="108">
        <f t="shared" si="0"/>
        <v>89.285714285714292</v>
      </c>
      <c r="C19" s="109">
        <f t="shared" si="1"/>
        <v>28</v>
      </c>
      <c r="D19" s="110">
        <f t="shared" si="2"/>
        <v>25</v>
      </c>
      <c r="E19" s="111">
        <f>'5.1'!F68</f>
        <v>4</v>
      </c>
      <c r="F19" s="111">
        <f>'5.2'!E67</f>
        <v>2</v>
      </c>
      <c r="G19" s="112">
        <f>'5.3'!F68</f>
        <v>2</v>
      </c>
      <c r="H19" s="113">
        <f>'5.4'!F67</f>
        <v>2</v>
      </c>
      <c r="I19" s="113">
        <f>'5.5'!F67</f>
        <v>2</v>
      </c>
      <c r="J19" s="113">
        <f>'5.6'!F67</f>
        <v>2</v>
      </c>
      <c r="K19" s="112">
        <f>'5.7'!F67</f>
        <v>2</v>
      </c>
      <c r="L19" s="112">
        <f>'5.8'!F67</f>
        <v>2</v>
      </c>
      <c r="M19" s="112">
        <f>'5.9'!F67</f>
        <v>2</v>
      </c>
      <c r="N19" s="112">
        <f>'5.10'!F67</f>
        <v>0</v>
      </c>
      <c r="O19" s="112">
        <f>'5.11'!F67</f>
        <v>2</v>
      </c>
      <c r="P19" s="112">
        <f>'5.12'!E67</f>
        <v>2</v>
      </c>
      <c r="Q19" s="112">
        <f>'5.13'!E68</f>
        <v>1</v>
      </c>
    </row>
    <row r="20" spans="1:17" s="45" customFormat="1" ht="15" customHeight="1">
      <c r="A20" s="4" t="s">
        <v>61</v>
      </c>
      <c r="B20" s="108">
        <f t="shared" si="0"/>
        <v>89.285714285714292</v>
      </c>
      <c r="C20" s="109">
        <f t="shared" si="1"/>
        <v>28</v>
      </c>
      <c r="D20" s="110">
        <f t="shared" si="2"/>
        <v>25</v>
      </c>
      <c r="E20" s="111">
        <f>'5.1'!F73</f>
        <v>4</v>
      </c>
      <c r="F20" s="111">
        <f>'5.2'!E72</f>
        <v>2</v>
      </c>
      <c r="G20" s="112">
        <f>'5.3'!F73</f>
        <v>1</v>
      </c>
      <c r="H20" s="113">
        <f>'5.4'!F72</f>
        <v>2</v>
      </c>
      <c r="I20" s="113">
        <f>'5.5'!F72</f>
        <v>2</v>
      </c>
      <c r="J20" s="113">
        <f>'5.6'!F72</f>
        <v>2</v>
      </c>
      <c r="K20" s="112">
        <f>'5.7'!F72</f>
        <v>2</v>
      </c>
      <c r="L20" s="112">
        <f>'5.8'!F72</f>
        <v>2</v>
      </c>
      <c r="M20" s="112">
        <f>'5.9'!F72</f>
        <v>0</v>
      </c>
      <c r="N20" s="112">
        <f>'5.10'!F72</f>
        <v>2</v>
      </c>
      <c r="O20" s="112">
        <f>'5.11'!F72</f>
        <v>2</v>
      </c>
      <c r="P20" s="112">
        <f>'5.12'!E72</f>
        <v>2</v>
      </c>
      <c r="Q20" s="112">
        <f>'5.13'!E73</f>
        <v>2</v>
      </c>
    </row>
    <row r="21" spans="1:17" s="45" customFormat="1" ht="15" customHeight="1">
      <c r="A21" s="4" t="s">
        <v>63</v>
      </c>
      <c r="B21" s="108">
        <f t="shared" si="0"/>
        <v>89.285714285714292</v>
      </c>
      <c r="C21" s="109">
        <f t="shared" si="1"/>
        <v>28</v>
      </c>
      <c r="D21" s="110">
        <f t="shared" si="2"/>
        <v>25</v>
      </c>
      <c r="E21" s="111">
        <f>'5.1'!F75</f>
        <v>4</v>
      </c>
      <c r="F21" s="111">
        <f>'5.2'!E74</f>
        <v>2</v>
      </c>
      <c r="G21" s="112">
        <f>'5.3'!F75</f>
        <v>1</v>
      </c>
      <c r="H21" s="113">
        <f>'5.4'!F74</f>
        <v>2</v>
      </c>
      <c r="I21" s="113">
        <f>'5.5'!F74</f>
        <v>2</v>
      </c>
      <c r="J21" s="113">
        <f>'5.6'!F74</f>
        <v>2</v>
      </c>
      <c r="K21" s="112">
        <f>'5.7'!F74</f>
        <v>0</v>
      </c>
      <c r="L21" s="112">
        <f>'5.8'!F74</f>
        <v>2</v>
      </c>
      <c r="M21" s="112">
        <f>'5.9'!F74</f>
        <v>2</v>
      </c>
      <c r="N21" s="112">
        <f>'5.10'!F74</f>
        <v>2</v>
      </c>
      <c r="O21" s="112">
        <f>'5.11'!F74</f>
        <v>2</v>
      </c>
      <c r="P21" s="112">
        <f>'5.12'!E74</f>
        <v>2</v>
      </c>
      <c r="Q21" s="112">
        <f>'5.13'!E75</f>
        <v>2</v>
      </c>
    </row>
    <row r="22" spans="1:17" s="45" customFormat="1" ht="15" customHeight="1">
      <c r="A22" s="4" t="s">
        <v>75</v>
      </c>
      <c r="B22" s="108">
        <f t="shared" si="0"/>
        <v>89.285714285714292</v>
      </c>
      <c r="C22" s="109">
        <f t="shared" si="1"/>
        <v>28</v>
      </c>
      <c r="D22" s="110">
        <f t="shared" si="2"/>
        <v>25</v>
      </c>
      <c r="E22" s="111">
        <f>'5.1'!F86</f>
        <v>4</v>
      </c>
      <c r="F22" s="111">
        <f>'5.2'!E85</f>
        <v>2</v>
      </c>
      <c r="G22" s="112">
        <f>'5.3'!F86</f>
        <v>2</v>
      </c>
      <c r="H22" s="113">
        <f>'5.4'!F85</f>
        <v>2</v>
      </c>
      <c r="I22" s="113">
        <f>'5.5'!F85</f>
        <v>2</v>
      </c>
      <c r="J22" s="113">
        <f>'5.6'!F85</f>
        <v>2</v>
      </c>
      <c r="K22" s="112">
        <f>'5.7'!F85</f>
        <v>2</v>
      </c>
      <c r="L22" s="112">
        <f>'5.8'!F85</f>
        <v>2</v>
      </c>
      <c r="M22" s="112">
        <f>'5.9'!F85</f>
        <v>2</v>
      </c>
      <c r="N22" s="112">
        <f>'5.10'!F85</f>
        <v>0</v>
      </c>
      <c r="O22" s="112">
        <f>'5.11'!F85</f>
        <v>2</v>
      </c>
      <c r="P22" s="112">
        <f>'5.12'!E85</f>
        <v>2</v>
      </c>
      <c r="Q22" s="112">
        <f>'5.13'!E86</f>
        <v>1</v>
      </c>
    </row>
    <row r="23" spans="1:17" s="45" customFormat="1" ht="15" customHeight="1">
      <c r="A23" s="4" t="s">
        <v>80</v>
      </c>
      <c r="B23" s="108">
        <f t="shared" si="0"/>
        <v>87.5</v>
      </c>
      <c r="C23" s="109">
        <f t="shared" si="1"/>
        <v>28</v>
      </c>
      <c r="D23" s="110">
        <f t="shared" si="2"/>
        <v>24.5</v>
      </c>
      <c r="E23" s="111">
        <f>'5.1'!F93</f>
        <v>4</v>
      </c>
      <c r="F23" s="111">
        <f>'5.2'!E92</f>
        <v>2</v>
      </c>
      <c r="G23" s="112">
        <f>'5.3'!F93</f>
        <v>0.5</v>
      </c>
      <c r="H23" s="113">
        <f>'5.4'!F92</f>
        <v>2</v>
      </c>
      <c r="I23" s="113">
        <f>'5.5'!F92</f>
        <v>2</v>
      </c>
      <c r="J23" s="113">
        <f>'5.6'!F92</f>
        <v>2</v>
      </c>
      <c r="K23" s="112">
        <f>'5.7'!F92</f>
        <v>2</v>
      </c>
      <c r="L23" s="112">
        <f>'5.8'!F92</f>
        <v>2</v>
      </c>
      <c r="M23" s="112">
        <f>'5.9'!F92</f>
        <v>2</v>
      </c>
      <c r="N23" s="112">
        <f>'5.10'!F92</f>
        <v>0</v>
      </c>
      <c r="O23" s="112">
        <f>'5.11'!F92</f>
        <v>2</v>
      </c>
      <c r="P23" s="112">
        <f>'5.12'!E92</f>
        <v>2</v>
      </c>
      <c r="Q23" s="112">
        <f>'5.13'!E93</f>
        <v>2</v>
      </c>
    </row>
    <row r="24" spans="1:17" s="45" customFormat="1" ht="15" customHeight="1">
      <c r="A24" s="4" t="s">
        <v>154</v>
      </c>
      <c r="B24" s="108">
        <f t="shared" si="0"/>
        <v>85.714285714285708</v>
      </c>
      <c r="C24" s="109">
        <f t="shared" si="1"/>
        <v>28</v>
      </c>
      <c r="D24" s="110">
        <f t="shared" si="2"/>
        <v>24</v>
      </c>
      <c r="E24" s="111">
        <f>'5.1'!F9</f>
        <v>4</v>
      </c>
      <c r="F24" s="111">
        <f>'5.2'!E8</f>
        <v>2</v>
      </c>
      <c r="G24" s="112">
        <f>'5.3'!F9</f>
        <v>0</v>
      </c>
      <c r="H24" s="113">
        <f>'5.4'!F8</f>
        <v>2</v>
      </c>
      <c r="I24" s="113">
        <f>'5.5'!F8</f>
        <v>2</v>
      </c>
      <c r="J24" s="113">
        <f>'5.6'!F8</f>
        <v>2</v>
      </c>
      <c r="K24" s="112">
        <f>'5.7'!F8</f>
        <v>2</v>
      </c>
      <c r="L24" s="112">
        <f>'5.8'!F8</f>
        <v>2</v>
      </c>
      <c r="M24" s="112">
        <f>'5.9'!F8</f>
        <v>2</v>
      </c>
      <c r="N24" s="112">
        <f>'5.10'!F8</f>
        <v>0</v>
      </c>
      <c r="O24" s="112">
        <f>'5.11'!F8</f>
        <v>2</v>
      </c>
      <c r="P24" s="112">
        <f>'5.12'!E8</f>
        <v>2</v>
      </c>
      <c r="Q24" s="112">
        <f>'5.13'!E9</f>
        <v>2</v>
      </c>
    </row>
    <row r="25" spans="1:17" ht="15" customHeight="1">
      <c r="A25" s="4" t="s">
        <v>4</v>
      </c>
      <c r="B25" s="108">
        <f t="shared" si="0"/>
        <v>85.714285714285708</v>
      </c>
      <c r="C25" s="109">
        <f t="shared" si="1"/>
        <v>28</v>
      </c>
      <c r="D25" s="110">
        <f t="shared" si="2"/>
        <v>24</v>
      </c>
      <c r="E25" s="111">
        <f>'5.1'!F11</f>
        <v>4</v>
      </c>
      <c r="F25" s="111">
        <f>'5.2'!E10</f>
        <v>2</v>
      </c>
      <c r="G25" s="112">
        <f>'5.3'!F11</f>
        <v>1</v>
      </c>
      <c r="H25" s="113">
        <f>'5.4'!F10</f>
        <v>2</v>
      </c>
      <c r="I25" s="113">
        <f>'5.5'!F10</f>
        <v>2</v>
      </c>
      <c r="J25" s="113">
        <f>'5.6'!F10</f>
        <v>2</v>
      </c>
      <c r="K25" s="112">
        <f>'5.7'!F10</f>
        <v>2</v>
      </c>
      <c r="L25" s="112">
        <f>'5.8'!F10</f>
        <v>2</v>
      </c>
      <c r="M25" s="112">
        <f>'5.9'!F10</f>
        <v>2</v>
      </c>
      <c r="N25" s="112">
        <f>'5.10'!F10</f>
        <v>0</v>
      </c>
      <c r="O25" s="112">
        <f>'5.11'!F10</f>
        <v>1</v>
      </c>
      <c r="P25" s="112">
        <f>'5.12'!E10</f>
        <v>2</v>
      </c>
      <c r="Q25" s="112">
        <f>'5.13'!E11</f>
        <v>2</v>
      </c>
    </row>
    <row r="26" spans="1:17" s="45" customFormat="1" ht="15" customHeight="1">
      <c r="A26" s="4" t="s">
        <v>10</v>
      </c>
      <c r="B26" s="108">
        <f t="shared" si="0"/>
        <v>85.714285714285708</v>
      </c>
      <c r="C26" s="109">
        <f t="shared" si="1"/>
        <v>28</v>
      </c>
      <c r="D26" s="110">
        <f t="shared" si="2"/>
        <v>24</v>
      </c>
      <c r="E26" s="111">
        <f>'5.1'!F17</f>
        <v>4</v>
      </c>
      <c r="F26" s="111">
        <f>'5.2'!E16</f>
        <v>2</v>
      </c>
      <c r="G26" s="112">
        <f>'5.3'!F17</f>
        <v>0</v>
      </c>
      <c r="H26" s="113">
        <f>'5.4'!F16</f>
        <v>2</v>
      </c>
      <c r="I26" s="113">
        <f>'5.5'!F16</f>
        <v>2</v>
      </c>
      <c r="J26" s="113">
        <f>'5.6'!F16</f>
        <v>2</v>
      </c>
      <c r="K26" s="112">
        <f>'5.7'!F16</f>
        <v>2</v>
      </c>
      <c r="L26" s="112">
        <f>'5.8'!F16</f>
        <v>2</v>
      </c>
      <c r="M26" s="112">
        <f>'5.9'!F16</f>
        <v>2</v>
      </c>
      <c r="N26" s="112">
        <f>'5.10'!F16</f>
        <v>0</v>
      </c>
      <c r="O26" s="112">
        <f>'5.11'!F16</f>
        <v>2</v>
      </c>
      <c r="P26" s="112">
        <f>'5.12'!E16</f>
        <v>2</v>
      </c>
      <c r="Q26" s="112">
        <f>'5.13'!E17</f>
        <v>2</v>
      </c>
    </row>
    <row r="27" spans="1:17" s="45" customFormat="1" ht="15" customHeight="1">
      <c r="A27" s="4" t="s">
        <v>23</v>
      </c>
      <c r="B27" s="108">
        <f t="shared" si="0"/>
        <v>85.714285714285708</v>
      </c>
      <c r="C27" s="109">
        <f t="shared" si="1"/>
        <v>28</v>
      </c>
      <c r="D27" s="110">
        <f t="shared" si="2"/>
        <v>24</v>
      </c>
      <c r="E27" s="111">
        <f>'5.1'!F31</f>
        <v>4</v>
      </c>
      <c r="F27" s="111">
        <f>'5.2'!E30</f>
        <v>2</v>
      </c>
      <c r="G27" s="112">
        <f>'5.3'!F31</f>
        <v>1</v>
      </c>
      <c r="H27" s="113">
        <f>'5.4'!F30</f>
        <v>2</v>
      </c>
      <c r="I27" s="113">
        <f>'5.5'!F30</f>
        <v>2</v>
      </c>
      <c r="J27" s="113">
        <f>'5.6'!F30</f>
        <v>2</v>
      </c>
      <c r="K27" s="112">
        <f>'5.7'!F30</f>
        <v>2</v>
      </c>
      <c r="L27" s="112">
        <f>'5.8'!F30</f>
        <v>2</v>
      </c>
      <c r="M27" s="112">
        <f>'5.9'!F30</f>
        <v>2</v>
      </c>
      <c r="N27" s="112">
        <f>'5.10'!F30</f>
        <v>0</v>
      </c>
      <c r="O27" s="112">
        <f>'5.11'!F30</f>
        <v>2</v>
      </c>
      <c r="P27" s="112">
        <f>'5.12'!E30</f>
        <v>2</v>
      </c>
      <c r="Q27" s="112">
        <f>'5.13'!E31</f>
        <v>1</v>
      </c>
    </row>
    <row r="28" spans="1:17" s="45" customFormat="1" ht="15" customHeight="1">
      <c r="A28" s="4" t="s">
        <v>48</v>
      </c>
      <c r="B28" s="108">
        <f t="shared" si="0"/>
        <v>85.714285714285708</v>
      </c>
      <c r="C28" s="109">
        <f t="shared" si="1"/>
        <v>28</v>
      </c>
      <c r="D28" s="110">
        <f t="shared" si="2"/>
        <v>24</v>
      </c>
      <c r="E28" s="111">
        <f>'5.1'!F60</f>
        <v>4</v>
      </c>
      <c r="F28" s="111">
        <f>'5.2'!E59</f>
        <v>2</v>
      </c>
      <c r="G28" s="112">
        <f>'5.3'!F60</f>
        <v>2</v>
      </c>
      <c r="H28" s="113">
        <f>'5.4'!F59</f>
        <v>2</v>
      </c>
      <c r="I28" s="113">
        <f>'5.5'!F59</f>
        <v>2</v>
      </c>
      <c r="J28" s="113">
        <f>'5.6'!F59</f>
        <v>2</v>
      </c>
      <c r="K28" s="112">
        <f>'5.7'!F59</f>
        <v>2</v>
      </c>
      <c r="L28" s="112">
        <f>'5.8'!F59</f>
        <v>2</v>
      </c>
      <c r="M28" s="112">
        <f>'5.9'!F59</f>
        <v>2</v>
      </c>
      <c r="N28" s="112">
        <f>'5.10'!F59</f>
        <v>0</v>
      </c>
      <c r="O28" s="112">
        <f>'5.11'!F59</f>
        <v>2</v>
      </c>
      <c r="P28" s="112">
        <f>'5.12'!E59</f>
        <v>2</v>
      </c>
      <c r="Q28" s="112">
        <f>'5.13'!E60</f>
        <v>0</v>
      </c>
    </row>
    <row r="29" spans="1:17" s="45" customFormat="1" ht="15" customHeight="1">
      <c r="A29" s="4" t="s">
        <v>66</v>
      </c>
      <c r="B29" s="108">
        <f t="shared" si="0"/>
        <v>85.714285714285708</v>
      </c>
      <c r="C29" s="109">
        <f t="shared" si="1"/>
        <v>28</v>
      </c>
      <c r="D29" s="110">
        <f t="shared" si="2"/>
        <v>24</v>
      </c>
      <c r="E29" s="111">
        <f>'5.1'!F78</f>
        <v>4</v>
      </c>
      <c r="F29" s="111">
        <f>'5.2'!E77</f>
        <v>2</v>
      </c>
      <c r="G29" s="112">
        <f>'5.3'!F78</f>
        <v>2</v>
      </c>
      <c r="H29" s="113">
        <f>'5.4'!F77</f>
        <v>0</v>
      </c>
      <c r="I29" s="113">
        <f>'5.5'!F77</f>
        <v>2</v>
      </c>
      <c r="J29" s="113">
        <f>'5.6'!F77</f>
        <v>2</v>
      </c>
      <c r="K29" s="112">
        <f>'5.7'!F77</f>
        <v>2</v>
      </c>
      <c r="L29" s="112">
        <f>'5.8'!F77</f>
        <v>2</v>
      </c>
      <c r="M29" s="112">
        <f>'5.9'!F77</f>
        <v>2</v>
      </c>
      <c r="N29" s="112">
        <f>'5.10'!F77</f>
        <v>0</v>
      </c>
      <c r="O29" s="112">
        <f>'5.11'!F77</f>
        <v>2</v>
      </c>
      <c r="P29" s="112">
        <f>'5.12'!E77</f>
        <v>2</v>
      </c>
      <c r="Q29" s="112">
        <f>'5.13'!E78</f>
        <v>2</v>
      </c>
    </row>
    <row r="30" spans="1:17" s="45" customFormat="1" ht="15" customHeight="1">
      <c r="A30" s="4" t="s">
        <v>174</v>
      </c>
      <c r="B30" s="108">
        <f t="shared" si="0"/>
        <v>85.714285714285708</v>
      </c>
      <c r="C30" s="109">
        <f t="shared" si="1"/>
        <v>28</v>
      </c>
      <c r="D30" s="110">
        <f t="shared" si="2"/>
        <v>24</v>
      </c>
      <c r="E30" s="111">
        <f>'5.1'!F84</f>
        <v>4</v>
      </c>
      <c r="F30" s="111">
        <f>'5.2'!E83</f>
        <v>2</v>
      </c>
      <c r="G30" s="112">
        <f>'5.3'!F84</f>
        <v>1</v>
      </c>
      <c r="H30" s="113">
        <f>'5.4'!F83</f>
        <v>2</v>
      </c>
      <c r="I30" s="113">
        <f>'5.5'!F83</f>
        <v>2</v>
      </c>
      <c r="J30" s="113">
        <f>'5.6'!F83</f>
        <v>2</v>
      </c>
      <c r="K30" s="112">
        <f>'5.7'!F83</f>
        <v>2</v>
      </c>
      <c r="L30" s="112">
        <f>'5.8'!F83</f>
        <v>0</v>
      </c>
      <c r="M30" s="112">
        <f>'5.9'!F83</f>
        <v>2</v>
      </c>
      <c r="N30" s="112">
        <f>'5.10'!F83</f>
        <v>2</v>
      </c>
      <c r="O30" s="112">
        <f>'5.11'!F83</f>
        <v>2</v>
      </c>
      <c r="P30" s="112">
        <f>'5.12'!E83</f>
        <v>2</v>
      </c>
      <c r="Q30" s="112">
        <f>'5.13'!E84</f>
        <v>1</v>
      </c>
    </row>
    <row r="31" spans="1:17" s="45" customFormat="1" ht="15" customHeight="1">
      <c r="A31" s="4" t="s">
        <v>74</v>
      </c>
      <c r="B31" s="108">
        <f t="shared" si="0"/>
        <v>85.714285714285708</v>
      </c>
      <c r="C31" s="109">
        <f t="shared" si="1"/>
        <v>28</v>
      </c>
      <c r="D31" s="110">
        <f t="shared" si="2"/>
        <v>24</v>
      </c>
      <c r="E31" s="111">
        <f>'5.1'!F85</f>
        <v>2</v>
      </c>
      <c r="F31" s="111">
        <f>'5.2'!E84</f>
        <v>2</v>
      </c>
      <c r="G31" s="112">
        <f>'5.3'!F85</f>
        <v>2</v>
      </c>
      <c r="H31" s="113">
        <f>'5.4'!F84</f>
        <v>2</v>
      </c>
      <c r="I31" s="113">
        <f>'5.5'!F84</f>
        <v>2</v>
      </c>
      <c r="J31" s="113">
        <f>'5.6'!F84</f>
        <v>2</v>
      </c>
      <c r="K31" s="112">
        <f>'5.7'!F84</f>
        <v>2</v>
      </c>
      <c r="L31" s="112">
        <f>'5.8'!F84</f>
        <v>2</v>
      </c>
      <c r="M31" s="112">
        <f>'5.9'!F84</f>
        <v>2</v>
      </c>
      <c r="N31" s="112">
        <f>'5.10'!F84</f>
        <v>0</v>
      </c>
      <c r="O31" s="112">
        <f>'5.11'!F84</f>
        <v>2</v>
      </c>
      <c r="P31" s="112">
        <f>'5.12'!E84</f>
        <v>2</v>
      </c>
      <c r="Q31" s="112">
        <f>'5.13'!E85</f>
        <v>2</v>
      </c>
    </row>
    <row r="32" spans="1:17" s="45" customFormat="1" ht="15" customHeight="1">
      <c r="A32" s="4" t="s">
        <v>16</v>
      </c>
      <c r="B32" s="108">
        <f t="shared" si="0"/>
        <v>82.142857142857139</v>
      </c>
      <c r="C32" s="109">
        <f t="shared" si="1"/>
        <v>28</v>
      </c>
      <c r="D32" s="110">
        <f t="shared" si="2"/>
        <v>23</v>
      </c>
      <c r="E32" s="111">
        <f>'5.1'!F23</f>
        <v>4</v>
      </c>
      <c r="F32" s="111">
        <f>'5.2'!E22</f>
        <v>2</v>
      </c>
      <c r="G32" s="112">
        <f>'5.3'!F23</f>
        <v>1</v>
      </c>
      <c r="H32" s="113">
        <f>'5.4'!F22</f>
        <v>2</v>
      </c>
      <c r="I32" s="113">
        <f>'5.5'!F22</f>
        <v>2</v>
      </c>
      <c r="J32" s="113">
        <f>'5.6'!F22</f>
        <v>2</v>
      </c>
      <c r="K32" s="112">
        <f>'5.7'!F22</f>
        <v>2</v>
      </c>
      <c r="L32" s="112">
        <f>'5.8'!F22</f>
        <v>2</v>
      </c>
      <c r="M32" s="112">
        <f>'5.9'!F22</f>
        <v>0</v>
      </c>
      <c r="N32" s="112">
        <f>'5.10'!F22</f>
        <v>0</v>
      </c>
      <c r="O32" s="112">
        <f>'5.11'!F22</f>
        <v>2</v>
      </c>
      <c r="P32" s="112">
        <f>'5.12'!E22</f>
        <v>2</v>
      </c>
      <c r="Q32" s="112">
        <f>'5.13'!E23</f>
        <v>2</v>
      </c>
    </row>
    <row r="33" spans="1:17" s="45" customFormat="1" ht="15" customHeight="1">
      <c r="A33" s="4" t="s">
        <v>25</v>
      </c>
      <c r="B33" s="108">
        <f t="shared" si="0"/>
        <v>82.142857142857139</v>
      </c>
      <c r="C33" s="109">
        <f t="shared" si="1"/>
        <v>28</v>
      </c>
      <c r="D33" s="110">
        <f t="shared" si="2"/>
        <v>23</v>
      </c>
      <c r="E33" s="111">
        <f>'5.1'!F33</f>
        <v>4</v>
      </c>
      <c r="F33" s="111">
        <f>'5.2'!E32</f>
        <v>2</v>
      </c>
      <c r="G33" s="112">
        <f>'5.3'!F33</f>
        <v>1</v>
      </c>
      <c r="H33" s="113">
        <f>'5.4'!F32</f>
        <v>2</v>
      </c>
      <c r="I33" s="113">
        <f>'5.5'!F32</f>
        <v>2</v>
      </c>
      <c r="J33" s="113">
        <f>'5.6'!F32</f>
        <v>2</v>
      </c>
      <c r="K33" s="112">
        <f>'5.7'!F32</f>
        <v>2</v>
      </c>
      <c r="L33" s="112">
        <f>'5.8'!F32</f>
        <v>2</v>
      </c>
      <c r="M33" s="112">
        <f>'5.9'!F32</f>
        <v>2</v>
      </c>
      <c r="N33" s="112">
        <f>'5.10'!F32</f>
        <v>0</v>
      </c>
      <c r="O33" s="112">
        <f>'5.11'!F32</f>
        <v>2</v>
      </c>
      <c r="P33" s="112">
        <f>'5.12'!E32</f>
        <v>2</v>
      </c>
      <c r="Q33" s="112">
        <f>'5.13'!E33</f>
        <v>0</v>
      </c>
    </row>
    <row r="34" spans="1:17" s="45" customFormat="1" ht="15" customHeight="1">
      <c r="A34" s="4" t="s">
        <v>28</v>
      </c>
      <c r="B34" s="108">
        <f t="shared" si="0"/>
        <v>82.142857142857139</v>
      </c>
      <c r="C34" s="109">
        <f t="shared" si="1"/>
        <v>28</v>
      </c>
      <c r="D34" s="110">
        <f t="shared" si="2"/>
        <v>23</v>
      </c>
      <c r="E34" s="111">
        <f>'5.1'!F37</f>
        <v>4</v>
      </c>
      <c r="F34" s="111">
        <f>'5.2'!E36</f>
        <v>2</v>
      </c>
      <c r="G34" s="112">
        <f>'5.3'!F37</f>
        <v>1</v>
      </c>
      <c r="H34" s="113">
        <f>'5.4'!F36</f>
        <v>2</v>
      </c>
      <c r="I34" s="113">
        <f>'5.5'!F36</f>
        <v>2</v>
      </c>
      <c r="J34" s="113">
        <f>'5.6'!F36</f>
        <v>2</v>
      </c>
      <c r="K34" s="112">
        <f>'5.7'!F36</f>
        <v>2</v>
      </c>
      <c r="L34" s="112">
        <f>'5.8'!F36</f>
        <v>0</v>
      </c>
      <c r="M34" s="112">
        <f>'5.9'!F36</f>
        <v>2</v>
      </c>
      <c r="N34" s="112">
        <f>'5.10'!F36</f>
        <v>0</v>
      </c>
      <c r="O34" s="112">
        <f>'5.11'!F36</f>
        <v>2</v>
      </c>
      <c r="P34" s="112">
        <f>'5.12'!E36</f>
        <v>2</v>
      </c>
      <c r="Q34" s="112">
        <f>'5.13'!E37</f>
        <v>2</v>
      </c>
    </row>
    <row r="35" spans="1:17" s="45" customFormat="1" ht="15" customHeight="1">
      <c r="A35" s="4" t="s">
        <v>52</v>
      </c>
      <c r="B35" s="108">
        <f t="shared" si="0"/>
        <v>82.142857142857139</v>
      </c>
      <c r="C35" s="109">
        <f t="shared" si="1"/>
        <v>28</v>
      </c>
      <c r="D35" s="110">
        <f t="shared" si="2"/>
        <v>23</v>
      </c>
      <c r="E35" s="111">
        <f>'5.1'!F64</f>
        <v>4</v>
      </c>
      <c r="F35" s="111">
        <f>'5.2'!E63</f>
        <v>2</v>
      </c>
      <c r="G35" s="112">
        <f>'5.3'!F64</f>
        <v>2</v>
      </c>
      <c r="H35" s="113">
        <f>'5.4'!F63</f>
        <v>2</v>
      </c>
      <c r="I35" s="113">
        <f>'5.5'!F63</f>
        <v>2</v>
      </c>
      <c r="J35" s="113">
        <f>'5.6'!F63</f>
        <v>2</v>
      </c>
      <c r="K35" s="112">
        <f>'5.7'!F63</f>
        <v>2</v>
      </c>
      <c r="L35" s="112">
        <f>'5.8'!F63</f>
        <v>2</v>
      </c>
      <c r="M35" s="112">
        <f>'5.9'!F63</f>
        <v>2</v>
      </c>
      <c r="N35" s="112">
        <f>'5.10'!F63</f>
        <v>0</v>
      </c>
      <c r="O35" s="112">
        <f>'5.11'!F63</f>
        <v>2</v>
      </c>
      <c r="P35" s="112">
        <f>'5.12'!E63</f>
        <v>0</v>
      </c>
      <c r="Q35" s="112">
        <f>'5.13'!E64</f>
        <v>1</v>
      </c>
    </row>
    <row r="36" spans="1:17" s="45" customFormat="1" ht="15" customHeight="1">
      <c r="A36" s="162" t="s">
        <v>1037</v>
      </c>
      <c r="B36" s="108"/>
      <c r="C36" s="109"/>
      <c r="D36" s="110"/>
      <c r="E36" s="111"/>
      <c r="F36" s="111"/>
      <c r="G36" s="112"/>
      <c r="H36" s="113"/>
      <c r="I36" s="113"/>
      <c r="J36" s="113"/>
      <c r="K36" s="112"/>
      <c r="L36" s="112"/>
      <c r="M36" s="112"/>
      <c r="N36" s="112"/>
      <c r="O36" s="112"/>
      <c r="P36" s="112"/>
      <c r="Q36" s="112"/>
    </row>
    <row r="37" spans="1:17" s="45" customFormat="1" ht="15" customHeight="1">
      <c r="A37" s="4" t="s">
        <v>17</v>
      </c>
      <c r="B37" s="108">
        <f t="shared" ref="B37:B58" si="3">D37/C37*100</f>
        <v>78.571428571428569</v>
      </c>
      <c r="C37" s="109">
        <f>$D$4</f>
        <v>28</v>
      </c>
      <c r="D37" s="110">
        <f t="shared" ref="D37:D58" si="4">SUM(E37:Q37)</f>
        <v>22</v>
      </c>
      <c r="E37" s="111">
        <f>'5.1'!F24</f>
        <v>4</v>
      </c>
      <c r="F37" s="111">
        <f>'5.2'!E23</f>
        <v>0</v>
      </c>
      <c r="G37" s="112">
        <f>'5.3'!F24</f>
        <v>2</v>
      </c>
      <c r="H37" s="113">
        <f>'5.4'!F23</f>
        <v>2</v>
      </c>
      <c r="I37" s="113">
        <f>'5.5'!F23</f>
        <v>2</v>
      </c>
      <c r="J37" s="113">
        <f>'5.6'!F23</f>
        <v>2</v>
      </c>
      <c r="K37" s="112">
        <f>'5.7'!F23</f>
        <v>2</v>
      </c>
      <c r="L37" s="112">
        <f>'5.8'!F23</f>
        <v>0</v>
      </c>
      <c r="M37" s="112">
        <f>'5.9'!F23</f>
        <v>2</v>
      </c>
      <c r="N37" s="112">
        <f>'5.10'!F23</f>
        <v>0</v>
      </c>
      <c r="O37" s="112">
        <f>'5.11'!F23</f>
        <v>2</v>
      </c>
      <c r="P37" s="112">
        <f>'5.12'!E23</f>
        <v>2</v>
      </c>
      <c r="Q37" s="112">
        <f>'5.13'!E24</f>
        <v>2</v>
      </c>
    </row>
    <row r="38" spans="1:17" ht="15" customHeight="1">
      <c r="A38" s="4" t="s">
        <v>39</v>
      </c>
      <c r="B38" s="108">
        <f t="shared" si="3"/>
        <v>78.571428571428569</v>
      </c>
      <c r="C38" s="109">
        <f>$D$4</f>
        <v>28</v>
      </c>
      <c r="D38" s="110">
        <f t="shared" si="4"/>
        <v>22</v>
      </c>
      <c r="E38" s="111">
        <f>'5.1'!F50</f>
        <v>4</v>
      </c>
      <c r="F38" s="111">
        <f>'5.2'!E49</f>
        <v>1</v>
      </c>
      <c r="G38" s="112">
        <f>'5.3'!F50</f>
        <v>2</v>
      </c>
      <c r="H38" s="113">
        <f>'5.4'!F49</f>
        <v>2</v>
      </c>
      <c r="I38" s="113">
        <f>'5.5'!F49</f>
        <v>2</v>
      </c>
      <c r="J38" s="113">
        <f>'5.6'!F49</f>
        <v>2</v>
      </c>
      <c r="K38" s="112">
        <f>'5.7'!F49</f>
        <v>0</v>
      </c>
      <c r="L38" s="112">
        <f>'5.8'!F49</f>
        <v>2</v>
      </c>
      <c r="M38" s="112">
        <f>'5.9'!F49</f>
        <v>2</v>
      </c>
      <c r="N38" s="112">
        <f>'5.10'!F49</f>
        <v>0</v>
      </c>
      <c r="O38" s="112">
        <f>'5.11'!F49</f>
        <v>2</v>
      </c>
      <c r="P38" s="112">
        <f>'5.12'!E49</f>
        <v>2</v>
      </c>
      <c r="Q38" s="112">
        <f>'5.13'!E50</f>
        <v>1</v>
      </c>
    </row>
    <row r="39" spans="1:17" s="45" customFormat="1" ht="15" customHeight="1">
      <c r="A39" s="4" t="s">
        <v>93</v>
      </c>
      <c r="B39" s="108">
        <f t="shared" si="3"/>
        <v>76.785714285714292</v>
      </c>
      <c r="C39" s="109">
        <f>$D$4</f>
        <v>28</v>
      </c>
      <c r="D39" s="110">
        <f t="shared" si="4"/>
        <v>21.5</v>
      </c>
      <c r="E39" s="111">
        <f>'5.1'!F41</f>
        <v>4</v>
      </c>
      <c r="F39" s="111">
        <f>'5.2'!E40</f>
        <v>2</v>
      </c>
      <c r="G39" s="112">
        <f>'5.3'!F41</f>
        <v>0.5</v>
      </c>
      <c r="H39" s="113">
        <f>'5.4'!F40</f>
        <v>2</v>
      </c>
      <c r="I39" s="113">
        <f>'5.5'!F40</f>
        <v>2</v>
      </c>
      <c r="J39" s="113">
        <f>'5.6'!F40</f>
        <v>2</v>
      </c>
      <c r="K39" s="112">
        <f>'5.7'!F40</f>
        <v>2</v>
      </c>
      <c r="L39" s="112">
        <f>'5.8'!F40</f>
        <v>2</v>
      </c>
      <c r="M39" s="112">
        <f>'5.9'!F40</f>
        <v>0</v>
      </c>
      <c r="N39" s="112">
        <f>'5.10'!F40</f>
        <v>0</v>
      </c>
      <c r="O39" s="112">
        <f>'5.11'!F40</f>
        <v>2</v>
      </c>
      <c r="P39" s="112">
        <f>'5.12'!E40</f>
        <v>2</v>
      </c>
      <c r="Q39" s="112">
        <f>'5.13'!E41</f>
        <v>1</v>
      </c>
    </row>
    <row r="40" spans="1:17" s="45" customFormat="1" ht="15" customHeight="1">
      <c r="A40" s="4" t="s">
        <v>156</v>
      </c>
      <c r="B40" s="108">
        <f t="shared" si="3"/>
        <v>75</v>
      </c>
      <c r="C40" s="109">
        <f>$D$4</f>
        <v>28</v>
      </c>
      <c r="D40" s="110">
        <f t="shared" si="4"/>
        <v>21</v>
      </c>
      <c r="E40" s="111">
        <f>'5.1'!F81</f>
        <v>4</v>
      </c>
      <c r="F40" s="111">
        <f>'5.2'!E80</f>
        <v>2</v>
      </c>
      <c r="G40" s="112">
        <f>'5.3'!F81</f>
        <v>1</v>
      </c>
      <c r="H40" s="113">
        <f>'5.4'!F80</f>
        <v>2</v>
      </c>
      <c r="I40" s="113">
        <f>'5.5'!F80</f>
        <v>2</v>
      </c>
      <c r="J40" s="113">
        <f>'5.6'!F80</f>
        <v>2</v>
      </c>
      <c r="K40" s="112">
        <f>'5.7'!F80</f>
        <v>0</v>
      </c>
      <c r="L40" s="112">
        <f>'5.8'!F80</f>
        <v>0</v>
      </c>
      <c r="M40" s="112">
        <f>'5.9'!F80</f>
        <v>2</v>
      </c>
      <c r="N40" s="112">
        <f>'5.10'!F80</f>
        <v>0</v>
      </c>
      <c r="O40" s="112">
        <f>'5.11'!F80</f>
        <v>2</v>
      </c>
      <c r="P40" s="112">
        <f>'5.12'!E80</f>
        <v>2</v>
      </c>
      <c r="Q40" s="112">
        <f>'5.13'!E81</f>
        <v>2</v>
      </c>
    </row>
    <row r="41" spans="1:17" s="45" customFormat="1" ht="15" customHeight="1">
      <c r="A41" s="4" t="s">
        <v>71</v>
      </c>
      <c r="B41" s="108">
        <f t="shared" si="3"/>
        <v>75</v>
      </c>
      <c r="C41" s="109">
        <f>$D$4</f>
        <v>28</v>
      </c>
      <c r="D41" s="110">
        <f t="shared" si="4"/>
        <v>21</v>
      </c>
      <c r="E41" s="111">
        <f>'5.1'!F91</f>
        <v>4</v>
      </c>
      <c r="F41" s="111">
        <f>'5.2'!E90</f>
        <v>2</v>
      </c>
      <c r="G41" s="112">
        <f>'5.3'!F91</f>
        <v>2</v>
      </c>
      <c r="H41" s="113">
        <f>'5.4'!F90</f>
        <v>0</v>
      </c>
      <c r="I41" s="113">
        <f>'5.5'!F90</f>
        <v>2</v>
      </c>
      <c r="J41" s="113">
        <f>'5.6'!F90</f>
        <v>2</v>
      </c>
      <c r="K41" s="112">
        <f>'5.7'!F90</f>
        <v>2</v>
      </c>
      <c r="L41" s="112">
        <f>'5.8'!F90</f>
        <v>0</v>
      </c>
      <c r="M41" s="112">
        <f>'5.9'!F90</f>
        <v>2</v>
      </c>
      <c r="N41" s="112">
        <f>'5.10'!F90</f>
        <v>0</v>
      </c>
      <c r="O41" s="112">
        <f>'5.11'!F90</f>
        <v>2</v>
      </c>
      <c r="P41" s="112">
        <f>'5.12'!E90</f>
        <v>2</v>
      </c>
      <c r="Q41" s="112">
        <f>'5.13'!E91</f>
        <v>1</v>
      </c>
    </row>
    <row r="42" spans="1:17" s="45" customFormat="1" ht="15" customHeight="1">
      <c r="A42" s="4" t="s">
        <v>176</v>
      </c>
      <c r="B42" s="108">
        <f t="shared" si="3"/>
        <v>73.076923076923066</v>
      </c>
      <c r="C42" s="109">
        <f>$D$4-$N$4</f>
        <v>26</v>
      </c>
      <c r="D42" s="110">
        <f t="shared" si="4"/>
        <v>19</v>
      </c>
      <c r="E42" s="111">
        <f>'5.1'!F25</f>
        <v>4</v>
      </c>
      <c r="F42" s="111">
        <f>'5.2'!E24</f>
        <v>2</v>
      </c>
      <c r="G42" s="112">
        <f>'5.3'!F25</f>
        <v>0</v>
      </c>
      <c r="H42" s="113">
        <f>'5.4'!F24</f>
        <v>2</v>
      </c>
      <c r="I42" s="113">
        <f>'5.5'!F24</f>
        <v>2</v>
      </c>
      <c r="J42" s="113">
        <f>'5.6'!F24</f>
        <v>2</v>
      </c>
      <c r="K42" s="112">
        <f>'5.7'!F24</f>
        <v>2</v>
      </c>
      <c r="L42" s="112">
        <f>'5.8'!F24</f>
        <v>0</v>
      </c>
      <c r="M42" s="112">
        <f>'5.9'!F24</f>
        <v>2</v>
      </c>
      <c r="N42" s="112" t="str">
        <f>'5.10'!F24</f>
        <v>-</v>
      </c>
      <c r="O42" s="112">
        <f>'5.11'!F24</f>
        <v>2</v>
      </c>
      <c r="P42" s="112">
        <f>'5.12'!E24</f>
        <v>0</v>
      </c>
      <c r="Q42" s="112">
        <f>'5.13'!E25</f>
        <v>1</v>
      </c>
    </row>
    <row r="43" spans="1:17" s="45" customFormat="1" ht="15" customHeight="1">
      <c r="A43" s="4" t="s">
        <v>177</v>
      </c>
      <c r="B43" s="108">
        <f t="shared" si="3"/>
        <v>73.076923076923066</v>
      </c>
      <c r="C43" s="109">
        <f>$D$4-$N$4</f>
        <v>26</v>
      </c>
      <c r="D43" s="110">
        <f t="shared" si="4"/>
        <v>19</v>
      </c>
      <c r="E43" s="111">
        <f>'5.1'!F36</f>
        <v>4</v>
      </c>
      <c r="F43" s="111">
        <f>'5.2'!E35</f>
        <v>2</v>
      </c>
      <c r="G43" s="112">
        <f>'5.3'!F36</f>
        <v>1</v>
      </c>
      <c r="H43" s="113">
        <f>'5.4'!F35</f>
        <v>2</v>
      </c>
      <c r="I43" s="113">
        <f>'5.5'!F35</f>
        <v>2</v>
      </c>
      <c r="J43" s="113">
        <f>'5.6'!F35</f>
        <v>2</v>
      </c>
      <c r="K43" s="112">
        <f>'5.7'!F35</f>
        <v>2</v>
      </c>
      <c r="L43" s="112">
        <f>'5.8'!F35</f>
        <v>0</v>
      </c>
      <c r="M43" s="112">
        <f>'5.9'!F35</f>
        <v>2</v>
      </c>
      <c r="N43" s="112" t="str">
        <f>'5.10'!F35</f>
        <v>-</v>
      </c>
      <c r="O43" s="112">
        <f>'5.11'!F35</f>
        <v>2</v>
      </c>
      <c r="P43" s="112">
        <f>'5.12'!E35</f>
        <v>0</v>
      </c>
      <c r="Q43" s="112">
        <f>'5.13'!E36</f>
        <v>0</v>
      </c>
    </row>
    <row r="44" spans="1:17" s="46" customFormat="1" ht="15" customHeight="1">
      <c r="A44" s="4" t="s">
        <v>8</v>
      </c>
      <c r="B44" s="108">
        <f t="shared" si="3"/>
        <v>71.428571428571431</v>
      </c>
      <c r="C44" s="109">
        <f t="shared" ref="C44:C58" si="5">$D$4</f>
        <v>28</v>
      </c>
      <c r="D44" s="110">
        <f t="shared" si="4"/>
        <v>20</v>
      </c>
      <c r="E44" s="111">
        <f>'5.1'!F15</f>
        <v>2</v>
      </c>
      <c r="F44" s="111">
        <f>'5.2'!E14</f>
        <v>2</v>
      </c>
      <c r="G44" s="112">
        <f>'5.3'!F15</f>
        <v>2</v>
      </c>
      <c r="H44" s="113">
        <f>'5.4'!F14</f>
        <v>2</v>
      </c>
      <c r="I44" s="113">
        <f>'5.5'!F14</f>
        <v>2</v>
      </c>
      <c r="J44" s="113">
        <f>'5.6'!F14</f>
        <v>2</v>
      </c>
      <c r="K44" s="112">
        <f>'5.7'!F14</f>
        <v>0</v>
      </c>
      <c r="L44" s="112">
        <f>'5.8'!F14</f>
        <v>2</v>
      </c>
      <c r="M44" s="112">
        <f>'5.9'!F14</f>
        <v>0</v>
      </c>
      <c r="N44" s="112">
        <f>'5.10'!F14</f>
        <v>0</v>
      </c>
      <c r="O44" s="112">
        <f>'5.11'!F14</f>
        <v>2</v>
      </c>
      <c r="P44" s="112">
        <f>'5.12'!E14</f>
        <v>2</v>
      </c>
      <c r="Q44" s="112">
        <f>'5.13'!E15</f>
        <v>2</v>
      </c>
    </row>
    <row r="45" spans="1:17" s="48" customFormat="1" ht="15" customHeight="1">
      <c r="A45" s="4" t="s">
        <v>45</v>
      </c>
      <c r="B45" s="108">
        <f t="shared" si="3"/>
        <v>71.428571428571431</v>
      </c>
      <c r="C45" s="109">
        <f t="shared" si="5"/>
        <v>28</v>
      </c>
      <c r="D45" s="110">
        <f t="shared" si="4"/>
        <v>20</v>
      </c>
      <c r="E45" s="111">
        <f>'5.1'!F57</f>
        <v>4</v>
      </c>
      <c r="F45" s="111">
        <f>'5.2'!E56</f>
        <v>2</v>
      </c>
      <c r="G45" s="112">
        <f>'5.3'!F57</f>
        <v>2</v>
      </c>
      <c r="H45" s="113">
        <f>'5.4'!F56</f>
        <v>2</v>
      </c>
      <c r="I45" s="113">
        <f>'5.5'!F56</f>
        <v>2</v>
      </c>
      <c r="J45" s="113">
        <f>'5.6'!F56</f>
        <v>2</v>
      </c>
      <c r="K45" s="112">
        <f>'5.7'!F56</f>
        <v>0</v>
      </c>
      <c r="L45" s="112">
        <f>'5.8'!F56</f>
        <v>0</v>
      </c>
      <c r="M45" s="112">
        <f>'5.9'!F56</f>
        <v>2</v>
      </c>
      <c r="N45" s="112">
        <f>'5.10'!F56</f>
        <v>0</v>
      </c>
      <c r="O45" s="112">
        <f>'5.11'!F56</f>
        <v>2</v>
      </c>
      <c r="P45" s="112">
        <f>'5.12'!E56</f>
        <v>2</v>
      </c>
      <c r="Q45" s="112">
        <f>'5.13'!E57</f>
        <v>0</v>
      </c>
    </row>
    <row r="46" spans="1:17" s="45" customFormat="1" ht="15" customHeight="1">
      <c r="A46" s="4" t="s">
        <v>73</v>
      </c>
      <c r="B46" s="108">
        <f t="shared" si="3"/>
        <v>71.428571428571431</v>
      </c>
      <c r="C46" s="109">
        <f t="shared" si="5"/>
        <v>28</v>
      </c>
      <c r="D46" s="110">
        <f t="shared" si="4"/>
        <v>20</v>
      </c>
      <c r="E46" s="111">
        <f>'5.1'!F83</f>
        <v>4</v>
      </c>
      <c r="F46" s="111">
        <f>'5.2'!E82</f>
        <v>0</v>
      </c>
      <c r="G46" s="112">
        <f>'5.3'!F83</f>
        <v>1</v>
      </c>
      <c r="H46" s="113">
        <f>'5.4'!F82</f>
        <v>2</v>
      </c>
      <c r="I46" s="113">
        <f>'5.5'!F82</f>
        <v>2</v>
      </c>
      <c r="J46" s="113">
        <f>'5.6'!F82</f>
        <v>2</v>
      </c>
      <c r="K46" s="112">
        <f>'5.7'!F82</f>
        <v>2</v>
      </c>
      <c r="L46" s="112">
        <f>'5.8'!F82</f>
        <v>0</v>
      </c>
      <c r="M46" s="112">
        <f>'5.9'!F82</f>
        <v>2</v>
      </c>
      <c r="N46" s="112">
        <f>'5.10'!F82</f>
        <v>0</v>
      </c>
      <c r="O46" s="112">
        <f>'5.11'!F82</f>
        <v>1</v>
      </c>
      <c r="P46" s="112">
        <f>'5.12'!E82</f>
        <v>2</v>
      </c>
      <c r="Q46" s="112">
        <f>'5.13'!E83</f>
        <v>2</v>
      </c>
    </row>
    <row r="47" spans="1:17" ht="15" customHeight="1">
      <c r="A47" s="4" t="s">
        <v>76</v>
      </c>
      <c r="B47" s="108">
        <f t="shared" si="3"/>
        <v>71.428571428571431</v>
      </c>
      <c r="C47" s="109">
        <f t="shared" si="5"/>
        <v>28</v>
      </c>
      <c r="D47" s="110">
        <f t="shared" si="4"/>
        <v>20</v>
      </c>
      <c r="E47" s="111">
        <f>'5.1'!F87</f>
        <v>4</v>
      </c>
      <c r="F47" s="111">
        <f>'5.2'!E86</f>
        <v>0</v>
      </c>
      <c r="G47" s="112">
        <f>'5.3'!F87</f>
        <v>2</v>
      </c>
      <c r="H47" s="113">
        <f>'5.4'!F86</f>
        <v>2</v>
      </c>
      <c r="I47" s="113">
        <f>'5.5'!F86</f>
        <v>2</v>
      </c>
      <c r="J47" s="113">
        <f>'5.6'!F86</f>
        <v>2</v>
      </c>
      <c r="K47" s="112">
        <f>'5.7'!F86</f>
        <v>0</v>
      </c>
      <c r="L47" s="112">
        <f>'5.8'!F86</f>
        <v>2</v>
      </c>
      <c r="M47" s="112">
        <f>'5.9'!F86</f>
        <v>2</v>
      </c>
      <c r="N47" s="112">
        <f>'5.10'!F86</f>
        <v>0</v>
      </c>
      <c r="O47" s="112">
        <f>'5.11'!F86</f>
        <v>2</v>
      </c>
      <c r="P47" s="112">
        <f>'5.12'!E86</f>
        <v>2</v>
      </c>
      <c r="Q47" s="112">
        <f>'5.13'!E87</f>
        <v>0</v>
      </c>
    </row>
    <row r="48" spans="1:17" s="45" customFormat="1" ht="15" customHeight="1">
      <c r="A48" s="4" t="s">
        <v>81</v>
      </c>
      <c r="B48" s="108">
        <f t="shared" si="3"/>
        <v>71.428571428571431</v>
      </c>
      <c r="C48" s="109">
        <f t="shared" si="5"/>
        <v>28</v>
      </c>
      <c r="D48" s="110">
        <f t="shared" si="4"/>
        <v>20</v>
      </c>
      <c r="E48" s="111">
        <f>'5.1'!F94</f>
        <v>4</v>
      </c>
      <c r="F48" s="111">
        <f>'5.2'!E93</f>
        <v>2</v>
      </c>
      <c r="G48" s="112">
        <f>'5.3'!F94</f>
        <v>1</v>
      </c>
      <c r="H48" s="113">
        <f>'5.4'!F93</f>
        <v>0</v>
      </c>
      <c r="I48" s="113">
        <f>'5.5'!F93</f>
        <v>2</v>
      </c>
      <c r="J48" s="113">
        <f>'5.6'!F93</f>
        <v>0</v>
      </c>
      <c r="K48" s="112">
        <f>'5.7'!F93</f>
        <v>2</v>
      </c>
      <c r="L48" s="112">
        <f>'5.8'!F93</f>
        <v>2</v>
      </c>
      <c r="M48" s="112">
        <f>'5.9'!F93</f>
        <v>2</v>
      </c>
      <c r="N48" s="112">
        <f>'5.10'!F93</f>
        <v>0</v>
      </c>
      <c r="O48" s="112">
        <f>'5.11'!F93</f>
        <v>2</v>
      </c>
      <c r="P48" s="112">
        <f>'5.12'!E93</f>
        <v>2</v>
      </c>
      <c r="Q48" s="112">
        <f>'5.13'!E94</f>
        <v>1</v>
      </c>
    </row>
    <row r="49" spans="1:17" s="45" customFormat="1" ht="15" customHeight="1">
      <c r="A49" s="4" t="s">
        <v>1</v>
      </c>
      <c r="B49" s="108">
        <f t="shared" si="3"/>
        <v>67.857142857142861</v>
      </c>
      <c r="C49" s="109">
        <f t="shared" si="5"/>
        <v>28</v>
      </c>
      <c r="D49" s="110">
        <f t="shared" si="4"/>
        <v>19</v>
      </c>
      <c r="E49" s="111">
        <f>'5.1'!F8</f>
        <v>4</v>
      </c>
      <c r="F49" s="111">
        <f>'5.2'!E7</f>
        <v>0</v>
      </c>
      <c r="G49" s="112">
        <f>'5.3'!F8</f>
        <v>0</v>
      </c>
      <c r="H49" s="113">
        <f>'5.4'!F7</f>
        <v>2</v>
      </c>
      <c r="I49" s="113">
        <f>'5.5'!F7</f>
        <v>0</v>
      </c>
      <c r="J49" s="113">
        <f>'5.6'!F7</f>
        <v>2</v>
      </c>
      <c r="K49" s="112">
        <f>'5.7'!F7</f>
        <v>2</v>
      </c>
      <c r="L49" s="112">
        <f>'5.8'!F7</f>
        <v>2</v>
      </c>
      <c r="M49" s="112">
        <f>'5.9'!F7</f>
        <v>2</v>
      </c>
      <c r="N49" s="112">
        <f>'5.10'!F7</f>
        <v>0</v>
      </c>
      <c r="O49" s="112">
        <f>'5.11'!F7</f>
        <v>1</v>
      </c>
      <c r="P49" s="112">
        <f>'5.12'!E7</f>
        <v>2</v>
      </c>
      <c r="Q49" s="112">
        <f>'5.13'!E8</f>
        <v>2</v>
      </c>
    </row>
    <row r="50" spans="1:17" s="45" customFormat="1" ht="15" customHeight="1">
      <c r="A50" s="4" t="s">
        <v>20</v>
      </c>
      <c r="B50" s="108">
        <f t="shared" si="3"/>
        <v>67.857142857142861</v>
      </c>
      <c r="C50" s="109">
        <f t="shared" si="5"/>
        <v>28</v>
      </c>
      <c r="D50" s="110">
        <f t="shared" si="4"/>
        <v>19</v>
      </c>
      <c r="E50" s="111">
        <f>'5.1'!F28</f>
        <v>4</v>
      </c>
      <c r="F50" s="111">
        <f>'5.2'!E27</f>
        <v>2</v>
      </c>
      <c r="G50" s="112">
        <f>'5.3'!F28</f>
        <v>1</v>
      </c>
      <c r="H50" s="113">
        <f>'5.4'!F27</f>
        <v>0</v>
      </c>
      <c r="I50" s="113">
        <f>'5.5'!F27</f>
        <v>2</v>
      </c>
      <c r="J50" s="113">
        <f>'5.6'!F27</f>
        <v>2</v>
      </c>
      <c r="K50" s="112">
        <f>'5.7'!F27</f>
        <v>2</v>
      </c>
      <c r="L50" s="112">
        <f>'5.8'!F27</f>
        <v>0</v>
      </c>
      <c r="M50" s="112">
        <f>'5.9'!F27</f>
        <v>2</v>
      </c>
      <c r="N50" s="112">
        <f>'5.10'!F27</f>
        <v>0</v>
      </c>
      <c r="O50" s="112">
        <f>'5.11'!F27</f>
        <v>2</v>
      </c>
      <c r="P50" s="112">
        <f>'5.12'!E27</f>
        <v>2</v>
      </c>
      <c r="Q50" s="112">
        <f>'5.13'!E28</f>
        <v>0</v>
      </c>
    </row>
    <row r="51" spans="1:17" s="45" customFormat="1" ht="15" customHeight="1">
      <c r="A51" s="4" t="s">
        <v>21</v>
      </c>
      <c r="B51" s="108">
        <f t="shared" si="3"/>
        <v>67.857142857142861</v>
      </c>
      <c r="C51" s="109">
        <f t="shared" si="5"/>
        <v>28</v>
      </c>
      <c r="D51" s="110">
        <f t="shared" si="4"/>
        <v>19</v>
      </c>
      <c r="E51" s="111">
        <f>'5.1'!F29</f>
        <v>4</v>
      </c>
      <c r="F51" s="111">
        <f>'5.2'!E28</f>
        <v>0</v>
      </c>
      <c r="G51" s="112">
        <f>'5.3'!F29</f>
        <v>0</v>
      </c>
      <c r="H51" s="113">
        <f>'5.4'!F28</f>
        <v>2</v>
      </c>
      <c r="I51" s="113">
        <f>'5.5'!F28</f>
        <v>2</v>
      </c>
      <c r="J51" s="113">
        <f>'5.6'!F28</f>
        <v>2</v>
      </c>
      <c r="K51" s="112">
        <f>'5.7'!F28</f>
        <v>2</v>
      </c>
      <c r="L51" s="112">
        <f>'5.8'!F28</f>
        <v>0</v>
      </c>
      <c r="M51" s="112">
        <f>'5.9'!F28</f>
        <v>1</v>
      </c>
      <c r="N51" s="112">
        <f>'5.10'!F28</f>
        <v>0</v>
      </c>
      <c r="O51" s="112">
        <f>'5.11'!F28</f>
        <v>2</v>
      </c>
      <c r="P51" s="112">
        <f>'5.12'!E28</f>
        <v>2</v>
      </c>
      <c r="Q51" s="112">
        <f>'5.13'!E29</f>
        <v>2</v>
      </c>
    </row>
    <row r="52" spans="1:17" s="48" customFormat="1" ht="15" customHeight="1">
      <c r="A52" s="4" t="s">
        <v>55</v>
      </c>
      <c r="B52" s="108">
        <f t="shared" si="3"/>
        <v>67.857142857142861</v>
      </c>
      <c r="C52" s="109">
        <f t="shared" si="5"/>
        <v>28</v>
      </c>
      <c r="D52" s="110">
        <f t="shared" si="4"/>
        <v>19</v>
      </c>
      <c r="E52" s="111">
        <f>'5.1'!F67</f>
        <v>4</v>
      </c>
      <c r="F52" s="111">
        <f>'5.2'!E66</f>
        <v>2</v>
      </c>
      <c r="G52" s="112">
        <f>'5.3'!F67</f>
        <v>1</v>
      </c>
      <c r="H52" s="113">
        <f>'5.4'!F66</f>
        <v>2</v>
      </c>
      <c r="I52" s="113">
        <f>'5.5'!F66</f>
        <v>0</v>
      </c>
      <c r="J52" s="113">
        <f>'5.6'!F66</f>
        <v>2</v>
      </c>
      <c r="K52" s="112">
        <f>'5.7'!F66</f>
        <v>2</v>
      </c>
      <c r="L52" s="112">
        <f>'5.8'!F66</f>
        <v>0</v>
      </c>
      <c r="M52" s="112">
        <f>'5.9'!F66</f>
        <v>0</v>
      </c>
      <c r="N52" s="112">
        <f>'5.10'!F66</f>
        <v>2</v>
      </c>
      <c r="O52" s="112">
        <f>'5.11'!F66</f>
        <v>2</v>
      </c>
      <c r="P52" s="112">
        <f>'5.12'!E66</f>
        <v>2</v>
      </c>
      <c r="Q52" s="112">
        <f>'5.13'!E67</f>
        <v>0</v>
      </c>
    </row>
    <row r="53" spans="1:17" s="45" customFormat="1" ht="15" customHeight="1">
      <c r="A53" s="4" t="s">
        <v>62</v>
      </c>
      <c r="B53" s="108">
        <f t="shared" si="3"/>
        <v>67.857142857142861</v>
      </c>
      <c r="C53" s="109">
        <f t="shared" si="5"/>
        <v>28</v>
      </c>
      <c r="D53" s="110">
        <f t="shared" si="4"/>
        <v>19</v>
      </c>
      <c r="E53" s="111">
        <f>'5.1'!F74</f>
        <v>4</v>
      </c>
      <c r="F53" s="111">
        <f>'5.2'!E73</f>
        <v>0</v>
      </c>
      <c r="G53" s="112">
        <f>'5.3'!F74</f>
        <v>2</v>
      </c>
      <c r="H53" s="113">
        <f>'5.4'!F73</f>
        <v>2</v>
      </c>
      <c r="I53" s="113">
        <f>'5.5'!F73</f>
        <v>2</v>
      </c>
      <c r="J53" s="113">
        <f>'5.6'!F73</f>
        <v>2</v>
      </c>
      <c r="K53" s="112">
        <f>'5.7'!F73</f>
        <v>2</v>
      </c>
      <c r="L53" s="112">
        <f>'5.8'!F73</f>
        <v>0</v>
      </c>
      <c r="M53" s="112">
        <f>'5.9'!F73</f>
        <v>2</v>
      </c>
      <c r="N53" s="112">
        <f>'5.10'!F73</f>
        <v>0</v>
      </c>
      <c r="O53" s="112">
        <f>'5.11'!F73</f>
        <v>2</v>
      </c>
      <c r="P53" s="112">
        <f>'5.12'!E73</f>
        <v>0</v>
      </c>
      <c r="Q53" s="112">
        <f>'5.13'!E74</f>
        <v>1</v>
      </c>
    </row>
    <row r="54" spans="1:17" s="45" customFormat="1" ht="15" customHeight="1">
      <c r="A54" s="4" t="s">
        <v>82</v>
      </c>
      <c r="B54" s="108">
        <f t="shared" si="3"/>
        <v>67.857142857142861</v>
      </c>
      <c r="C54" s="109">
        <f t="shared" si="5"/>
        <v>28</v>
      </c>
      <c r="D54" s="110">
        <f t="shared" si="4"/>
        <v>19</v>
      </c>
      <c r="E54" s="111">
        <f>'5.1'!F95</f>
        <v>4</v>
      </c>
      <c r="F54" s="111">
        <f>'5.2'!E94</f>
        <v>2</v>
      </c>
      <c r="G54" s="112">
        <f>'5.3'!F95</f>
        <v>1</v>
      </c>
      <c r="H54" s="113">
        <f>'5.4'!F94</f>
        <v>2</v>
      </c>
      <c r="I54" s="113">
        <f>'5.5'!F94</f>
        <v>0</v>
      </c>
      <c r="J54" s="113">
        <f>'5.6'!F94</f>
        <v>2</v>
      </c>
      <c r="K54" s="112">
        <f>'5.7'!F94</f>
        <v>2</v>
      </c>
      <c r="L54" s="112">
        <f>'5.8'!F94</f>
        <v>0</v>
      </c>
      <c r="M54" s="112">
        <f>'5.9'!F94</f>
        <v>2</v>
      </c>
      <c r="N54" s="112">
        <f>'5.10'!F94</f>
        <v>2</v>
      </c>
      <c r="O54" s="112">
        <f>'5.11'!F94</f>
        <v>2</v>
      </c>
      <c r="P54" s="112">
        <f>'5.12'!E94</f>
        <v>0</v>
      </c>
      <c r="Q54" s="112">
        <f>'5.13'!E95</f>
        <v>0</v>
      </c>
    </row>
    <row r="55" spans="1:17" ht="15" customHeight="1">
      <c r="A55" s="4" t="s">
        <v>6</v>
      </c>
      <c r="B55" s="108">
        <f t="shared" si="3"/>
        <v>64.285714285714292</v>
      </c>
      <c r="C55" s="109">
        <f t="shared" si="5"/>
        <v>28</v>
      </c>
      <c r="D55" s="110">
        <f t="shared" si="4"/>
        <v>18</v>
      </c>
      <c r="E55" s="111">
        <f>'5.1'!F13</f>
        <v>4</v>
      </c>
      <c r="F55" s="111">
        <f>'5.2'!E12</f>
        <v>0</v>
      </c>
      <c r="G55" s="112">
        <f>'5.3'!F13</f>
        <v>2</v>
      </c>
      <c r="H55" s="113">
        <f>'5.4'!F12</f>
        <v>2</v>
      </c>
      <c r="I55" s="113">
        <f>'5.5'!F12</f>
        <v>2</v>
      </c>
      <c r="J55" s="113">
        <f>'5.6'!F12</f>
        <v>2</v>
      </c>
      <c r="K55" s="112">
        <f>'5.7'!F12</f>
        <v>0</v>
      </c>
      <c r="L55" s="112">
        <f>'5.8'!F12</f>
        <v>0</v>
      </c>
      <c r="M55" s="112">
        <f>'5.9'!F12</f>
        <v>0</v>
      </c>
      <c r="N55" s="112">
        <f>'5.10'!F12</f>
        <v>0</v>
      </c>
      <c r="O55" s="112">
        <f>'5.11'!F12</f>
        <v>2</v>
      </c>
      <c r="P55" s="112">
        <f>'5.12'!E12</f>
        <v>2</v>
      </c>
      <c r="Q55" s="112">
        <f>'5.13'!E13</f>
        <v>2</v>
      </c>
    </row>
    <row r="56" spans="1:17" s="46" customFormat="1" ht="15" customHeight="1">
      <c r="A56" s="4" t="s">
        <v>26</v>
      </c>
      <c r="B56" s="108">
        <f t="shared" si="3"/>
        <v>64.285714285714292</v>
      </c>
      <c r="C56" s="109">
        <f t="shared" si="5"/>
        <v>28</v>
      </c>
      <c r="D56" s="110">
        <f t="shared" si="4"/>
        <v>18</v>
      </c>
      <c r="E56" s="111">
        <f>'5.1'!F34</f>
        <v>2</v>
      </c>
      <c r="F56" s="111">
        <f>'5.2'!E33</f>
        <v>2</v>
      </c>
      <c r="G56" s="112">
        <f>'5.3'!F34</f>
        <v>0</v>
      </c>
      <c r="H56" s="113">
        <f>'5.4'!F33</f>
        <v>2</v>
      </c>
      <c r="I56" s="113">
        <f>'5.5'!F33</f>
        <v>2</v>
      </c>
      <c r="J56" s="113">
        <f>'5.6'!F33</f>
        <v>2</v>
      </c>
      <c r="K56" s="112">
        <f>'5.7'!F33</f>
        <v>2</v>
      </c>
      <c r="L56" s="112">
        <f>'5.8'!F33</f>
        <v>2</v>
      </c>
      <c r="M56" s="112">
        <f>'5.9'!F33</f>
        <v>0</v>
      </c>
      <c r="N56" s="112">
        <f>'5.10'!F33</f>
        <v>0</v>
      </c>
      <c r="O56" s="112">
        <f>'5.11'!F33</f>
        <v>1</v>
      </c>
      <c r="P56" s="112">
        <f>'5.12'!E33</f>
        <v>2</v>
      </c>
      <c r="Q56" s="112">
        <f>'5.13'!E34</f>
        <v>1</v>
      </c>
    </row>
    <row r="57" spans="1:17" s="45" customFormat="1" ht="15" customHeight="1">
      <c r="A57" s="4" t="s">
        <v>51</v>
      </c>
      <c r="B57" s="108">
        <f t="shared" si="3"/>
        <v>64.285714285714292</v>
      </c>
      <c r="C57" s="109">
        <f t="shared" si="5"/>
        <v>28</v>
      </c>
      <c r="D57" s="110">
        <f t="shared" si="4"/>
        <v>18</v>
      </c>
      <c r="E57" s="111">
        <f>'5.1'!F63</f>
        <v>4</v>
      </c>
      <c r="F57" s="111">
        <f>'5.2'!E62</f>
        <v>1</v>
      </c>
      <c r="G57" s="112">
        <f>'5.3'!F63</f>
        <v>1</v>
      </c>
      <c r="H57" s="113">
        <f>'5.4'!F62</f>
        <v>2</v>
      </c>
      <c r="I57" s="113">
        <f>'5.5'!F62</f>
        <v>2</v>
      </c>
      <c r="J57" s="113">
        <f>'5.6'!F62</f>
        <v>2</v>
      </c>
      <c r="K57" s="112">
        <f>'5.7'!F62</f>
        <v>2</v>
      </c>
      <c r="L57" s="112">
        <f>'5.8'!F62</f>
        <v>0</v>
      </c>
      <c r="M57" s="112">
        <f>'5.9'!F62</f>
        <v>2</v>
      </c>
      <c r="N57" s="112">
        <f>'5.10'!F62</f>
        <v>0</v>
      </c>
      <c r="O57" s="112">
        <f>'5.11'!F62</f>
        <v>2</v>
      </c>
      <c r="P57" s="112">
        <f>'5.12'!E62</f>
        <v>0</v>
      </c>
      <c r="Q57" s="112">
        <f>'5.13'!E63</f>
        <v>0</v>
      </c>
    </row>
    <row r="58" spans="1:17" s="45" customFormat="1" ht="15" customHeight="1">
      <c r="A58" s="4" t="s">
        <v>60</v>
      </c>
      <c r="B58" s="108">
        <f t="shared" si="3"/>
        <v>62.5</v>
      </c>
      <c r="C58" s="109">
        <f t="shared" si="5"/>
        <v>28</v>
      </c>
      <c r="D58" s="110">
        <f t="shared" si="4"/>
        <v>17.5</v>
      </c>
      <c r="E58" s="111">
        <f>'5.1'!F72</f>
        <v>4</v>
      </c>
      <c r="F58" s="111">
        <f>'5.2'!E71</f>
        <v>0</v>
      </c>
      <c r="G58" s="112">
        <f>'5.3'!F72</f>
        <v>0.5</v>
      </c>
      <c r="H58" s="113">
        <f>'5.4'!F71</f>
        <v>0</v>
      </c>
      <c r="I58" s="113">
        <f>'5.5'!F71</f>
        <v>2</v>
      </c>
      <c r="J58" s="113">
        <f>'5.6'!F71</f>
        <v>2</v>
      </c>
      <c r="K58" s="112">
        <f>'5.7'!F71</f>
        <v>2</v>
      </c>
      <c r="L58" s="112">
        <f>'5.8'!F71</f>
        <v>2</v>
      </c>
      <c r="M58" s="112">
        <f>'5.9'!F71</f>
        <v>2</v>
      </c>
      <c r="N58" s="112">
        <f>'5.10'!F71</f>
        <v>0</v>
      </c>
      <c r="O58" s="112">
        <f>'5.11'!F71</f>
        <v>1</v>
      </c>
      <c r="P58" s="112">
        <f>'5.12'!E71</f>
        <v>2</v>
      </c>
      <c r="Q58" s="112">
        <f>'5.13'!E72</f>
        <v>0</v>
      </c>
    </row>
    <row r="59" spans="1:17" s="45" customFormat="1" ht="15" customHeight="1">
      <c r="A59" s="162" t="s">
        <v>1038</v>
      </c>
      <c r="B59" s="108"/>
      <c r="C59" s="109"/>
      <c r="D59" s="110"/>
      <c r="E59" s="111"/>
      <c r="F59" s="111"/>
      <c r="G59" s="112"/>
      <c r="H59" s="113"/>
      <c r="I59" s="113"/>
      <c r="J59" s="113"/>
      <c r="K59" s="112"/>
      <c r="L59" s="112"/>
      <c r="M59" s="112"/>
      <c r="N59" s="112"/>
      <c r="O59" s="112"/>
      <c r="P59" s="112"/>
      <c r="Q59" s="112"/>
    </row>
    <row r="60" spans="1:17" s="45" customFormat="1" ht="15" customHeight="1">
      <c r="A60" s="4" t="s">
        <v>54</v>
      </c>
      <c r="B60" s="108">
        <f t="shared" ref="B60:B67" si="6">D60/C60*100</f>
        <v>57.142857142857139</v>
      </c>
      <c r="C60" s="109">
        <f t="shared" ref="C60:C67" si="7">$D$4</f>
        <v>28</v>
      </c>
      <c r="D60" s="110">
        <f t="shared" ref="D60:D67" si="8">SUM(E60:Q60)</f>
        <v>16</v>
      </c>
      <c r="E60" s="111">
        <f>'5.1'!F66</f>
        <v>2</v>
      </c>
      <c r="F60" s="111">
        <f>'5.2'!E65</f>
        <v>0</v>
      </c>
      <c r="G60" s="112">
        <f>'5.3'!F66</f>
        <v>1</v>
      </c>
      <c r="H60" s="113">
        <f>'5.4'!F65</f>
        <v>2</v>
      </c>
      <c r="I60" s="113">
        <f>'5.5'!F65</f>
        <v>0</v>
      </c>
      <c r="J60" s="113">
        <f>'5.6'!F65</f>
        <v>2</v>
      </c>
      <c r="K60" s="112">
        <f>'5.7'!F65</f>
        <v>2</v>
      </c>
      <c r="L60" s="112">
        <f>'5.8'!F65</f>
        <v>0</v>
      </c>
      <c r="M60" s="112">
        <f>'5.9'!F65</f>
        <v>2</v>
      </c>
      <c r="N60" s="112">
        <f>'5.10'!F65</f>
        <v>0</v>
      </c>
      <c r="O60" s="112">
        <f>'5.11'!F65</f>
        <v>1</v>
      </c>
      <c r="P60" s="112">
        <f>'5.12'!E65</f>
        <v>2</v>
      </c>
      <c r="Q60" s="112">
        <f>'5.13'!E66</f>
        <v>2</v>
      </c>
    </row>
    <row r="61" spans="1:17" s="45" customFormat="1" ht="15" customHeight="1">
      <c r="A61" s="4" t="s">
        <v>64</v>
      </c>
      <c r="B61" s="108">
        <f t="shared" si="6"/>
        <v>57.142857142857139</v>
      </c>
      <c r="C61" s="109">
        <f t="shared" si="7"/>
        <v>28</v>
      </c>
      <c r="D61" s="110">
        <f t="shared" si="8"/>
        <v>16</v>
      </c>
      <c r="E61" s="111">
        <f>'5.1'!F76</f>
        <v>4</v>
      </c>
      <c r="F61" s="111">
        <f>'5.2'!E75</f>
        <v>0</v>
      </c>
      <c r="G61" s="112">
        <f>'5.3'!F76</f>
        <v>0</v>
      </c>
      <c r="H61" s="113">
        <f>'5.4'!F75</f>
        <v>2</v>
      </c>
      <c r="I61" s="113">
        <f>'5.5'!F75</f>
        <v>0</v>
      </c>
      <c r="J61" s="113">
        <f>'5.6'!F75</f>
        <v>2</v>
      </c>
      <c r="K61" s="112">
        <f>'5.7'!F75</f>
        <v>2</v>
      </c>
      <c r="L61" s="112">
        <f>'5.8'!F75</f>
        <v>2</v>
      </c>
      <c r="M61" s="112">
        <f>'5.9'!F75</f>
        <v>0</v>
      </c>
      <c r="N61" s="112">
        <f>'5.10'!F75</f>
        <v>0</v>
      </c>
      <c r="O61" s="112">
        <f>'5.11'!F75</f>
        <v>2</v>
      </c>
      <c r="P61" s="112">
        <f>'5.12'!E75</f>
        <v>2</v>
      </c>
      <c r="Q61" s="112">
        <f>'5.13'!E76</f>
        <v>0</v>
      </c>
    </row>
    <row r="62" spans="1:17" s="45" customFormat="1" ht="15" customHeight="1">
      <c r="A62" s="4" t="s">
        <v>31</v>
      </c>
      <c r="B62" s="108">
        <f t="shared" si="6"/>
        <v>55.357142857142861</v>
      </c>
      <c r="C62" s="109">
        <f t="shared" si="7"/>
        <v>28</v>
      </c>
      <c r="D62" s="110">
        <f t="shared" si="8"/>
        <v>15.5</v>
      </c>
      <c r="E62" s="111">
        <f>'5.1'!F40</f>
        <v>4</v>
      </c>
      <c r="F62" s="111">
        <f>'5.2'!E39</f>
        <v>0</v>
      </c>
      <c r="G62" s="112">
        <f>'5.3'!F40</f>
        <v>0.5</v>
      </c>
      <c r="H62" s="113">
        <f>'5.4'!F39</f>
        <v>0</v>
      </c>
      <c r="I62" s="113">
        <f>'5.5'!F39</f>
        <v>2</v>
      </c>
      <c r="J62" s="113">
        <f>'5.6'!F39</f>
        <v>2</v>
      </c>
      <c r="K62" s="112">
        <f>'5.7'!F39</f>
        <v>2</v>
      </c>
      <c r="L62" s="112">
        <f>'5.8'!F39</f>
        <v>0</v>
      </c>
      <c r="M62" s="112">
        <f>'5.9'!F39</f>
        <v>2</v>
      </c>
      <c r="N62" s="112">
        <f>'5.10'!F39</f>
        <v>0</v>
      </c>
      <c r="O62" s="112">
        <f>'5.11'!F39</f>
        <v>2</v>
      </c>
      <c r="P62" s="112">
        <f>'5.12'!E39</f>
        <v>0</v>
      </c>
      <c r="Q62" s="112">
        <f>'5.13'!E40</f>
        <v>1</v>
      </c>
    </row>
    <row r="63" spans="1:17" s="45" customFormat="1" ht="15" customHeight="1">
      <c r="A63" s="4" t="s">
        <v>24</v>
      </c>
      <c r="B63" s="108">
        <f t="shared" si="6"/>
        <v>48.214285714285715</v>
      </c>
      <c r="C63" s="109">
        <f t="shared" si="7"/>
        <v>28</v>
      </c>
      <c r="D63" s="110">
        <f t="shared" si="8"/>
        <v>13.5</v>
      </c>
      <c r="E63" s="111">
        <f>'5.1'!F32</f>
        <v>4</v>
      </c>
      <c r="F63" s="111">
        <f>'5.2'!E31</f>
        <v>0</v>
      </c>
      <c r="G63" s="112">
        <f>'5.3'!F32</f>
        <v>0.5</v>
      </c>
      <c r="H63" s="113">
        <f>'5.4'!F31</f>
        <v>0</v>
      </c>
      <c r="I63" s="113">
        <f>'5.5'!F31</f>
        <v>0</v>
      </c>
      <c r="J63" s="113">
        <f>'5.6'!F31</f>
        <v>2</v>
      </c>
      <c r="K63" s="112">
        <f>'5.7'!F31</f>
        <v>2</v>
      </c>
      <c r="L63" s="112">
        <f>'5.8'!F31</f>
        <v>2</v>
      </c>
      <c r="M63" s="112">
        <f>'5.9'!F31</f>
        <v>2</v>
      </c>
      <c r="N63" s="112">
        <f>'5.10'!F31</f>
        <v>0</v>
      </c>
      <c r="O63" s="112">
        <f>'5.11'!F31</f>
        <v>1</v>
      </c>
      <c r="P63" s="112">
        <f>'5.12'!E31</f>
        <v>0</v>
      </c>
      <c r="Q63" s="112">
        <f>'5.13'!E32</f>
        <v>0</v>
      </c>
    </row>
    <row r="64" spans="1:17" s="45" customFormat="1" ht="15" customHeight="1">
      <c r="A64" s="4" t="s">
        <v>3</v>
      </c>
      <c r="B64" s="108">
        <f t="shared" si="6"/>
        <v>46.428571428571431</v>
      </c>
      <c r="C64" s="109">
        <f t="shared" si="7"/>
        <v>28</v>
      </c>
      <c r="D64" s="110">
        <f t="shared" si="8"/>
        <v>13</v>
      </c>
      <c r="E64" s="111">
        <f>'5.1'!F10</f>
        <v>4</v>
      </c>
      <c r="F64" s="111">
        <f>'5.2'!E9</f>
        <v>2</v>
      </c>
      <c r="G64" s="112">
        <f>'5.3'!F10</f>
        <v>1</v>
      </c>
      <c r="H64" s="113">
        <f>'5.4'!F9</f>
        <v>0</v>
      </c>
      <c r="I64" s="113">
        <f>'5.5'!F9</f>
        <v>0</v>
      </c>
      <c r="J64" s="113">
        <f>'5.6'!F9</f>
        <v>0</v>
      </c>
      <c r="K64" s="112">
        <f>'5.7'!F9</f>
        <v>0</v>
      </c>
      <c r="L64" s="112">
        <f>'5.8'!F9</f>
        <v>0</v>
      </c>
      <c r="M64" s="112">
        <f>'5.9'!F9</f>
        <v>0</v>
      </c>
      <c r="N64" s="112">
        <f>'5.10'!F9</f>
        <v>0</v>
      </c>
      <c r="O64" s="112">
        <f>'5.11'!F9</f>
        <v>2</v>
      </c>
      <c r="P64" s="112">
        <f>'5.12'!E9</f>
        <v>2</v>
      </c>
      <c r="Q64" s="112">
        <f>'5.13'!E10</f>
        <v>2</v>
      </c>
    </row>
    <row r="65" spans="1:17" s="45" customFormat="1" ht="15" customHeight="1">
      <c r="A65" s="4" t="s">
        <v>83</v>
      </c>
      <c r="B65" s="108">
        <f t="shared" si="6"/>
        <v>46.428571428571431</v>
      </c>
      <c r="C65" s="109">
        <f t="shared" si="7"/>
        <v>28</v>
      </c>
      <c r="D65" s="110">
        <f t="shared" si="8"/>
        <v>13</v>
      </c>
      <c r="E65" s="111">
        <f>'5.1'!F96</f>
        <v>4</v>
      </c>
      <c r="F65" s="111">
        <f>'5.2'!E95</f>
        <v>0</v>
      </c>
      <c r="G65" s="112">
        <f>'5.3'!F96</f>
        <v>0</v>
      </c>
      <c r="H65" s="113">
        <f>'5.4'!F95</f>
        <v>0</v>
      </c>
      <c r="I65" s="113">
        <f>'5.5'!F95</f>
        <v>1</v>
      </c>
      <c r="J65" s="113">
        <f>'5.6'!F95</f>
        <v>2</v>
      </c>
      <c r="K65" s="112">
        <f>'5.7'!F95</f>
        <v>0</v>
      </c>
      <c r="L65" s="112">
        <f>'5.8'!F95</f>
        <v>0</v>
      </c>
      <c r="M65" s="112">
        <f>'5.9'!F95</f>
        <v>2</v>
      </c>
      <c r="N65" s="112">
        <f>'5.10'!F95</f>
        <v>0</v>
      </c>
      <c r="O65" s="112">
        <f>'5.11'!F95</f>
        <v>2</v>
      </c>
      <c r="P65" s="112">
        <f>'5.12'!E95</f>
        <v>2</v>
      </c>
      <c r="Q65" s="112">
        <f>'5.13'!E96</f>
        <v>0</v>
      </c>
    </row>
    <row r="66" spans="1:17" s="45" customFormat="1" ht="15" customHeight="1">
      <c r="A66" s="4" t="s">
        <v>33</v>
      </c>
      <c r="B66" s="108">
        <f t="shared" si="6"/>
        <v>42.857142857142854</v>
      </c>
      <c r="C66" s="109">
        <f t="shared" si="7"/>
        <v>28</v>
      </c>
      <c r="D66" s="110">
        <f t="shared" si="8"/>
        <v>12</v>
      </c>
      <c r="E66" s="111">
        <f>'5.1'!F43</f>
        <v>4</v>
      </c>
      <c r="F66" s="111">
        <f>'5.2'!E42</f>
        <v>0</v>
      </c>
      <c r="G66" s="112">
        <f>'5.3'!F43</f>
        <v>0</v>
      </c>
      <c r="H66" s="113">
        <f>'5.4'!F42</f>
        <v>0</v>
      </c>
      <c r="I66" s="113">
        <f>'5.5'!F42</f>
        <v>0</v>
      </c>
      <c r="J66" s="113">
        <f>'5.6'!F42</f>
        <v>2</v>
      </c>
      <c r="K66" s="112">
        <f>'5.7'!F42</f>
        <v>2</v>
      </c>
      <c r="L66" s="112">
        <f>'5.8'!F42</f>
        <v>0</v>
      </c>
      <c r="M66" s="112">
        <f>'5.9'!F42</f>
        <v>0</v>
      </c>
      <c r="N66" s="112">
        <f>'5.10'!F42</f>
        <v>0</v>
      </c>
      <c r="O66" s="112">
        <f>'5.11'!F42</f>
        <v>2</v>
      </c>
      <c r="P66" s="112">
        <f>'5.12'!E42</f>
        <v>0</v>
      </c>
      <c r="Q66" s="112">
        <f>'5.13'!E43</f>
        <v>2</v>
      </c>
    </row>
    <row r="67" spans="1:17" s="45" customFormat="1" ht="15" customHeight="1">
      <c r="A67" s="4" t="s">
        <v>41</v>
      </c>
      <c r="B67" s="108">
        <f t="shared" si="6"/>
        <v>42.857142857142854</v>
      </c>
      <c r="C67" s="109">
        <f t="shared" si="7"/>
        <v>28</v>
      </c>
      <c r="D67" s="110">
        <f t="shared" si="8"/>
        <v>12</v>
      </c>
      <c r="E67" s="111">
        <f>'5.1'!F53</f>
        <v>4</v>
      </c>
      <c r="F67" s="111">
        <f>'5.2'!E52</f>
        <v>0</v>
      </c>
      <c r="G67" s="112">
        <f>'5.3'!F53</f>
        <v>0</v>
      </c>
      <c r="H67" s="113">
        <f>'5.4'!F52</f>
        <v>0</v>
      </c>
      <c r="I67" s="113">
        <f>'5.5'!F52</f>
        <v>2</v>
      </c>
      <c r="J67" s="113">
        <f>'5.6'!F52</f>
        <v>2</v>
      </c>
      <c r="K67" s="112">
        <f>'5.7'!F52</f>
        <v>0</v>
      </c>
      <c r="L67" s="112">
        <f>'5.8'!F52</f>
        <v>0</v>
      </c>
      <c r="M67" s="112">
        <f>'5.9'!F52</f>
        <v>2</v>
      </c>
      <c r="N67" s="112">
        <f>'5.10'!F52</f>
        <v>0</v>
      </c>
      <c r="O67" s="112">
        <f>'5.11'!F52</f>
        <v>2</v>
      </c>
      <c r="P67" s="112">
        <f>'5.12'!E52</f>
        <v>0</v>
      </c>
      <c r="Q67" s="112">
        <f>'5.13'!E53</f>
        <v>0</v>
      </c>
    </row>
    <row r="68" spans="1:17" s="45" customFormat="1" ht="15" customHeight="1">
      <c r="A68" s="162" t="s">
        <v>1039</v>
      </c>
      <c r="B68" s="108"/>
      <c r="C68" s="109"/>
      <c r="D68" s="110"/>
      <c r="E68" s="111"/>
      <c r="F68" s="111"/>
      <c r="G68" s="112"/>
      <c r="H68" s="113"/>
      <c r="I68" s="113"/>
      <c r="J68" s="113"/>
      <c r="K68" s="112"/>
      <c r="L68" s="112"/>
      <c r="M68" s="112"/>
      <c r="N68" s="112"/>
      <c r="O68" s="112"/>
      <c r="P68" s="112"/>
      <c r="Q68" s="112"/>
    </row>
    <row r="69" spans="1:17" s="45" customFormat="1" ht="15" customHeight="1">
      <c r="A69" s="4" t="s">
        <v>7</v>
      </c>
      <c r="B69" s="108">
        <f t="shared" ref="B69:B85" si="9">D69/C69*100</f>
        <v>39.285714285714285</v>
      </c>
      <c r="C69" s="109">
        <f t="shared" ref="C69:C85" si="10">$D$4</f>
        <v>28</v>
      </c>
      <c r="D69" s="110">
        <f t="shared" ref="D69:D85" si="11">SUM(E69:Q69)</f>
        <v>11</v>
      </c>
      <c r="E69" s="111">
        <f>'5.1'!F14</f>
        <v>4</v>
      </c>
      <c r="F69" s="111">
        <f>'5.2'!E13</f>
        <v>0</v>
      </c>
      <c r="G69" s="112">
        <f>'5.3'!F14</f>
        <v>1</v>
      </c>
      <c r="H69" s="113">
        <f>'5.4'!F13</f>
        <v>0</v>
      </c>
      <c r="I69" s="113">
        <f>'5.5'!F13</f>
        <v>1</v>
      </c>
      <c r="J69" s="113">
        <f>'5.6'!F13</f>
        <v>1</v>
      </c>
      <c r="K69" s="112">
        <f>'5.7'!F13</f>
        <v>0</v>
      </c>
      <c r="L69" s="112">
        <f>'5.8'!F13</f>
        <v>0</v>
      </c>
      <c r="M69" s="112">
        <f>'5.9'!F13</f>
        <v>1</v>
      </c>
      <c r="N69" s="112">
        <f>'5.10'!F13</f>
        <v>2</v>
      </c>
      <c r="O69" s="112">
        <f>'5.11'!F13</f>
        <v>1</v>
      </c>
      <c r="P69" s="112">
        <f>'5.12'!E13</f>
        <v>0</v>
      </c>
      <c r="Q69" s="112">
        <f>'5.13'!E14</f>
        <v>0</v>
      </c>
    </row>
    <row r="70" spans="1:17" s="45" customFormat="1" ht="15" customHeight="1">
      <c r="A70" s="4" t="s">
        <v>57</v>
      </c>
      <c r="B70" s="108">
        <f t="shared" si="9"/>
        <v>39.285714285714285</v>
      </c>
      <c r="C70" s="109">
        <f t="shared" si="10"/>
        <v>28</v>
      </c>
      <c r="D70" s="110">
        <f t="shared" si="11"/>
        <v>11</v>
      </c>
      <c r="E70" s="111">
        <f>'5.1'!F69</f>
        <v>4</v>
      </c>
      <c r="F70" s="111">
        <f>'5.2'!E68</f>
        <v>0</v>
      </c>
      <c r="G70" s="112">
        <f>'5.3'!F69</f>
        <v>0</v>
      </c>
      <c r="H70" s="113">
        <f>'5.4'!F68</f>
        <v>0</v>
      </c>
      <c r="I70" s="113">
        <f>'5.5'!F68</f>
        <v>0</v>
      </c>
      <c r="J70" s="113">
        <f>'5.6'!F68</f>
        <v>0</v>
      </c>
      <c r="K70" s="112">
        <f>'5.7'!F68</f>
        <v>1</v>
      </c>
      <c r="L70" s="112">
        <f>'5.8'!F68</f>
        <v>2</v>
      </c>
      <c r="M70" s="112">
        <f>'5.9'!F68</f>
        <v>0</v>
      </c>
      <c r="N70" s="112">
        <f>'5.10'!F68</f>
        <v>0</v>
      </c>
      <c r="O70" s="112">
        <f>'5.11'!F68</f>
        <v>2</v>
      </c>
      <c r="P70" s="112">
        <f>'5.12'!E68</f>
        <v>2</v>
      </c>
      <c r="Q70" s="112">
        <f>'5.13'!E69</f>
        <v>0</v>
      </c>
    </row>
    <row r="71" spans="1:17" s="45" customFormat="1" ht="15" customHeight="1">
      <c r="A71" s="4" t="s">
        <v>12</v>
      </c>
      <c r="B71" s="108">
        <f t="shared" si="9"/>
        <v>35.714285714285715</v>
      </c>
      <c r="C71" s="109">
        <f t="shared" si="10"/>
        <v>28</v>
      </c>
      <c r="D71" s="110">
        <f t="shared" si="11"/>
        <v>10</v>
      </c>
      <c r="E71" s="111">
        <f>'5.1'!F19</f>
        <v>4</v>
      </c>
      <c r="F71" s="111">
        <f>'5.2'!E18</f>
        <v>0</v>
      </c>
      <c r="G71" s="112">
        <f>'5.3'!F19</f>
        <v>0</v>
      </c>
      <c r="H71" s="113">
        <f>'5.4'!F18</f>
        <v>0</v>
      </c>
      <c r="I71" s="113">
        <f>'5.5'!F18</f>
        <v>0</v>
      </c>
      <c r="J71" s="113">
        <f>'5.6'!F18</f>
        <v>0</v>
      </c>
      <c r="K71" s="112">
        <f>'5.7'!F18</f>
        <v>0</v>
      </c>
      <c r="L71" s="112">
        <f>'5.8'!F18</f>
        <v>0</v>
      </c>
      <c r="M71" s="112">
        <f>'5.9'!F18</f>
        <v>0</v>
      </c>
      <c r="N71" s="112">
        <f>'5.10'!F18</f>
        <v>2</v>
      </c>
      <c r="O71" s="112">
        <f>'5.11'!F18</f>
        <v>2</v>
      </c>
      <c r="P71" s="112">
        <f>'5.12'!E18</f>
        <v>0</v>
      </c>
      <c r="Q71" s="112">
        <f>'5.13'!E19</f>
        <v>2</v>
      </c>
    </row>
    <row r="72" spans="1:17" ht="15" customHeight="1">
      <c r="A72" s="93" t="s">
        <v>34</v>
      </c>
      <c r="B72" s="119">
        <f t="shared" si="9"/>
        <v>32.142857142857146</v>
      </c>
      <c r="C72" s="118">
        <f t="shared" si="10"/>
        <v>28</v>
      </c>
      <c r="D72" s="110">
        <f t="shared" si="11"/>
        <v>9</v>
      </c>
      <c r="E72" s="120">
        <f>'5.1'!F44</f>
        <v>4</v>
      </c>
      <c r="F72" s="111">
        <f>'5.2'!E43</f>
        <v>2</v>
      </c>
      <c r="G72" s="112">
        <f>'5.3'!F44</f>
        <v>0</v>
      </c>
      <c r="H72" s="113">
        <f>'5.4'!F43</f>
        <v>0</v>
      </c>
      <c r="I72" s="113">
        <f>'5.5'!F43</f>
        <v>0</v>
      </c>
      <c r="J72" s="113">
        <f>'5.6'!F43</f>
        <v>0</v>
      </c>
      <c r="K72" s="112">
        <f>'5.7'!F43</f>
        <v>0</v>
      </c>
      <c r="L72" s="112">
        <f>'5.8'!F43</f>
        <v>0</v>
      </c>
      <c r="M72" s="112">
        <f>'5.9'!F43</f>
        <v>0</v>
      </c>
      <c r="N72" s="112">
        <f>'5.10'!F43</f>
        <v>0</v>
      </c>
      <c r="O72" s="112">
        <f>'5.11'!F43</f>
        <v>1</v>
      </c>
      <c r="P72" s="112">
        <f>'5.12'!E43</f>
        <v>0</v>
      </c>
      <c r="Q72" s="112">
        <f>'5.13'!E44</f>
        <v>2</v>
      </c>
    </row>
    <row r="73" spans="1:17" s="45" customFormat="1" ht="15" customHeight="1">
      <c r="A73" s="4" t="s">
        <v>47</v>
      </c>
      <c r="B73" s="108">
        <f t="shared" si="9"/>
        <v>32.142857142857146</v>
      </c>
      <c r="C73" s="109">
        <f t="shared" si="10"/>
        <v>28</v>
      </c>
      <c r="D73" s="110">
        <f t="shared" si="11"/>
        <v>9</v>
      </c>
      <c r="E73" s="111">
        <f>'5.1'!F59</f>
        <v>4</v>
      </c>
      <c r="F73" s="111">
        <f>'5.2'!E58</f>
        <v>0</v>
      </c>
      <c r="G73" s="112">
        <f>'5.3'!F59</f>
        <v>0</v>
      </c>
      <c r="H73" s="113">
        <f>'5.4'!F58</f>
        <v>0</v>
      </c>
      <c r="I73" s="113">
        <f>'5.5'!F58</f>
        <v>0</v>
      </c>
      <c r="J73" s="113">
        <f>'5.6'!F58</f>
        <v>2</v>
      </c>
      <c r="K73" s="112">
        <f>'5.7'!F58</f>
        <v>2</v>
      </c>
      <c r="L73" s="112">
        <f>'5.8'!F58</f>
        <v>0</v>
      </c>
      <c r="M73" s="112">
        <f>'5.9'!F58</f>
        <v>0</v>
      </c>
      <c r="N73" s="112">
        <f>'5.10'!F58</f>
        <v>0</v>
      </c>
      <c r="O73" s="112">
        <f>'5.11'!F58</f>
        <v>1</v>
      </c>
      <c r="P73" s="112">
        <f>'5.12'!E58</f>
        <v>0</v>
      </c>
      <c r="Q73" s="112">
        <f>'5.13'!E59</f>
        <v>0</v>
      </c>
    </row>
    <row r="74" spans="1:17" s="45" customFormat="1" ht="15" customHeight="1">
      <c r="A74" s="4" t="s">
        <v>78</v>
      </c>
      <c r="B74" s="108">
        <f t="shared" si="9"/>
        <v>32.142857142857146</v>
      </c>
      <c r="C74" s="109">
        <f t="shared" si="10"/>
        <v>28</v>
      </c>
      <c r="D74" s="110">
        <f t="shared" si="11"/>
        <v>9</v>
      </c>
      <c r="E74" s="111">
        <f>'5.1'!F90</f>
        <v>4</v>
      </c>
      <c r="F74" s="111">
        <f>'5.2'!E89</f>
        <v>0</v>
      </c>
      <c r="G74" s="112">
        <f>'5.3'!F90</f>
        <v>2</v>
      </c>
      <c r="H74" s="113">
        <f>'5.4'!F89</f>
        <v>0</v>
      </c>
      <c r="I74" s="113">
        <f>'5.5'!F89</f>
        <v>0</v>
      </c>
      <c r="J74" s="113">
        <f>'5.6'!F89</f>
        <v>0</v>
      </c>
      <c r="K74" s="112">
        <f>'5.7'!F89</f>
        <v>0</v>
      </c>
      <c r="L74" s="112">
        <f>'5.8'!F89</f>
        <v>0</v>
      </c>
      <c r="M74" s="112">
        <f>'5.9'!F89</f>
        <v>0</v>
      </c>
      <c r="N74" s="112">
        <f>'5.10'!F89</f>
        <v>0</v>
      </c>
      <c r="O74" s="112">
        <f>'5.11'!F89</f>
        <v>1</v>
      </c>
      <c r="P74" s="112">
        <f>'5.12'!E89</f>
        <v>2</v>
      </c>
      <c r="Q74" s="112">
        <f>'5.13'!E90</f>
        <v>0</v>
      </c>
    </row>
    <row r="75" spans="1:17" s="45" customFormat="1" ht="15" customHeight="1">
      <c r="A75" s="4" t="s">
        <v>14</v>
      </c>
      <c r="B75" s="108">
        <f t="shared" si="9"/>
        <v>28.571428571428569</v>
      </c>
      <c r="C75" s="109">
        <f t="shared" si="10"/>
        <v>28</v>
      </c>
      <c r="D75" s="110">
        <f t="shared" si="11"/>
        <v>8</v>
      </c>
      <c r="E75" s="111">
        <f>'5.1'!F21</f>
        <v>4</v>
      </c>
      <c r="F75" s="111">
        <f>'5.2'!E20</f>
        <v>0</v>
      </c>
      <c r="G75" s="112">
        <f>'5.3'!F21</f>
        <v>0</v>
      </c>
      <c r="H75" s="113">
        <f>'5.4'!F20</f>
        <v>2</v>
      </c>
      <c r="I75" s="113">
        <f>'5.5'!F20</f>
        <v>0</v>
      </c>
      <c r="J75" s="113">
        <f>'5.6'!F20</f>
        <v>0</v>
      </c>
      <c r="K75" s="112">
        <f>'5.7'!F20</f>
        <v>0</v>
      </c>
      <c r="L75" s="112">
        <f>'5.8'!F20</f>
        <v>0</v>
      </c>
      <c r="M75" s="112">
        <f>'5.9'!F20</f>
        <v>0</v>
      </c>
      <c r="N75" s="112">
        <f>'5.10'!F20</f>
        <v>0</v>
      </c>
      <c r="O75" s="112">
        <f>'5.11'!F20</f>
        <v>2</v>
      </c>
      <c r="P75" s="112">
        <f>'5.12'!E20</f>
        <v>0</v>
      </c>
      <c r="Q75" s="112">
        <f>'5.13'!E21</f>
        <v>0</v>
      </c>
    </row>
    <row r="76" spans="1:17" s="45" customFormat="1" ht="15" customHeight="1">
      <c r="A76" s="4" t="s">
        <v>155</v>
      </c>
      <c r="B76" s="108">
        <f t="shared" si="9"/>
        <v>28.571428571428569</v>
      </c>
      <c r="C76" s="109">
        <f t="shared" si="10"/>
        <v>28</v>
      </c>
      <c r="D76" s="110">
        <f t="shared" si="11"/>
        <v>8</v>
      </c>
      <c r="E76" s="111">
        <f>'5.1'!F35</f>
        <v>4</v>
      </c>
      <c r="F76" s="111">
        <f>'5.2'!E34</f>
        <v>0</v>
      </c>
      <c r="G76" s="112">
        <f>'5.3'!F35</f>
        <v>0</v>
      </c>
      <c r="H76" s="113">
        <f>'5.4'!F34</f>
        <v>0</v>
      </c>
      <c r="I76" s="113">
        <f>'5.5'!F34</f>
        <v>0</v>
      </c>
      <c r="J76" s="113">
        <f>'5.6'!F34</f>
        <v>0</v>
      </c>
      <c r="K76" s="112">
        <f>'5.7'!F34</f>
        <v>0</v>
      </c>
      <c r="L76" s="112">
        <f>'5.8'!F34</f>
        <v>0</v>
      </c>
      <c r="M76" s="112">
        <f>'5.9'!F34</f>
        <v>0</v>
      </c>
      <c r="N76" s="112">
        <f>'5.10'!F34</f>
        <v>0</v>
      </c>
      <c r="O76" s="112">
        <f>'5.11'!F34</f>
        <v>2</v>
      </c>
      <c r="P76" s="112">
        <f>'5.12'!E34</f>
        <v>2</v>
      </c>
      <c r="Q76" s="112">
        <f>'5.13'!E35</f>
        <v>0</v>
      </c>
    </row>
    <row r="77" spans="1:17" s="45" customFormat="1" ht="15" customHeight="1">
      <c r="A77" s="4" t="s">
        <v>67</v>
      </c>
      <c r="B77" s="108">
        <f t="shared" si="9"/>
        <v>28.571428571428569</v>
      </c>
      <c r="C77" s="109">
        <f t="shared" si="10"/>
        <v>28</v>
      </c>
      <c r="D77" s="110">
        <f t="shared" si="11"/>
        <v>8</v>
      </c>
      <c r="E77" s="111">
        <f>'5.1'!F89</f>
        <v>4</v>
      </c>
      <c r="F77" s="111">
        <f>'5.2'!E88</f>
        <v>0</v>
      </c>
      <c r="G77" s="112">
        <f>'5.3'!F89</f>
        <v>0</v>
      </c>
      <c r="H77" s="113">
        <f>'5.4'!F88</f>
        <v>0</v>
      </c>
      <c r="I77" s="113">
        <f>'5.5'!F88</f>
        <v>0</v>
      </c>
      <c r="J77" s="113">
        <f>'5.6'!F88</f>
        <v>0</v>
      </c>
      <c r="K77" s="112">
        <f>'5.7'!F88</f>
        <v>0</v>
      </c>
      <c r="L77" s="112">
        <f>'5.8'!F88</f>
        <v>0</v>
      </c>
      <c r="M77" s="112">
        <f>'5.9'!F88</f>
        <v>0</v>
      </c>
      <c r="N77" s="112">
        <f>'5.10'!F88</f>
        <v>0</v>
      </c>
      <c r="O77" s="112">
        <f>'5.11'!F88</f>
        <v>2</v>
      </c>
      <c r="P77" s="112">
        <f>'5.12'!E88</f>
        <v>0</v>
      </c>
      <c r="Q77" s="112">
        <f>'5.13'!E89</f>
        <v>2</v>
      </c>
    </row>
    <row r="78" spans="1:17" s="45" customFormat="1" ht="15" customHeight="1">
      <c r="A78" s="4" t="s">
        <v>79</v>
      </c>
      <c r="B78" s="108">
        <f t="shared" si="9"/>
        <v>28.571428571428569</v>
      </c>
      <c r="C78" s="109">
        <f t="shared" si="10"/>
        <v>28</v>
      </c>
      <c r="D78" s="110">
        <f t="shared" si="11"/>
        <v>8</v>
      </c>
      <c r="E78" s="111">
        <f>'5.1'!F92</f>
        <v>4</v>
      </c>
      <c r="F78" s="111">
        <f>'5.2'!E91</f>
        <v>0</v>
      </c>
      <c r="G78" s="112">
        <f>'5.3'!F92</f>
        <v>0</v>
      </c>
      <c r="H78" s="113">
        <f>'5.4'!F91</f>
        <v>0</v>
      </c>
      <c r="I78" s="113">
        <f>'5.5'!F91</f>
        <v>0</v>
      </c>
      <c r="J78" s="113">
        <f>'5.6'!F91</f>
        <v>0</v>
      </c>
      <c r="K78" s="112">
        <f>'5.7'!F91</f>
        <v>0</v>
      </c>
      <c r="L78" s="112">
        <f>'5.8'!F91</f>
        <v>0</v>
      </c>
      <c r="M78" s="112">
        <f>'5.9'!F91</f>
        <v>0</v>
      </c>
      <c r="N78" s="112">
        <f>'5.10'!F91</f>
        <v>0</v>
      </c>
      <c r="O78" s="112">
        <f>'5.11'!F91</f>
        <v>2</v>
      </c>
      <c r="P78" s="112">
        <f>'5.12'!E91</f>
        <v>2</v>
      </c>
      <c r="Q78" s="112">
        <f>'5.13'!E92</f>
        <v>0</v>
      </c>
    </row>
    <row r="79" spans="1:17" ht="15" customHeight="1">
      <c r="A79" s="4" t="s">
        <v>11</v>
      </c>
      <c r="B79" s="108">
        <f t="shared" si="9"/>
        <v>25</v>
      </c>
      <c r="C79" s="109">
        <f t="shared" si="10"/>
        <v>28</v>
      </c>
      <c r="D79" s="110">
        <f t="shared" si="11"/>
        <v>7</v>
      </c>
      <c r="E79" s="111">
        <f>'5.1'!F18</f>
        <v>2</v>
      </c>
      <c r="F79" s="111">
        <f>'5.2'!E17</f>
        <v>0</v>
      </c>
      <c r="G79" s="112">
        <f>'5.3'!F18</f>
        <v>0</v>
      </c>
      <c r="H79" s="113">
        <f>'5.4'!F17</f>
        <v>0</v>
      </c>
      <c r="I79" s="113">
        <f>'5.5'!F17</f>
        <v>0</v>
      </c>
      <c r="J79" s="113">
        <f>'5.6'!F17</f>
        <v>0</v>
      </c>
      <c r="K79" s="112">
        <f>'5.7'!F17</f>
        <v>0</v>
      </c>
      <c r="L79" s="112">
        <f>'5.8'!F17</f>
        <v>0</v>
      </c>
      <c r="M79" s="112">
        <f>'5.9'!F17</f>
        <v>0</v>
      </c>
      <c r="N79" s="112">
        <f>'5.10'!F17</f>
        <v>0</v>
      </c>
      <c r="O79" s="112">
        <f>'5.11'!F17</f>
        <v>2</v>
      </c>
      <c r="P79" s="112">
        <f>'5.12'!E17</f>
        <v>2</v>
      </c>
      <c r="Q79" s="112">
        <f>'5.13'!E18</f>
        <v>1</v>
      </c>
    </row>
    <row r="80" spans="1:17" s="45" customFormat="1" ht="15" customHeight="1">
      <c r="A80" s="4" t="s">
        <v>38</v>
      </c>
      <c r="B80" s="108">
        <f t="shared" si="9"/>
        <v>25</v>
      </c>
      <c r="C80" s="109">
        <f t="shared" si="10"/>
        <v>28</v>
      </c>
      <c r="D80" s="110">
        <f t="shared" si="11"/>
        <v>7</v>
      </c>
      <c r="E80" s="111">
        <f>'5.1'!F49</f>
        <v>4</v>
      </c>
      <c r="F80" s="111">
        <f>'5.2'!E48</f>
        <v>0</v>
      </c>
      <c r="G80" s="112">
        <f>'5.3'!F49</f>
        <v>0</v>
      </c>
      <c r="H80" s="113">
        <f>'5.4'!F48</f>
        <v>0</v>
      </c>
      <c r="I80" s="113">
        <f>'5.5'!F48</f>
        <v>0</v>
      </c>
      <c r="J80" s="113">
        <f>'5.6'!F48</f>
        <v>0</v>
      </c>
      <c r="K80" s="112">
        <f>'5.7'!F48</f>
        <v>0</v>
      </c>
      <c r="L80" s="112">
        <f>'5.8'!F48</f>
        <v>0</v>
      </c>
      <c r="M80" s="112">
        <f>'5.9'!F48</f>
        <v>0</v>
      </c>
      <c r="N80" s="112">
        <f>'5.10'!F48</f>
        <v>0</v>
      </c>
      <c r="O80" s="112">
        <f>'5.11'!F48</f>
        <v>1</v>
      </c>
      <c r="P80" s="112">
        <f>'5.12'!E48</f>
        <v>2</v>
      </c>
      <c r="Q80" s="112">
        <f>'5.13'!E49</f>
        <v>0</v>
      </c>
    </row>
    <row r="81" spans="1:17" s="45" customFormat="1" ht="15" customHeight="1">
      <c r="A81" s="4" t="s">
        <v>69</v>
      </c>
      <c r="B81" s="108">
        <f t="shared" si="9"/>
        <v>25</v>
      </c>
      <c r="C81" s="109">
        <f t="shared" si="10"/>
        <v>28</v>
      </c>
      <c r="D81" s="110">
        <f t="shared" si="11"/>
        <v>7</v>
      </c>
      <c r="E81" s="111">
        <f>'5.1'!F80</f>
        <v>4</v>
      </c>
      <c r="F81" s="111">
        <f>'5.2'!E79</f>
        <v>0</v>
      </c>
      <c r="G81" s="112">
        <f>'5.3'!F80</f>
        <v>0</v>
      </c>
      <c r="H81" s="113">
        <f>'5.4'!F79</f>
        <v>0</v>
      </c>
      <c r="I81" s="113">
        <f>'5.5'!F79</f>
        <v>0</v>
      </c>
      <c r="J81" s="113">
        <f>'5.6'!F79</f>
        <v>0</v>
      </c>
      <c r="K81" s="112">
        <f>'5.7'!F79</f>
        <v>0</v>
      </c>
      <c r="L81" s="112">
        <f>'5.8'!F79</f>
        <v>0</v>
      </c>
      <c r="M81" s="112">
        <f>'5.9'!F79</f>
        <v>0</v>
      </c>
      <c r="N81" s="112">
        <f>'5.10'!F79</f>
        <v>0</v>
      </c>
      <c r="O81" s="112">
        <f>'5.11'!F79</f>
        <v>1</v>
      </c>
      <c r="P81" s="112">
        <f>'5.12'!E79</f>
        <v>2</v>
      </c>
      <c r="Q81" s="112">
        <f>'5.13'!E80</f>
        <v>0</v>
      </c>
    </row>
    <row r="82" spans="1:17" s="45" customFormat="1" ht="15" customHeight="1">
      <c r="A82" s="4" t="s">
        <v>68</v>
      </c>
      <c r="B82" s="108">
        <f t="shared" si="9"/>
        <v>23.214285714285715</v>
      </c>
      <c r="C82" s="109">
        <f t="shared" si="10"/>
        <v>28</v>
      </c>
      <c r="D82" s="110">
        <f t="shared" si="11"/>
        <v>6.5</v>
      </c>
      <c r="E82" s="111">
        <f>'5.1'!F79</f>
        <v>2</v>
      </c>
      <c r="F82" s="111">
        <f>'5.2'!E78</f>
        <v>0</v>
      </c>
      <c r="G82" s="112">
        <f>'5.3'!F79</f>
        <v>0.5</v>
      </c>
      <c r="H82" s="113">
        <f>'5.4'!F78</f>
        <v>0</v>
      </c>
      <c r="I82" s="113">
        <f>'5.5'!F78</f>
        <v>0</v>
      </c>
      <c r="J82" s="113">
        <f>'5.6'!F78</f>
        <v>0</v>
      </c>
      <c r="K82" s="112">
        <f>'5.7'!F78</f>
        <v>0</v>
      </c>
      <c r="L82" s="112">
        <f>'5.8'!F78</f>
        <v>0</v>
      </c>
      <c r="M82" s="112">
        <f>'5.9'!F78</f>
        <v>0</v>
      </c>
      <c r="N82" s="112">
        <f>'5.10'!F78</f>
        <v>0</v>
      </c>
      <c r="O82" s="112">
        <f>'5.11'!F78</f>
        <v>1</v>
      </c>
      <c r="P82" s="112">
        <f>'5.12'!E78</f>
        <v>2</v>
      </c>
      <c r="Q82" s="112">
        <f>'5.13'!E79</f>
        <v>1</v>
      </c>
    </row>
    <row r="83" spans="1:17" s="45" customFormat="1" ht="15" customHeight="1">
      <c r="A83" s="4" t="s">
        <v>9</v>
      </c>
      <c r="B83" s="108">
        <f t="shared" si="9"/>
        <v>21.428571428571427</v>
      </c>
      <c r="C83" s="109">
        <f t="shared" si="10"/>
        <v>28</v>
      </c>
      <c r="D83" s="110">
        <f t="shared" si="11"/>
        <v>6</v>
      </c>
      <c r="E83" s="111">
        <f>'5.1'!F16</f>
        <v>4</v>
      </c>
      <c r="F83" s="111">
        <f>'5.2'!E15</f>
        <v>0</v>
      </c>
      <c r="G83" s="112">
        <f>'5.3'!F16</f>
        <v>0</v>
      </c>
      <c r="H83" s="113">
        <f>'5.4'!F15</f>
        <v>0</v>
      </c>
      <c r="I83" s="113">
        <f>'5.5'!F15</f>
        <v>0</v>
      </c>
      <c r="J83" s="113">
        <f>'5.6'!F15</f>
        <v>0</v>
      </c>
      <c r="K83" s="112">
        <f>'5.7'!F15</f>
        <v>0</v>
      </c>
      <c r="L83" s="112">
        <f>'5.8'!F15</f>
        <v>0</v>
      </c>
      <c r="M83" s="112">
        <f>'5.9'!F15</f>
        <v>0</v>
      </c>
      <c r="N83" s="112">
        <f>'5.10'!F15</f>
        <v>0</v>
      </c>
      <c r="O83" s="112">
        <f>'5.11'!F15</f>
        <v>0</v>
      </c>
      <c r="P83" s="112">
        <f>'5.12'!E15</f>
        <v>2</v>
      </c>
      <c r="Q83" s="112">
        <f>'5.13'!E16</f>
        <v>0</v>
      </c>
    </row>
    <row r="84" spans="1:17" s="45" customFormat="1" ht="15" customHeight="1">
      <c r="A84" s="4" t="s">
        <v>89</v>
      </c>
      <c r="B84" s="108">
        <f t="shared" si="9"/>
        <v>21.428571428571427</v>
      </c>
      <c r="C84" s="109">
        <f t="shared" si="10"/>
        <v>28</v>
      </c>
      <c r="D84" s="110">
        <f t="shared" si="11"/>
        <v>6</v>
      </c>
      <c r="E84" s="111">
        <f>'5.1'!F52</f>
        <v>4</v>
      </c>
      <c r="F84" s="111">
        <f>'5.2'!E51</f>
        <v>0</v>
      </c>
      <c r="G84" s="112">
        <f>'5.3'!F52</f>
        <v>0</v>
      </c>
      <c r="H84" s="113">
        <f>'5.4'!F51</f>
        <v>0</v>
      </c>
      <c r="I84" s="113">
        <f>'5.5'!F51</f>
        <v>0</v>
      </c>
      <c r="J84" s="113">
        <f>'5.6'!F51</f>
        <v>0</v>
      </c>
      <c r="K84" s="112">
        <f>'5.7'!F51</f>
        <v>0</v>
      </c>
      <c r="L84" s="112">
        <f>'5.8'!F51</f>
        <v>0</v>
      </c>
      <c r="M84" s="112">
        <f>'5.9'!F51</f>
        <v>0</v>
      </c>
      <c r="N84" s="112">
        <f>'5.10'!F51</f>
        <v>0</v>
      </c>
      <c r="O84" s="112">
        <f>'5.11'!F51</f>
        <v>2</v>
      </c>
      <c r="P84" s="112">
        <f>'5.12'!E51</f>
        <v>0</v>
      </c>
      <c r="Q84" s="112">
        <f>'5.13'!E52</f>
        <v>0</v>
      </c>
    </row>
    <row r="85" spans="1:17" s="45" customFormat="1" ht="15" customHeight="1">
      <c r="A85" s="4" t="s">
        <v>85</v>
      </c>
      <c r="B85" s="108">
        <f t="shared" si="9"/>
        <v>21.428571428571427</v>
      </c>
      <c r="C85" s="109">
        <f t="shared" si="10"/>
        <v>28</v>
      </c>
      <c r="D85" s="110">
        <f t="shared" si="11"/>
        <v>6</v>
      </c>
      <c r="E85" s="111">
        <f>'5.1'!F98</f>
        <v>2</v>
      </c>
      <c r="F85" s="111">
        <f>'5.2'!E97</f>
        <v>2</v>
      </c>
      <c r="G85" s="112">
        <f>'5.3'!F98</f>
        <v>0</v>
      </c>
      <c r="H85" s="113">
        <f>'5.4'!F97</f>
        <v>0</v>
      </c>
      <c r="I85" s="113">
        <f>'5.5'!F97</f>
        <v>0</v>
      </c>
      <c r="J85" s="113">
        <f>'5.6'!F97</f>
        <v>0</v>
      </c>
      <c r="K85" s="112">
        <f>'5.7'!F97</f>
        <v>0</v>
      </c>
      <c r="L85" s="112">
        <f>'5.8'!F97</f>
        <v>0</v>
      </c>
      <c r="M85" s="112">
        <f>'5.9'!F97</f>
        <v>0</v>
      </c>
      <c r="N85" s="112">
        <f>'5.10'!F97</f>
        <v>0</v>
      </c>
      <c r="O85" s="112">
        <f>'5.11'!F97</f>
        <v>2</v>
      </c>
      <c r="P85" s="112">
        <f>'5.12'!E97</f>
        <v>0</v>
      </c>
      <c r="Q85" s="112">
        <f>'5.13'!E98</f>
        <v>0</v>
      </c>
    </row>
    <row r="86" spans="1:17" s="45" customFormat="1" ht="15" customHeight="1">
      <c r="A86" s="162" t="s">
        <v>1040</v>
      </c>
      <c r="B86" s="108"/>
      <c r="C86" s="109"/>
      <c r="D86" s="110"/>
      <c r="E86" s="111"/>
      <c r="F86" s="111"/>
      <c r="G86" s="112"/>
      <c r="H86" s="113"/>
      <c r="I86" s="113"/>
      <c r="J86" s="113"/>
      <c r="K86" s="112"/>
      <c r="L86" s="112"/>
      <c r="M86" s="112"/>
      <c r="N86" s="112"/>
      <c r="O86" s="112"/>
      <c r="P86" s="112"/>
      <c r="Q86" s="112"/>
    </row>
    <row r="87" spans="1:17" s="45" customFormat="1" ht="15" customHeight="1">
      <c r="A87" s="4" t="s">
        <v>50</v>
      </c>
      <c r="B87" s="108">
        <f t="shared" ref="B87:B95" si="12">D87/C87*100</f>
        <v>17.857142857142858</v>
      </c>
      <c r="C87" s="109">
        <f>$D$4</f>
        <v>28</v>
      </c>
      <c r="D87" s="110">
        <f t="shared" ref="D87:D95" si="13">SUM(E87:Q87)</f>
        <v>5</v>
      </c>
      <c r="E87" s="111">
        <f>'5.1'!F62</f>
        <v>2</v>
      </c>
      <c r="F87" s="111">
        <f>'5.2'!E61</f>
        <v>0</v>
      </c>
      <c r="G87" s="112">
        <f>'5.3'!F62</f>
        <v>0</v>
      </c>
      <c r="H87" s="113">
        <f>'5.4'!F61</f>
        <v>0</v>
      </c>
      <c r="I87" s="113">
        <f>'5.5'!F61</f>
        <v>0</v>
      </c>
      <c r="J87" s="113">
        <f>'5.6'!F61</f>
        <v>0</v>
      </c>
      <c r="K87" s="112">
        <f>'5.7'!F61</f>
        <v>0</v>
      </c>
      <c r="L87" s="112">
        <f>'5.8'!F61</f>
        <v>0</v>
      </c>
      <c r="M87" s="112">
        <f>'5.9'!F61</f>
        <v>0</v>
      </c>
      <c r="N87" s="112">
        <f>'5.10'!F61</f>
        <v>0</v>
      </c>
      <c r="O87" s="112">
        <f>'5.11'!F61</f>
        <v>0.5</v>
      </c>
      <c r="P87" s="112">
        <f>'5.12'!E61</f>
        <v>2</v>
      </c>
      <c r="Q87" s="112">
        <f>'5.13'!E62</f>
        <v>0.5</v>
      </c>
    </row>
    <row r="88" spans="1:17" s="45" customFormat="1" ht="15" customHeight="1">
      <c r="A88" s="4" t="s">
        <v>15</v>
      </c>
      <c r="B88" s="108">
        <f t="shared" si="12"/>
        <v>14.285714285714285</v>
      </c>
      <c r="C88" s="109">
        <f>$D$4</f>
        <v>28</v>
      </c>
      <c r="D88" s="110">
        <f t="shared" si="13"/>
        <v>4</v>
      </c>
      <c r="E88" s="111">
        <f>'5.1'!F22</f>
        <v>0</v>
      </c>
      <c r="F88" s="111">
        <f>'5.2'!E21</f>
        <v>0</v>
      </c>
      <c r="G88" s="112">
        <f>'5.3'!F22</f>
        <v>0</v>
      </c>
      <c r="H88" s="113">
        <f>'5.4'!F21</f>
        <v>0</v>
      </c>
      <c r="I88" s="113">
        <f>'5.5'!F21</f>
        <v>0</v>
      </c>
      <c r="J88" s="113">
        <f>'5.6'!F21</f>
        <v>0</v>
      </c>
      <c r="K88" s="112">
        <f>'5.7'!F21</f>
        <v>0</v>
      </c>
      <c r="L88" s="112">
        <f>'5.8'!F21</f>
        <v>0</v>
      </c>
      <c r="M88" s="112">
        <f>'5.9'!F21</f>
        <v>0</v>
      </c>
      <c r="N88" s="112">
        <f>'5.10'!F21</f>
        <v>0</v>
      </c>
      <c r="O88" s="112">
        <f>'5.11'!F21</f>
        <v>0</v>
      </c>
      <c r="P88" s="112">
        <f>'5.12'!E21</f>
        <v>2</v>
      </c>
      <c r="Q88" s="112">
        <f>'5.13'!E22</f>
        <v>2</v>
      </c>
    </row>
    <row r="89" spans="1:17" s="45" customFormat="1" ht="15" customHeight="1">
      <c r="A89" s="4" t="s">
        <v>37</v>
      </c>
      <c r="B89" s="108">
        <f t="shared" si="12"/>
        <v>14.285714285714285</v>
      </c>
      <c r="C89" s="109">
        <f>$D$4</f>
        <v>28</v>
      </c>
      <c r="D89" s="110">
        <f t="shared" si="13"/>
        <v>4</v>
      </c>
      <c r="E89" s="111">
        <f>'5.1'!F48</f>
        <v>2</v>
      </c>
      <c r="F89" s="111">
        <f>'5.2'!E47</f>
        <v>0</v>
      </c>
      <c r="G89" s="112">
        <f>'5.3'!F48</f>
        <v>0</v>
      </c>
      <c r="H89" s="113">
        <f>'5.4'!F47</f>
        <v>0</v>
      </c>
      <c r="I89" s="113">
        <f>'5.5'!F47</f>
        <v>0</v>
      </c>
      <c r="J89" s="113">
        <f>'5.6'!F47</f>
        <v>0</v>
      </c>
      <c r="K89" s="112">
        <f>'5.7'!F47</f>
        <v>0</v>
      </c>
      <c r="L89" s="112">
        <f>'5.8'!F47</f>
        <v>0</v>
      </c>
      <c r="M89" s="112">
        <f>'5.9'!F47</f>
        <v>0</v>
      </c>
      <c r="N89" s="112">
        <f>'5.10'!F47</f>
        <v>0</v>
      </c>
      <c r="O89" s="112">
        <f>'5.11'!F47</f>
        <v>2</v>
      </c>
      <c r="P89" s="112">
        <f>'5.12'!E47</f>
        <v>0</v>
      </c>
      <c r="Q89" s="112">
        <f>'5.13'!E48</f>
        <v>0</v>
      </c>
    </row>
    <row r="90" spans="1:17" s="45" customFormat="1" ht="15" customHeight="1">
      <c r="A90" s="4" t="s">
        <v>59</v>
      </c>
      <c r="B90" s="108">
        <f t="shared" si="12"/>
        <v>14.285714285714285</v>
      </c>
      <c r="C90" s="109">
        <f>$D$4</f>
        <v>28</v>
      </c>
      <c r="D90" s="110">
        <f t="shared" si="13"/>
        <v>4</v>
      </c>
      <c r="E90" s="111">
        <f>'5.1'!F71</f>
        <v>2</v>
      </c>
      <c r="F90" s="111">
        <f>'5.2'!E70</f>
        <v>0</v>
      </c>
      <c r="G90" s="112">
        <f>'5.3'!F71</f>
        <v>0</v>
      </c>
      <c r="H90" s="113">
        <f>'5.4'!F70</f>
        <v>0</v>
      </c>
      <c r="I90" s="113">
        <f>'5.5'!F70</f>
        <v>0</v>
      </c>
      <c r="J90" s="113">
        <f>'5.6'!F70</f>
        <v>0</v>
      </c>
      <c r="K90" s="112">
        <f>'5.7'!F70</f>
        <v>0</v>
      </c>
      <c r="L90" s="112">
        <f>'5.8'!F70</f>
        <v>0</v>
      </c>
      <c r="M90" s="112">
        <f>'5.9'!F70</f>
        <v>0</v>
      </c>
      <c r="N90" s="112">
        <f>'5.10'!F70</f>
        <v>0</v>
      </c>
      <c r="O90" s="112">
        <f>'5.11'!F70</f>
        <v>2</v>
      </c>
      <c r="P90" s="112">
        <f>'5.12'!E70</f>
        <v>0</v>
      </c>
      <c r="Q90" s="112">
        <f>'5.13'!E71</f>
        <v>0</v>
      </c>
    </row>
    <row r="91" spans="1:17" ht="15" customHeight="1">
      <c r="A91" s="4" t="s">
        <v>152</v>
      </c>
      <c r="B91" s="108">
        <f t="shared" si="12"/>
        <v>7.6923076923076925</v>
      </c>
      <c r="C91" s="118">
        <f>$D$4-$N$4</f>
        <v>26</v>
      </c>
      <c r="D91" s="110">
        <f t="shared" si="13"/>
        <v>2</v>
      </c>
      <c r="E91" s="111">
        <f>'5.1'!F46</f>
        <v>0</v>
      </c>
      <c r="F91" s="111">
        <f>'5.2'!E45</f>
        <v>0</v>
      </c>
      <c r="G91" s="112">
        <f>'5.3'!F46</f>
        <v>0</v>
      </c>
      <c r="H91" s="113">
        <f>'5.4'!F45</f>
        <v>0</v>
      </c>
      <c r="I91" s="113">
        <f>'5.5'!F45</f>
        <v>0</v>
      </c>
      <c r="J91" s="113">
        <f>'5.6'!F45</f>
        <v>0</v>
      </c>
      <c r="K91" s="112">
        <f>'5.7'!F45</f>
        <v>0</v>
      </c>
      <c r="L91" s="112">
        <f>'5.8'!F45</f>
        <v>0</v>
      </c>
      <c r="M91" s="112">
        <f>'5.9'!F45</f>
        <v>0</v>
      </c>
      <c r="N91" s="112" t="str">
        <f>'5.10'!F45</f>
        <v>-</v>
      </c>
      <c r="O91" s="112">
        <f>'5.11'!F45</f>
        <v>0</v>
      </c>
      <c r="P91" s="112">
        <f>'5.12'!E45</f>
        <v>2</v>
      </c>
      <c r="Q91" s="112">
        <f>'5.13'!E46</f>
        <v>0</v>
      </c>
    </row>
    <row r="92" spans="1:17" s="45" customFormat="1" ht="15" customHeight="1">
      <c r="A92" s="4" t="s">
        <v>40</v>
      </c>
      <c r="B92" s="108">
        <f t="shared" si="12"/>
        <v>7.1428571428571423</v>
      </c>
      <c r="C92" s="109">
        <f>$D$4</f>
        <v>28</v>
      </c>
      <c r="D92" s="110">
        <f t="shared" si="13"/>
        <v>2</v>
      </c>
      <c r="E92" s="111">
        <f>'5.1'!F51</f>
        <v>2</v>
      </c>
      <c r="F92" s="111">
        <f>'5.2'!E50</f>
        <v>0</v>
      </c>
      <c r="G92" s="112">
        <f>'5.3'!F51</f>
        <v>0</v>
      </c>
      <c r="H92" s="113">
        <f>'5.4'!F50</f>
        <v>0</v>
      </c>
      <c r="I92" s="113">
        <f>'5.5'!F50</f>
        <v>0</v>
      </c>
      <c r="J92" s="113">
        <f>'5.6'!F50</f>
        <v>0</v>
      </c>
      <c r="K92" s="112">
        <f>'5.7'!F50</f>
        <v>0</v>
      </c>
      <c r="L92" s="112">
        <f>'5.8'!F50</f>
        <v>0</v>
      </c>
      <c r="M92" s="112">
        <f>'5.9'!F50</f>
        <v>0</v>
      </c>
      <c r="N92" s="112">
        <f>'5.10'!F50</f>
        <v>0</v>
      </c>
      <c r="O92" s="112">
        <f>'5.11'!F50</f>
        <v>0</v>
      </c>
      <c r="P92" s="112">
        <f>'5.12'!E50</f>
        <v>0</v>
      </c>
      <c r="Q92" s="112">
        <f>'5.13'!E51</f>
        <v>0</v>
      </c>
    </row>
    <row r="93" spans="1:17" s="45" customFormat="1" ht="15" customHeight="1">
      <c r="A93" s="4" t="s">
        <v>46</v>
      </c>
      <c r="B93" s="108">
        <f t="shared" si="12"/>
        <v>7.1428571428571423</v>
      </c>
      <c r="C93" s="109">
        <f>$D$4</f>
        <v>28</v>
      </c>
      <c r="D93" s="110">
        <f t="shared" si="13"/>
        <v>2</v>
      </c>
      <c r="E93" s="111">
        <f>'5.1'!F58</f>
        <v>2</v>
      </c>
      <c r="F93" s="111">
        <f>'5.2'!E57</f>
        <v>0</v>
      </c>
      <c r="G93" s="112">
        <f>'5.3'!F58</f>
        <v>0</v>
      </c>
      <c r="H93" s="113">
        <f>'5.4'!F57</f>
        <v>0</v>
      </c>
      <c r="I93" s="113">
        <f>'5.5'!F57</f>
        <v>0</v>
      </c>
      <c r="J93" s="113">
        <f>'5.6'!F57</f>
        <v>0</v>
      </c>
      <c r="K93" s="112">
        <f>'5.7'!F57</f>
        <v>0</v>
      </c>
      <c r="L93" s="112">
        <f>'5.8'!F57</f>
        <v>0</v>
      </c>
      <c r="M93" s="112">
        <f>'5.9'!F57</f>
        <v>0</v>
      </c>
      <c r="N93" s="112">
        <f>'5.10'!F57</f>
        <v>0</v>
      </c>
      <c r="O93" s="112">
        <f>'5.11'!F57</f>
        <v>0</v>
      </c>
      <c r="P93" s="112">
        <f>'5.12'!E57</f>
        <v>0</v>
      </c>
      <c r="Q93" s="112">
        <f>'5.13'!E58</f>
        <v>0</v>
      </c>
    </row>
    <row r="94" spans="1:17" s="45" customFormat="1" ht="15" customHeight="1">
      <c r="A94" s="4" t="s">
        <v>13</v>
      </c>
      <c r="B94" s="108">
        <f t="shared" si="12"/>
        <v>0</v>
      </c>
      <c r="C94" s="109">
        <f>$D$4</f>
        <v>28</v>
      </c>
      <c r="D94" s="110">
        <f t="shared" si="13"/>
        <v>0</v>
      </c>
      <c r="E94" s="111">
        <f>'5.1'!F20</f>
        <v>0</v>
      </c>
      <c r="F94" s="111">
        <f>'5.2'!E19</f>
        <v>0</v>
      </c>
      <c r="G94" s="112">
        <f>'5.3'!F20</f>
        <v>0</v>
      </c>
      <c r="H94" s="113">
        <f>'5.4'!F19</f>
        <v>0</v>
      </c>
      <c r="I94" s="113">
        <f>'5.5'!F19</f>
        <v>0</v>
      </c>
      <c r="J94" s="113">
        <f>'5.6'!F19</f>
        <v>0</v>
      </c>
      <c r="K94" s="112">
        <f>'5.7'!F19</f>
        <v>0</v>
      </c>
      <c r="L94" s="112">
        <f>'5.8'!F19</f>
        <v>0</v>
      </c>
      <c r="M94" s="112">
        <f>'5.9'!F19</f>
        <v>0</v>
      </c>
      <c r="N94" s="112">
        <f>'5.10'!F19</f>
        <v>0</v>
      </c>
      <c r="O94" s="112">
        <f>'5.11'!F19</f>
        <v>0</v>
      </c>
      <c r="P94" s="112">
        <f>'5.12'!E19</f>
        <v>0</v>
      </c>
      <c r="Q94" s="112">
        <f>'5.13'!E20</f>
        <v>0</v>
      </c>
    </row>
    <row r="95" spans="1:17" s="45" customFormat="1" ht="15" customHeight="1">
      <c r="A95" s="4" t="s">
        <v>86</v>
      </c>
      <c r="B95" s="108">
        <f t="shared" si="12"/>
        <v>0</v>
      </c>
      <c r="C95" s="109">
        <f>$D$4</f>
        <v>28</v>
      </c>
      <c r="D95" s="110">
        <f t="shared" si="13"/>
        <v>0</v>
      </c>
      <c r="E95" s="111">
        <f>'5.1'!F99</f>
        <v>0</v>
      </c>
      <c r="F95" s="111">
        <f>'5.2'!E98</f>
        <v>0</v>
      </c>
      <c r="G95" s="112">
        <f>'5.3'!F99</f>
        <v>0</v>
      </c>
      <c r="H95" s="113">
        <f>'5.4'!F98</f>
        <v>0</v>
      </c>
      <c r="I95" s="113">
        <f>'5.5'!F98</f>
        <v>0</v>
      </c>
      <c r="J95" s="113">
        <f>'5.6'!F98</f>
        <v>0</v>
      </c>
      <c r="K95" s="112">
        <f>'5.7'!F98</f>
        <v>0</v>
      </c>
      <c r="L95" s="112">
        <f>'5.8'!F98</f>
        <v>0</v>
      </c>
      <c r="M95" s="112">
        <f>'5.9'!F98</f>
        <v>0</v>
      </c>
      <c r="N95" s="112">
        <f>'5.10'!F98</f>
        <v>0</v>
      </c>
      <c r="O95" s="112">
        <f>'5.11'!F98</f>
        <v>0</v>
      </c>
      <c r="P95" s="112">
        <f>'5.12'!E98</f>
        <v>0</v>
      </c>
      <c r="Q95" s="112">
        <f>'5.13'!E99</f>
        <v>0</v>
      </c>
    </row>
    <row r="96" spans="1:17" s="35" customFormat="1" ht="15" customHeight="1">
      <c r="A96" s="92" t="s">
        <v>1000</v>
      </c>
      <c r="B96" s="121"/>
      <c r="D96" s="121"/>
      <c r="Q96" s="152"/>
    </row>
    <row r="97" spans="1:17" s="35" customFormat="1" ht="14" customHeight="1">
      <c r="A97" s="92"/>
      <c r="B97" s="121"/>
      <c r="D97" s="164"/>
      <c r="Q97" s="152"/>
    </row>
    <row r="98" spans="1:17">
      <c r="D98" s="165"/>
    </row>
  </sheetData>
  <sortState xmlns:xlrd2="http://schemas.microsoft.com/office/spreadsheetml/2017/richdata2" ref="A6:Q95">
    <sortCondition descending="1" ref="B7:B95"/>
  </sortState>
  <mergeCells count="1">
    <mergeCell ref="A1:P1"/>
  </mergeCells>
  <pageMargins left="0.70866141732283472" right="0.70866141732283472" top="0.78740157480314965" bottom="0.78740157480314965" header="0.43307086614173229" footer="0.43307086614173229"/>
  <pageSetup paperSize="9" scale="63" fitToWidth="2" fitToHeight="3" orientation="landscape" r:id="rId1"/>
  <headerFooter scaleWithDoc="0">
    <oddFooter>&amp;C&amp;"Times New Roman,обычный"&amp;8&amp;A&amp;R&amp;9&amp;P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27"/>
  <sheetViews>
    <sheetView zoomScaleNormal="100" workbookViewId="0">
      <pane xSplit="1" ySplit="5" topLeftCell="B6" activePane="bottomRight" state="frozenSplit"/>
      <selection pane="topRight"/>
      <selection pane="bottomLeft" activeCell="A6" sqref="A6"/>
      <selection pane="bottomRight" activeCell="A3" sqref="A3:A5"/>
    </sheetView>
  </sheetViews>
  <sheetFormatPr baseColWidth="10" defaultColWidth="11.5" defaultRowHeight="12"/>
  <cols>
    <col min="1" max="1" width="24.5" style="5" customWidth="1"/>
    <col min="2" max="2" width="38.33203125" style="11" customWidth="1"/>
    <col min="3" max="3" width="5.5" style="5" customWidth="1"/>
    <col min="4" max="5" width="4.5" style="5" customWidth="1"/>
    <col min="6" max="6" width="5.5" style="5" customWidth="1"/>
    <col min="7" max="7" width="12.6640625" style="5" customWidth="1"/>
    <col min="8" max="10" width="10.6640625" style="5" customWidth="1"/>
    <col min="11" max="11" width="11.6640625" style="5" customWidth="1"/>
    <col min="12" max="14" width="15.6640625" style="8" customWidth="1"/>
    <col min="15" max="15" width="11.5" style="81"/>
    <col min="16" max="252" width="11.5" style="5"/>
    <col min="253" max="253" width="32" style="5" customWidth="1"/>
    <col min="254" max="254" width="38.33203125" style="5" customWidth="1"/>
    <col min="255" max="255" width="5.6640625" style="5" customWidth="1"/>
    <col min="256" max="257" width="4.6640625" style="5" customWidth="1"/>
    <col min="258" max="259" width="5.6640625" style="5" customWidth="1"/>
    <col min="260" max="260" width="9.5" style="5" customWidth="1"/>
    <col min="261" max="261" width="10.83203125" style="5" customWidth="1"/>
    <col min="262" max="262" width="10.6640625" style="5" customWidth="1"/>
    <col min="263" max="263" width="7.6640625" style="5" customWidth="1"/>
    <col min="264" max="265" width="9.5" style="5" customWidth="1"/>
    <col min="266" max="266" width="10.83203125" style="5" customWidth="1"/>
    <col min="267" max="269" width="15.6640625" style="5" customWidth="1"/>
    <col min="270" max="508" width="11.5" style="5"/>
    <col min="509" max="509" width="32" style="5" customWidth="1"/>
    <col min="510" max="510" width="38.33203125" style="5" customWidth="1"/>
    <col min="511" max="511" width="5.6640625" style="5" customWidth="1"/>
    <col min="512" max="513" width="4.6640625" style="5" customWidth="1"/>
    <col min="514" max="515" width="5.6640625" style="5" customWidth="1"/>
    <col min="516" max="516" width="9.5" style="5" customWidth="1"/>
    <col min="517" max="517" width="10.83203125" style="5" customWidth="1"/>
    <col min="518" max="518" width="10.6640625" style="5" customWidth="1"/>
    <col min="519" max="519" width="7.6640625" style="5" customWidth="1"/>
    <col min="520" max="521" width="9.5" style="5" customWidth="1"/>
    <col min="522" max="522" width="10.83203125" style="5" customWidth="1"/>
    <col min="523" max="525" width="15.6640625" style="5" customWidth="1"/>
    <col min="526" max="764" width="11.5" style="5"/>
    <col min="765" max="765" width="32" style="5" customWidth="1"/>
    <col min="766" max="766" width="38.33203125" style="5" customWidth="1"/>
    <col min="767" max="767" width="5.6640625" style="5" customWidth="1"/>
    <col min="768" max="769" width="4.6640625" style="5" customWidth="1"/>
    <col min="770" max="771" width="5.6640625" style="5" customWidth="1"/>
    <col min="772" max="772" width="9.5" style="5" customWidth="1"/>
    <col min="773" max="773" width="10.83203125" style="5" customWidth="1"/>
    <col min="774" max="774" width="10.6640625" style="5" customWidth="1"/>
    <col min="775" max="775" width="7.6640625" style="5" customWidth="1"/>
    <col min="776" max="777" width="9.5" style="5" customWidth="1"/>
    <col min="778" max="778" width="10.83203125" style="5" customWidth="1"/>
    <col min="779" max="781" width="15.6640625" style="5" customWidth="1"/>
    <col min="782" max="1020" width="11.5" style="5"/>
    <col min="1021" max="1021" width="32" style="5" customWidth="1"/>
    <col min="1022" max="1022" width="38.33203125" style="5" customWidth="1"/>
    <col min="1023" max="1023" width="5.6640625" style="5" customWidth="1"/>
    <col min="1024" max="1025" width="4.6640625" style="5" customWidth="1"/>
    <col min="1026" max="1027" width="5.6640625" style="5" customWidth="1"/>
    <col min="1028" max="1028" width="9.5" style="5" customWidth="1"/>
    <col min="1029" max="1029" width="10.83203125" style="5" customWidth="1"/>
    <col min="1030" max="1030" width="10.6640625" style="5" customWidth="1"/>
    <col min="1031" max="1031" width="7.6640625" style="5" customWidth="1"/>
    <col min="1032" max="1033" width="9.5" style="5" customWidth="1"/>
    <col min="1034" max="1034" width="10.83203125" style="5" customWidth="1"/>
    <col min="1035" max="1037" width="15.6640625" style="5" customWidth="1"/>
    <col min="1038" max="1276" width="11.5" style="5"/>
    <col min="1277" max="1277" width="32" style="5" customWidth="1"/>
    <col min="1278" max="1278" width="38.33203125" style="5" customWidth="1"/>
    <col min="1279" max="1279" width="5.6640625" style="5" customWidth="1"/>
    <col min="1280" max="1281" width="4.6640625" style="5" customWidth="1"/>
    <col min="1282" max="1283" width="5.6640625" style="5" customWidth="1"/>
    <col min="1284" max="1284" width="9.5" style="5" customWidth="1"/>
    <col min="1285" max="1285" width="10.83203125" style="5" customWidth="1"/>
    <col min="1286" max="1286" width="10.6640625" style="5" customWidth="1"/>
    <col min="1287" max="1287" width="7.6640625" style="5" customWidth="1"/>
    <col min="1288" max="1289" width="9.5" style="5" customWidth="1"/>
    <col min="1290" max="1290" width="10.83203125" style="5" customWidth="1"/>
    <col min="1291" max="1293" width="15.6640625" style="5" customWidth="1"/>
    <col min="1294" max="1532" width="11.5" style="5"/>
    <col min="1533" max="1533" width="32" style="5" customWidth="1"/>
    <col min="1534" max="1534" width="38.33203125" style="5" customWidth="1"/>
    <col min="1535" max="1535" width="5.6640625" style="5" customWidth="1"/>
    <col min="1536" max="1537" width="4.6640625" style="5" customWidth="1"/>
    <col min="1538" max="1539" width="5.6640625" style="5" customWidth="1"/>
    <col min="1540" max="1540" width="9.5" style="5" customWidth="1"/>
    <col min="1541" max="1541" width="10.83203125" style="5" customWidth="1"/>
    <col min="1542" max="1542" width="10.6640625" style="5" customWidth="1"/>
    <col min="1543" max="1543" width="7.6640625" style="5" customWidth="1"/>
    <col min="1544" max="1545" width="9.5" style="5" customWidth="1"/>
    <col min="1546" max="1546" width="10.83203125" style="5" customWidth="1"/>
    <col min="1547" max="1549" width="15.6640625" style="5" customWidth="1"/>
    <col min="1550" max="1788" width="11.5" style="5"/>
    <col min="1789" max="1789" width="32" style="5" customWidth="1"/>
    <col min="1790" max="1790" width="38.33203125" style="5" customWidth="1"/>
    <col min="1791" max="1791" width="5.6640625" style="5" customWidth="1"/>
    <col min="1792" max="1793" width="4.6640625" style="5" customWidth="1"/>
    <col min="1794" max="1795" width="5.6640625" style="5" customWidth="1"/>
    <col min="1796" max="1796" width="9.5" style="5" customWidth="1"/>
    <col min="1797" max="1797" width="10.83203125" style="5" customWidth="1"/>
    <col min="1798" max="1798" width="10.6640625" style="5" customWidth="1"/>
    <col min="1799" max="1799" width="7.6640625" style="5" customWidth="1"/>
    <col min="1800" max="1801" width="9.5" style="5" customWidth="1"/>
    <col min="1802" max="1802" width="10.83203125" style="5" customWidth="1"/>
    <col min="1803" max="1805" width="15.6640625" style="5" customWidth="1"/>
    <col min="1806" max="2044" width="11.5" style="5"/>
    <col min="2045" max="2045" width="32" style="5" customWidth="1"/>
    <col min="2046" max="2046" width="38.33203125" style="5" customWidth="1"/>
    <col min="2047" max="2047" width="5.6640625" style="5" customWidth="1"/>
    <col min="2048" max="2049" width="4.6640625" style="5" customWidth="1"/>
    <col min="2050" max="2051" width="5.6640625" style="5" customWidth="1"/>
    <col min="2052" max="2052" width="9.5" style="5" customWidth="1"/>
    <col min="2053" max="2053" width="10.83203125" style="5" customWidth="1"/>
    <col min="2054" max="2054" width="10.6640625" style="5" customWidth="1"/>
    <col min="2055" max="2055" width="7.6640625" style="5" customWidth="1"/>
    <col min="2056" max="2057" width="9.5" style="5" customWidth="1"/>
    <col min="2058" max="2058" width="10.83203125" style="5" customWidth="1"/>
    <col min="2059" max="2061" width="15.6640625" style="5" customWidth="1"/>
    <col min="2062" max="2300" width="11.5" style="5"/>
    <col min="2301" max="2301" width="32" style="5" customWidth="1"/>
    <col min="2302" max="2302" width="38.33203125" style="5" customWidth="1"/>
    <col min="2303" max="2303" width="5.6640625" style="5" customWidth="1"/>
    <col min="2304" max="2305" width="4.6640625" style="5" customWidth="1"/>
    <col min="2306" max="2307" width="5.6640625" style="5" customWidth="1"/>
    <col min="2308" max="2308" width="9.5" style="5" customWidth="1"/>
    <col min="2309" max="2309" width="10.83203125" style="5" customWidth="1"/>
    <col min="2310" max="2310" width="10.6640625" style="5" customWidth="1"/>
    <col min="2311" max="2311" width="7.6640625" style="5" customWidth="1"/>
    <col min="2312" max="2313" width="9.5" style="5" customWidth="1"/>
    <col min="2314" max="2314" width="10.83203125" style="5" customWidth="1"/>
    <col min="2315" max="2317" width="15.6640625" style="5" customWidth="1"/>
    <col min="2318" max="2556" width="11.5" style="5"/>
    <col min="2557" max="2557" width="32" style="5" customWidth="1"/>
    <col min="2558" max="2558" width="38.33203125" style="5" customWidth="1"/>
    <col min="2559" max="2559" width="5.6640625" style="5" customWidth="1"/>
    <col min="2560" max="2561" width="4.6640625" style="5" customWidth="1"/>
    <col min="2562" max="2563" width="5.6640625" style="5" customWidth="1"/>
    <col min="2564" max="2564" width="9.5" style="5" customWidth="1"/>
    <col min="2565" max="2565" width="10.83203125" style="5" customWidth="1"/>
    <col min="2566" max="2566" width="10.6640625" style="5" customWidth="1"/>
    <col min="2567" max="2567" width="7.6640625" style="5" customWidth="1"/>
    <col min="2568" max="2569" width="9.5" style="5" customWidth="1"/>
    <col min="2570" max="2570" width="10.83203125" style="5" customWidth="1"/>
    <col min="2571" max="2573" width="15.6640625" style="5" customWidth="1"/>
    <col min="2574" max="2812" width="11.5" style="5"/>
    <col min="2813" max="2813" width="32" style="5" customWidth="1"/>
    <col min="2814" max="2814" width="38.33203125" style="5" customWidth="1"/>
    <col min="2815" max="2815" width="5.6640625" style="5" customWidth="1"/>
    <col min="2816" max="2817" width="4.6640625" style="5" customWidth="1"/>
    <col min="2818" max="2819" width="5.6640625" style="5" customWidth="1"/>
    <col min="2820" max="2820" width="9.5" style="5" customWidth="1"/>
    <col min="2821" max="2821" width="10.83203125" style="5" customWidth="1"/>
    <col min="2822" max="2822" width="10.6640625" style="5" customWidth="1"/>
    <col min="2823" max="2823" width="7.6640625" style="5" customWidth="1"/>
    <col min="2824" max="2825" width="9.5" style="5" customWidth="1"/>
    <col min="2826" max="2826" width="10.83203125" style="5" customWidth="1"/>
    <col min="2827" max="2829" width="15.6640625" style="5" customWidth="1"/>
    <col min="2830" max="3068" width="11.5" style="5"/>
    <col min="3069" max="3069" width="32" style="5" customWidth="1"/>
    <col min="3070" max="3070" width="38.33203125" style="5" customWidth="1"/>
    <col min="3071" max="3071" width="5.6640625" style="5" customWidth="1"/>
    <col min="3072" max="3073" width="4.6640625" style="5" customWidth="1"/>
    <col min="3074" max="3075" width="5.6640625" style="5" customWidth="1"/>
    <col min="3076" max="3076" width="9.5" style="5" customWidth="1"/>
    <col min="3077" max="3077" width="10.83203125" style="5" customWidth="1"/>
    <col min="3078" max="3078" width="10.6640625" style="5" customWidth="1"/>
    <col min="3079" max="3079" width="7.6640625" style="5" customWidth="1"/>
    <col min="3080" max="3081" width="9.5" style="5" customWidth="1"/>
    <col min="3082" max="3082" width="10.83203125" style="5" customWidth="1"/>
    <col min="3083" max="3085" width="15.6640625" style="5" customWidth="1"/>
    <col min="3086" max="3324" width="11.5" style="5"/>
    <col min="3325" max="3325" width="32" style="5" customWidth="1"/>
    <col min="3326" max="3326" width="38.33203125" style="5" customWidth="1"/>
    <col min="3327" max="3327" width="5.6640625" style="5" customWidth="1"/>
    <col min="3328" max="3329" width="4.6640625" style="5" customWidth="1"/>
    <col min="3330" max="3331" width="5.6640625" style="5" customWidth="1"/>
    <col min="3332" max="3332" width="9.5" style="5" customWidth="1"/>
    <col min="3333" max="3333" width="10.83203125" style="5" customWidth="1"/>
    <col min="3334" max="3334" width="10.6640625" style="5" customWidth="1"/>
    <col min="3335" max="3335" width="7.6640625" style="5" customWidth="1"/>
    <col min="3336" max="3337" width="9.5" style="5" customWidth="1"/>
    <col min="3338" max="3338" width="10.83203125" style="5" customWidth="1"/>
    <col min="3339" max="3341" width="15.6640625" style="5" customWidth="1"/>
    <col min="3342" max="3580" width="11.5" style="5"/>
    <col min="3581" max="3581" width="32" style="5" customWidth="1"/>
    <col min="3582" max="3582" width="38.33203125" style="5" customWidth="1"/>
    <col min="3583" max="3583" width="5.6640625" style="5" customWidth="1"/>
    <col min="3584" max="3585" width="4.6640625" style="5" customWidth="1"/>
    <col min="3586" max="3587" width="5.6640625" style="5" customWidth="1"/>
    <col min="3588" max="3588" width="9.5" style="5" customWidth="1"/>
    <col min="3589" max="3589" width="10.83203125" style="5" customWidth="1"/>
    <col min="3590" max="3590" width="10.6640625" style="5" customWidth="1"/>
    <col min="3591" max="3591" width="7.6640625" style="5" customWidth="1"/>
    <col min="3592" max="3593" width="9.5" style="5" customWidth="1"/>
    <col min="3594" max="3594" width="10.83203125" style="5" customWidth="1"/>
    <col min="3595" max="3597" width="15.6640625" style="5" customWidth="1"/>
    <col min="3598" max="3836" width="11.5" style="5"/>
    <col min="3837" max="3837" width="32" style="5" customWidth="1"/>
    <col min="3838" max="3838" width="38.33203125" style="5" customWidth="1"/>
    <col min="3839" max="3839" width="5.6640625" style="5" customWidth="1"/>
    <col min="3840" max="3841" width="4.6640625" style="5" customWidth="1"/>
    <col min="3842" max="3843" width="5.6640625" style="5" customWidth="1"/>
    <col min="3844" max="3844" width="9.5" style="5" customWidth="1"/>
    <col min="3845" max="3845" width="10.83203125" style="5" customWidth="1"/>
    <col min="3846" max="3846" width="10.6640625" style="5" customWidth="1"/>
    <col min="3847" max="3847" width="7.6640625" style="5" customWidth="1"/>
    <col min="3848" max="3849" width="9.5" style="5" customWidth="1"/>
    <col min="3850" max="3850" width="10.83203125" style="5" customWidth="1"/>
    <col min="3851" max="3853" width="15.6640625" style="5" customWidth="1"/>
    <col min="3854" max="4092" width="11.5" style="5"/>
    <col min="4093" max="4093" width="32" style="5" customWidth="1"/>
    <col min="4094" max="4094" width="38.33203125" style="5" customWidth="1"/>
    <col min="4095" max="4095" width="5.6640625" style="5" customWidth="1"/>
    <col min="4096" max="4097" width="4.6640625" style="5" customWidth="1"/>
    <col min="4098" max="4099" width="5.6640625" style="5" customWidth="1"/>
    <col min="4100" max="4100" width="9.5" style="5" customWidth="1"/>
    <col min="4101" max="4101" width="10.83203125" style="5" customWidth="1"/>
    <col min="4102" max="4102" width="10.6640625" style="5" customWidth="1"/>
    <col min="4103" max="4103" width="7.6640625" style="5" customWidth="1"/>
    <col min="4104" max="4105" width="9.5" style="5" customWidth="1"/>
    <col min="4106" max="4106" width="10.83203125" style="5" customWidth="1"/>
    <col min="4107" max="4109" width="15.6640625" style="5" customWidth="1"/>
    <col min="4110" max="4348" width="11.5" style="5"/>
    <col min="4349" max="4349" width="32" style="5" customWidth="1"/>
    <col min="4350" max="4350" width="38.33203125" style="5" customWidth="1"/>
    <col min="4351" max="4351" width="5.6640625" style="5" customWidth="1"/>
    <col min="4352" max="4353" width="4.6640625" style="5" customWidth="1"/>
    <col min="4354" max="4355" width="5.6640625" style="5" customWidth="1"/>
    <col min="4356" max="4356" width="9.5" style="5" customWidth="1"/>
    <col min="4357" max="4357" width="10.83203125" style="5" customWidth="1"/>
    <col min="4358" max="4358" width="10.6640625" style="5" customWidth="1"/>
    <col min="4359" max="4359" width="7.6640625" style="5" customWidth="1"/>
    <col min="4360" max="4361" width="9.5" style="5" customWidth="1"/>
    <col min="4362" max="4362" width="10.83203125" style="5" customWidth="1"/>
    <col min="4363" max="4365" width="15.6640625" style="5" customWidth="1"/>
    <col min="4366" max="4604" width="11.5" style="5"/>
    <col min="4605" max="4605" width="32" style="5" customWidth="1"/>
    <col min="4606" max="4606" width="38.33203125" style="5" customWidth="1"/>
    <col min="4607" max="4607" width="5.6640625" style="5" customWidth="1"/>
    <col min="4608" max="4609" width="4.6640625" style="5" customWidth="1"/>
    <col min="4610" max="4611" width="5.6640625" style="5" customWidth="1"/>
    <col min="4612" max="4612" width="9.5" style="5" customWidth="1"/>
    <col min="4613" max="4613" width="10.83203125" style="5" customWidth="1"/>
    <col min="4614" max="4614" width="10.6640625" style="5" customWidth="1"/>
    <col min="4615" max="4615" width="7.6640625" style="5" customWidth="1"/>
    <col min="4616" max="4617" width="9.5" style="5" customWidth="1"/>
    <col min="4618" max="4618" width="10.83203125" style="5" customWidth="1"/>
    <col min="4619" max="4621" width="15.6640625" style="5" customWidth="1"/>
    <col min="4622" max="4860" width="11.5" style="5"/>
    <col min="4861" max="4861" width="32" style="5" customWidth="1"/>
    <col min="4862" max="4862" width="38.33203125" style="5" customWidth="1"/>
    <col min="4863" max="4863" width="5.6640625" style="5" customWidth="1"/>
    <col min="4864" max="4865" width="4.6640625" style="5" customWidth="1"/>
    <col min="4866" max="4867" width="5.6640625" style="5" customWidth="1"/>
    <col min="4868" max="4868" width="9.5" style="5" customWidth="1"/>
    <col min="4869" max="4869" width="10.83203125" style="5" customWidth="1"/>
    <col min="4870" max="4870" width="10.6640625" style="5" customWidth="1"/>
    <col min="4871" max="4871" width="7.6640625" style="5" customWidth="1"/>
    <col min="4872" max="4873" width="9.5" style="5" customWidth="1"/>
    <col min="4874" max="4874" width="10.83203125" style="5" customWidth="1"/>
    <col min="4875" max="4877" width="15.6640625" style="5" customWidth="1"/>
    <col min="4878" max="5116" width="11.5" style="5"/>
    <col min="5117" max="5117" width="32" style="5" customWidth="1"/>
    <col min="5118" max="5118" width="38.33203125" style="5" customWidth="1"/>
    <col min="5119" max="5119" width="5.6640625" style="5" customWidth="1"/>
    <col min="5120" max="5121" width="4.6640625" style="5" customWidth="1"/>
    <col min="5122" max="5123" width="5.6640625" style="5" customWidth="1"/>
    <col min="5124" max="5124" width="9.5" style="5" customWidth="1"/>
    <col min="5125" max="5125" width="10.83203125" style="5" customWidth="1"/>
    <col min="5126" max="5126" width="10.6640625" style="5" customWidth="1"/>
    <col min="5127" max="5127" width="7.6640625" style="5" customWidth="1"/>
    <col min="5128" max="5129" width="9.5" style="5" customWidth="1"/>
    <col min="5130" max="5130" width="10.83203125" style="5" customWidth="1"/>
    <col min="5131" max="5133" width="15.6640625" style="5" customWidth="1"/>
    <col min="5134" max="5372" width="11.5" style="5"/>
    <col min="5373" max="5373" width="32" style="5" customWidth="1"/>
    <col min="5374" max="5374" width="38.33203125" style="5" customWidth="1"/>
    <col min="5375" max="5375" width="5.6640625" style="5" customWidth="1"/>
    <col min="5376" max="5377" width="4.6640625" style="5" customWidth="1"/>
    <col min="5378" max="5379" width="5.6640625" style="5" customWidth="1"/>
    <col min="5380" max="5380" width="9.5" style="5" customWidth="1"/>
    <col min="5381" max="5381" width="10.83203125" style="5" customWidth="1"/>
    <col min="5382" max="5382" width="10.6640625" style="5" customWidth="1"/>
    <col min="5383" max="5383" width="7.6640625" style="5" customWidth="1"/>
    <col min="5384" max="5385" width="9.5" style="5" customWidth="1"/>
    <col min="5386" max="5386" width="10.83203125" style="5" customWidth="1"/>
    <col min="5387" max="5389" width="15.6640625" style="5" customWidth="1"/>
    <col min="5390" max="5628" width="11.5" style="5"/>
    <col min="5629" max="5629" width="32" style="5" customWidth="1"/>
    <col min="5630" max="5630" width="38.33203125" style="5" customWidth="1"/>
    <col min="5631" max="5631" width="5.6640625" style="5" customWidth="1"/>
    <col min="5632" max="5633" width="4.6640625" style="5" customWidth="1"/>
    <col min="5634" max="5635" width="5.6640625" style="5" customWidth="1"/>
    <col min="5636" max="5636" width="9.5" style="5" customWidth="1"/>
    <col min="5637" max="5637" width="10.83203125" style="5" customWidth="1"/>
    <col min="5638" max="5638" width="10.6640625" style="5" customWidth="1"/>
    <col min="5639" max="5639" width="7.6640625" style="5" customWidth="1"/>
    <col min="5640" max="5641" width="9.5" style="5" customWidth="1"/>
    <col min="5642" max="5642" width="10.83203125" style="5" customWidth="1"/>
    <col min="5643" max="5645" width="15.6640625" style="5" customWidth="1"/>
    <col min="5646" max="5884" width="11.5" style="5"/>
    <col min="5885" max="5885" width="32" style="5" customWidth="1"/>
    <col min="5886" max="5886" width="38.33203125" style="5" customWidth="1"/>
    <col min="5887" max="5887" width="5.6640625" style="5" customWidth="1"/>
    <col min="5888" max="5889" width="4.6640625" style="5" customWidth="1"/>
    <col min="5890" max="5891" width="5.6640625" style="5" customWidth="1"/>
    <col min="5892" max="5892" width="9.5" style="5" customWidth="1"/>
    <col min="5893" max="5893" width="10.83203125" style="5" customWidth="1"/>
    <col min="5894" max="5894" width="10.6640625" style="5" customWidth="1"/>
    <col min="5895" max="5895" width="7.6640625" style="5" customWidth="1"/>
    <col min="5896" max="5897" width="9.5" style="5" customWidth="1"/>
    <col min="5898" max="5898" width="10.83203125" style="5" customWidth="1"/>
    <col min="5899" max="5901" width="15.6640625" style="5" customWidth="1"/>
    <col min="5902" max="6140" width="11.5" style="5"/>
    <col min="6141" max="6141" width="32" style="5" customWidth="1"/>
    <col min="6142" max="6142" width="38.33203125" style="5" customWidth="1"/>
    <col min="6143" max="6143" width="5.6640625" style="5" customWidth="1"/>
    <col min="6144" max="6145" width="4.6640625" style="5" customWidth="1"/>
    <col min="6146" max="6147" width="5.6640625" style="5" customWidth="1"/>
    <col min="6148" max="6148" width="9.5" style="5" customWidth="1"/>
    <col min="6149" max="6149" width="10.83203125" style="5" customWidth="1"/>
    <col min="6150" max="6150" width="10.6640625" style="5" customWidth="1"/>
    <col min="6151" max="6151" width="7.6640625" style="5" customWidth="1"/>
    <col min="6152" max="6153" width="9.5" style="5" customWidth="1"/>
    <col min="6154" max="6154" width="10.83203125" style="5" customWidth="1"/>
    <col min="6155" max="6157" width="15.6640625" style="5" customWidth="1"/>
    <col min="6158" max="6396" width="11.5" style="5"/>
    <col min="6397" max="6397" width="32" style="5" customWidth="1"/>
    <col min="6398" max="6398" width="38.33203125" style="5" customWidth="1"/>
    <col min="6399" max="6399" width="5.6640625" style="5" customWidth="1"/>
    <col min="6400" max="6401" width="4.6640625" style="5" customWidth="1"/>
    <col min="6402" max="6403" width="5.6640625" style="5" customWidth="1"/>
    <col min="6404" max="6404" width="9.5" style="5" customWidth="1"/>
    <col min="6405" max="6405" width="10.83203125" style="5" customWidth="1"/>
    <col min="6406" max="6406" width="10.6640625" style="5" customWidth="1"/>
    <col min="6407" max="6407" width="7.6640625" style="5" customWidth="1"/>
    <col min="6408" max="6409" width="9.5" style="5" customWidth="1"/>
    <col min="6410" max="6410" width="10.83203125" style="5" customWidth="1"/>
    <col min="6411" max="6413" width="15.6640625" style="5" customWidth="1"/>
    <col min="6414" max="6652" width="11.5" style="5"/>
    <col min="6653" max="6653" width="32" style="5" customWidth="1"/>
    <col min="6654" max="6654" width="38.33203125" style="5" customWidth="1"/>
    <col min="6655" max="6655" width="5.6640625" style="5" customWidth="1"/>
    <col min="6656" max="6657" width="4.6640625" style="5" customWidth="1"/>
    <col min="6658" max="6659" width="5.6640625" style="5" customWidth="1"/>
    <col min="6660" max="6660" width="9.5" style="5" customWidth="1"/>
    <col min="6661" max="6661" width="10.83203125" style="5" customWidth="1"/>
    <col min="6662" max="6662" width="10.6640625" style="5" customWidth="1"/>
    <col min="6663" max="6663" width="7.6640625" style="5" customWidth="1"/>
    <col min="6664" max="6665" width="9.5" style="5" customWidth="1"/>
    <col min="6666" max="6666" width="10.83203125" style="5" customWidth="1"/>
    <col min="6667" max="6669" width="15.6640625" style="5" customWidth="1"/>
    <col min="6670" max="6908" width="11.5" style="5"/>
    <col min="6909" max="6909" width="32" style="5" customWidth="1"/>
    <col min="6910" max="6910" width="38.33203125" style="5" customWidth="1"/>
    <col min="6911" max="6911" width="5.6640625" style="5" customWidth="1"/>
    <col min="6912" max="6913" width="4.6640625" style="5" customWidth="1"/>
    <col min="6914" max="6915" width="5.6640625" style="5" customWidth="1"/>
    <col min="6916" max="6916" width="9.5" style="5" customWidth="1"/>
    <col min="6917" max="6917" width="10.83203125" style="5" customWidth="1"/>
    <col min="6918" max="6918" width="10.6640625" style="5" customWidth="1"/>
    <col min="6919" max="6919" width="7.6640625" style="5" customWidth="1"/>
    <col min="6920" max="6921" width="9.5" style="5" customWidth="1"/>
    <col min="6922" max="6922" width="10.83203125" style="5" customWidth="1"/>
    <col min="6923" max="6925" width="15.6640625" style="5" customWidth="1"/>
    <col min="6926" max="7164" width="11.5" style="5"/>
    <col min="7165" max="7165" width="32" style="5" customWidth="1"/>
    <col min="7166" max="7166" width="38.33203125" style="5" customWidth="1"/>
    <col min="7167" max="7167" width="5.6640625" style="5" customWidth="1"/>
    <col min="7168" max="7169" width="4.6640625" style="5" customWidth="1"/>
    <col min="7170" max="7171" width="5.6640625" style="5" customWidth="1"/>
    <col min="7172" max="7172" width="9.5" style="5" customWidth="1"/>
    <col min="7173" max="7173" width="10.83203125" style="5" customWidth="1"/>
    <col min="7174" max="7174" width="10.6640625" style="5" customWidth="1"/>
    <col min="7175" max="7175" width="7.6640625" style="5" customWidth="1"/>
    <col min="7176" max="7177" width="9.5" style="5" customWidth="1"/>
    <col min="7178" max="7178" width="10.83203125" style="5" customWidth="1"/>
    <col min="7179" max="7181" width="15.6640625" style="5" customWidth="1"/>
    <col min="7182" max="7420" width="11.5" style="5"/>
    <col min="7421" max="7421" width="32" style="5" customWidth="1"/>
    <col min="7422" max="7422" width="38.33203125" style="5" customWidth="1"/>
    <col min="7423" max="7423" width="5.6640625" style="5" customWidth="1"/>
    <col min="7424" max="7425" width="4.6640625" style="5" customWidth="1"/>
    <col min="7426" max="7427" width="5.6640625" style="5" customWidth="1"/>
    <col min="7428" max="7428" width="9.5" style="5" customWidth="1"/>
    <col min="7429" max="7429" width="10.83203125" style="5" customWidth="1"/>
    <col min="7430" max="7430" width="10.6640625" style="5" customWidth="1"/>
    <col min="7431" max="7431" width="7.6640625" style="5" customWidth="1"/>
    <col min="7432" max="7433" width="9.5" style="5" customWidth="1"/>
    <col min="7434" max="7434" width="10.83203125" style="5" customWidth="1"/>
    <col min="7435" max="7437" width="15.6640625" style="5" customWidth="1"/>
    <col min="7438" max="7676" width="11.5" style="5"/>
    <col min="7677" max="7677" width="32" style="5" customWidth="1"/>
    <col min="7678" max="7678" width="38.33203125" style="5" customWidth="1"/>
    <col min="7679" max="7679" width="5.6640625" style="5" customWidth="1"/>
    <col min="7680" max="7681" width="4.6640625" style="5" customWidth="1"/>
    <col min="7682" max="7683" width="5.6640625" style="5" customWidth="1"/>
    <col min="7684" max="7684" width="9.5" style="5" customWidth="1"/>
    <col min="7685" max="7685" width="10.83203125" style="5" customWidth="1"/>
    <col min="7686" max="7686" width="10.6640625" style="5" customWidth="1"/>
    <col min="7687" max="7687" width="7.6640625" style="5" customWidth="1"/>
    <col min="7688" max="7689" width="9.5" style="5" customWidth="1"/>
    <col min="7690" max="7690" width="10.83203125" style="5" customWidth="1"/>
    <col min="7691" max="7693" width="15.6640625" style="5" customWidth="1"/>
    <col min="7694" max="7932" width="11.5" style="5"/>
    <col min="7933" max="7933" width="32" style="5" customWidth="1"/>
    <col min="7934" max="7934" width="38.33203125" style="5" customWidth="1"/>
    <col min="7935" max="7935" width="5.6640625" style="5" customWidth="1"/>
    <col min="7936" max="7937" width="4.6640625" style="5" customWidth="1"/>
    <col min="7938" max="7939" width="5.6640625" style="5" customWidth="1"/>
    <col min="7940" max="7940" width="9.5" style="5" customWidth="1"/>
    <col min="7941" max="7941" width="10.83203125" style="5" customWidth="1"/>
    <col min="7942" max="7942" width="10.6640625" style="5" customWidth="1"/>
    <col min="7943" max="7943" width="7.6640625" style="5" customWidth="1"/>
    <col min="7944" max="7945" width="9.5" style="5" customWidth="1"/>
    <col min="7946" max="7946" width="10.83203125" style="5" customWidth="1"/>
    <col min="7947" max="7949" width="15.6640625" style="5" customWidth="1"/>
    <col min="7950" max="8188" width="11.5" style="5"/>
    <col min="8189" max="8189" width="32" style="5" customWidth="1"/>
    <col min="8190" max="8190" width="38.33203125" style="5" customWidth="1"/>
    <col min="8191" max="8191" width="5.6640625" style="5" customWidth="1"/>
    <col min="8192" max="8193" width="4.6640625" style="5" customWidth="1"/>
    <col min="8194" max="8195" width="5.6640625" style="5" customWidth="1"/>
    <col min="8196" max="8196" width="9.5" style="5" customWidth="1"/>
    <col min="8197" max="8197" width="10.83203125" style="5" customWidth="1"/>
    <col min="8198" max="8198" width="10.6640625" style="5" customWidth="1"/>
    <col min="8199" max="8199" width="7.6640625" style="5" customWidth="1"/>
    <col min="8200" max="8201" width="9.5" style="5" customWidth="1"/>
    <col min="8202" max="8202" width="10.83203125" style="5" customWidth="1"/>
    <col min="8203" max="8205" width="15.6640625" style="5" customWidth="1"/>
    <col min="8206" max="8444" width="11.5" style="5"/>
    <col min="8445" max="8445" width="32" style="5" customWidth="1"/>
    <col min="8446" max="8446" width="38.33203125" style="5" customWidth="1"/>
    <col min="8447" max="8447" width="5.6640625" style="5" customWidth="1"/>
    <col min="8448" max="8449" width="4.6640625" style="5" customWidth="1"/>
    <col min="8450" max="8451" width="5.6640625" style="5" customWidth="1"/>
    <col min="8452" max="8452" width="9.5" style="5" customWidth="1"/>
    <col min="8453" max="8453" width="10.83203125" style="5" customWidth="1"/>
    <col min="8454" max="8454" width="10.6640625" style="5" customWidth="1"/>
    <col min="8455" max="8455" width="7.6640625" style="5" customWidth="1"/>
    <col min="8456" max="8457" width="9.5" style="5" customWidth="1"/>
    <col min="8458" max="8458" width="10.83203125" style="5" customWidth="1"/>
    <col min="8459" max="8461" width="15.6640625" style="5" customWidth="1"/>
    <col min="8462" max="8700" width="11.5" style="5"/>
    <col min="8701" max="8701" width="32" style="5" customWidth="1"/>
    <col min="8702" max="8702" width="38.33203125" style="5" customWidth="1"/>
    <col min="8703" max="8703" width="5.6640625" style="5" customWidth="1"/>
    <col min="8704" max="8705" width="4.6640625" style="5" customWidth="1"/>
    <col min="8706" max="8707" width="5.6640625" style="5" customWidth="1"/>
    <col min="8708" max="8708" width="9.5" style="5" customWidth="1"/>
    <col min="8709" max="8709" width="10.83203125" style="5" customWidth="1"/>
    <col min="8710" max="8710" width="10.6640625" style="5" customWidth="1"/>
    <col min="8711" max="8711" width="7.6640625" style="5" customWidth="1"/>
    <col min="8712" max="8713" width="9.5" style="5" customWidth="1"/>
    <col min="8714" max="8714" width="10.83203125" style="5" customWidth="1"/>
    <col min="8715" max="8717" width="15.6640625" style="5" customWidth="1"/>
    <col min="8718" max="8956" width="11.5" style="5"/>
    <col min="8957" max="8957" width="32" style="5" customWidth="1"/>
    <col min="8958" max="8958" width="38.33203125" style="5" customWidth="1"/>
    <col min="8959" max="8959" width="5.6640625" style="5" customWidth="1"/>
    <col min="8960" max="8961" width="4.6640625" style="5" customWidth="1"/>
    <col min="8962" max="8963" width="5.6640625" style="5" customWidth="1"/>
    <col min="8964" max="8964" width="9.5" style="5" customWidth="1"/>
    <col min="8965" max="8965" width="10.83203125" style="5" customWidth="1"/>
    <col min="8966" max="8966" width="10.6640625" style="5" customWidth="1"/>
    <col min="8967" max="8967" width="7.6640625" style="5" customWidth="1"/>
    <col min="8968" max="8969" width="9.5" style="5" customWidth="1"/>
    <col min="8970" max="8970" width="10.83203125" style="5" customWidth="1"/>
    <col min="8971" max="8973" width="15.6640625" style="5" customWidth="1"/>
    <col min="8974" max="9212" width="11.5" style="5"/>
    <col min="9213" max="9213" width="32" style="5" customWidth="1"/>
    <col min="9214" max="9214" width="38.33203125" style="5" customWidth="1"/>
    <col min="9215" max="9215" width="5.6640625" style="5" customWidth="1"/>
    <col min="9216" max="9217" width="4.6640625" style="5" customWidth="1"/>
    <col min="9218" max="9219" width="5.6640625" style="5" customWidth="1"/>
    <col min="9220" max="9220" width="9.5" style="5" customWidth="1"/>
    <col min="9221" max="9221" width="10.83203125" style="5" customWidth="1"/>
    <col min="9222" max="9222" width="10.6640625" style="5" customWidth="1"/>
    <col min="9223" max="9223" width="7.6640625" style="5" customWidth="1"/>
    <col min="9224" max="9225" width="9.5" style="5" customWidth="1"/>
    <col min="9226" max="9226" width="10.83203125" style="5" customWidth="1"/>
    <col min="9227" max="9229" width="15.6640625" style="5" customWidth="1"/>
    <col min="9230" max="9468" width="11.5" style="5"/>
    <col min="9469" max="9469" width="32" style="5" customWidth="1"/>
    <col min="9470" max="9470" width="38.33203125" style="5" customWidth="1"/>
    <col min="9471" max="9471" width="5.6640625" style="5" customWidth="1"/>
    <col min="9472" max="9473" width="4.6640625" style="5" customWidth="1"/>
    <col min="9474" max="9475" width="5.6640625" style="5" customWidth="1"/>
    <col min="9476" max="9476" width="9.5" style="5" customWidth="1"/>
    <col min="9477" max="9477" width="10.83203125" style="5" customWidth="1"/>
    <col min="9478" max="9478" width="10.6640625" style="5" customWidth="1"/>
    <col min="9479" max="9479" width="7.6640625" style="5" customWidth="1"/>
    <col min="9480" max="9481" width="9.5" style="5" customWidth="1"/>
    <col min="9482" max="9482" width="10.83203125" style="5" customWidth="1"/>
    <col min="9483" max="9485" width="15.6640625" style="5" customWidth="1"/>
    <col min="9486" max="9724" width="11.5" style="5"/>
    <col min="9725" max="9725" width="32" style="5" customWidth="1"/>
    <col min="9726" max="9726" width="38.33203125" style="5" customWidth="1"/>
    <col min="9727" max="9727" width="5.6640625" style="5" customWidth="1"/>
    <col min="9728" max="9729" width="4.6640625" style="5" customWidth="1"/>
    <col min="9730" max="9731" width="5.6640625" style="5" customWidth="1"/>
    <col min="9732" max="9732" width="9.5" style="5" customWidth="1"/>
    <col min="9733" max="9733" width="10.83203125" style="5" customWidth="1"/>
    <col min="9734" max="9734" width="10.6640625" style="5" customWidth="1"/>
    <col min="9735" max="9735" width="7.6640625" style="5" customWidth="1"/>
    <col min="9736" max="9737" width="9.5" style="5" customWidth="1"/>
    <col min="9738" max="9738" width="10.83203125" style="5" customWidth="1"/>
    <col min="9739" max="9741" width="15.6640625" style="5" customWidth="1"/>
    <col min="9742" max="9980" width="11.5" style="5"/>
    <col min="9981" max="9981" width="32" style="5" customWidth="1"/>
    <col min="9982" max="9982" width="38.33203125" style="5" customWidth="1"/>
    <col min="9983" max="9983" width="5.6640625" style="5" customWidth="1"/>
    <col min="9984" max="9985" width="4.6640625" style="5" customWidth="1"/>
    <col min="9986" max="9987" width="5.6640625" style="5" customWidth="1"/>
    <col min="9988" max="9988" width="9.5" style="5" customWidth="1"/>
    <col min="9989" max="9989" width="10.83203125" style="5" customWidth="1"/>
    <col min="9990" max="9990" width="10.6640625" style="5" customWidth="1"/>
    <col min="9991" max="9991" width="7.6640625" style="5" customWidth="1"/>
    <col min="9992" max="9993" width="9.5" style="5" customWidth="1"/>
    <col min="9994" max="9994" width="10.83203125" style="5" customWidth="1"/>
    <col min="9995" max="9997" width="15.6640625" style="5" customWidth="1"/>
    <col min="9998" max="10236" width="11.5" style="5"/>
    <col min="10237" max="10237" width="32" style="5" customWidth="1"/>
    <col min="10238" max="10238" width="38.33203125" style="5" customWidth="1"/>
    <col min="10239" max="10239" width="5.6640625" style="5" customWidth="1"/>
    <col min="10240" max="10241" width="4.6640625" style="5" customWidth="1"/>
    <col min="10242" max="10243" width="5.6640625" style="5" customWidth="1"/>
    <col min="10244" max="10244" width="9.5" style="5" customWidth="1"/>
    <col min="10245" max="10245" width="10.83203125" style="5" customWidth="1"/>
    <col min="10246" max="10246" width="10.6640625" style="5" customWidth="1"/>
    <col min="10247" max="10247" width="7.6640625" style="5" customWidth="1"/>
    <col min="10248" max="10249" width="9.5" style="5" customWidth="1"/>
    <col min="10250" max="10250" width="10.83203125" style="5" customWidth="1"/>
    <col min="10251" max="10253" width="15.6640625" style="5" customWidth="1"/>
    <col min="10254" max="10492" width="11.5" style="5"/>
    <col min="10493" max="10493" width="32" style="5" customWidth="1"/>
    <col min="10494" max="10494" width="38.33203125" style="5" customWidth="1"/>
    <col min="10495" max="10495" width="5.6640625" style="5" customWidth="1"/>
    <col min="10496" max="10497" width="4.6640625" style="5" customWidth="1"/>
    <col min="10498" max="10499" width="5.6640625" style="5" customWidth="1"/>
    <col min="10500" max="10500" width="9.5" style="5" customWidth="1"/>
    <col min="10501" max="10501" width="10.83203125" style="5" customWidth="1"/>
    <col min="10502" max="10502" width="10.6640625" style="5" customWidth="1"/>
    <col min="10503" max="10503" width="7.6640625" style="5" customWidth="1"/>
    <col min="10504" max="10505" width="9.5" style="5" customWidth="1"/>
    <col min="10506" max="10506" width="10.83203125" style="5" customWidth="1"/>
    <col min="10507" max="10509" width="15.6640625" style="5" customWidth="1"/>
    <col min="10510" max="10748" width="11.5" style="5"/>
    <col min="10749" max="10749" width="32" style="5" customWidth="1"/>
    <col min="10750" max="10750" width="38.33203125" style="5" customWidth="1"/>
    <col min="10751" max="10751" width="5.6640625" style="5" customWidth="1"/>
    <col min="10752" max="10753" width="4.6640625" style="5" customWidth="1"/>
    <col min="10754" max="10755" width="5.6640625" style="5" customWidth="1"/>
    <col min="10756" max="10756" width="9.5" style="5" customWidth="1"/>
    <col min="10757" max="10757" width="10.83203125" style="5" customWidth="1"/>
    <col min="10758" max="10758" width="10.6640625" style="5" customWidth="1"/>
    <col min="10759" max="10759" width="7.6640625" style="5" customWidth="1"/>
    <col min="10760" max="10761" width="9.5" style="5" customWidth="1"/>
    <col min="10762" max="10762" width="10.83203125" style="5" customWidth="1"/>
    <col min="10763" max="10765" width="15.6640625" style="5" customWidth="1"/>
    <col min="10766" max="11004" width="11.5" style="5"/>
    <col min="11005" max="11005" width="32" style="5" customWidth="1"/>
    <col min="11006" max="11006" width="38.33203125" style="5" customWidth="1"/>
    <col min="11007" max="11007" width="5.6640625" style="5" customWidth="1"/>
    <col min="11008" max="11009" width="4.6640625" style="5" customWidth="1"/>
    <col min="11010" max="11011" width="5.6640625" style="5" customWidth="1"/>
    <col min="11012" max="11012" width="9.5" style="5" customWidth="1"/>
    <col min="11013" max="11013" width="10.83203125" style="5" customWidth="1"/>
    <col min="11014" max="11014" width="10.6640625" style="5" customWidth="1"/>
    <col min="11015" max="11015" width="7.6640625" style="5" customWidth="1"/>
    <col min="11016" max="11017" width="9.5" style="5" customWidth="1"/>
    <col min="11018" max="11018" width="10.83203125" style="5" customWidth="1"/>
    <col min="11019" max="11021" width="15.6640625" style="5" customWidth="1"/>
    <col min="11022" max="11260" width="11.5" style="5"/>
    <col min="11261" max="11261" width="32" style="5" customWidth="1"/>
    <col min="11262" max="11262" width="38.33203125" style="5" customWidth="1"/>
    <col min="11263" max="11263" width="5.6640625" style="5" customWidth="1"/>
    <col min="11264" max="11265" width="4.6640625" style="5" customWidth="1"/>
    <col min="11266" max="11267" width="5.6640625" style="5" customWidth="1"/>
    <col min="11268" max="11268" width="9.5" style="5" customWidth="1"/>
    <col min="11269" max="11269" width="10.83203125" style="5" customWidth="1"/>
    <col min="11270" max="11270" width="10.6640625" style="5" customWidth="1"/>
    <col min="11271" max="11271" width="7.6640625" style="5" customWidth="1"/>
    <col min="11272" max="11273" width="9.5" style="5" customWidth="1"/>
    <col min="11274" max="11274" width="10.83203125" style="5" customWidth="1"/>
    <col min="11275" max="11277" width="15.6640625" style="5" customWidth="1"/>
    <col min="11278" max="11516" width="11.5" style="5"/>
    <col min="11517" max="11517" width="32" style="5" customWidth="1"/>
    <col min="11518" max="11518" width="38.33203125" style="5" customWidth="1"/>
    <col min="11519" max="11519" width="5.6640625" style="5" customWidth="1"/>
    <col min="11520" max="11521" width="4.6640625" style="5" customWidth="1"/>
    <col min="11522" max="11523" width="5.6640625" style="5" customWidth="1"/>
    <col min="11524" max="11524" width="9.5" style="5" customWidth="1"/>
    <col min="11525" max="11525" width="10.83203125" style="5" customWidth="1"/>
    <col min="11526" max="11526" width="10.6640625" style="5" customWidth="1"/>
    <col min="11527" max="11527" width="7.6640625" style="5" customWidth="1"/>
    <col min="11528" max="11529" width="9.5" style="5" customWidth="1"/>
    <col min="11530" max="11530" width="10.83203125" style="5" customWidth="1"/>
    <col min="11531" max="11533" width="15.6640625" style="5" customWidth="1"/>
    <col min="11534" max="11772" width="11.5" style="5"/>
    <col min="11773" max="11773" width="32" style="5" customWidth="1"/>
    <col min="11774" max="11774" width="38.33203125" style="5" customWidth="1"/>
    <col min="11775" max="11775" width="5.6640625" style="5" customWidth="1"/>
    <col min="11776" max="11777" width="4.6640625" style="5" customWidth="1"/>
    <col min="11778" max="11779" width="5.6640625" style="5" customWidth="1"/>
    <col min="11780" max="11780" width="9.5" style="5" customWidth="1"/>
    <col min="11781" max="11781" width="10.83203125" style="5" customWidth="1"/>
    <col min="11782" max="11782" width="10.6640625" style="5" customWidth="1"/>
    <col min="11783" max="11783" width="7.6640625" style="5" customWidth="1"/>
    <col min="11784" max="11785" width="9.5" style="5" customWidth="1"/>
    <col min="11786" max="11786" width="10.83203125" style="5" customWidth="1"/>
    <col min="11787" max="11789" width="15.6640625" style="5" customWidth="1"/>
    <col min="11790" max="12028" width="11.5" style="5"/>
    <col min="12029" max="12029" width="32" style="5" customWidth="1"/>
    <col min="12030" max="12030" width="38.33203125" style="5" customWidth="1"/>
    <col min="12031" max="12031" width="5.6640625" style="5" customWidth="1"/>
    <col min="12032" max="12033" width="4.6640625" style="5" customWidth="1"/>
    <col min="12034" max="12035" width="5.6640625" style="5" customWidth="1"/>
    <col min="12036" max="12036" width="9.5" style="5" customWidth="1"/>
    <col min="12037" max="12037" width="10.83203125" style="5" customWidth="1"/>
    <col min="12038" max="12038" width="10.6640625" style="5" customWidth="1"/>
    <col min="12039" max="12039" width="7.6640625" style="5" customWidth="1"/>
    <col min="12040" max="12041" width="9.5" style="5" customWidth="1"/>
    <col min="12042" max="12042" width="10.83203125" style="5" customWidth="1"/>
    <col min="12043" max="12045" width="15.6640625" style="5" customWidth="1"/>
    <col min="12046" max="12284" width="11.5" style="5"/>
    <col min="12285" max="12285" width="32" style="5" customWidth="1"/>
    <col min="12286" max="12286" width="38.33203125" style="5" customWidth="1"/>
    <col min="12287" max="12287" width="5.6640625" style="5" customWidth="1"/>
    <col min="12288" max="12289" width="4.6640625" style="5" customWidth="1"/>
    <col min="12290" max="12291" width="5.6640625" style="5" customWidth="1"/>
    <col min="12292" max="12292" width="9.5" style="5" customWidth="1"/>
    <col min="12293" max="12293" width="10.83203125" style="5" customWidth="1"/>
    <col min="12294" max="12294" width="10.6640625" style="5" customWidth="1"/>
    <col min="12295" max="12295" width="7.6640625" style="5" customWidth="1"/>
    <col min="12296" max="12297" width="9.5" style="5" customWidth="1"/>
    <col min="12298" max="12298" width="10.83203125" style="5" customWidth="1"/>
    <col min="12299" max="12301" width="15.6640625" style="5" customWidth="1"/>
    <col min="12302" max="12540" width="11.5" style="5"/>
    <col min="12541" max="12541" width="32" style="5" customWidth="1"/>
    <col min="12542" max="12542" width="38.33203125" style="5" customWidth="1"/>
    <col min="12543" max="12543" width="5.6640625" style="5" customWidth="1"/>
    <col min="12544" max="12545" width="4.6640625" style="5" customWidth="1"/>
    <col min="12546" max="12547" width="5.6640625" style="5" customWidth="1"/>
    <col min="12548" max="12548" width="9.5" style="5" customWidth="1"/>
    <col min="12549" max="12549" width="10.83203125" style="5" customWidth="1"/>
    <col min="12550" max="12550" width="10.6640625" style="5" customWidth="1"/>
    <col min="12551" max="12551" width="7.6640625" style="5" customWidth="1"/>
    <col min="12552" max="12553" width="9.5" style="5" customWidth="1"/>
    <col min="12554" max="12554" width="10.83203125" style="5" customWidth="1"/>
    <col min="12555" max="12557" width="15.6640625" style="5" customWidth="1"/>
    <col min="12558" max="12796" width="11.5" style="5"/>
    <col min="12797" max="12797" width="32" style="5" customWidth="1"/>
    <col min="12798" max="12798" width="38.33203125" style="5" customWidth="1"/>
    <col min="12799" max="12799" width="5.6640625" style="5" customWidth="1"/>
    <col min="12800" max="12801" width="4.6640625" style="5" customWidth="1"/>
    <col min="12802" max="12803" width="5.6640625" style="5" customWidth="1"/>
    <col min="12804" max="12804" width="9.5" style="5" customWidth="1"/>
    <col min="12805" max="12805" width="10.83203125" style="5" customWidth="1"/>
    <col min="12806" max="12806" width="10.6640625" style="5" customWidth="1"/>
    <col min="12807" max="12807" width="7.6640625" style="5" customWidth="1"/>
    <col min="12808" max="12809" width="9.5" style="5" customWidth="1"/>
    <col min="12810" max="12810" width="10.83203125" style="5" customWidth="1"/>
    <col min="12811" max="12813" width="15.6640625" style="5" customWidth="1"/>
    <col min="12814" max="13052" width="11.5" style="5"/>
    <col min="13053" max="13053" width="32" style="5" customWidth="1"/>
    <col min="13054" max="13054" width="38.33203125" style="5" customWidth="1"/>
    <col min="13055" max="13055" width="5.6640625" style="5" customWidth="1"/>
    <col min="13056" max="13057" width="4.6640625" style="5" customWidth="1"/>
    <col min="13058" max="13059" width="5.6640625" style="5" customWidth="1"/>
    <col min="13060" max="13060" width="9.5" style="5" customWidth="1"/>
    <col min="13061" max="13061" width="10.83203125" style="5" customWidth="1"/>
    <col min="13062" max="13062" width="10.6640625" style="5" customWidth="1"/>
    <col min="13063" max="13063" width="7.6640625" style="5" customWidth="1"/>
    <col min="13064" max="13065" width="9.5" style="5" customWidth="1"/>
    <col min="13066" max="13066" width="10.83203125" style="5" customWidth="1"/>
    <col min="13067" max="13069" width="15.6640625" style="5" customWidth="1"/>
    <col min="13070" max="13308" width="11.5" style="5"/>
    <col min="13309" max="13309" width="32" style="5" customWidth="1"/>
    <col min="13310" max="13310" width="38.33203125" style="5" customWidth="1"/>
    <col min="13311" max="13311" width="5.6640625" style="5" customWidth="1"/>
    <col min="13312" max="13313" width="4.6640625" style="5" customWidth="1"/>
    <col min="13314" max="13315" width="5.6640625" style="5" customWidth="1"/>
    <col min="13316" max="13316" width="9.5" style="5" customWidth="1"/>
    <col min="13317" max="13317" width="10.83203125" style="5" customWidth="1"/>
    <col min="13318" max="13318" width="10.6640625" style="5" customWidth="1"/>
    <col min="13319" max="13319" width="7.6640625" style="5" customWidth="1"/>
    <col min="13320" max="13321" width="9.5" style="5" customWidth="1"/>
    <col min="13322" max="13322" width="10.83203125" style="5" customWidth="1"/>
    <col min="13323" max="13325" width="15.6640625" style="5" customWidth="1"/>
    <col min="13326" max="13564" width="11.5" style="5"/>
    <col min="13565" max="13565" width="32" style="5" customWidth="1"/>
    <col min="13566" max="13566" width="38.33203125" style="5" customWidth="1"/>
    <col min="13567" max="13567" width="5.6640625" style="5" customWidth="1"/>
    <col min="13568" max="13569" width="4.6640625" style="5" customWidth="1"/>
    <col min="13570" max="13571" width="5.6640625" style="5" customWidth="1"/>
    <col min="13572" max="13572" width="9.5" style="5" customWidth="1"/>
    <col min="13573" max="13573" width="10.83203125" style="5" customWidth="1"/>
    <col min="13574" max="13574" width="10.6640625" style="5" customWidth="1"/>
    <col min="13575" max="13575" width="7.6640625" style="5" customWidth="1"/>
    <col min="13576" max="13577" width="9.5" style="5" customWidth="1"/>
    <col min="13578" max="13578" width="10.83203125" style="5" customWidth="1"/>
    <col min="13579" max="13581" width="15.6640625" style="5" customWidth="1"/>
    <col min="13582" max="13820" width="11.5" style="5"/>
    <col min="13821" max="13821" width="32" style="5" customWidth="1"/>
    <col min="13822" max="13822" width="38.33203125" style="5" customWidth="1"/>
    <col min="13823" max="13823" width="5.6640625" style="5" customWidth="1"/>
    <col min="13824" max="13825" width="4.6640625" style="5" customWidth="1"/>
    <col min="13826" max="13827" width="5.6640625" style="5" customWidth="1"/>
    <col min="13828" max="13828" width="9.5" style="5" customWidth="1"/>
    <col min="13829" max="13829" width="10.83203125" style="5" customWidth="1"/>
    <col min="13830" max="13830" width="10.6640625" style="5" customWidth="1"/>
    <col min="13831" max="13831" width="7.6640625" style="5" customWidth="1"/>
    <col min="13832" max="13833" width="9.5" style="5" customWidth="1"/>
    <col min="13834" max="13834" width="10.83203125" style="5" customWidth="1"/>
    <col min="13835" max="13837" width="15.6640625" style="5" customWidth="1"/>
    <col min="13838" max="14076" width="11.5" style="5"/>
    <col min="14077" max="14077" width="32" style="5" customWidth="1"/>
    <col min="14078" max="14078" width="38.33203125" style="5" customWidth="1"/>
    <col min="14079" max="14079" width="5.6640625" style="5" customWidth="1"/>
    <col min="14080" max="14081" width="4.6640625" style="5" customWidth="1"/>
    <col min="14082" max="14083" width="5.6640625" style="5" customWidth="1"/>
    <col min="14084" max="14084" width="9.5" style="5" customWidth="1"/>
    <col min="14085" max="14085" width="10.83203125" style="5" customWidth="1"/>
    <col min="14086" max="14086" width="10.6640625" style="5" customWidth="1"/>
    <col min="14087" max="14087" width="7.6640625" style="5" customWidth="1"/>
    <col min="14088" max="14089" width="9.5" style="5" customWidth="1"/>
    <col min="14090" max="14090" width="10.83203125" style="5" customWidth="1"/>
    <col min="14091" max="14093" width="15.6640625" style="5" customWidth="1"/>
    <col min="14094" max="14332" width="11.5" style="5"/>
    <col min="14333" max="14333" width="32" style="5" customWidth="1"/>
    <col min="14334" max="14334" width="38.33203125" style="5" customWidth="1"/>
    <col min="14335" max="14335" width="5.6640625" style="5" customWidth="1"/>
    <col min="14336" max="14337" width="4.6640625" style="5" customWidth="1"/>
    <col min="14338" max="14339" width="5.6640625" style="5" customWidth="1"/>
    <col min="14340" max="14340" width="9.5" style="5" customWidth="1"/>
    <col min="14341" max="14341" width="10.83203125" style="5" customWidth="1"/>
    <col min="14342" max="14342" width="10.6640625" style="5" customWidth="1"/>
    <col min="14343" max="14343" width="7.6640625" style="5" customWidth="1"/>
    <col min="14344" max="14345" width="9.5" style="5" customWidth="1"/>
    <col min="14346" max="14346" width="10.83203125" style="5" customWidth="1"/>
    <col min="14347" max="14349" width="15.6640625" style="5" customWidth="1"/>
    <col min="14350" max="14588" width="11.5" style="5"/>
    <col min="14589" max="14589" width="32" style="5" customWidth="1"/>
    <col min="14590" max="14590" width="38.33203125" style="5" customWidth="1"/>
    <col min="14591" max="14591" width="5.6640625" style="5" customWidth="1"/>
    <col min="14592" max="14593" width="4.6640625" style="5" customWidth="1"/>
    <col min="14594" max="14595" width="5.6640625" style="5" customWidth="1"/>
    <col min="14596" max="14596" width="9.5" style="5" customWidth="1"/>
    <col min="14597" max="14597" width="10.83203125" style="5" customWidth="1"/>
    <col min="14598" max="14598" width="10.6640625" style="5" customWidth="1"/>
    <col min="14599" max="14599" width="7.6640625" style="5" customWidth="1"/>
    <col min="14600" max="14601" width="9.5" style="5" customWidth="1"/>
    <col min="14602" max="14602" width="10.83203125" style="5" customWidth="1"/>
    <col min="14603" max="14605" width="15.6640625" style="5" customWidth="1"/>
    <col min="14606" max="14844" width="11.5" style="5"/>
    <col min="14845" max="14845" width="32" style="5" customWidth="1"/>
    <col min="14846" max="14846" width="38.33203125" style="5" customWidth="1"/>
    <col min="14847" max="14847" width="5.6640625" style="5" customWidth="1"/>
    <col min="14848" max="14849" width="4.6640625" style="5" customWidth="1"/>
    <col min="14850" max="14851" width="5.6640625" style="5" customWidth="1"/>
    <col min="14852" max="14852" width="9.5" style="5" customWidth="1"/>
    <col min="14853" max="14853" width="10.83203125" style="5" customWidth="1"/>
    <col min="14854" max="14854" width="10.6640625" style="5" customWidth="1"/>
    <col min="14855" max="14855" width="7.6640625" style="5" customWidth="1"/>
    <col min="14856" max="14857" width="9.5" style="5" customWidth="1"/>
    <col min="14858" max="14858" width="10.83203125" style="5" customWidth="1"/>
    <col min="14859" max="14861" width="15.6640625" style="5" customWidth="1"/>
    <col min="14862" max="15100" width="11.5" style="5"/>
    <col min="15101" max="15101" width="32" style="5" customWidth="1"/>
    <col min="15102" max="15102" width="38.33203125" style="5" customWidth="1"/>
    <col min="15103" max="15103" width="5.6640625" style="5" customWidth="1"/>
    <col min="15104" max="15105" width="4.6640625" style="5" customWidth="1"/>
    <col min="15106" max="15107" width="5.6640625" style="5" customWidth="1"/>
    <col min="15108" max="15108" width="9.5" style="5" customWidth="1"/>
    <col min="15109" max="15109" width="10.83203125" style="5" customWidth="1"/>
    <col min="15110" max="15110" width="10.6640625" style="5" customWidth="1"/>
    <col min="15111" max="15111" width="7.6640625" style="5" customWidth="1"/>
    <col min="15112" max="15113" width="9.5" style="5" customWidth="1"/>
    <col min="15114" max="15114" width="10.83203125" style="5" customWidth="1"/>
    <col min="15115" max="15117" width="15.6640625" style="5" customWidth="1"/>
    <col min="15118" max="15356" width="11.5" style="5"/>
    <col min="15357" max="15357" width="32" style="5" customWidth="1"/>
    <col min="15358" max="15358" width="38.33203125" style="5" customWidth="1"/>
    <col min="15359" max="15359" width="5.6640625" style="5" customWidth="1"/>
    <col min="15360" max="15361" width="4.6640625" style="5" customWidth="1"/>
    <col min="15362" max="15363" width="5.6640625" style="5" customWidth="1"/>
    <col min="15364" max="15364" width="9.5" style="5" customWidth="1"/>
    <col min="15365" max="15365" width="10.83203125" style="5" customWidth="1"/>
    <col min="15366" max="15366" width="10.6640625" style="5" customWidth="1"/>
    <col min="15367" max="15367" width="7.6640625" style="5" customWidth="1"/>
    <col min="15368" max="15369" width="9.5" style="5" customWidth="1"/>
    <col min="15370" max="15370" width="10.83203125" style="5" customWidth="1"/>
    <col min="15371" max="15373" width="15.6640625" style="5" customWidth="1"/>
    <col min="15374" max="15612" width="11.5" style="5"/>
    <col min="15613" max="15613" width="32" style="5" customWidth="1"/>
    <col min="15614" max="15614" width="38.33203125" style="5" customWidth="1"/>
    <col min="15615" max="15615" width="5.6640625" style="5" customWidth="1"/>
    <col min="15616" max="15617" width="4.6640625" style="5" customWidth="1"/>
    <col min="15618" max="15619" width="5.6640625" style="5" customWidth="1"/>
    <col min="15620" max="15620" width="9.5" style="5" customWidth="1"/>
    <col min="15621" max="15621" width="10.83203125" style="5" customWidth="1"/>
    <col min="15622" max="15622" width="10.6640625" style="5" customWidth="1"/>
    <col min="15623" max="15623" width="7.6640625" style="5" customWidth="1"/>
    <col min="15624" max="15625" width="9.5" style="5" customWidth="1"/>
    <col min="15626" max="15626" width="10.83203125" style="5" customWidth="1"/>
    <col min="15627" max="15629" width="15.6640625" style="5" customWidth="1"/>
    <col min="15630" max="15868" width="11.5" style="5"/>
    <col min="15869" max="15869" width="32" style="5" customWidth="1"/>
    <col min="15870" max="15870" width="38.33203125" style="5" customWidth="1"/>
    <col min="15871" max="15871" width="5.6640625" style="5" customWidth="1"/>
    <col min="15872" max="15873" width="4.6640625" style="5" customWidth="1"/>
    <col min="15874" max="15875" width="5.6640625" style="5" customWidth="1"/>
    <col min="15876" max="15876" width="9.5" style="5" customWidth="1"/>
    <col min="15877" max="15877" width="10.83203125" style="5" customWidth="1"/>
    <col min="15878" max="15878" width="10.6640625" style="5" customWidth="1"/>
    <col min="15879" max="15879" width="7.6640625" style="5" customWidth="1"/>
    <col min="15880" max="15881" width="9.5" style="5" customWidth="1"/>
    <col min="15882" max="15882" width="10.83203125" style="5" customWidth="1"/>
    <col min="15883" max="15885" width="15.6640625" style="5" customWidth="1"/>
    <col min="15886" max="16124" width="11.5" style="5"/>
    <col min="16125" max="16125" width="32" style="5" customWidth="1"/>
    <col min="16126" max="16126" width="38.33203125" style="5" customWidth="1"/>
    <col min="16127" max="16127" width="5.6640625" style="5" customWidth="1"/>
    <col min="16128" max="16129" width="4.6640625" style="5" customWidth="1"/>
    <col min="16130" max="16131" width="5.6640625" style="5" customWidth="1"/>
    <col min="16132" max="16132" width="9.5" style="5" customWidth="1"/>
    <col min="16133" max="16133" width="10.83203125" style="5" customWidth="1"/>
    <col min="16134" max="16134" width="10.6640625" style="5" customWidth="1"/>
    <col min="16135" max="16135" width="7.6640625" style="5" customWidth="1"/>
    <col min="16136" max="16137" width="9.5" style="5" customWidth="1"/>
    <col min="16138" max="16138" width="10.83203125" style="5" customWidth="1"/>
    <col min="16139" max="16141" width="15.6640625" style="5" customWidth="1"/>
    <col min="16142" max="16384" width="11.5" style="5"/>
  </cols>
  <sheetData>
    <row r="1" spans="1:17" ht="30" customHeight="1">
      <c r="A1" s="305" t="s">
        <v>311</v>
      </c>
      <c r="B1" s="305"/>
      <c r="C1" s="305"/>
      <c r="D1" s="305"/>
      <c r="E1" s="305"/>
      <c r="F1" s="305"/>
      <c r="G1" s="305"/>
      <c r="H1" s="305"/>
      <c r="I1" s="305"/>
      <c r="J1" s="305"/>
      <c r="K1" s="305"/>
      <c r="L1" s="305"/>
      <c r="M1" s="305"/>
      <c r="N1" s="305"/>
    </row>
    <row r="2" spans="1:17" ht="16" customHeight="1">
      <c r="A2" s="302" t="s">
        <v>1028</v>
      </c>
      <c r="B2" s="302"/>
      <c r="C2" s="302"/>
      <c r="D2" s="302"/>
      <c r="E2" s="302"/>
      <c r="F2" s="302"/>
      <c r="G2" s="302"/>
      <c r="H2" s="302"/>
      <c r="I2" s="302"/>
      <c r="J2" s="302"/>
      <c r="K2" s="302"/>
      <c r="L2" s="302"/>
      <c r="M2" s="302"/>
      <c r="N2" s="302"/>
    </row>
    <row r="3" spans="1:17" ht="84.75" customHeight="1">
      <c r="A3" s="292" t="s">
        <v>98</v>
      </c>
      <c r="B3" s="218" t="str">
        <f>'Оценка (раздел 5)'!I3</f>
        <v>5.5. Содержатся ли в материалах к проекту бюджета сведения о доходах бюджета по видам доходов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v>
      </c>
      <c r="C3" s="292" t="s">
        <v>115</v>
      </c>
      <c r="D3" s="293"/>
      <c r="E3" s="293"/>
      <c r="F3" s="293"/>
      <c r="G3" s="293" t="s">
        <v>200</v>
      </c>
      <c r="H3" s="293" t="s">
        <v>296</v>
      </c>
      <c r="I3" s="293" t="s">
        <v>169</v>
      </c>
      <c r="J3" s="293"/>
      <c r="K3" s="293" t="s">
        <v>199</v>
      </c>
      <c r="L3" s="292" t="s">
        <v>151</v>
      </c>
      <c r="M3" s="293" t="s">
        <v>193</v>
      </c>
      <c r="N3" s="293"/>
    </row>
    <row r="4" spans="1:17" ht="16" customHeight="1">
      <c r="A4" s="293"/>
      <c r="B4" s="219" t="s">
        <v>183</v>
      </c>
      <c r="C4" s="293" t="s">
        <v>96</v>
      </c>
      <c r="D4" s="293" t="s">
        <v>149</v>
      </c>
      <c r="E4" s="293" t="s">
        <v>150</v>
      </c>
      <c r="F4" s="303" t="s">
        <v>95</v>
      </c>
      <c r="G4" s="293"/>
      <c r="H4" s="293"/>
      <c r="I4" s="293" t="s">
        <v>203</v>
      </c>
      <c r="J4" s="293" t="s">
        <v>204</v>
      </c>
      <c r="K4" s="293"/>
      <c r="L4" s="292"/>
      <c r="M4" s="293" t="s">
        <v>345</v>
      </c>
      <c r="N4" s="293" t="s">
        <v>346</v>
      </c>
    </row>
    <row r="5" spans="1:17" ht="28" customHeight="1">
      <c r="A5" s="293"/>
      <c r="B5" s="219" t="s">
        <v>114</v>
      </c>
      <c r="C5" s="293"/>
      <c r="D5" s="304"/>
      <c r="E5" s="304"/>
      <c r="F5" s="304"/>
      <c r="G5" s="293"/>
      <c r="H5" s="293"/>
      <c r="I5" s="293"/>
      <c r="J5" s="293"/>
      <c r="K5" s="293"/>
      <c r="L5" s="292"/>
      <c r="M5" s="293"/>
      <c r="N5" s="293"/>
    </row>
    <row r="6" spans="1:17" s="76" customFormat="1" ht="15" customHeight="1">
      <c r="A6" s="173" t="s">
        <v>0</v>
      </c>
      <c r="B6" s="174"/>
      <c r="C6" s="174"/>
      <c r="D6" s="174"/>
      <c r="E6" s="174"/>
      <c r="F6" s="174"/>
      <c r="G6" s="220"/>
      <c r="H6" s="220"/>
      <c r="I6" s="220"/>
      <c r="J6" s="220"/>
      <c r="K6" s="220"/>
      <c r="L6" s="185"/>
      <c r="M6" s="185"/>
      <c r="N6" s="185"/>
      <c r="O6" s="83"/>
    </row>
    <row r="7" spans="1:17" ht="15" customHeight="1">
      <c r="A7" s="197" t="s">
        <v>1</v>
      </c>
      <c r="B7" s="206" t="s">
        <v>183</v>
      </c>
      <c r="C7" s="223">
        <f t="shared" ref="C7:C24" si="0">IF(B7=$B$4,2,0)</f>
        <v>2</v>
      </c>
      <c r="D7" s="223"/>
      <c r="E7" s="223"/>
      <c r="F7" s="224">
        <f t="shared" ref="F7:F24" si="1">C7*(1-D7)*(1-E7)</f>
        <v>2</v>
      </c>
      <c r="G7" s="205" t="s">
        <v>615</v>
      </c>
      <c r="H7" s="205" t="s">
        <v>615</v>
      </c>
      <c r="I7" s="205" t="s">
        <v>615</v>
      </c>
      <c r="J7" s="205" t="s">
        <v>615</v>
      </c>
      <c r="K7" s="205" t="s">
        <v>615</v>
      </c>
      <c r="L7" s="205" t="s">
        <v>173</v>
      </c>
      <c r="M7" s="180" t="s">
        <v>771</v>
      </c>
      <c r="N7" s="180" t="s">
        <v>429</v>
      </c>
      <c r="O7" s="81" t="s">
        <v>173</v>
      </c>
    </row>
    <row r="8" spans="1:17" ht="15" customHeight="1">
      <c r="A8" s="197" t="s">
        <v>2</v>
      </c>
      <c r="B8" s="206" t="s">
        <v>183</v>
      </c>
      <c r="C8" s="223">
        <f t="shared" si="0"/>
        <v>2</v>
      </c>
      <c r="D8" s="223"/>
      <c r="E8" s="223"/>
      <c r="F8" s="224">
        <f t="shared" si="1"/>
        <v>2</v>
      </c>
      <c r="G8" s="205" t="s">
        <v>615</v>
      </c>
      <c r="H8" s="205" t="s">
        <v>615</v>
      </c>
      <c r="I8" s="205" t="s">
        <v>615</v>
      </c>
      <c r="J8" s="205" t="s">
        <v>615</v>
      </c>
      <c r="K8" s="205" t="s">
        <v>615</v>
      </c>
      <c r="L8" s="181" t="s">
        <v>173</v>
      </c>
      <c r="M8" s="180" t="s">
        <v>770</v>
      </c>
      <c r="N8" s="180" t="s">
        <v>554</v>
      </c>
      <c r="O8" s="81" t="s">
        <v>173</v>
      </c>
    </row>
    <row r="9" spans="1:17" ht="15" customHeight="1">
      <c r="A9" s="197" t="s">
        <v>3</v>
      </c>
      <c r="B9" s="206" t="s">
        <v>114</v>
      </c>
      <c r="C9" s="223">
        <f t="shared" si="0"/>
        <v>0</v>
      </c>
      <c r="D9" s="223"/>
      <c r="E9" s="223"/>
      <c r="F9" s="224">
        <f t="shared" si="1"/>
        <v>0</v>
      </c>
      <c r="G9" s="205" t="s">
        <v>617</v>
      </c>
      <c r="H9" s="205" t="s">
        <v>173</v>
      </c>
      <c r="I9" s="205" t="s">
        <v>173</v>
      </c>
      <c r="J9" s="205" t="s">
        <v>173</v>
      </c>
      <c r="K9" s="205" t="s">
        <v>173</v>
      </c>
      <c r="L9" s="181" t="s">
        <v>835</v>
      </c>
      <c r="M9" s="180" t="s">
        <v>771</v>
      </c>
      <c r="N9" s="180" t="s">
        <v>357</v>
      </c>
      <c r="O9" s="81" t="s">
        <v>173</v>
      </c>
    </row>
    <row r="10" spans="1:17" ht="15" customHeight="1">
      <c r="A10" s="197" t="s">
        <v>4</v>
      </c>
      <c r="B10" s="206" t="s">
        <v>183</v>
      </c>
      <c r="C10" s="223">
        <f t="shared" si="0"/>
        <v>2</v>
      </c>
      <c r="D10" s="223"/>
      <c r="E10" s="223"/>
      <c r="F10" s="224">
        <f t="shared" si="1"/>
        <v>2</v>
      </c>
      <c r="G10" s="205" t="s">
        <v>615</v>
      </c>
      <c r="H10" s="205" t="s">
        <v>615</v>
      </c>
      <c r="I10" s="205" t="s">
        <v>615</v>
      </c>
      <c r="J10" s="205" t="s">
        <v>615</v>
      </c>
      <c r="K10" s="205" t="s">
        <v>615</v>
      </c>
      <c r="L10" s="181" t="s">
        <v>173</v>
      </c>
      <c r="M10" s="180" t="s">
        <v>771</v>
      </c>
      <c r="N10" s="180" t="s">
        <v>359</v>
      </c>
      <c r="O10" s="81" t="s">
        <v>173</v>
      </c>
    </row>
    <row r="11" spans="1:17" ht="15" customHeight="1">
      <c r="A11" s="197" t="s">
        <v>5</v>
      </c>
      <c r="B11" s="206" t="s">
        <v>183</v>
      </c>
      <c r="C11" s="223">
        <f t="shared" si="0"/>
        <v>2</v>
      </c>
      <c r="D11" s="223"/>
      <c r="E11" s="223"/>
      <c r="F11" s="224">
        <f t="shared" si="1"/>
        <v>2</v>
      </c>
      <c r="G11" s="205" t="s">
        <v>615</v>
      </c>
      <c r="H11" s="205" t="s">
        <v>615</v>
      </c>
      <c r="I11" s="205" t="s">
        <v>615</v>
      </c>
      <c r="J11" s="205" t="s">
        <v>615</v>
      </c>
      <c r="K11" s="205" t="s">
        <v>615</v>
      </c>
      <c r="L11" s="206" t="s">
        <v>173</v>
      </c>
      <c r="M11" s="180" t="s">
        <v>771</v>
      </c>
      <c r="N11" s="180" t="s">
        <v>360</v>
      </c>
      <c r="O11" s="81" t="s">
        <v>173</v>
      </c>
      <c r="Q11" s="5" t="s">
        <v>906</v>
      </c>
    </row>
    <row r="12" spans="1:17" ht="15" customHeight="1">
      <c r="A12" s="197" t="s">
        <v>6</v>
      </c>
      <c r="B12" s="206" t="s">
        <v>183</v>
      </c>
      <c r="C12" s="223">
        <f t="shared" si="0"/>
        <v>2</v>
      </c>
      <c r="D12" s="223"/>
      <c r="E12" s="223"/>
      <c r="F12" s="224">
        <f t="shared" si="1"/>
        <v>2</v>
      </c>
      <c r="G12" s="205" t="s">
        <v>615</v>
      </c>
      <c r="H12" s="205" t="s">
        <v>615</v>
      </c>
      <c r="I12" s="205" t="s">
        <v>615</v>
      </c>
      <c r="J12" s="205" t="s">
        <v>615</v>
      </c>
      <c r="K12" s="205" t="s">
        <v>615</v>
      </c>
      <c r="L12" s="176" t="s">
        <v>864</v>
      </c>
      <c r="M12" s="180" t="s">
        <v>771</v>
      </c>
      <c r="N12" s="208" t="s">
        <v>865</v>
      </c>
      <c r="O12" s="81" t="s">
        <v>173</v>
      </c>
    </row>
    <row r="13" spans="1:17" ht="15" customHeight="1">
      <c r="A13" s="197" t="s">
        <v>7</v>
      </c>
      <c r="B13" s="206" t="s">
        <v>183</v>
      </c>
      <c r="C13" s="223">
        <f t="shared" si="0"/>
        <v>2</v>
      </c>
      <c r="D13" s="223"/>
      <c r="E13" s="223">
        <v>0.5</v>
      </c>
      <c r="F13" s="224">
        <f t="shared" si="1"/>
        <v>1</v>
      </c>
      <c r="G13" s="205" t="s">
        <v>615</v>
      </c>
      <c r="H13" s="205" t="s">
        <v>615</v>
      </c>
      <c r="I13" s="205" t="s">
        <v>615</v>
      </c>
      <c r="J13" s="205" t="s">
        <v>615</v>
      </c>
      <c r="K13" s="205" t="s">
        <v>617</v>
      </c>
      <c r="L13" s="205" t="s">
        <v>394</v>
      </c>
      <c r="M13" s="180" t="s">
        <v>771</v>
      </c>
      <c r="N13" s="180" t="s">
        <v>321</v>
      </c>
      <c r="O13" s="81" t="s">
        <v>173</v>
      </c>
    </row>
    <row r="14" spans="1:17" ht="15" customHeight="1">
      <c r="A14" s="197" t="s">
        <v>8</v>
      </c>
      <c r="B14" s="206" t="s">
        <v>183</v>
      </c>
      <c r="C14" s="223">
        <f t="shared" si="0"/>
        <v>2</v>
      </c>
      <c r="D14" s="223"/>
      <c r="E14" s="223"/>
      <c r="F14" s="224">
        <f t="shared" si="1"/>
        <v>2</v>
      </c>
      <c r="G14" s="205" t="s">
        <v>615</v>
      </c>
      <c r="H14" s="205" t="s">
        <v>615</v>
      </c>
      <c r="I14" s="205" t="s">
        <v>615</v>
      </c>
      <c r="J14" s="205" t="s">
        <v>615</v>
      </c>
      <c r="K14" s="205" t="s">
        <v>615</v>
      </c>
      <c r="L14" s="181" t="s">
        <v>173</v>
      </c>
      <c r="M14" s="180" t="s">
        <v>771</v>
      </c>
      <c r="N14" s="180" t="s">
        <v>561</v>
      </c>
      <c r="O14" s="81" t="s">
        <v>173</v>
      </c>
    </row>
    <row r="15" spans="1:17" ht="15" customHeight="1">
      <c r="A15" s="197" t="s">
        <v>9</v>
      </c>
      <c r="B15" s="206" t="s">
        <v>114</v>
      </c>
      <c r="C15" s="223">
        <f t="shared" si="0"/>
        <v>0</v>
      </c>
      <c r="D15" s="223"/>
      <c r="E15" s="223"/>
      <c r="F15" s="224">
        <f t="shared" si="1"/>
        <v>0</v>
      </c>
      <c r="G15" s="205" t="s">
        <v>617</v>
      </c>
      <c r="H15" s="205" t="s">
        <v>173</v>
      </c>
      <c r="I15" s="205" t="s">
        <v>173</v>
      </c>
      <c r="J15" s="205" t="s">
        <v>173</v>
      </c>
      <c r="K15" s="205" t="s">
        <v>173</v>
      </c>
      <c r="L15" s="181" t="s">
        <v>835</v>
      </c>
      <c r="M15" s="180" t="s">
        <v>771</v>
      </c>
      <c r="N15" s="180" t="s">
        <v>362</v>
      </c>
      <c r="O15" s="81" t="s">
        <v>173</v>
      </c>
    </row>
    <row r="16" spans="1:17" ht="15" customHeight="1">
      <c r="A16" s="197" t="s">
        <v>10</v>
      </c>
      <c r="B16" s="206" t="s">
        <v>183</v>
      </c>
      <c r="C16" s="223">
        <f t="shared" si="0"/>
        <v>2</v>
      </c>
      <c r="D16" s="223"/>
      <c r="E16" s="223"/>
      <c r="F16" s="224">
        <f t="shared" si="1"/>
        <v>2</v>
      </c>
      <c r="G16" s="205" t="s">
        <v>615</v>
      </c>
      <c r="H16" s="205" t="s">
        <v>615</v>
      </c>
      <c r="I16" s="205" t="s">
        <v>615</v>
      </c>
      <c r="J16" s="205" t="s">
        <v>615</v>
      </c>
      <c r="K16" s="205" t="s">
        <v>615</v>
      </c>
      <c r="L16" s="181" t="s">
        <v>173</v>
      </c>
      <c r="M16" s="180" t="s">
        <v>770</v>
      </c>
      <c r="N16" s="180" t="s">
        <v>431</v>
      </c>
      <c r="O16" s="81" t="s">
        <v>173</v>
      </c>
    </row>
    <row r="17" spans="1:15" ht="15" customHeight="1">
      <c r="A17" s="197" t="s">
        <v>11</v>
      </c>
      <c r="B17" s="206" t="s">
        <v>114</v>
      </c>
      <c r="C17" s="223">
        <f t="shared" si="0"/>
        <v>0</v>
      </c>
      <c r="D17" s="223"/>
      <c r="E17" s="223"/>
      <c r="F17" s="224">
        <f t="shared" si="1"/>
        <v>0</v>
      </c>
      <c r="G17" s="205" t="s">
        <v>617</v>
      </c>
      <c r="H17" s="205" t="s">
        <v>173</v>
      </c>
      <c r="I17" s="205" t="s">
        <v>173</v>
      </c>
      <c r="J17" s="205" t="s">
        <v>173</v>
      </c>
      <c r="K17" s="205" t="s">
        <v>173</v>
      </c>
      <c r="L17" s="181" t="s">
        <v>835</v>
      </c>
      <c r="M17" s="180" t="s">
        <v>771</v>
      </c>
      <c r="N17" s="180" t="s">
        <v>363</v>
      </c>
      <c r="O17" s="85" t="s">
        <v>173</v>
      </c>
    </row>
    <row r="18" spans="1:15" ht="15" customHeight="1">
      <c r="A18" s="197" t="s">
        <v>12</v>
      </c>
      <c r="B18" s="206" t="s">
        <v>114</v>
      </c>
      <c r="C18" s="223">
        <f t="shared" si="0"/>
        <v>0</v>
      </c>
      <c r="D18" s="223"/>
      <c r="E18" s="223"/>
      <c r="F18" s="224">
        <f t="shared" si="1"/>
        <v>0</v>
      </c>
      <c r="G18" s="205" t="s">
        <v>617</v>
      </c>
      <c r="H18" s="205" t="s">
        <v>173</v>
      </c>
      <c r="I18" s="205" t="s">
        <v>173</v>
      </c>
      <c r="J18" s="205" t="s">
        <v>173</v>
      </c>
      <c r="K18" s="205" t="s">
        <v>173</v>
      </c>
      <c r="L18" s="181" t="s">
        <v>835</v>
      </c>
      <c r="M18" s="180" t="s">
        <v>771</v>
      </c>
      <c r="N18" s="180" t="s">
        <v>469</v>
      </c>
      <c r="O18" s="85" t="s">
        <v>173</v>
      </c>
    </row>
    <row r="19" spans="1:15" ht="15" customHeight="1">
      <c r="A19" s="197" t="s">
        <v>13</v>
      </c>
      <c r="B19" s="206" t="s">
        <v>114</v>
      </c>
      <c r="C19" s="223">
        <f t="shared" si="0"/>
        <v>0</v>
      </c>
      <c r="D19" s="223"/>
      <c r="E19" s="223"/>
      <c r="F19" s="224">
        <f t="shared" si="1"/>
        <v>0</v>
      </c>
      <c r="G19" s="205" t="s">
        <v>617</v>
      </c>
      <c r="H19" s="205" t="s">
        <v>173</v>
      </c>
      <c r="I19" s="205" t="s">
        <v>173</v>
      </c>
      <c r="J19" s="205" t="s">
        <v>173</v>
      </c>
      <c r="K19" s="205" t="s">
        <v>173</v>
      </c>
      <c r="L19" s="181" t="s">
        <v>835</v>
      </c>
      <c r="M19" s="180" t="s">
        <v>771</v>
      </c>
      <c r="N19" s="180" t="s">
        <v>470</v>
      </c>
      <c r="O19" s="81" t="s">
        <v>173</v>
      </c>
    </row>
    <row r="20" spans="1:15" ht="15" customHeight="1">
      <c r="A20" s="197" t="s">
        <v>14</v>
      </c>
      <c r="B20" s="206" t="s">
        <v>114</v>
      </c>
      <c r="C20" s="223">
        <f t="shared" si="0"/>
        <v>0</v>
      </c>
      <c r="D20" s="223"/>
      <c r="E20" s="223"/>
      <c r="F20" s="224">
        <f t="shared" si="1"/>
        <v>0</v>
      </c>
      <c r="G20" s="205" t="s">
        <v>617</v>
      </c>
      <c r="H20" s="205" t="s">
        <v>173</v>
      </c>
      <c r="I20" s="205" t="s">
        <v>173</v>
      </c>
      <c r="J20" s="205" t="s">
        <v>173</v>
      </c>
      <c r="K20" s="205" t="s">
        <v>173</v>
      </c>
      <c r="L20" s="181" t="s">
        <v>835</v>
      </c>
      <c r="M20" s="180" t="s">
        <v>771</v>
      </c>
      <c r="N20" s="180" t="s">
        <v>471</v>
      </c>
      <c r="O20" s="81" t="s">
        <v>173</v>
      </c>
    </row>
    <row r="21" spans="1:15" s="28" customFormat="1" ht="15" customHeight="1">
      <c r="A21" s="201" t="s">
        <v>15</v>
      </c>
      <c r="B21" s="176" t="s">
        <v>114</v>
      </c>
      <c r="C21" s="177">
        <f t="shared" si="0"/>
        <v>0</v>
      </c>
      <c r="D21" s="177"/>
      <c r="E21" s="177"/>
      <c r="F21" s="178">
        <f t="shared" si="1"/>
        <v>0</v>
      </c>
      <c r="G21" s="205" t="s">
        <v>837</v>
      </c>
      <c r="H21" s="205" t="s">
        <v>173</v>
      </c>
      <c r="I21" s="205" t="s">
        <v>173</v>
      </c>
      <c r="J21" s="205" t="s">
        <v>173</v>
      </c>
      <c r="K21" s="205" t="s">
        <v>173</v>
      </c>
      <c r="L21" s="207" t="s">
        <v>929</v>
      </c>
      <c r="M21" s="180" t="s">
        <v>770</v>
      </c>
      <c r="N21" s="180" t="s">
        <v>366</v>
      </c>
      <c r="O21" s="80" t="s">
        <v>173</v>
      </c>
    </row>
    <row r="22" spans="1:15" ht="15" customHeight="1">
      <c r="A22" s="213" t="s">
        <v>16</v>
      </c>
      <c r="B22" s="206" t="s">
        <v>183</v>
      </c>
      <c r="C22" s="223">
        <f t="shared" si="0"/>
        <v>2</v>
      </c>
      <c r="D22" s="223"/>
      <c r="E22" s="223"/>
      <c r="F22" s="224">
        <f t="shared" si="1"/>
        <v>2</v>
      </c>
      <c r="G22" s="205" t="s">
        <v>615</v>
      </c>
      <c r="H22" s="205" t="s">
        <v>615</v>
      </c>
      <c r="I22" s="205" t="s">
        <v>615</v>
      </c>
      <c r="J22" s="205" t="s">
        <v>615</v>
      </c>
      <c r="K22" s="205" t="s">
        <v>615</v>
      </c>
      <c r="L22" s="181" t="s">
        <v>173</v>
      </c>
      <c r="M22" s="180" t="s">
        <v>770</v>
      </c>
      <c r="N22" s="180" t="s">
        <v>367</v>
      </c>
      <c r="O22" s="81" t="s">
        <v>173</v>
      </c>
    </row>
    <row r="23" spans="1:15" ht="15" customHeight="1">
      <c r="A23" s="197" t="s">
        <v>17</v>
      </c>
      <c r="B23" s="206" t="s">
        <v>183</v>
      </c>
      <c r="C23" s="223">
        <f t="shared" si="0"/>
        <v>2</v>
      </c>
      <c r="D23" s="223"/>
      <c r="E23" s="223"/>
      <c r="F23" s="224">
        <f t="shared" si="1"/>
        <v>2</v>
      </c>
      <c r="G23" s="205" t="s">
        <v>615</v>
      </c>
      <c r="H23" s="205" t="s">
        <v>615</v>
      </c>
      <c r="I23" s="205" t="s">
        <v>615</v>
      </c>
      <c r="J23" s="205" t="s">
        <v>615</v>
      </c>
      <c r="K23" s="205" t="s">
        <v>615</v>
      </c>
      <c r="L23" s="205" t="s">
        <v>173</v>
      </c>
      <c r="M23" s="180" t="s">
        <v>771</v>
      </c>
      <c r="N23" s="180" t="s">
        <v>327</v>
      </c>
      <c r="O23" s="81" t="s">
        <v>173</v>
      </c>
    </row>
    <row r="24" spans="1:15" ht="15" customHeight="1">
      <c r="A24" s="197" t="s">
        <v>175</v>
      </c>
      <c r="B24" s="206" t="s">
        <v>183</v>
      </c>
      <c r="C24" s="223">
        <f t="shared" si="0"/>
        <v>2</v>
      </c>
      <c r="D24" s="223"/>
      <c r="E24" s="223"/>
      <c r="F24" s="224">
        <f t="shared" si="1"/>
        <v>2</v>
      </c>
      <c r="G24" s="205" t="s">
        <v>615</v>
      </c>
      <c r="H24" s="205" t="s">
        <v>615</v>
      </c>
      <c r="I24" s="205" t="s">
        <v>615</v>
      </c>
      <c r="J24" s="205" t="s">
        <v>615</v>
      </c>
      <c r="K24" s="205" t="s">
        <v>615</v>
      </c>
      <c r="L24" s="181" t="s">
        <v>173</v>
      </c>
      <c r="M24" s="180" t="s">
        <v>770</v>
      </c>
      <c r="N24" s="180" t="s">
        <v>447</v>
      </c>
      <c r="O24" s="81" t="s">
        <v>173</v>
      </c>
    </row>
    <row r="25" spans="1:15" s="76" customFormat="1" ht="15" customHeight="1">
      <c r="A25" s="173" t="s">
        <v>18</v>
      </c>
      <c r="B25" s="173"/>
      <c r="C25" s="174"/>
      <c r="D25" s="174"/>
      <c r="E25" s="174"/>
      <c r="F25" s="174"/>
      <c r="G25" s="185"/>
      <c r="H25" s="185"/>
      <c r="I25" s="185"/>
      <c r="J25" s="185"/>
      <c r="K25" s="185"/>
      <c r="L25" s="185"/>
      <c r="M25" s="185"/>
      <c r="N25" s="185"/>
      <c r="O25" s="83"/>
    </row>
    <row r="26" spans="1:15" ht="15" customHeight="1">
      <c r="A26" s="197" t="s">
        <v>19</v>
      </c>
      <c r="B26" s="206" t="s">
        <v>183</v>
      </c>
      <c r="C26" s="223">
        <f t="shared" ref="C26:C36" si="2">IF(B26=$B$4,2,0)</f>
        <v>2</v>
      </c>
      <c r="D26" s="223"/>
      <c r="E26" s="223"/>
      <c r="F26" s="224">
        <f t="shared" ref="F26:F36" si="3">C26*(1-D26)*(1-E26)</f>
        <v>2</v>
      </c>
      <c r="G26" s="205" t="s">
        <v>615</v>
      </c>
      <c r="H26" s="205" t="s">
        <v>615</v>
      </c>
      <c r="I26" s="205" t="s">
        <v>615</v>
      </c>
      <c r="J26" s="205" t="s">
        <v>615</v>
      </c>
      <c r="K26" s="205" t="s">
        <v>615</v>
      </c>
      <c r="L26" s="205" t="s">
        <v>173</v>
      </c>
      <c r="M26" s="180" t="s">
        <v>771</v>
      </c>
      <c r="N26" s="180" t="s">
        <v>477</v>
      </c>
      <c r="O26" s="81" t="s">
        <v>173</v>
      </c>
    </row>
    <row r="27" spans="1:15" ht="15" customHeight="1">
      <c r="A27" s="197" t="s">
        <v>20</v>
      </c>
      <c r="B27" s="206" t="s">
        <v>183</v>
      </c>
      <c r="C27" s="223">
        <f t="shared" si="2"/>
        <v>2</v>
      </c>
      <c r="D27" s="223"/>
      <c r="E27" s="223"/>
      <c r="F27" s="224">
        <f t="shared" si="3"/>
        <v>2</v>
      </c>
      <c r="G27" s="205" t="s">
        <v>615</v>
      </c>
      <c r="H27" s="205" t="s">
        <v>615</v>
      </c>
      <c r="I27" s="205" t="s">
        <v>615</v>
      </c>
      <c r="J27" s="205" t="s">
        <v>615</v>
      </c>
      <c r="K27" s="205" t="s">
        <v>615</v>
      </c>
      <c r="L27" s="205" t="s">
        <v>173</v>
      </c>
      <c r="M27" s="180" t="s">
        <v>771</v>
      </c>
      <c r="N27" s="180" t="s">
        <v>435</v>
      </c>
      <c r="O27" s="81" t="s">
        <v>173</v>
      </c>
    </row>
    <row r="28" spans="1:15" ht="15" customHeight="1">
      <c r="A28" s="213" t="s">
        <v>21</v>
      </c>
      <c r="B28" s="206" t="s">
        <v>183</v>
      </c>
      <c r="C28" s="223">
        <f t="shared" si="2"/>
        <v>2</v>
      </c>
      <c r="D28" s="223"/>
      <c r="E28" s="223"/>
      <c r="F28" s="224">
        <f t="shared" si="3"/>
        <v>2</v>
      </c>
      <c r="G28" s="205" t="s">
        <v>615</v>
      </c>
      <c r="H28" s="205" t="s">
        <v>615</v>
      </c>
      <c r="I28" s="205" t="s">
        <v>615</v>
      </c>
      <c r="J28" s="205" t="s">
        <v>615</v>
      </c>
      <c r="K28" s="205" t="s">
        <v>615</v>
      </c>
      <c r="L28" s="226" t="s">
        <v>173</v>
      </c>
      <c r="M28" s="180" t="s">
        <v>771</v>
      </c>
      <c r="N28" s="180" t="s">
        <v>368</v>
      </c>
      <c r="O28" s="81" t="s">
        <v>173</v>
      </c>
    </row>
    <row r="29" spans="1:15" ht="15" customHeight="1">
      <c r="A29" s="197" t="s">
        <v>22</v>
      </c>
      <c r="B29" s="206" t="s">
        <v>183</v>
      </c>
      <c r="C29" s="223">
        <f t="shared" si="2"/>
        <v>2</v>
      </c>
      <c r="D29" s="223"/>
      <c r="E29" s="223"/>
      <c r="F29" s="224">
        <f t="shared" si="3"/>
        <v>2</v>
      </c>
      <c r="G29" s="205" t="s">
        <v>615</v>
      </c>
      <c r="H29" s="205" t="s">
        <v>615</v>
      </c>
      <c r="I29" s="205" t="s">
        <v>615</v>
      </c>
      <c r="J29" s="205" t="s">
        <v>615</v>
      </c>
      <c r="K29" s="205" t="s">
        <v>615</v>
      </c>
      <c r="L29" s="205" t="s">
        <v>173</v>
      </c>
      <c r="M29" s="180" t="s">
        <v>771</v>
      </c>
      <c r="N29" s="180" t="s">
        <v>479</v>
      </c>
      <c r="O29" s="81" t="s">
        <v>173</v>
      </c>
    </row>
    <row r="30" spans="1:15" ht="15" customHeight="1">
      <c r="A30" s="197" t="s">
        <v>23</v>
      </c>
      <c r="B30" s="206" t="s">
        <v>183</v>
      </c>
      <c r="C30" s="223">
        <f t="shared" si="2"/>
        <v>2</v>
      </c>
      <c r="D30" s="223"/>
      <c r="E30" s="223"/>
      <c r="F30" s="224">
        <f t="shared" si="3"/>
        <v>2</v>
      </c>
      <c r="G30" s="205" t="s">
        <v>615</v>
      </c>
      <c r="H30" s="205" t="s">
        <v>615</v>
      </c>
      <c r="I30" s="205" t="s">
        <v>615</v>
      </c>
      <c r="J30" s="205" t="s">
        <v>615</v>
      </c>
      <c r="K30" s="205" t="s">
        <v>615</v>
      </c>
      <c r="L30" s="205" t="s">
        <v>173</v>
      </c>
      <c r="M30" s="180" t="s">
        <v>771</v>
      </c>
      <c r="N30" s="180" t="s">
        <v>369</v>
      </c>
      <c r="O30" s="81" t="s">
        <v>173</v>
      </c>
    </row>
    <row r="31" spans="1:15" s="28" customFormat="1" ht="15" customHeight="1">
      <c r="A31" s="201" t="s">
        <v>24</v>
      </c>
      <c r="B31" s="176" t="s">
        <v>183</v>
      </c>
      <c r="C31" s="177">
        <f t="shared" si="2"/>
        <v>2</v>
      </c>
      <c r="D31" s="177"/>
      <c r="E31" s="177"/>
      <c r="F31" s="178">
        <f t="shared" si="3"/>
        <v>2</v>
      </c>
      <c r="G31" s="205" t="s">
        <v>615</v>
      </c>
      <c r="H31" s="205" t="s">
        <v>615</v>
      </c>
      <c r="I31" s="205" t="s">
        <v>615</v>
      </c>
      <c r="J31" s="205" t="s">
        <v>615</v>
      </c>
      <c r="K31" s="205" t="s">
        <v>615</v>
      </c>
      <c r="L31" s="180" t="s">
        <v>887</v>
      </c>
      <c r="M31" s="180" t="s">
        <v>770</v>
      </c>
      <c r="N31" s="180" t="s">
        <v>465</v>
      </c>
      <c r="O31" s="80" t="s">
        <v>173</v>
      </c>
    </row>
    <row r="32" spans="1:15" ht="15" customHeight="1">
      <c r="A32" s="197" t="s">
        <v>25</v>
      </c>
      <c r="B32" s="206" t="s">
        <v>183</v>
      </c>
      <c r="C32" s="223">
        <f t="shared" si="2"/>
        <v>2</v>
      </c>
      <c r="D32" s="223"/>
      <c r="E32" s="223"/>
      <c r="F32" s="224">
        <f t="shared" si="3"/>
        <v>2</v>
      </c>
      <c r="G32" s="205" t="s">
        <v>615</v>
      </c>
      <c r="H32" s="205" t="s">
        <v>615</v>
      </c>
      <c r="I32" s="205" t="s">
        <v>615</v>
      </c>
      <c r="J32" s="205" t="s">
        <v>615</v>
      </c>
      <c r="K32" s="205" t="s">
        <v>615</v>
      </c>
      <c r="L32" s="205" t="s">
        <v>173</v>
      </c>
      <c r="M32" s="180" t="s">
        <v>771</v>
      </c>
      <c r="N32" s="180" t="s">
        <v>480</v>
      </c>
      <c r="O32" s="81" t="s">
        <v>173</v>
      </c>
    </row>
    <row r="33" spans="1:15" ht="15" customHeight="1">
      <c r="A33" s="197" t="s">
        <v>26</v>
      </c>
      <c r="B33" s="206" t="s">
        <v>183</v>
      </c>
      <c r="C33" s="223">
        <f t="shared" si="2"/>
        <v>2</v>
      </c>
      <c r="D33" s="223"/>
      <c r="E33" s="223"/>
      <c r="F33" s="224">
        <f t="shared" si="3"/>
        <v>2</v>
      </c>
      <c r="G33" s="205" t="s">
        <v>615</v>
      </c>
      <c r="H33" s="205" t="s">
        <v>615</v>
      </c>
      <c r="I33" s="205" t="s">
        <v>615</v>
      </c>
      <c r="J33" s="205" t="s">
        <v>615</v>
      </c>
      <c r="K33" s="205" t="s">
        <v>615</v>
      </c>
      <c r="L33" s="205" t="s">
        <v>173</v>
      </c>
      <c r="M33" s="180" t="s">
        <v>771</v>
      </c>
      <c r="N33" s="180" t="s">
        <v>482</v>
      </c>
      <c r="O33" s="81" t="s">
        <v>173</v>
      </c>
    </row>
    <row r="34" spans="1:15" ht="15" customHeight="1">
      <c r="A34" s="197" t="s">
        <v>27</v>
      </c>
      <c r="B34" s="206" t="s">
        <v>114</v>
      </c>
      <c r="C34" s="223">
        <f t="shared" si="2"/>
        <v>0</v>
      </c>
      <c r="D34" s="223"/>
      <c r="E34" s="223"/>
      <c r="F34" s="224">
        <f t="shared" si="3"/>
        <v>0</v>
      </c>
      <c r="G34" s="205" t="s">
        <v>617</v>
      </c>
      <c r="H34" s="205" t="s">
        <v>173</v>
      </c>
      <c r="I34" s="205" t="s">
        <v>173</v>
      </c>
      <c r="J34" s="205" t="s">
        <v>173</v>
      </c>
      <c r="K34" s="205" t="s">
        <v>173</v>
      </c>
      <c r="L34" s="181" t="s">
        <v>835</v>
      </c>
      <c r="M34" s="180" t="s">
        <v>769</v>
      </c>
      <c r="N34" s="180" t="s">
        <v>370</v>
      </c>
      <c r="O34" s="81" t="s">
        <v>173</v>
      </c>
    </row>
    <row r="35" spans="1:15" s="28" customFormat="1" ht="15" customHeight="1">
      <c r="A35" s="201" t="s">
        <v>177</v>
      </c>
      <c r="B35" s="176" t="s">
        <v>183</v>
      </c>
      <c r="C35" s="177">
        <f t="shared" si="2"/>
        <v>2</v>
      </c>
      <c r="D35" s="177"/>
      <c r="E35" s="177"/>
      <c r="F35" s="178">
        <f t="shared" si="3"/>
        <v>2</v>
      </c>
      <c r="G35" s="205" t="s">
        <v>615</v>
      </c>
      <c r="H35" s="205" t="s">
        <v>615</v>
      </c>
      <c r="I35" s="205" t="s">
        <v>615</v>
      </c>
      <c r="J35" s="205" t="s">
        <v>615</v>
      </c>
      <c r="K35" s="205" t="s">
        <v>615</v>
      </c>
      <c r="L35" s="230" t="s">
        <v>173</v>
      </c>
      <c r="M35" s="180" t="s">
        <v>771</v>
      </c>
      <c r="N35" s="180" t="s">
        <v>371</v>
      </c>
      <c r="O35" s="80" t="s">
        <v>173</v>
      </c>
    </row>
    <row r="36" spans="1:15" ht="15" customHeight="1">
      <c r="A36" s="197" t="s">
        <v>28</v>
      </c>
      <c r="B36" s="206" t="s">
        <v>183</v>
      </c>
      <c r="C36" s="223">
        <f t="shared" si="2"/>
        <v>2</v>
      </c>
      <c r="D36" s="223"/>
      <c r="E36" s="223"/>
      <c r="F36" s="224">
        <f t="shared" si="3"/>
        <v>2</v>
      </c>
      <c r="G36" s="205" t="s">
        <v>615</v>
      </c>
      <c r="H36" s="205" t="s">
        <v>615</v>
      </c>
      <c r="I36" s="205" t="s">
        <v>615</v>
      </c>
      <c r="J36" s="205" t="s">
        <v>615</v>
      </c>
      <c r="K36" s="205" t="s">
        <v>615</v>
      </c>
      <c r="L36" s="181" t="s">
        <v>173</v>
      </c>
      <c r="M36" s="180" t="s">
        <v>771</v>
      </c>
      <c r="N36" s="180" t="s">
        <v>440</v>
      </c>
      <c r="O36" s="81" t="s">
        <v>173</v>
      </c>
    </row>
    <row r="37" spans="1:15" s="76" customFormat="1" ht="15" customHeight="1">
      <c r="A37" s="173" t="s">
        <v>29</v>
      </c>
      <c r="B37" s="173"/>
      <c r="C37" s="174"/>
      <c r="D37" s="174"/>
      <c r="E37" s="174"/>
      <c r="F37" s="174"/>
      <c r="G37" s="185"/>
      <c r="H37" s="185"/>
      <c r="I37" s="185"/>
      <c r="J37" s="185"/>
      <c r="K37" s="185"/>
      <c r="L37" s="185"/>
      <c r="M37" s="185"/>
      <c r="N37" s="185"/>
      <c r="O37" s="83"/>
    </row>
    <row r="38" spans="1:15" ht="15" customHeight="1">
      <c r="A38" s="197" t="s">
        <v>30</v>
      </c>
      <c r="B38" s="206" t="s">
        <v>183</v>
      </c>
      <c r="C38" s="223">
        <f t="shared" ref="C38:C45" si="4">IF(B38=$B$4,2,0)</f>
        <v>2</v>
      </c>
      <c r="D38" s="223"/>
      <c r="E38" s="223"/>
      <c r="F38" s="224">
        <f t="shared" ref="F38:F45" si="5">C38*(1-D38)*(1-E38)</f>
        <v>2</v>
      </c>
      <c r="G38" s="205" t="s">
        <v>615</v>
      </c>
      <c r="H38" s="205" t="s">
        <v>615</v>
      </c>
      <c r="I38" s="205" t="s">
        <v>615</v>
      </c>
      <c r="J38" s="205" t="s">
        <v>615</v>
      </c>
      <c r="K38" s="205" t="s">
        <v>615</v>
      </c>
      <c r="L38" s="181" t="s">
        <v>173</v>
      </c>
      <c r="M38" s="180" t="s">
        <v>771</v>
      </c>
      <c r="N38" s="180" t="s">
        <v>372</v>
      </c>
      <c r="O38" s="81" t="s">
        <v>173</v>
      </c>
    </row>
    <row r="39" spans="1:15" ht="15" customHeight="1">
      <c r="A39" s="197" t="s">
        <v>31</v>
      </c>
      <c r="B39" s="206" t="s">
        <v>183</v>
      </c>
      <c r="C39" s="223">
        <f t="shared" si="4"/>
        <v>2</v>
      </c>
      <c r="D39" s="223"/>
      <c r="E39" s="223"/>
      <c r="F39" s="224">
        <f t="shared" si="5"/>
        <v>2</v>
      </c>
      <c r="G39" s="205" t="s">
        <v>615</v>
      </c>
      <c r="H39" s="205" t="s">
        <v>615</v>
      </c>
      <c r="I39" s="205" t="s">
        <v>615</v>
      </c>
      <c r="J39" s="205" t="s">
        <v>615</v>
      </c>
      <c r="K39" s="205" t="s">
        <v>615</v>
      </c>
      <c r="L39" s="181" t="s">
        <v>173</v>
      </c>
      <c r="M39" s="180" t="s">
        <v>771</v>
      </c>
      <c r="N39" s="180" t="s">
        <v>373</v>
      </c>
      <c r="O39" s="81" t="s">
        <v>173</v>
      </c>
    </row>
    <row r="40" spans="1:15" ht="15" customHeight="1">
      <c r="A40" s="197" t="s">
        <v>93</v>
      </c>
      <c r="B40" s="206" t="s">
        <v>183</v>
      </c>
      <c r="C40" s="223">
        <f t="shared" si="4"/>
        <v>2</v>
      </c>
      <c r="D40" s="223"/>
      <c r="E40" s="223"/>
      <c r="F40" s="224">
        <f t="shared" si="5"/>
        <v>2</v>
      </c>
      <c r="G40" s="205" t="s">
        <v>615</v>
      </c>
      <c r="H40" s="205" t="s">
        <v>615</v>
      </c>
      <c r="I40" s="205" t="s">
        <v>615</v>
      </c>
      <c r="J40" s="205" t="s">
        <v>615</v>
      </c>
      <c r="K40" s="205" t="s">
        <v>615</v>
      </c>
      <c r="L40" s="181" t="s">
        <v>173</v>
      </c>
      <c r="M40" s="180" t="s">
        <v>771</v>
      </c>
      <c r="N40" s="180" t="s">
        <v>488</v>
      </c>
      <c r="O40" s="81" t="s">
        <v>173</v>
      </c>
    </row>
    <row r="41" spans="1:15" ht="15" customHeight="1">
      <c r="A41" s="197" t="s">
        <v>32</v>
      </c>
      <c r="B41" s="206" t="s">
        <v>183</v>
      </c>
      <c r="C41" s="223">
        <f t="shared" si="4"/>
        <v>2</v>
      </c>
      <c r="D41" s="223"/>
      <c r="E41" s="223"/>
      <c r="F41" s="224">
        <f t="shared" si="5"/>
        <v>2</v>
      </c>
      <c r="G41" s="205" t="s">
        <v>615</v>
      </c>
      <c r="H41" s="205" t="s">
        <v>615</v>
      </c>
      <c r="I41" s="205" t="s">
        <v>615</v>
      </c>
      <c r="J41" s="205" t="s">
        <v>615</v>
      </c>
      <c r="K41" s="205" t="s">
        <v>615</v>
      </c>
      <c r="L41" s="206" t="s">
        <v>173</v>
      </c>
      <c r="M41" s="180" t="s">
        <v>771</v>
      </c>
      <c r="N41" s="180" t="s">
        <v>491</v>
      </c>
      <c r="O41" s="81" t="s">
        <v>173</v>
      </c>
    </row>
    <row r="42" spans="1:15" ht="15" customHeight="1">
      <c r="A42" s="197" t="s">
        <v>33</v>
      </c>
      <c r="B42" s="206" t="s">
        <v>183</v>
      </c>
      <c r="C42" s="223">
        <f t="shared" si="4"/>
        <v>2</v>
      </c>
      <c r="D42" s="223"/>
      <c r="E42" s="223"/>
      <c r="F42" s="224">
        <f t="shared" si="5"/>
        <v>2</v>
      </c>
      <c r="G42" s="205" t="s">
        <v>615</v>
      </c>
      <c r="H42" s="205" t="s">
        <v>615</v>
      </c>
      <c r="I42" s="205" t="s">
        <v>615</v>
      </c>
      <c r="J42" s="205" t="s">
        <v>615</v>
      </c>
      <c r="K42" s="205" t="s">
        <v>615</v>
      </c>
      <c r="L42" s="205" t="s">
        <v>173</v>
      </c>
      <c r="M42" s="180" t="s">
        <v>771</v>
      </c>
      <c r="N42" s="180" t="s">
        <v>405</v>
      </c>
      <c r="O42" s="84" t="s">
        <v>173</v>
      </c>
    </row>
    <row r="43" spans="1:15" ht="15" customHeight="1">
      <c r="A43" s="197" t="s">
        <v>34</v>
      </c>
      <c r="B43" s="206" t="s">
        <v>114</v>
      </c>
      <c r="C43" s="223">
        <f t="shared" si="4"/>
        <v>0</v>
      </c>
      <c r="D43" s="223"/>
      <c r="E43" s="223"/>
      <c r="F43" s="224">
        <f t="shared" si="5"/>
        <v>0</v>
      </c>
      <c r="G43" s="205" t="s">
        <v>617</v>
      </c>
      <c r="H43" s="205" t="s">
        <v>173</v>
      </c>
      <c r="I43" s="205" t="s">
        <v>173</v>
      </c>
      <c r="J43" s="205" t="s">
        <v>173</v>
      </c>
      <c r="K43" s="205" t="s">
        <v>173</v>
      </c>
      <c r="L43" s="181" t="s">
        <v>835</v>
      </c>
      <c r="M43" s="180" t="s">
        <v>771</v>
      </c>
      <c r="N43" s="180" t="s">
        <v>442</v>
      </c>
      <c r="O43" s="81" t="s">
        <v>173</v>
      </c>
    </row>
    <row r="44" spans="1:15" ht="15" customHeight="1">
      <c r="A44" s="213" t="s">
        <v>35</v>
      </c>
      <c r="B44" s="206" t="s">
        <v>183</v>
      </c>
      <c r="C44" s="223">
        <f t="shared" si="4"/>
        <v>2</v>
      </c>
      <c r="D44" s="223"/>
      <c r="E44" s="223"/>
      <c r="F44" s="224">
        <f t="shared" si="5"/>
        <v>2</v>
      </c>
      <c r="G44" s="205" t="s">
        <v>615</v>
      </c>
      <c r="H44" s="205" t="s">
        <v>615</v>
      </c>
      <c r="I44" s="205" t="s">
        <v>615</v>
      </c>
      <c r="J44" s="205" t="s">
        <v>615</v>
      </c>
      <c r="K44" s="205" t="s">
        <v>615</v>
      </c>
      <c r="L44" s="205" t="s">
        <v>173</v>
      </c>
      <c r="M44" s="180" t="s">
        <v>771</v>
      </c>
      <c r="N44" s="180" t="s">
        <v>392</v>
      </c>
      <c r="O44" s="81" t="s">
        <v>173</v>
      </c>
    </row>
    <row r="45" spans="1:15" ht="15" customHeight="1">
      <c r="A45" s="197" t="s">
        <v>152</v>
      </c>
      <c r="B45" s="206" t="s">
        <v>114</v>
      </c>
      <c r="C45" s="223">
        <f t="shared" si="4"/>
        <v>0</v>
      </c>
      <c r="D45" s="223"/>
      <c r="E45" s="223"/>
      <c r="F45" s="224">
        <f t="shared" si="5"/>
        <v>0</v>
      </c>
      <c r="G45" s="179" t="s">
        <v>837</v>
      </c>
      <c r="H45" s="205" t="s">
        <v>173</v>
      </c>
      <c r="I45" s="205" t="s">
        <v>173</v>
      </c>
      <c r="J45" s="205" t="s">
        <v>173</v>
      </c>
      <c r="K45" s="205" t="s">
        <v>173</v>
      </c>
      <c r="L45" s="207" t="s">
        <v>929</v>
      </c>
      <c r="M45" s="180" t="s">
        <v>770</v>
      </c>
      <c r="N45" s="180" t="s">
        <v>374</v>
      </c>
      <c r="O45" s="81" t="s">
        <v>173</v>
      </c>
    </row>
    <row r="46" spans="1:15" s="76" customFormat="1" ht="15" customHeight="1">
      <c r="A46" s="173" t="s">
        <v>36</v>
      </c>
      <c r="B46" s="173"/>
      <c r="C46" s="174"/>
      <c r="D46" s="174"/>
      <c r="E46" s="174"/>
      <c r="F46" s="174"/>
      <c r="G46" s="185"/>
      <c r="H46" s="185"/>
      <c r="I46" s="185"/>
      <c r="J46" s="185"/>
      <c r="K46" s="185"/>
      <c r="L46" s="185"/>
      <c r="M46" s="185"/>
      <c r="N46" s="185"/>
      <c r="O46" s="83"/>
    </row>
    <row r="47" spans="1:15" ht="15" customHeight="1">
      <c r="A47" s="197" t="s">
        <v>37</v>
      </c>
      <c r="B47" s="206" t="s">
        <v>114</v>
      </c>
      <c r="C47" s="223">
        <f t="shared" ref="C47:C53" si="6">IF(B47=$B$4,2,0)</f>
        <v>0</v>
      </c>
      <c r="D47" s="223"/>
      <c r="E47" s="223"/>
      <c r="F47" s="224">
        <f t="shared" ref="F47:F53" si="7">C47*(1-D47)*(1-E47)</f>
        <v>0</v>
      </c>
      <c r="G47" s="205" t="s">
        <v>617</v>
      </c>
      <c r="H47" s="205" t="s">
        <v>173</v>
      </c>
      <c r="I47" s="205" t="s">
        <v>173</v>
      </c>
      <c r="J47" s="205" t="s">
        <v>173</v>
      </c>
      <c r="K47" s="205" t="s">
        <v>173</v>
      </c>
      <c r="L47" s="181" t="s">
        <v>835</v>
      </c>
      <c r="M47" s="180" t="s">
        <v>769</v>
      </c>
      <c r="N47" s="180" t="s">
        <v>375</v>
      </c>
      <c r="O47" s="81" t="s">
        <v>173</v>
      </c>
    </row>
    <row r="48" spans="1:15" ht="15" customHeight="1">
      <c r="A48" s="197" t="s">
        <v>38</v>
      </c>
      <c r="B48" s="206" t="s">
        <v>114</v>
      </c>
      <c r="C48" s="223">
        <f t="shared" si="6"/>
        <v>0</v>
      </c>
      <c r="D48" s="223"/>
      <c r="E48" s="223"/>
      <c r="F48" s="224">
        <f t="shared" si="7"/>
        <v>0</v>
      </c>
      <c r="G48" s="205" t="s">
        <v>617</v>
      </c>
      <c r="H48" s="205" t="s">
        <v>173</v>
      </c>
      <c r="I48" s="205" t="s">
        <v>173</v>
      </c>
      <c r="J48" s="205" t="s">
        <v>173</v>
      </c>
      <c r="K48" s="205" t="s">
        <v>173</v>
      </c>
      <c r="L48" s="181" t="s">
        <v>835</v>
      </c>
      <c r="M48" s="180" t="s">
        <v>771</v>
      </c>
      <c r="N48" s="180" t="s">
        <v>498</v>
      </c>
      <c r="O48" s="81" t="s">
        <v>173</v>
      </c>
    </row>
    <row r="49" spans="1:15" ht="15" customHeight="1">
      <c r="A49" s="197" t="s">
        <v>39</v>
      </c>
      <c r="B49" s="206" t="s">
        <v>183</v>
      </c>
      <c r="C49" s="223">
        <f t="shared" si="6"/>
        <v>2</v>
      </c>
      <c r="D49" s="223"/>
      <c r="E49" s="223"/>
      <c r="F49" s="224">
        <f t="shared" si="7"/>
        <v>2</v>
      </c>
      <c r="G49" s="205" t="s">
        <v>615</v>
      </c>
      <c r="H49" s="205" t="s">
        <v>615</v>
      </c>
      <c r="I49" s="205" t="s">
        <v>615</v>
      </c>
      <c r="J49" s="205" t="s">
        <v>615</v>
      </c>
      <c r="K49" s="205" t="s">
        <v>615</v>
      </c>
      <c r="L49" s="205" t="s">
        <v>173</v>
      </c>
      <c r="M49" s="180" t="s">
        <v>771</v>
      </c>
      <c r="N49" s="180" t="s">
        <v>500</v>
      </c>
      <c r="O49" s="81" t="s">
        <v>173</v>
      </c>
    </row>
    <row r="50" spans="1:15" ht="15" customHeight="1">
      <c r="A50" s="197" t="s">
        <v>40</v>
      </c>
      <c r="B50" s="206" t="s">
        <v>114</v>
      </c>
      <c r="C50" s="223">
        <f t="shared" si="6"/>
        <v>0</v>
      </c>
      <c r="D50" s="223"/>
      <c r="E50" s="223"/>
      <c r="F50" s="224">
        <f t="shared" si="7"/>
        <v>0</v>
      </c>
      <c r="G50" s="205" t="s">
        <v>617</v>
      </c>
      <c r="H50" s="205" t="s">
        <v>173</v>
      </c>
      <c r="I50" s="205" t="s">
        <v>173</v>
      </c>
      <c r="J50" s="205" t="s">
        <v>173</v>
      </c>
      <c r="K50" s="205" t="s">
        <v>173</v>
      </c>
      <c r="L50" s="181" t="s">
        <v>835</v>
      </c>
      <c r="M50" s="180" t="s">
        <v>769</v>
      </c>
      <c r="N50" s="180" t="s">
        <v>572</v>
      </c>
      <c r="O50" s="81" t="s">
        <v>173</v>
      </c>
    </row>
    <row r="51" spans="1:15" ht="15" customHeight="1">
      <c r="A51" s="197" t="s">
        <v>89</v>
      </c>
      <c r="B51" s="206" t="s">
        <v>114</v>
      </c>
      <c r="C51" s="223">
        <f t="shared" si="6"/>
        <v>0</v>
      </c>
      <c r="D51" s="223"/>
      <c r="E51" s="223"/>
      <c r="F51" s="224">
        <f t="shared" si="7"/>
        <v>0</v>
      </c>
      <c r="G51" s="205" t="s">
        <v>617</v>
      </c>
      <c r="H51" s="205" t="s">
        <v>173</v>
      </c>
      <c r="I51" s="205" t="s">
        <v>173</v>
      </c>
      <c r="J51" s="205" t="s">
        <v>173</v>
      </c>
      <c r="K51" s="205" t="s">
        <v>173</v>
      </c>
      <c r="L51" s="181" t="s">
        <v>835</v>
      </c>
      <c r="M51" s="180" t="s">
        <v>769</v>
      </c>
      <c r="N51" s="180" t="s">
        <v>501</v>
      </c>
      <c r="O51" s="81" t="s">
        <v>173</v>
      </c>
    </row>
    <row r="52" spans="1:15" ht="15" customHeight="1">
      <c r="A52" s="197" t="s">
        <v>41</v>
      </c>
      <c r="B52" s="206" t="s">
        <v>183</v>
      </c>
      <c r="C52" s="223">
        <f t="shared" si="6"/>
        <v>2</v>
      </c>
      <c r="D52" s="223"/>
      <c r="E52" s="223"/>
      <c r="F52" s="224">
        <f t="shared" si="7"/>
        <v>2</v>
      </c>
      <c r="G52" s="205" t="s">
        <v>615</v>
      </c>
      <c r="H52" s="205" t="s">
        <v>615</v>
      </c>
      <c r="I52" s="205" t="s">
        <v>615</v>
      </c>
      <c r="J52" s="205" t="s">
        <v>615</v>
      </c>
      <c r="K52" s="205" t="s">
        <v>615</v>
      </c>
      <c r="L52" s="205" t="s">
        <v>173</v>
      </c>
      <c r="M52" s="180" t="s">
        <v>770</v>
      </c>
      <c r="N52" s="180" t="s">
        <v>505</v>
      </c>
      <c r="O52" s="81" t="s">
        <v>173</v>
      </c>
    </row>
    <row r="53" spans="1:15" ht="15" customHeight="1">
      <c r="A53" s="197" t="s">
        <v>42</v>
      </c>
      <c r="B53" s="206" t="s">
        <v>183</v>
      </c>
      <c r="C53" s="223">
        <f t="shared" si="6"/>
        <v>2</v>
      </c>
      <c r="D53" s="223"/>
      <c r="E53" s="223"/>
      <c r="F53" s="224">
        <f t="shared" si="7"/>
        <v>2</v>
      </c>
      <c r="G53" s="205" t="s">
        <v>615</v>
      </c>
      <c r="H53" s="205" t="s">
        <v>615</v>
      </c>
      <c r="I53" s="205" t="s">
        <v>615</v>
      </c>
      <c r="J53" s="205" t="s">
        <v>615</v>
      </c>
      <c r="K53" s="205" t="s">
        <v>615</v>
      </c>
      <c r="L53" s="181" t="s">
        <v>173</v>
      </c>
      <c r="M53" s="180" t="s">
        <v>770</v>
      </c>
      <c r="N53" s="180" t="s">
        <v>444</v>
      </c>
      <c r="O53" s="81" t="s">
        <v>173</v>
      </c>
    </row>
    <row r="54" spans="1:15" s="76" customFormat="1" ht="15" customHeight="1">
      <c r="A54" s="173" t="s">
        <v>43</v>
      </c>
      <c r="B54" s="173"/>
      <c r="C54" s="174"/>
      <c r="D54" s="174"/>
      <c r="E54" s="174"/>
      <c r="F54" s="174"/>
      <c r="G54" s="185"/>
      <c r="H54" s="185"/>
      <c r="I54" s="185"/>
      <c r="J54" s="185"/>
      <c r="K54" s="185"/>
      <c r="L54" s="185"/>
      <c r="M54" s="185"/>
      <c r="N54" s="185"/>
      <c r="O54" s="83"/>
    </row>
    <row r="55" spans="1:15" ht="15" customHeight="1">
      <c r="A55" s="197" t="s">
        <v>44</v>
      </c>
      <c r="B55" s="206" t="s">
        <v>183</v>
      </c>
      <c r="C55" s="223">
        <f t="shared" ref="C55:C68" si="8">IF(B55=$B$4,2,0)</f>
        <v>2</v>
      </c>
      <c r="D55" s="223"/>
      <c r="E55" s="223"/>
      <c r="F55" s="224">
        <f t="shared" ref="F55:F68" si="9">C55*(1-D55)*(1-E55)</f>
        <v>2</v>
      </c>
      <c r="G55" s="205" t="s">
        <v>615</v>
      </c>
      <c r="H55" s="205" t="s">
        <v>615</v>
      </c>
      <c r="I55" s="205" t="s">
        <v>615</v>
      </c>
      <c r="J55" s="205" t="s">
        <v>615</v>
      </c>
      <c r="K55" s="205" t="s">
        <v>615</v>
      </c>
      <c r="L55" s="205" t="s">
        <v>173</v>
      </c>
      <c r="M55" s="180" t="s">
        <v>771</v>
      </c>
      <c r="N55" s="180" t="s">
        <v>461</v>
      </c>
      <c r="O55" s="81" t="s">
        <v>173</v>
      </c>
    </row>
    <row r="56" spans="1:15" ht="15" customHeight="1">
      <c r="A56" s="197" t="s">
        <v>45</v>
      </c>
      <c r="B56" s="206" t="s">
        <v>183</v>
      </c>
      <c r="C56" s="223">
        <f t="shared" si="8"/>
        <v>2</v>
      </c>
      <c r="D56" s="223"/>
      <c r="E56" s="223"/>
      <c r="F56" s="224">
        <f t="shared" si="9"/>
        <v>2</v>
      </c>
      <c r="G56" s="205" t="s">
        <v>615</v>
      </c>
      <c r="H56" s="205" t="s">
        <v>615</v>
      </c>
      <c r="I56" s="205" t="s">
        <v>615</v>
      </c>
      <c r="J56" s="205" t="s">
        <v>615</v>
      </c>
      <c r="K56" s="205" t="s">
        <v>615</v>
      </c>
      <c r="L56" s="205" t="s">
        <v>173</v>
      </c>
      <c r="M56" s="180" t="s">
        <v>771</v>
      </c>
      <c r="N56" s="180" t="s">
        <v>507</v>
      </c>
      <c r="O56" s="81" t="s">
        <v>173</v>
      </c>
    </row>
    <row r="57" spans="1:15" ht="15" customHeight="1">
      <c r="A57" s="197" t="s">
        <v>46</v>
      </c>
      <c r="B57" s="206" t="s">
        <v>114</v>
      </c>
      <c r="C57" s="223">
        <f t="shared" si="8"/>
        <v>0</v>
      </c>
      <c r="D57" s="223"/>
      <c r="E57" s="223"/>
      <c r="F57" s="224">
        <f t="shared" si="9"/>
        <v>0</v>
      </c>
      <c r="G57" s="205" t="s">
        <v>617</v>
      </c>
      <c r="H57" s="205" t="s">
        <v>173</v>
      </c>
      <c r="I57" s="205" t="s">
        <v>173</v>
      </c>
      <c r="J57" s="205" t="s">
        <v>173</v>
      </c>
      <c r="K57" s="205" t="s">
        <v>173</v>
      </c>
      <c r="L57" s="181" t="s">
        <v>835</v>
      </c>
      <c r="M57" s="180" t="s">
        <v>769</v>
      </c>
      <c r="N57" s="180" t="s">
        <v>377</v>
      </c>
    </row>
    <row r="58" spans="1:15" ht="15" customHeight="1">
      <c r="A58" s="197" t="s">
        <v>47</v>
      </c>
      <c r="B58" s="206" t="s">
        <v>183</v>
      </c>
      <c r="C58" s="223">
        <f t="shared" si="8"/>
        <v>2</v>
      </c>
      <c r="D58" s="223"/>
      <c r="E58" s="223"/>
      <c r="F58" s="224">
        <f t="shared" si="9"/>
        <v>2</v>
      </c>
      <c r="G58" s="205" t="s">
        <v>615</v>
      </c>
      <c r="H58" s="205" t="s">
        <v>615</v>
      </c>
      <c r="I58" s="205" t="s">
        <v>615</v>
      </c>
      <c r="J58" s="205" t="s">
        <v>615</v>
      </c>
      <c r="K58" s="205" t="s">
        <v>615</v>
      </c>
      <c r="L58" s="181" t="s">
        <v>173</v>
      </c>
      <c r="M58" s="180" t="s">
        <v>771</v>
      </c>
      <c r="N58" s="180" t="s">
        <v>411</v>
      </c>
      <c r="O58" s="81" t="s">
        <v>173</v>
      </c>
    </row>
    <row r="59" spans="1:15" ht="15" customHeight="1">
      <c r="A59" s="213" t="s">
        <v>48</v>
      </c>
      <c r="B59" s="206" t="s">
        <v>183</v>
      </c>
      <c r="C59" s="223">
        <f t="shared" si="8"/>
        <v>2</v>
      </c>
      <c r="D59" s="223"/>
      <c r="E59" s="223"/>
      <c r="F59" s="224">
        <f t="shared" si="9"/>
        <v>2</v>
      </c>
      <c r="G59" s="205" t="s">
        <v>615</v>
      </c>
      <c r="H59" s="205" t="s">
        <v>615</v>
      </c>
      <c r="I59" s="205" t="s">
        <v>615</v>
      </c>
      <c r="J59" s="205" t="s">
        <v>615</v>
      </c>
      <c r="K59" s="205" t="s">
        <v>615</v>
      </c>
      <c r="L59" s="181" t="s">
        <v>173</v>
      </c>
      <c r="M59" s="180" t="s">
        <v>771</v>
      </c>
      <c r="N59" s="180" t="s">
        <v>509</v>
      </c>
      <c r="O59" s="81" t="s">
        <v>173</v>
      </c>
    </row>
    <row r="60" spans="1:15" ht="15" customHeight="1">
      <c r="A60" s="197" t="s">
        <v>49</v>
      </c>
      <c r="B60" s="206" t="s">
        <v>183</v>
      </c>
      <c r="C60" s="223">
        <f t="shared" si="8"/>
        <v>2</v>
      </c>
      <c r="D60" s="223"/>
      <c r="E60" s="223"/>
      <c r="F60" s="224">
        <f t="shared" si="9"/>
        <v>2</v>
      </c>
      <c r="G60" s="205" t="s">
        <v>615</v>
      </c>
      <c r="H60" s="205" t="s">
        <v>615</v>
      </c>
      <c r="I60" s="205" t="s">
        <v>615</v>
      </c>
      <c r="J60" s="205" t="s">
        <v>615</v>
      </c>
      <c r="K60" s="205" t="s">
        <v>615</v>
      </c>
      <c r="L60" s="205" t="s">
        <v>173</v>
      </c>
      <c r="M60" s="180" t="s">
        <v>770</v>
      </c>
      <c r="N60" s="180" t="s">
        <v>464</v>
      </c>
      <c r="O60" s="81" t="s">
        <v>173</v>
      </c>
    </row>
    <row r="61" spans="1:15" ht="15" customHeight="1">
      <c r="A61" s="197" t="s">
        <v>50</v>
      </c>
      <c r="B61" s="206" t="s">
        <v>114</v>
      </c>
      <c r="C61" s="223">
        <f t="shared" si="8"/>
        <v>0</v>
      </c>
      <c r="D61" s="223"/>
      <c r="E61" s="223"/>
      <c r="F61" s="224">
        <f t="shared" si="9"/>
        <v>0</v>
      </c>
      <c r="G61" s="205" t="s">
        <v>617</v>
      </c>
      <c r="H61" s="205" t="s">
        <v>173</v>
      </c>
      <c r="I61" s="205" t="s">
        <v>173</v>
      </c>
      <c r="J61" s="205" t="s">
        <v>173</v>
      </c>
      <c r="K61" s="205" t="s">
        <v>173</v>
      </c>
      <c r="L61" s="181" t="s">
        <v>835</v>
      </c>
      <c r="M61" s="180" t="s">
        <v>771</v>
      </c>
      <c r="N61" s="180" t="s">
        <v>417</v>
      </c>
      <c r="O61" s="81" t="s">
        <v>173</v>
      </c>
    </row>
    <row r="62" spans="1:15" ht="15" customHeight="1">
      <c r="A62" s="197" t="s">
        <v>51</v>
      </c>
      <c r="B62" s="206" t="s">
        <v>183</v>
      </c>
      <c r="C62" s="223">
        <f t="shared" si="8"/>
        <v>2</v>
      </c>
      <c r="D62" s="223"/>
      <c r="E62" s="223"/>
      <c r="F62" s="224">
        <f t="shared" si="9"/>
        <v>2</v>
      </c>
      <c r="G62" s="205" t="s">
        <v>615</v>
      </c>
      <c r="H62" s="205" t="s">
        <v>615</v>
      </c>
      <c r="I62" s="205" t="s">
        <v>615</v>
      </c>
      <c r="J62" s="205" t="s">
        <v>615</v>
      </c>
      <c r="K62" s="205" t="s">
        <v>615</v>
      </c>
      <c r="L62" s="206" t="s">
        <v>886</v>
      </c>
      <c r="M62" s="180" t="s">
        <v>771</v>
      </c>
      <c r="N62" s="180" t="s">
        <v>513</v>
      </c>
      <c r="O62" s="81" t="s">
        <v>173</v>
      </c>
    </row>
    <row r="63" spans="1:15" ht="15" customHeight="1">
      <c r="A63" s="197" t="s">
        <v>52</v>
      </c>
      <c r="B63" s="206" t="s">
        <v>183</v>
      </c>
      <c r="C63" s="223">
        <f t="shared" si="8"/>
        <v>2</v>
      </c>
      <c r="D63" s="223"/>
      <c r="E63" s="223"/>
      <c r="F63" s="224">
        <f t="shared" si="9"/>
        <v>2</v>
      </c>
      <c r="G63" s="205" t="s">
        <v>615</v>
      </c>
      <c r="H63" s="205" t="s">
        <v>615</v>
      </c>
      <c r="I63" s="205" t="s">
        <v>615</v>
      </c>
      <c r="J63" s="205" t="s">
        <v>615</v>
      </c>
      <c r="K63" s="205" t="s">
        <v>615</v>
      </c>
      <c r="L63" s="205" t="s">
        <v>173</v>
      </c>
      <c r="M63" s="180" t="s">
        <v>771</v>
      </c>
      <c r="N63" s="180" t="s">
        <v>453</v>
      </c>
      <c r="O63" s="81" t="s">
        <v>173</v>
      </c>
    </row>
    <row r="64" spans="1:15" ht="15" customHeight="1">
      <c r="A64" s="213" t="s">
        <v>53</v>
      </c>
      <c r="B64" s="206" t="s">
        <v>183</v>
      </c>
      <c r="C64" s="223">
        <f t="shared" si="8"/>
        <v>2</v>
      </c>
      <c r="D64" s="223"/>
      <c r="E64" s="223"/>
      <c r="F64" s="224">
        <f t="shared" si="9"/>
        <v>2</v>
      </c>
      <c r="G64" s="205" t="s">
        <v>615</v>
      </c>
      <c r="H64" s="205" t="s">
        <v>615</v>
      </c>
      <c r="I64" s="205" t="s">
        <v>615</v>
      </c>
      <c r="J64" s="205" t="s">
        <v>615</v>
      </c>
      <c r="K64" s="205" t="s">
        <v>615</v>
      </c>
      <c r="L64" s="205" t="s">
        <v>173</v>
      </c>
      <c r="M64" s="180" t="s">
        <v>771</v>
      </c>
      <c r="N64" s="180" t="s">
        <v>515</v>
      </c>
      <c r="O64" s="81" t="s">
        <v>173</v>
      </c>
    </row>
    <row r="65" spans="1:15" ht="15" customHeight="1">
      <c r="A65" s="197" t="s">
        <v>54</v>
      </c>
      <c r="B65" s="206" t="s">
        <v>183</v>
      </c>
      <c r="C65" s="223">
        <f t="shared" si="8"/>
        <v>2</v>
      </c>
      <c r="D65" s="223"/>
      <c r="E65" s="223"/>
      <c r="F65" s="224">
        <f t="shared" si="9"/>
        <v>2</v>
      </c>
      <c r="G65" s="205" t="s">
        <v>615</v>
      </c>
      <c r="H65" s="205" t="s">
        <v>615</v>
      </c>
      <c r="I65" s="205" t="s">
        <v>615</v>
      </c>
      <c r="J65" s="205" t="s">
        <v>615</v>
      </c>
      <c r="K65" s="205" t="s">
        <v>615</v>
      </c>
      <c r="L65" s="205" t="s">
        <v>173</v>
      </c>
      <c r="M65" s="180" t="s">
        <v>771</v>
      </c>
      <c r="N65" s="180" t="s">
        <v>518</v>
      </c>
      <c r="O65" s="81" t="s">
        <v>173</v>
      </c>
    </row>
    <row r="66" spans="1:15" ht="15" customHeight="1">
      <c r="A66" s="197" t="s">
        <v>55</v>
      </c>
      <c r="B66" s="206" t="s">
        <v>183</v>
      </c>
      <c r="C66" s="223">
        <f t="shared" si="8"/>
        <v>2</v>
      </c>
      <c r="D66" s="223"/>
      <c r="E66" s="223"/>
      <c r="F66" s="224">
        <f t="shared" si="9"/>
        <v>2</v>
      </c>
      <c r="G66" s="205" t="s">
        <v>615</v>
      </c>
      <c r="H66" s="205" t="s">
        <v>615</v>
      </c>
      <c r="I66" s="205" t="s">
        <v>615</v>
      </c>
      <c r="J66" s="205" t="s">
        <v>615</v>
      </c>
      <c r="K66" s="205" t="s">
        <v>615</v>
      </c>
      <c r="L66" s="205" t="s">
        <v>173</v>
      </c>
      <c r="M66" s="180" t="s">
        <v>771</v>
      </c>
      <c r="N66" s="180" t="s">
        <v>379</v>
      </c>
      <c r="O66" s="81" t="s">
        <v>173</v>
      </c>
    </row>
    <row r="67" spans="1:15" ht="15" customHeight="1">
      <c r="A67" s="197" t="s">
        <v>56</v>
      </c>
      <c r="B67" s="206" t="s">
        <v>183</v>
      </c>
      <c r="C67" s="223">
        <f t="shared" si="8"/>
        <v>2</v>
      </c>
      <c r="D67" s="223"/>
      <c r="E67" s="223"/>
      <c r="F67" s="224">
        <f t="shared" si="9"/>
        <v>2</v>
      </c>
      <c r="G67" s="205" t="s">
        <v>615</v>
      </c>
      <c r="H67" s="205" t="s">
        <v>615</v>
      </c>
      <c r="I67" s="205" t="s">
        <v>615</v>
      </c>
      <c r="J67" s="205" t="s">
        <v>615</v>
      </c>
      <c r="K67" s="205" t="s">
        <v>615</v>
      </c>
      <c r="L67" s="205" t="s">
        <v>173</v>
      </c>
      <c r="M67" s="180" t="s">
        <v>770</v>
      </c>
      <c r="N67" s="180" t="s">
        <v>419</v>
      </c>
      <c r="O67" s="81" t="s">
        <v>173</v>
      </c>
    </row>
    <row r="68" spans="1:15" ht="15" customHeight="1">
      <c r="A68" s="197" t="s">
        <v>57</v>
      </c>
      <c r="B68" s="206" t="s">
        <v>114</v>
      </c>
      <c r="C68" s="223">
        <f t="shared" si="8"/>
        <v>0</v>
      </c>
      <c r="D68" s="223"/>
      <c r="E68" s="223"/>
      <c r="F68" s="224">
        <f t="shared" si="9"/>
        <v>0</v>
      </c>
      <c r="G68" s="205" t="s">
        <v>617</v>
      </c>
      <c r="H68" s="205" t="s">
        <v>173</v>
      </c>
      <c r="I68" s="205" t="s">
        <v>173</v>
      </c>
      <c r="J68" s="205" t="s">
        <v>173</v>
      </c>
      <c r="K68" s="205" t="s">
        <v>173</v>
      </c>
      <c r="L68" s="181" t="s">
        <v>835</v>
      </c>
      <c r="M68" s="180" t="s">
        <v>770</v>
      </c>
      <c r="N68" s="180" t="s">
        <v>522</v>
      </c>
      <c r="O68" s="81" t="s">
        <v>173</v>
      </c>
    </row>
    <row r="69" spans="1:15" s="76" customFormat="1" ht="15" customHeight="1">
      <c r="A69" s="173" t="s">
        <v>58</v>
      </c>
      <c r="B69" s="173"/>
      <c r="C69" s="174"/>
      <c r="D69" s="174"/>
      <c r="E69" s="174"/>
      <c r="F69" s="174"/>
      <c r="G69" s="185"/>
      <c r="H69" s="185"/>
      <c r="I69" s="185"/>
      <c r="J69" s="185"/>
      <c r="K69" s="185"/>
      <c r="L69" s="185"/>
      <c r="M69" s="185"/>
      <c r="N69" s="185"/>
      <c r="O69" s="83"/>
    </row>
    <row r="70" spans="1:15" ht="15" customHeight="1">
      <c r="A70" s="197" t="s">
        <v>59</v>
      </c>
      <c r="B70" s="206" t="s">
        <v>114</v>
      </c>
      <c r="C70" s="223">
        <f t="shared" ref="C70:C75" si="10">IF(B70=$B$4,2,0)</f>
        <v>0</v>
      </c>
      <c r="D70" s="223"/>
      <c r="E70" s="223"/>
      <c r="F70" s="224">
        <f t="shared" ref="F70:F75" si="11">C70*(1-D70)*(1-E70)</f>
        <v>0</v>
      </c>
      <c r="G70" s="205" t="s">
        <v>617</v>
      </c>
      <c r="H70" s="205" t="s">
        <v>173</v>
      </c>
      <c r="I70" s="205" t="s">
        <v>173</v>
      </c>
      <c r="J70" s="205" t="s">
        <v>173</v>
      </c>
      <c r="K70" s="205" t="s">
        <v>173</v>
      </c>
      <c r="L70" s="181" t="s">
        <v>835</v>
      </c>
      <c r="M70" s="180" t="s">
        <v>769</v>
      </c>
      <c r="N70" s="180" t="s">
        <v>524</v>
      </c>
      <c r="O70" s="81" t="s">
        <v>173</v>
      </c>
    </row>
    <row r="71" spans="1:15" s="40" customFormat="1" ht="15" customHeight="1">
      <c r="A71" s="201" t="s">
        <v>60</v>
      </c>
      <c r="B71" s="176" t="s">
        <v>183</v>
      </c>
      <c r="C71" s="177">
        <f t="shared" si="10"/>
        <v>2</v>
      </c>
      <c r="D71" s="177"/>
      <c r="E71" s="177"/>
      <c r="F71" s="178">
        <f t="shared" si="11"/>
        <v>2</v>
      </c>
      <c r="G71" s="205" t="s">
        <v>615</v>
      </c>
      <c r="H71" s="205" t="s">
        <v>615</v>
      </c>
      <c r="I71" s="205" t="s">
        <v>615</v>
      </c>
      <c r="J71" s="205" t="s">
        <v>615</v>
      </c>
      <c r="K71" s="205" t="s">
        <v>615</v>
      </c>
      <c r="L71" s="205" t="s">
        <v>173</v>
      </c>
      <c r="M71" s="180" t="s">
        <v>771</v>
      </c>
      <c r="N71" s="180" t="s">
        <v>398</v>
      </c>
      <c r="O71" s="80" t="s">
        <v>173</v>
      </c>
    </row>
    <row r="72" spans="1:15" ht="15" customHeight="1">
      <c r="A72" s="197" t="s">
        <v>61</v>
      </c>
      <c r="B72" s="206" t="s">
        <v>183</v>
      </c>
      <c r="C72" s="223">
        <f t="shared" si="10"/>
        <v>2</v>
      </c>
      <c r="D72" s="223"/>
      <c r="E72" s="223"/>
      <c r="F72" s="224">
        <f t="shared" si="11"/>
        <v>2</v>
      </c>
      <c r="G72" s="205" t="s">
        <v>615</v>
      </c>
      <c r="H72" s="205" t="s">
        <v>615</v>
      </c>
      <c r="I72" s="205" t="s">
        <v>615</v>
      </c>
      <c r="J72" s="205" t="s">
        <v>615</v>
      </c>
      <c r="K72" s="205" t="s">
        <v>615</v>
      </c>
      <c r="L72" s="205" t="s">
        <v>173</v>
      </c>
      <c r="M72" s="180" t="s">
        <v>771</v>
      </c>
      <c r="N72" s="180" t="s">
        <v>530</v>
      </c>
      <c r="O72" s="81" t="s">
        <v>173</v>
      </c>
    </row>
    <row r="73" spans="1:15" ht="15" customHeight="1">
      <c r="A73" s="197" t="s">
        <v>62</v>
      </c>
      <c r="B73" s="206" t="s">
        <v>183</v>
      </c>
      <c r="C73" s="223">
        <f t="shared" si="10"/>
        <v>2</v>
      </c>
      <c r="D73" s="223"/>
      <c r="E73" s="223"/>
      <c r="F73" s="224">
        <f t="shared" si="11"/>
        <v>2</v>
      </c>
      <c r="G73" s="205" t="s">
        <v>615</v>
      </c>
      <c r="H73" s="205" t="s">
        <v>615</v>
      </c>
      <c r="I73" s="205" t="s">
        <v>615</v>
      </c>
      <c r="J73" s="205" t="s">
        <v>615</v>
      </c>
      <c r="K73" s="205" t="s">
        <v>615</v>
      </c>
      <c r="L73" s="205" t="s">
        <v>173</v>
      </c>
      <c r="M73" s="180" t="s">
        <v>771</v>
      </c>
      <c r="N73" s="180" t="s">
        <v>382</v>
      </c>
      <c r="O73" s="81" t="s">
        <v>173</v>
      </c>
    </row>
    <row r="74" spans="1:15" ht="15" customHeight="1">
      <c r="A74" s="197" t="s">
        <v>63</v>
      </c>
      <c r="B74" s="206" t="s">
        <v>183</v>
      </c>
      <c r="C74" s="223">
        <f t="shared" si="10"/>
        <v>2</v>
      </c>
      <c r="D74" s="223"/>
      <c r="E74" s="223"/>
      <c r="F74" s="224">
        <f t="shared" si="11"/>
        <v>2</v>
      </c>
      <c r="G74" s="205" t="s">
        <v>615</v>
      </c>
      <c r="H74" s="205" t="s">
        <v>615</v>
      </c>
      <c r="I74" s="205" t="s">
        <v>615</v>
      </c>
      <c r="J74" s="205" t="s">
        <v>615</v>
      </c>
      <c r="K74" s="205" t="s">
        <v>615</v>
      </c>
      <c r="L74" s="205" t="s">
        <v>173</v>
      </c>
      <c r="M74" s="180" t="s">
        <v>771</v>
      </c>
      <c r="N74" s="180" t="s">
        <v>384</v>
      </c>
      <c r="O74" s="81" t="s">
        <v>173</v>
      </c>
    </row>
    <row r="75" spans="1:15" ht="15" customHeight="1">
      <c r="A75" s="197" t="s">
        <v>64</v>
      </c>
      <c r="B75" s="206" t="s">
        <v>183</v>
      </c>
      <c r="C75" s="223">
        <f t="shared" si="10"/>
        <v>2</v>
      </c>
      <c r="D75" s="223"/>
      <c r="E75" s="223"/>
      <c r="F75" s="224">
        <f t="shared" si="11"/>
        <v>2</v>
      </c>
      <c r="G75" s="205" t="s">
        <v>615</v>
      </c>
      <c r="H75" s="205" t="s">
        <v>615</v>
      </c>
      <c r="I75" s="205" t="s">
        <v>615</v>
      </c>
      <c r="J75" s="205" t="s">
        <v>615</v>
      </c>
      <c r="K75" s="205" t="s">
        <v>615</v>
      </c>
      <c r="L75" s="205" t="s">
        <v>173</v>
      </c>
      <c r="M75" s="180" t="s">
        <v>771</v>
      </c>
      <c r="N75" s="180" t="s">
        <v>535</v>
      </c>
      <c r="O75" s="81" t="s">
        <v>173</v>
      </c>
    </row>
    <row r="76" spans="1:15" s="76" customFormat="1" ht="15" customHeight="1">
      <c r="A76" s="173" t="s">
        <v>65</v>
      </c>
      <c r="B76" s="173"/>
      <c r="C76" s="220"/>
      <c r="D76" s="174"/>
      <c r="E76" s="174"/>
      <c r="F76" s="174"/>
      <c r="G76" s="185"/>
      <c r="H76" s="185"/>
      <c r="I76" s="185"/>
      <c r="J76" s="185"/>
      <c r="K76" s="185"/>
      <c r="L76" s="185"/>
      <c r="M76" s="185"/>
      <c r="N76" s="185"/>
      <c r="O76" s="83"/>
    </row>
    <row r="77" spans="1:15" ht="15" customHeight="1">
      <c r="A77" s="197" t="s">
        <v>66</v>
      </c>
      <c r="B77" s="206" t="s">
        <v>183</v>
      </c>
      <c r="C77" s="223">
        <f t="shared" ref="C77:C86" si="12">IF(B77=$B$4,2,0)</f>
        <v>2</v>
      </c>
      <c r="D77" s="223"/>
      <c r="E77" s="223"/>
      <c r="F77" s="224">
        <f t="shared" ref="F77:F86" si="13">C77*(1-D77)*(1-E77)</f>
        <v>2</v>
      </c>
      <c r="G77" s="205" t="s">
        <v>615</v>
      </c>
      <c r="H77" s="205" t="s">
        <v>615</v>
      </c>
      <c r="I77" s="205" t="s">
        <v>615</v>
      </c>
      <c r="J77" s="205" t="s">
        <v>615</v>
      </c>
      <c r="K77" s="205" t="s">
        <v>615</v>
      </c>
      <c r="L77" s="205" t="s">
        <v>173</v>
      </c>
      <c r="M77" s="180" t="s">
        <v>771</v>
      </c>
      <c r="N77" s="180" t="s">
        <v>455</v>
      </c>
      <c r="O77" s="81" t="s">
        <v>173</v>
      </c>
    </row>
    <row r="78" spans="1:15" ht="15" customHeight="1">
      <c r="A78" s="197" t="s">
        <v>68</v>
      </c>
      <c r="B78" s="206" t="s">
        <v>114</v>
      </c>
      <c r="C78" s="223">
        <f t="shared" si="12"/>
        <v>0</v>
      </c>
      <c r="D78" s="223"/>
      <c r="E78" s="223"/>
      <c r="F78" s="224">
        <f t="shared" si="13"/>
        <v>0</v>
      </c>
      <c r="G78" s="205" t="s">
        <v>617</v>
      </c>
      <c r="H78" s="205" t="s">
        <v>173</v>
      </c>
      <c r="I78" s="205" t="s">
        <v>173</v>
      </c>
      <c r="J78" s="205" t="s">
        <v>173</v>
      </c>
      <c r="K78" s="205" t="s">
        <v>173</v>
      </c>
      <c r="L78" s="181" t="s">
        <v>835</v>
      </c>
      <c r="M78" s="180" t="s">
        <v>771</v>
      </c>
      <c r="N78" s="183" t="s">
        <v>798</v>
      </c>
      <c r="O78" s="81" t="s">
        <v>173</v>
      </c>
    </row>
    <row r="79" spans="1:15" ht="15" customHeight="1">
      <c r="A79" s="197" t="s">
        <v>69</v>
      </c>
      <c r="B79" s="206" t="s">
        <v>114</v>
      </c>
      <c r="C79" s="223">
        <f t="shared" si="12"/>
        <v>0</v>
      </c>
      <c r="D79" s="223"/>
      <c r="E79" s="223"/>
      <c r="F79" s="224">
        <f t="shared" si="13"/>
        <v>0</v>
      </c>
      <c r="G79" s="205" t="s">
        <v>617</v>
      </c>
      <c r="H79" s="205" t="s">
        <v>173</v>
      </c>
      <c r="I79" s="205" t="s">
        <v>173</v>
      </c>
      <c r="J79" s="205" t="s">
        <v>173</v>
      </c>
      <c r="K79" s="205" t="s">
        <v>173</v>
      </c>
      <c r="L79" s="181" t="s">
        <v>835</v>
      </c>
      <c r="M79" s="180" t="s">
        <v>771</v>
      </c>
      <c r="N79" s="180" t="s">
        <v>385</v>
      </c>
      <c r="O79" s="81" t="s">
        <v>173</v>
      </c>
    </row>
    <row r="80" spans="1:15" ht="15" customHeight="1">
      <c r="A80" s="197" t="s">
        <v>70</v>
      </c>
      <c r="B80" s="206" t="s">
        <v>183</v>
      </c>
      <c r="C80" s="223">
        <f t="shared" si="12"/>
        <v>2</v>
      </c>
      <c r="D80" s="223"/>
      <c r="E80" s="223"/>
      <c r="F80" s="224">
        <f t="shared" si="13"/>
        <v>2</v>
      </c>
      <c r="G80" s="205" t="s">
        <v>615</v>
      </c>
      <c r="H80" s="205" t="s">
        <v>615</v>
      </c>
      <c r="I80" s="205" t="s">
        <v>615</v>
      </c>
      <c r="J80" s="205" t="s">
        <v>615</v>
      </c>
      <c r="K80" s="205" t="s">
        <v>615</v>
      </c>
      <c r="L80" s="181" t="s">
        <v>173</v>
      </c>
      <c r="M80" s="180" t="s">
        <v>771</v>
      </c>
      <c r="N80" s="180" t="s">
        <v>338</v>
      </c>
      <c r="O80" s="81" t="s">
        <v>173</v>
      </c>
    </row>
    <row r="81" spans="1:15" s="28" customFormat="1" ht="15" customHeight="1">
      <c r="A81" s="201" t="s">
        <v>72</v>
      </c>
      <c r="B81" s="176" t="s">
        <v>183</v>
      </c>
      <c r="C81" s="177">
        <f t="shared" si="12"/>
        <v>2</v>
      </c>
      <c r="D81" s="177"/>
      <c r="E81" s="177"/>
      <c r="F81" s="178">
        <f t="shared" si="13"/>
        <v>2</v>
      </c>
      <c r="G81" s="205" t="s">
        <v>615</v>
      </c>
      <c r="H81" s="205" t="s">
        <v>615</v>
      </c>
      <c r="I81" s="205" t="s">
        <v>615</v>
      </c>
      <c r="J81" s="205" t="s">
        <v>615</v>
      </c>
      <c r="K81" s="205" t="s">
        <v>615</v>
      </c>
      <c r="L81" s="179" t="s">
        <v>173</v>
      </c>
      <c r="M81" s="180" t="s">
        <v>771</v>
      </c>
      <c r="N81" s="180" t="s">
        <v>386</v>
      </c>
      <c r="O81" s="80" t="s">
        <v>173</v>
      </c>
    </row>
    <row r="82" spans="1:15" s="28" customFormat="1" ht="15" customHeight="1">
      <c r="A82" s="201" t="s">
        <v>73</v>
      </c>
      <c r="B82" s="176" t="s">
        <v>183</v>
      </c>
      <c r="C82" s="177">
        <f t="shared" si="12"/>
        <v>2</v>
      </c>
      <c r="D82" s="177"/>
      <c r="E82" s="177"/>
      <c r="F82" s="178">
        <f t="shared" si="13"/>
        <v>2</v>
      </c>
      <c r="G82" s="205" t="s">
        <v>615</v>
      </c>
      <c r="H82" s="205" t="s">
        <v>615</v>
      </c>
      <c r="I82" s="205" t="s">
        <v>615</v>
      </c>
      <c r="J82" s="205" t="s">
        <v>615</v>
      </c>
      <c r="K82" s="205" t="s">
        <v>615</v>
      </c>
      <c r="L82" s="179" t="s">
        <v>173</v>
      </c>
      <c r="M82" s="180" t="s">
        <v>771</v>
      </c>
      <c r="N82" s="180" t="s">
        <v>339</v>
      </c>
      <c r="O82" s="80" t="s">
        <v>173</v>
      </c>
    </row>
    <row r="83" spans="1:15" ht="15" customHeight="1">
      <c r="A83" s="213" t="s">
        <v>191</v>
      </c>
      <c r="B83" s="206" t="s">
        <v>183</v>
      </c>
      <c r="C83" s="223">
        <f t="shared" si="12"/>
        <v>2</v>
      </c>
      <c r="D83" s="223"/>
      <c r="E83" s="223"/>
      <c r="F83" s="224">
        <f t="shared" si="13"/>
        <v>2</v>
      </c>
      <c r="G83" s="205" t="s">
        <v>615</v>
      </c>
      <c r="H83" s="205" t="s">
        <v>615</v>
      </c>
      <c r="I83" s="205" t="s">
        <v>615</v>
      </c>
      <c r="J83" s="205" t="s">
        <v>615</v>
      </c>
      <c r="K83" s="205" t="s">
        <v>615</v>
      </c>
      <c r="L83" s="205" t="s">
        <v>173</v>
      </c>
      <c r="M83" s="180" t="s">
        <v>771</v>
      </c>
      <c r="N83" s="180" t="s">
        <v>541</v>
      </c>
      <c r="O83" s="81" t="s">
        <v>173</v>
      </c>
    </row>
    <row r="84" spans="1:15" ht="15" customHeight="1">
      <c r="A84" s="197" t="s">
        <v>74</v>
      </c>
      <c r="B84" s="206" t="s">
        <v>183</v>
      </c>
      <c r="C84" s="223">
        <f t="shared" si="12"/>
        <v>2</v>
      </c>
      <c r="D84" s="223"/>
      <c r="E84" s="223"/>
      <c r="F84" s="224">
        <f t="shared" si="13"/>
        <v>2</v>
      </c>
      <c r="G84" s="205" t="s">
        <v>615</v>
      </c>
      <c r="H84" s="205" t="s">
        <v>615</v>
      </c>
      <c r="I84" s="205" t="s">
        <v>615</v>
      </c>
      <c r="J84" s="205" t="s">
        <v>615</v>
      </c>
      <c r="K84" s="205" t="s">
        <v>615</v>
      </c>
      <c r="L84" s="205" t="s">
        <v>173</v>
      </c>
      <c r="M84" s="180" t="s">
        <v>771</v>
      </c>
      <c r="N84" s="180" t="s">
        <v>387</v>
      </c>
      <c r="O84" s="81" t="s">
        <v>173</v>
      </c>
    </row>
    <row r="85" spans="1:15" ht="15" customHeight="1">
      <c r="A85" s="197" t="s">
        <v>75</v>
      </c>
      <c r="B85" s="206" t="s">
        <v>183</v>
      </c>
      <c r="C85" s="223">
        <f t="shared" si="12"/>
        <v>2</v>
      </c>
      <c r="D85" s="223"/>
      <c r="E85" s="223"/>
      <c r="F85" s="224">
        <f t="shared" si="13"/>
        <v>2</v>
      </c>
      <c r="G85" s="205" t="s">
        <v>615</v>
      </c>
      <c r="H85" s="205" t="s">
        <v>615</v>
      </c>
      <c r="I85" s="205" t="s">
        <v>615</v>
      </c>
      <c r="J85" s="205" t="s">
        <v>615</v>
      </c>
      <c r="K85" s="205" t="s">
        <v>615</v>
      </c>
      <c r="L85" s="205" t="s">
        <v>173</v>
      </c>
      <c r="M85" s="180" t="s">
        <v>771</v>
      </c>
      <c r="N85" s="180" t="s">
        <v>545</v>
      </c>
      <c r="O85" s="81" t="s">
        <v>173</v>
      </c>
    </row>
    <row r="86" spans="1:15" ht="15" customHeight="1">
      <c r="A86" s="197" t="s">
        <v>76</v>
      </c>
      <c r="B86" s="206" t="s">
        <v>183</v>
      </c>
      <c r="C86" s="223">
        <f t="shared" si="12"/>
        <v>2</v>
      </c>
      <c r="D86" s="223"/>
      <c r="E86" s="223"/>
      <c r="F86" s="224">
        <f t="shared" si="13"/>
        <v>2</v>
      </c>
      <c r="G86" s="205" t="s">
        <v>615</v>
      </c>
      <c r="H86" s="205" t="s">
        <v>615</v>
      </c>
      <c r="I86" s="205" t="s">
        <v>615</v>
      </c>
      <c r="J86" s="205" t="s">
        <v>615</v>
      </c>
      <c r="K86" s="205" t="s">
        <v>615</v>
      </c>
      <c r="L86" s="205" t="s">
        <v>173</v>
      </c>
      <c r="M86" s="180" t="s">
        <v>771</v>
      </c>
      <c r="N86" s="180" t="s">
        <v>388</v>
      </c>
      <c r="O86" s="81" t="s">
        <v>173</v>
      </c>
    </row>
    <row r="87" spans="1:15" s="76" customFormat="1" ht="15" customHeight="1">
      <c r="A87" s="173" t="s">
        <v>77</v>
      </c>
      <c r="B87" s="173"/>
      <c r="C87" s="220"/>
      <c r="D87" s="174"/>
      <c r="E87" s="174"/>
      <c r="F87" s="174"/>
      <c r="G87" s="185"/>
      <c r="H87" s="185"/>
      <c r="I87" s="185"/>
      <c r="J87" s="185"/>
      <c r="K87" s="185"/>
      <c r="L87" s="185"/>
      <c r="M87" s="185"/>
      <c r="N87" s="185"/>
      <c r="O87" s="83"/>
    </row>
    <row r="88" spans="1:15" ht="15" customHeight="1">
      <c r="A88" s="197" t="s">
        <v>67</v>
      </c>
      <c r="B88" s="206" t="s">
        <v>114</v>
      </c>
      <c r="C88" s="223">
        <f t="shared" ref="C88:C98" si="14">IF(B88=$B$4,2,0)</f>
        <v>0</v>
      </c>
      <c r="D88" s="223"/>
      <c r="E88" s="223"/>
      <c r="F88" s="224">
        <f t="shared" ref="F88:F98" si="15">C88*(1-D88)*(1-E88)</f>
        <v>0</v>
      </c>
      <c r="G88" s="205" t="s">
        <v>617</v>
      </c>
      <c r="H88" s="205" t="s">
        <v>173</v>
      </c>
      <c r="I88" s="205" t="s">
        <v>173</v>
      </c>
      <c r="J88" s="205" t="s">
        <v>173</v>
      </c>
      <c r="K88" s="205" t="s">
        <v>173</v>
      </c>
      <c r="L88" s="181" t="s">
        <v>835</v>
      </c>
      <c r="M88" s="180" t="s">
        <v>769</v>
      </c>
      <c r="N88" s="180" t="s">
        <v>548</v>
      </c>
      <c r="O88" s="81" t="s">
        <v>173</v>
      </c>
    </row>
    <row r="89" spans="1:15" ht="15" customHeight="1">
      <c r="A89" s="197" t="s">
        <v>78</v>
      </c>
      <c r="B89" s="206" t="s">
        <v>114</v>
      </c>
      <c r="C89" s="223">
        <f t="shared" si="14"/>
        <v>0</v>
      </c>
      <c r="D89" s="223"/>
      <c r="E89" s="223"/>
      <c r="F89" s="224">
        <f t="shared" si="15"/>
        <v>0</v>
      </c>
      <c r="G89" s="205" t="s">
        <v>617</v>
      </c>
      <c r="H89" s="205" t="s">
        <v>173</v>
      </c>
      <c r="I89" s="205" t="s">
        <v>173</v>
      </c>
      <c r="J89" s="205" t="s">
        <v>173</v>
      </c>
      <c r="K89" s="205" t="s">
        <v>173</v>
      </c>
      <c r="L89" s="181" t="s">
        <v>835</v>
      </c>
      <c r="M89" s="180" t="s">
        <v>769</v>
      </c>
      <c r="N89" s="180" t="s">
        <v>420</v>
      </c>
      <c r="O89" s="81" t="s">
        <v>173</v>
      </c>
    </row>
    <row r="90" spans="1:15" ht="15" customHeight="1">
      <c r="A90" s="197" t="s">
        <v>71</v>
      </c>
      <c r="B90" s="206" t="s">
        <v>183</v>
      </c>
      <c r="C90" s="223">
        <f t="shared" si="14"/>
        <v>2</v>
      </c>
      <c r="D90" s="223"/>
      <c r="E90" s="223"/>
      <c r="F90" s="224">
        <f t="shared" si="15"/>
        <v>2</v>
      </c>
      <c r="G90" s="205" t="s">
        <v>615</v>
      </c>
      <c r="H90" s="205" t="s">
        <v>615</v>
      </c>
      <c r="I90" s="205" t="s">
        <v>615</v>
      </c>
      <c r="J90" s="205" t="s">
        <v>615</v>
      </c>
      <c r="K90" s="205" t="s">
        <v>615</v>
      </c>
      <c r="L90" s="205" t="s">
        <v>173</v>
      </c>
      <c r="M90" s="180" t="s">
        <v>771</v>
      </c>
      <c r="N90" s="180" t="s">
        <v>389</v>
      </c>
      <c r="O90" s="81" t="s">
        <v>173</v>
      </c>
    </row>
    <row r="91" spans="1:15" ht="15" customHeight="1">
      <c r="A91" s="213" t="s">
        <v>79</v>
      </c>
      <c r="B91" s="206" t="s">
        <v>114</v>
      </c>
      <c r="C91" s="223">
        <f t="shared" si="14"/>
        <v>0</v>
      </c>
      <c r="D91" s="223"/>
      <c r="E91" s="223"/>
      <c r="F91" s="224">
        <f t="shared" si="15"/>
        <v>0</v>
      </c>
      <c r="G91" s="205" t="s">
        <v>617</v>
      </c>
      <c r="H91" s="205" t="s">
        <v>173</v>
      </c>
      <c r="I91" s="205" t="s">
        <v>173</v>
      </c>
      <c r="J91" s="205" t="s">
        <v>173</v>
      </c>
      <c r="K91" s="205" t="s">
        <v>173</v>
      </c>
      <c r="L91" s="181" t="s">
        <v>835</v>
      </c>
      <c r="M91" s="180" t="s">
        <v>771</v>
      </c>
      <c r="N91" s="180" t="s">
        <v>587</v>
      </c>
      <c r="O91" s="81" t="s">
        <v>173</v>
      </c>
    </row>
    <row r="92" spans="1:15" ht="15" customHeight="1">
      <c r="A92" s="197" t="s">
        <v>80</v>
      </c>
      <c r="B92" s="206" t="s">
        <v>183</v>
      </c>
      <c r="C92" s="223">
        <f t="shared" si="14"/>
        <v>2</v>
      </c>
      <c r="D92" s="223"/>
      <c r="E92" s="223"/>
      <c r="F92" s="224">
        <f t="shared" si="15"/>
        <v>2</v>
      </c>
      <c r="G92" s="205" t="s">
        <v>615</v>
      </c>
      <c r="H92" s="205" t="s">
        <v>615</v>
      </c>
      <c r="I92" s="205" t="s">
        <v>615</v>
      </c>
      <c r="J92" s="205" t="s">
        <v>615</v>
      </c>
      <c r="K92" s="205" t="s">
        <v>615</v>
      </c>
      <c r="L92" s="205" t="s">
        <v>173</v>
      </c>
      <c r="M92" s="180" t="s">
        <v>770</v>
      </c>
      <c r="N92" s="180" t="s">
        <v>590</v>
      </c>
      <c r="O92" s="81" t="s">
        <v>173</v>
      </c>
    </row>
    <row r="93" spans="1:15" ht="15" customHeight="1">
      <c r="A93" s="197" t="s">
        <v>81</v>
      </c>
      <c r="B93" s="206" t="s">
        <v>114</v>
      </c>
      <c r="C93" s="223">
        <f t="shared" si="14"/>
        <v>0</v>
      </c>
      <c r="D93" s="223"/>
      <c r="E93" s="223"/>
      <c r="F93" s="224">
        <f t="shared" si="15"/>
        <v>0</v>
      </c>
      <c r="G93" s="205" t="s">
        <v>617</v>
      </c>
      <c r="H93" s="205" t="s">
        <v>173</v>
      </c>
      <c r="I93" s="205" t="s">
        <v>173</v>
      </c>
      <c r="J93" s="205" t="s">
        <v>173</v>
      </c>
      <c r="K93" s="205" t="s">
        <v>173</v>
      </c>
      <c r="L93" s="181" t="s">
        <v>835</v>
      </c>
      <c r="M93" s="180" t="s">
        <v>771</v>
      </c>
      <c r="N93" s="180" t="s">
        <v>427</v>
      </c>
      <c r="O93" s="81" t="s">
        <v>173</v>
      </c>
    </row>
    <row r="94" spans="1:15" ht="15" customHeight="1">
      <c r="A94" s="197" t="s">
        <v>82</v>
      </c>
      <c r="B94" s="206" t="s">
        <v>183</v>
      </c>
      <c r="C94" s="223">
        <f t="shared" si="14"/>
        <v>2</v>
      </c>
      <c r="D94" s="223"/>
      <c r="E94" s="223"/>
      <c r="F94" s="224">
        <f t="shared" si="15"/>
        <v>2</v>
      </c>
      <c r="G94" s="205" t="s">
        <v>615</v>
      </c>
      <c r="H94" s="205" t="s">
        <v>615</v>
      </c>
      <c r="I94" s="205" t="s">
        <v>615</v>
      </c>
      <c r="J94" s="205" t="s">
        <v>615</v>
      </c>
      <c r="K94" s="205" t="s">
        <v>615</v>
      </c>
      <c r="L94" s="205" t="s">
        <v>173</v>
      </c>
      <c r="M94" s="180" t="s">
        <v>770</v>
      </c>
      <c r="N94" s="180" t="s">
        <v>460</v>
      </c>
      <c r="O94" s="81" t="s">
        <v>173</v>
      </c>
    </row>
    <row r="95" spans="1:15" s="28" customFormat="1" ht="15" customHeight="1">
      <c r="A95" s="201" t="s">
        <v>83</v>
      </c>
      <c r="B95" s="176" t="s">
        <v>183</v>
      </c>
      <c r="C95" s="177">
        <f t="shared" si="14"/>
        <v>2</v>
      </c>
      <c r="D95" s="177"/>
      <c r="E95" s="177"/>
      <c r="F95" s="178">
        <f t="shared" si="15"/>
        <v>2</v>
      </c>
      <c r="G95" s="205" t="s">
        <v>615</v>
      </c>
      <c r="H95" s="205" t="s">
        <v>615</v>
      </c>
      <c r="I95" s="205" t="s">
        <v>615</v>
      </c>
      <c r="J95" s="205" t="s">
        <v>615</v>
      </c>
      <c r="K95" s="205" t="s">
        <v>615</v>
      </c>
      <c r="L95" s="180" t="s">
        <v>173</v>
      </c>
      <c r="M95" s="180" t="s">
        <v>770</v>
      </c>
      <c r="N95" s="180" t="s">
        <v>597</v>
      </c>
      <c r="O95" s="80" t="s">
        <v>173</v>
      </c>
    </row>
    <row r="96" spans="1:15" ht="15" customHeight="1">
      <c r="A96" s="197" t="s">
        <v>84</v>
      </c>
      <c r="B96" s="206" t="s">
        <v>183</v>
      </c>
      <c r="C96" s="223">
        <f t="shared" si="14"/>
        <v>2</v>
      </c>
      <c r="D96" s="223"/>
      <c r="E96" s="223"/>
      <c r="F96" s="224">
        <f t="shared" si="15"/>
        <v>2</v>
      </c>
      <c r="G96" s="205" t="s">
        <v>615</v>
      </c>
      <c r="H96" s="205" t="s">
        <v>615</v>
      </c>
      <c r="I96" s="205" t="s">
        <v>615</v>
      </c>
      <c r="J96" s="205" t="s">
        <v>615</v>
      </c>
      <c r="K96" s="205" t="s">
        <v>615</v>
      </c>
      <c r="L96" s="205" t="s">
        <v>173</v>
      </c>
      <c r="M96" s="180" t="s">
        <v>770</v>
      </c>
      <c r="N96" s="180" t="s">
        <v>601</v>
      </c>
      <c r="O96" s="81" t="s">
        <v>173</v>
      </c>
    </row>
    <row r="97" spans="1:15" ht="15" customHeight="1">
      <c r="A97" s="197" t="s">
        <v>85</v>
      </c>
      <c r="B97" s="206" t="s">
        <v>114</v>
      </c>
      <c r="C97" s="223">
        <f t="shared" si="14"/>
        <v>0</v>
      </c>
      <c r="D97" s="223"/>
      <c r="E97" s="223"/>
      <c r="F97" s="224">
        <f t="shared" si="15"/>
        <v>0</v>
      </c>
      <c r="G97" s="205" t="s">
        <v>617</v>
      </c>
      <c r="H97" s="205" t="s">
        <v>173</v>
      </c>
      <c r="I97" s="205" t="s">
        <v>173</v>
      </c>
      <c r="J97" s="205" t="s">
        <v>173</v>
      </c>
      <c r="K97" s="205" t="s">
        <v>173</v>
      </c>
      <c r="L97" s="181" t="s">
        <v>835</v>
      </c>
      <c r="M97" s="180" t="s">
        <v>769</v>
      </c>
      <c r="N97" s="180" t="s">
        <v>605</v>
      </c>
      <c r="O97" s="81" t="s">
        <v>173</v>
      </c>
    </row>
    <row r="98" spans="1:15" ht="15" customHeight="1">
      <c r="A98" s="197" t="s">
        <v>86</v>
      </c>
      <c r="B98" s="206" t="s">
        <v>114</v>
      </c>
      <c r="C98" s="223">
        <f t="shared" si="14"/>
        <v>0</v>
      </c>
      <c r="D98" s="223"/>
      <c r="E98" s="223"/>
      <c r="F98" s="224">
        <f t="shared" si="15"/>
        <v>0</v>
      </c>
      <c r="G98" s="205" t="s">
        <v>617</v>
      </c>
      <c r="H98" s="205" t="s">
        <v>173</v>
      </c>
      <c r="I98" s="205" t="s">
        <v>173</v>
      </c>
      <c r="J98" s="205" t="s">
        <v>173</v>
      </c>
      <c r="K98" s="205" t="s">
        <v>173</v>
      </c>
      <c r="L98" s="181" t="s">
        <v>835</v>
      </c>
      <c r="M98" s="180" t="s">
        <v>771</v>
      </c>
      <c r="N98" s="180" t="s">
        <v>607</v>
      </c>
      <c r="O98" s="81" t="s">
        <v>173</v>
      </c>
    </row>
    <row r="99" spans="1:15" ht="15" customHeight="1"/>
    <row r="100" spans="1:15" ht="15" customHeight="1"/>
    <row r="101" spans="1:15" ht="15" customHeight="1"/>
    <row r="102" spans="1:15" ht="15" customHeight="1"/>
    <row r="103" spans="1:15" ht="15" customHeight="1"/>
    <row r="104" spans="1:15" ht="15" customHeight="1"/>
    <row r="105" spans="1:15" ht="15" customHeight="1"/>
    <row r="106" spans="1:15" ht="15" customHeight="1"/>
    <row r="107" spans="1:15" ht="15" customHeight="1">
      <c r="A107" s="6"/>
      <c r="B107" s="10"/>
      <c r="C107" s="6"/>
      <c r="D107" s="6"/>
      <c r="E107" s="6"/>
      <c r="F107" s="6"/>
      <c r="G107" s="6"/>
      <c r="H107" s="6"/>
      <c r="I107" s="6"/>
      <c r="J107" s="6"/>
      <c r="K107" s="6"/>
      <c r="L107" s="7"/>
      <c r="M107" s="7"/>
    </row>
    <row r="108" spans="1:15" ht="15" customHeight="1"/>
    <row r="109" spans="1:15" ht="15" customHeight="1"/>
    <row r="110" spans="1:15" ht="15" customHeight="1"/>
    <row r="111" spans="1:15" ht="15" customHeight="1">
      <c r="A111" s="6"/>
      <c r="B111" s="10"/>
      <c r="C111" s="6"/>
      <c r="D111" s="6"/>
      <c r="E111" s="6"/>
      <c r="F111" s="6"/>
      <c r="G111" s="6"/>
      <c r="H111" s="6"/>
      <c r="I111" s="6"/>
      <c r="J111" s="6"/>
      <c r="K111" s="6"/>
      <c r="L111" s="7"/>
      <c r="M111" s="7"/>
    </row>
    <row r="112" spans="1:15" ht="15" customHeight="1"/>
    <row r="113" spans="1:13" ht="15" customHeight="1"/>
    <row r="114" spans="1:13" ht="15" customHeight="1">
      <c r="A114" s="6"/>
      <c r="B114" s="10"/>
      <c r="C114" s="6"/>
      <c r="D114" s="6"/>
      <c r="E114" s="6"/>
      <c r="F114" s="6"/>
      <c r="G114" s="6"/>
      <c r="H114" s="6"/>
      <c r="I114" s="6"/>
      <c r="J114" s="6"/>
      <c r="K114" s="6"/>
      <c r="L114" s="7"/>
      <c r="M114" s="7"/>
    </row>
    <row r="115" spans="1:13" ht="15" customHeight="1"/>
    <row r="116" spans="1:13" ht="15" customHeight="1"/>
    <row r="117" spans="1:13" ht="15" customHeight="1"/>
    <row r="118" spans="1:13" ht="15" customHeight="1">
      <c r="A118" s="6"/>
      <c r="B118" s="10"/>
      <c r="C118" s="6"/>
      <c r="D118" s="6"/>
      <c r="E118" s="6"/>
      <c r="F118" s="6"/>
      <c r="G118" s="6"/>
      <c r="H118" s="6"/>
      <c r="I118" s="6"/>
      <c r="J118" s="6"/>
      <c r="K118" s="6"/>
      <c r="L118" s="7"/>
      <c r="M118" s="7"/>
    </row>
    <row r="119" spans="1:13" ht="15" customHeight="1"/>
    <row r="120" spans="1:13" ht="15" customHeight="1"/>
    <row r="121" spans="1:13" ht="15" customHeight="1">
      <c r="A121" s="6"/>
      <c r="B121" s="10"/>
      <c r="C121" s="6"/>
      <c r="D121" s="6"/>
      <c r="E121" s="6"/>
      <c r="F121" s="6"/>
      <c r="G121" s="6"/>
      <c r="H121" s="6"/>
      <c r="I121" s="6"/>
      <c r="J121" s="6"/>
      <c r="K121" s="6"/>
      <c r="L121" s="7"/>
      <c r="M121" s="7"/>
    </row>
    <row r="122" spans="1:13" ht="15" customHeight="1"/>
    <row r="123" spans="1:13" ht="15" customHeight="1"/>
    <row r="124" spans="1:13" ht="15" customHeight="1"/>
    <row r="125" spans="1:13" ht="15" customHeight="1">
      <c r="A125" s="6"/>
      <c r="B125" s="10"/>
      <c r="C125" s="6"/>
      <c r="D125" s="6"/>
      <c r="E125" s="6"/>
      <c r="F125" s="6"/>
      <c r="G125" s="6"/>
      <c r="H125" s="6"/>
      <c r="I125" s="6"/>
      <c r="J125" s="6"/>
      <c r="K125" s="6"/>
      <c r="L125" s="7"/>
      <c r="M125" s="7"/>
    </row>
    <row r="126" spans="1:13" ht="15" customHeight="1"/>
    <row r="127" spans="1:13" ht="15" customHeight="1"/>
  </sheetData>
  <mergeCells count="18">
    <mergeCell ref="A1:N1"/>
    <mergeCell ref="A2:N2"/>
    <mergeCell ref="A3:A5"/>
    <mergeCell ref="C3:F3"/>
    <mergeCell ref="G3:G5"/>
    <mergeCell ref="H3:H5"/>
    <mergeCell ref="I3:J3"/>
    <mergeCell ref="K3:K5"/>
    <mergeCell ref="L3:L5"/>
    <mergeCell ref="M3:N3"/>
    <mergeCell ref="C4:C5"/>
    <mergeCell ref="D4:D5"/>
    <mergeCell ref="E4:E5"/>
    <mergeCell ref="F4:F5"/>
    <mergeCell ref="I4:I5"/>
    <mergeCell ref="J4:J5"/>
    <mergeCell ref="M4:M5"/>
    <mergeCell ref="N4:N5"/>
  </mergeCells>
  <dataValidations count="1">
    <dataValidation type="list" allowBlank="1" showInputMessage="1" showErrorMessage="1" sqref="D76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D65612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D131148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D196684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D262220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D327756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D393292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D458828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D524364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D589900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D655436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D720972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D786508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D852044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D917580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D983116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 UEJ983116 UOF983116 UYB983116 VHX983116 VRT983116 WBP983116 WLL983116 WVH983116 C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C65573 IU65573 SQ65573 ACM65573 AMI65573 AWE65573 BGA65573 BPW65573 BZS65573 CJO65573 CTK65573 DDG65573 DNC65573 DWY65573 EGU65573 EQQ65573 FAM65573 FKI65573 FUE65573 GEA65573 GNW65573 GXS65573 HHO65573 HRK65573 IBG65573 ILC65573 IUY65573 JEU65573 JOQ65573 JYM65573 KII65573 KSE65573 LCA65573 LLW65573 LVS65573 MFO65573 MPK65573 MZG65573 NJC65573 NSY65573 OCU65573 OMQ65573 OWM65573 PGI65573 PQE65573 QAA65573 QJW65573 QTS65573 RDO65573 RNK65573 RXG65573 SHC65573 SQY65573 TAU65573 TKQ65573 TUM65573 UEI65573 UOE65573 UYA65573 VHW65573 VRS65573 WBO65573 WLK65573 WVG65573 C131109 IU131109 SQ131109 ACM131109 AMI131109 AWE131109 BGA131109 BPW131109 BZS131109 CJO131109 CTK131109 DDG131109 DNC131109 DWY131109 EGU131109 EQQ131109 FAM131109 FKI131109 FUE131109 GEA131109 GNW131109 GXS131109 HHO131109 HRK131109 IBG131109 ILC131109 IUY131109 JEU131109 JOQ131109 JYM131109 KII131109 KSE131109 LCA131109 LLW131109 LVS131109 MFO131109 MPK131109 MZG131109 NJC131109 NSY131109 OCU131109 OMQ131109 OWM131109 PGI131109 PQE131109 QAA131109 QJW131109 QTS131109 RDO131109 RNK131109 RXG131109 SHC131109 SQY131109 TAU131109 TKQ131109 TUM131109 UEI131109 UOE131109 UYA131109 VHW131109 VRS131109 WBO131109 WLK131109 WVG131109 C196645 IU196645 SQ196645 ACM196645 AMI196645 AWE196645 BGA196645 BPW196645 BZS196645 CJO196645 CTK196645 DDG196645 DNC196645 DWY196645 EGU196645 EQQ196645 FAM196645 FKI196645 FUE196645 GEA196645 GNW196645 GXS196645 HHO196645 HRK196645 IBG196645 ILC196645 IUY196645 JEU196645 JOQ196645 JYM196645 KII196645 KSE196645 LCA196645 LLW196645 LVS196645 MFO196645 MPK196645 MZG196645 NJC196645 NSY196645 OCU196645 OMQ196645 OWM196645 PGI196645 PQE196645 QAA196645 QJW196645 QTS196645 RDO196645 RNK196645 RXG196645 SHC196645 SQY196645 TAU196645 TKQ196645 TUM196645 UEI196645 UOE196645 UYA196645 VHW196645 VRS196645 WBO196645 WLK196645 WVG196645 C262181 IU262181 SQ262181 ACM262181 AMI262181 AWE262181 BGA262181 BPW262181 BZS262181 CJO262181 CTK262181 DDG262181 DNC262181 DWY262181 EGU262181 EQQ262181 FAM262181 FKI262181 FUE262181 GEA262181 GNW262181 GXS262181 HHO262181 HRK262181 IBG262181 ILC262181 IUY262181 JEU262181 JOQ262181 JYM262181 KII262181 KSE262181 LCA262181 LLW262181 LVS262181 MFO262181 MPK262181 MZG262181 NJC262181 NSY262181 OCU262181 OMQ262181 OWM262181 PGI262181 PQE262181 QAA262181 QJW262181 QTS262181 RDO262181 RNK262181 RXG262181 SHC262181 SQY262181 TAU262181 TKQ262181 TUM262181 UEI262181 UOE262181 UYA262181 VHW262181 VRS262181 WBO262181 WLK262181 WVG262181 C327717 IU327717 SQ327717 ACM327717 AMI327717 AWE327717 BGA327717 BPW327717 BZS327717 CJO327717 CTK327717 DDG327717 DNC327717 DWY327717 EGU327717 EQQ327717 FAM327717 FKI327717 FUE327717 GEA327717 GNW327717 GXS327717 HHO327717 HRK327717 IBG327717 ILC327717 IUY327717 JEU327717 JOQ327717 JYM327717 KII327717 KSE327717 LCA327717 LLW327717 LVS327717 MFO327717 MPK327717 MZG327717 NJC327717 NSY327717 OCU327717 OMQ327717 OWM327717 PGI327717 PQE327717 QAA327717 QJW327717 QTS327717 RDO327717 RNK327717 RXG327717 SHC327717 SQY327717 TAU327717 TKQ327717 TUM327717 UEI327717 UOE327717 UYA327717 VHW327717 VRS327717 WBO327717 WLK327717 WVG327717 C393253 IU393253 SQ393253 ACM393253 AMI393253 AWE393253 BGA393253 BPW393253 BZS393253 CJO393253 CTK393253 DDG393253 DNC393253 DWY393253 EGU393253 EQQ393253 FAM393253 FKI393253 FUE393253 GEA393253 GNW393253 GXS393253 HHO393253 HRK393253 IBG393253 ILC393253 IUY393253 JEU393253 JOQ393253 JYM393253 KII393253 KSE393253 LCA393253 LLW393253 LVS393253 MFO393253 MPK393253 MZG393253 NJC393253 NSY393253 OCU393253 OMQ393253 OWM393253 PGI393253 PQE393253 QAA393253 QJW393253 QTS393253 RDO393253 RNK393253 RXG393253 SHC393253 SQY393253 TAU393253 TKQ393253 TUM393253 UEI393253 UOE393253 UYA393253 VHW393253 VRS393253 WBO393253 WLK393253 WVG393253 C458789 IU458789 SQ458789 ACM458789 AMI458789 AWE458789 BGA458789 BPW458789 BZS458789 CJO458789 CTK458789 DDG458789 DNC458789 DWY458789 EGU458789 EQQ458789 FAM458789 FKI458789 FUE458789 GEA458789 GNW458789 GXS458789 HHO458789 HRK458789 IBG458789 ILC458789 IUY458789 JEU458789 JOQ458789 JYM458789 KII458789 KSE458789 LCA458789 LLW458789 LVS458789 MFO458789 MPK458789 MZG458789 NJC458789 NSY458789 OCU458789 OMQ458789 OWM458789 PGI458789 PQE458789 QAA458789 QJW458789 QTS458789 RDO458789 RNK458789 RXG458789 SHC458789 SQY458789 TAU458789 TKQ458789 TUM458789 UEI458789 UOE458789 UYA458789 VHW458789 VRS458789 WBO458789 WLK458789 WVG458789 C524325 IU524325 SQ524325 ACM524325 AMI524325 AWE524325 BGA524325 BPW524325 BZS524325 CJO524325 CTK524325 DDG524325 DNC524325 DWY524325 EGU524325 EQQ524325 FAM524325 FKI524325 FUE524325 GEA524325 GNW524325 GXS524325 HHO524325 HRK524325 IBG524325 ILC524325 IUY524325 JEU524325 JOQ524325 JYM524325 KII524325 KSE524325 LCA524325 LLW524325 LVS524325 MFO524325 MPK524325 MZG524325 NJC524325 NSY524325 OCU524325 OMQ524325 OWM524325 PGI524325 PQE524325 QAA524325 QJW524325 QTS524325 RDO524325 RNK524325 RXG524325 SHC524325 SQY524325 TAU524325 TKQ524325 TUM524325 UEI524325 UOE524325 UYA524325 VHW524325 VRS524325 WBO524325 WLK524325 WVG524325 C589861 IU589861 SQ589861 ACM589861 AMI589861 AWE589861 BGA589861 BPW589861 BZS589861 CJO589861 CTK589861 DDG589861 DNC589861 DWY589861 EGU589861 EQQ589861 FAM589861 FKI589861 FUE589861 GEA589861 GNW589861 GXS589861 HHO589861 HRK589861 IBG589861 ILC589861 IUY589861 JEU589861 JOQ589861 JYM589861 KII589861 KSE589861 LCA589861 LLW589861 LVS589861 MFO589861 MPK589861 MZG589861 NJC589861 NSY589861 OCU589861 OMQ589861 OWM589861 PGI589861 PQE589861 QAA589861 QJW589861 QTS589861 RDO589861 RNK589861 RXG589861 SHC589861 SQY589861 TAU589861 TKQ589861 TUM589861 UEI589861 UOE589861 UYA589861 VHW589861 VRS589861 WBO589861 WLK589861 WVG589861 C655397 IU655397 SQ655397 ACM655397 AMI655397 AWE655397 BGA655397 BPW655397 BZS655397 CJO655397 CTK655397 DDG655397 DNC655397 DWY655397 EGU655397 EQQ655397 FAM655397 FKI655397 FUE655397 GEA655397 GNW655397 GXS655397 HHO655397 HRK655397 IBG655397 ILC655397 IUY655397 JEU655397 JOQ655397 JYM655397 KII655397 KSE655397 LCA655397 LLW655397 LVS655397 MFO655397 MPK655397 MZG655397 NJC655397 NSY655397 OCU655397 OMQ655397 OWM655397 PGI655397 PQE655397 QAA655397 QJW655397 QTS655397 RDO655397 RNK655397 RXG655397 SHC655397 SQY655397 TAU655397 TKQ655397 TUM655397 UEI655397 UOE655397 UYA655397 VHW655397 VRS655397 WBO655397 WLK655397 WVG655397 C720933 IU720933 SQ720933 ACM720933 AMI720933 AWE720933 BGA720933 BPW720933 BZS720933 CJO720933 CTK720933 DDG720933 DNC720933 DWY720933 EGU720933 EQQ720933 FAM720933 FKI720933 FUE720933 GEA720933 GNW720933 GXS720933 HHO720933 HRK720933 IBG720933 ILC720933 IUY720933 JEU720933 JOQ720933 JYM720933 KII720933 KSE720933 LCA720933 LLW720933 LVS720933 MFO720933 MPK720933 MZG720933 NJC720933 NSY720933 OCU720933 OMQ720933 OWM720933 PGI720933 PQE720933 QAA720933 QJW720933 QTS720933 RDO720933 RNK720933 RXG720933 SHC720933 SQY720933 TAU720933 TKQ720933 TUM720933 UEI720933 UOE720933 UYA720933 VHW720933 VRS720933 WBO720933 WLK720933 WVG720933 C786469 IU786469 SQ786469 ACM786469 AMI786469 AWE786469 BGA786469 BPW786469 BZS786469 CJO786469 CTK786469 DDG786469 DNC786469 DWY786469 EGU786469 EQQ786469 FAM786469 FKI786469 FUE786469 GEA786469 GNW786469 GXS786469 HHO786469 HRK786469 IBG786469 ILC786469 IUY786469 JEU786469 JOQ786469 JYM786469 KII786469 KSE786469 LCA786469 LLW786469 LVS786469 MFO786469 MPK786469 MZG786469 NJC786469 NSY786469 OCU786469 OMQ786469 OWM786469 PGI786469 PQE786469 QAA786469 QJW786469 QTS786469 RDO786469 RNK786469 RXG786469 SHC786469 SQY786469 TAU786469 TKQ786469 TUM786469 UEI786469 UOE786469 UYA786469 VHW786469 VRS786469 WBO786469 WLK786469 WVG786469 C852005 IU852005 SQ852005 ACM852005 AMI852005 AWE852005 BGA852005 BPW852005 BZS852005 CJO852005 CTK852005 DDG852005 DNC852005 DWY852005 EGU852005 EQQ852005 FAM852005 FKI852005 FUE852005 GEA852005 GNW852005 GXS852005 HHO852005 HRK852005 IBG852005 ILC852005 IUY852005 JEU852005 JOQ852005 JYM852005 KII852005 KSE852005 LCA852005 LLW852005 LVS852005 MFO852005 MPK852005 MZG852005 NJC852005 NSY852005 OCU852005 OMQ852005 OWM852005 PGI852005 PQE852005 QAA852005 QJW852005 QTS852005 RDO852005 RNK852005 RXG852005 SHC852005 SQY852005 TAU852005 TKQ852005 TUM852005 UEI852005 UOE852005 UYA852005 VHW852005 VRS852005 WBO852005 WLK852005 WVG852005 C917541 IU917541 SQ917541 ACM917541 AMI917541 AWE917541 BGA917541 BPW917541 BZS917541 CJO917541 CTK917541 DDG917541 DNC917541 DWY917541 EGU917541 EQQ917541 FAM917541 FKI917541 FUE917541 GEA917541 GNW917541 GXS917541 HHO917541 HRK917541 IBG917541 ILC917541 IUY917541 JEU917541 JOQ917541 JYM917541 KII917541 KSE917541 LCA917541 LLW917541 LVS917541 MFO917541 MPK917541 MZG917541 NJC917541 NSY917541 OCU917541 OMQ917541 OWM917541 PGI917541 PQE917541 QAA917541 QJW917541 QTS917541 RDO917541 RNK917541 RXG917541 SHC917541 SQY917541 TAU917541 TKQ917541 TUM917541 UEI917541 UOE917541 UYA917541 VHW917541 VRS917541 WBO917541 WLK917541 WVG917541 C983077 IU983077 SQ983077 ACM983077 AMI983077 AWE983077 BGA983077 BPW983077 BZS983077 CJO983077 CTK983077 DDG983077 DNC983077 DWY983077 EGU983077 EQQ983077 FAM983077 FKI983077 FUE983077 GEA983077 GNW983077 GXS983077 HHO983077 HRK983077 IBG983077 ILC983077 IUY983077 JEU983077 JOQ983077 JYM983077 KII983077 KSE983077 LCA983077 LLW983077 LVS983077 MFO983077 MPK983077 MZG983077 NJC983077 NSY983077 OCU983077 OMQ983077 OWM983077 PGI983077 PQE983077 QAA983077 QJW983077 QTS983077 RDO983077 RNK983077 RXG983077 SHC983077 SQY983077 TAU983077 TKQ983077 TUM983077 UEI983077 UOE983077 UYA983077 VHW983077 VRS983077 WBO983077 WLK983077 WVG983077 C69 IU69 SQ69 ACM69 AMI69 AWE69 BGA69 BPW69 BZS69 CJO69 CTK69 DDG69 DNC69 DWY69 EGU69 EQQ69 FAM69 FKI69 FUE69 GEA69 GNW69 GXS69 HHO69 HRK69 IBG69 ILC69 IUY69 JEU69 JOQ69 JYM69 KII69 KSE69 LCA69 LLW69 LVS69 MFO69 MPK69 MZG69 NJC69 NSY69 OCU69 OMQ69 OWM69 PGI69 PQE69 QAA69 QJW69 QTS69 RDO69 RNK69 RXG69 SHC69 SQY69 TAU69 TKQ69 TUM69 UEI69 UOE69 UYA69 VHW69 VRS69 WBO69 WLK69 WVG69 C65605 IU65605 SQ65605 ACM65605 AMI65605 AWE65605 BGA65605 BPW65605 BZS65605 CJO65605 CTK65605 DDG65605 DNC65605 DWY65605 EGU65605 EQQ65605 FAM65605 FKI65605 FUE65605 GEA65605 GNW65605 GXS65605 HHO65605 HRK65605 IBG65605 ILC65605 IUY65605 JEU65605 JOQ65605 JYM65605 KII65605 KSE65605 LCA65605 LLW65605 LVS65605 MFO65605 MPK65605 MZG65605 NJC65605 NSY65605 OCU65605 OMQ65605 OWM65605 PGI65605 PQE65605 QAA65605 QJW65605 QTS65605 RDO65605 RNK65605 RXG65605 SHC65605 SQY65605 TAU65605 TKQ65605 TUM65605 UEI65605 UOE65605 UYA65605 VHW65605 VRS65605 WBO65605 WLK65605 WVG65605 C131141 IU131141 SQ131141 ACM131141 AMI131141 AWE131141 BGA131141 BPW131141 BZS131141 CJO131141 CTK131141 DDG131141 DNC131141 DWY131141 EGU131141 EQQ131141 FAM131141 FKI131141 FUE131141 GEA131141 GNW131141 GXS131141 HHO131141 HRK131141 IBG131141 ILC131141 IUY131141 JEU131141 JOQ131141 JYM131141 KII131141 KSE131141 LCA131141 LLW131141 LVS131141 MFO131141 MPK131141 MZG131141 NJC131141 NSY131141 OCU131141 OMQ131141 OWM131141 PGI131141 PQE131141 QAA131141 QJW131141 QTS131141 RDO131141 RNK131141 RXG131141 SHC131141 SQY131141 TAU131141 TKQ131141 TUM131141 UEI131141 UOE131141 UYA131141 VHW131141 VRS131141 WBO131141 WLK131141 WVG131141 C196677 IU196677 SQ196677 ACM196677 AMI196677 AWE196677 BGA196677 BPW196677 BZS196677 CJO196677 CTK196677 DDG196677 DNC196677 DWY196677 EGU196677 EQQ196677 FAM196677 FKI196677 FUE196677 GEA196677 GNW196677 GXS196677 HHO196677 HRK196677 IBG196677 ILC196677 IUY196677 JEU196677 JOQ196677 JYM196677 KII196677 KSE196677 LCA196677 LLW196677 LVS196677 MFO196677 MPK196677 MZG196677 NJC196677 NSY196677 OCU196677 OMQ196677 OWM196677 PGI196677 PQE196677 QAA196677 QJW196677 QTS196677 RDO196677 RNK196677 RXG196677 SHC196677 SQY196677 TAU196677 TKQ196677 TUM196677 UEI196677 UOE196677 UYA196677 VHW196677 VRS196677 WBO196677 WLK196677 WVG196677 C262213 IU262213 SQ262213 ACM262213 AMI262213 AWE262213 BGA262213 BPW262213 BZS262213 CJO262213 CTK262213 DDG262213 DNC262213 DWY262213 EGU262213 EQQ262213 FAM262213 FKI262213 FUE262213 GEA262213 GNW262213 GXS262213 HHO262213 HRK262213 IBG262213 ILC262213 IUY262213 JEU262213 JOQ262213 JYM262213 KII262213 KSE262213 LCA262213 LLW262213 LVS262213 MFO262213 MPK262213 MZG262213 NJC262213 NSY262213 OCU262213 OMQ262213 OWM262213 PGI262213 PQE262213 QAA262213 QJW262213 QTS262213 RDO262213 RNK262213 RXG262213 SHC262213 SQY262213 TAU262213 TKQ262213 TUM262213 UEI262213 UOE262213 UYA262213 VHW262213 VRS262213 WBO262213 WLK262213 WVG262213 C327749 IU327749 SQ327749 ACM327749 AMI327749 AWE327749 BGA327749 BPW327749 BZS327749 CJO327749 CTK327749 DDG327749 DNC327749 DWY327749 EGU327749 EQQ327749 FAM327749 FKI327749 FUE327749 GEA327749 GNW327749 GXS327749 HHO327749 HRK327749 IBG327749 ILC327749 IUY327749 JEU327749 JOQ327749 JYM327749 KII327749 KSE327749 LCA327749 LLW327749 LVS327749 MFO327749 MPK327749 MZG327749 NJC327749 NSY327749 OCU327749 OMQ327749 OWM327749 PGI327749 PQE327749 QAA327749 QJW327749 QTS327749 RDO327749 RNK327749 RXG327749 SHC327749 SQY327749 TAU327749 TKQ327749 TUM327749 UEI327749 UOE327749 UYA327749 VHW327749 VRS327749 WBO327749 WLK327749 WVG327749 C393285 IU393285 SQ393285 ACM393285 AMI393285 AWE393285 BGA393285 BPW393285 BZS393285 CJO393285 CTK393285 DDG393285 DNC393285 DWY393285 EGU393285 EQQ393285 FAM393285 FKI393285 FUE393285 GEA393285 GNW393285 GXS393285 HHO393285 HRK393285 IBG393285 ILC393285 IUY393285 JEU393285 JOQ393285 JYM393285 KII393285 KSE393285 LCA393285 LLW393285 LVS393285 MFO393285 MPK393285 MZG393285 NJC393285 NSY393285 OCU393285 OMQ393285 OWM393285 PGI393285 PQE393285 QAA393285 QJW393285 QTS393285 RDO393285 RNK393285 RXG393285 SHC393285 SQY393285 TAU393285 TKQ393285 TUM393285 UEI393285 UOE393285 UYA393285 VHW393285 VRS393285 WBO393285 WLK393285 WVG393285 C458821 IU458821 SQ458821 ACM458821 AMI458821 AWE458821 BGA458821 BPW458821 BZS458821 CJO458821 CTK458821 DDG458821 DNC458821 DWY458821 EGU458821 EQQ458821 FAM458821 FKI458821 FUE458821 GEA458821 GNW458821 GXS458821 HHO458821 HRK458821 IBG458821 ILC458821 IUY458821 JEU458821 JOQ458821 JYM458821 KII458821 KSE458821 LCA458821 LLW458821 LVS458821 MFO458821 MPK458821 MZG458821 NJC458821 NSY458821 OCU458821 OMQ458821 OWM458821 PGI458821 PQE458821 QAA458821 QJW458821 QTS458821 RDO458821 RNK458821 RXG458821 SHC458821 SQY458821 TAU458821 TKQ458821 TUM458821 UEI458821 UOE458821 UYA458821 VHW458821 VRS458821 WBO458821 WLK458821 WVG458821 C524357 IU524357 SQ524357 ACM524357 AMI524357 AWE524357 BGA524357 BPW524357 BZS524357 CJO524357 CTK524357 DDG524357 DNC524357 DWY524357 EGU524357 EQQ524357 FAM524357 FKI524357 FUE524357 GEA524357 GNW524357 GXS524357 HHO524357 HRK524357 IBG524357 ILC524357 IUY524357 JEU524357 JOQ524357 JYM524357 KII524357 KSE524357 LCA524357 LLW524357 LVS524357 MFO524357 MPK524357 MZG524357 NJC524357 NSY524357 OCU524357 OMQ524357 OWM524357 PGI524357 PQE524357 QAA524357 QJW524357 QTS524357 RDO524357 RNK524357 RXG524357 SHC524357 SQY524357 TAU524357 TKQ524357 TUM524357 UEI524357 UOE524357 UYA524357 VHW524357 VRS524357 WBO524357 WLK524357 WVG524357 C589893 IU589893 SQ589893 ACM589893 AMI589893 AWE589893 BGA589893 BPW589893 BZS589893 CJO589893 CTK589893 DDG589893 DNC589893 DWY589893 EGU589893 EQQ589893 FAM589893 FKI589893 FUE589893 GEA589893 GNW589893 GXS589893 HHO589893 HRK589893 IBG589893 ILC589893 IUY589893 JEU589893 JOQ589893 JYM589893 KII589893 KSE589893 LCA589893 LLW589893 LVS589893 MFO589893 MPK589893 MZG589893 NJC589893 NSY589893 OCU589893 OMQ589893 OWM589893 PGI589893 PQE589893 QAA589893 QJW589893 QTS589893 RDO589893 RNK589893 RXG589893 SHC589893 SQY589893 TAU589893 TKQ589893 TUM589893 UEI589893 UOE589893 UYA589893 VHW589893 VRS589893 WBO589893 WLK589893 WVG589893 C655429 IU655429 SQ655429 ACM655429 AMI655429 AWE655429 BGA655429 BPW655429 BZS655429 CJO655429 CTK655429 DDG655429 DNC655429 DWY655429 EGU655429 EQQ655429 FAM655429 FKI655429 FUE655429 GEA655429 GNW655429 GXS655429 HHO655429 HRK655429 IBG655429 ILC655429 IUY655429 JEU655429 JOQ655429 JYM655429 KII655429 KSE655429 LCA655429 LLW655429 LVS655429 MFO655429 MPK655429 MZG655429 NJC655429 NSY655429 OCU655429 OMQ655429 OWM655429 PGI655429 PQE655429 QAA655429 QJW655429 QTS655429 RDO655429 RNK655429 RXG655429 SHC655429 SQY655429 TAU655429 TKQ655429 TUM655429 UEI655429 UOE655429 UYA655429 VHW655429 VRS655429 WBO655429 WLK655429 WVG655429 C720965 IU720965 SQ720965 ACM720965 AMI720965 AWE720965 BGA720965 BPW720965 BZS720965 CJO720965 CTK720965 DDG720965 DNC720965 DWY720965 EGU720965 EQQ720965 FAM720965 FKI720965 FUE720965 GEA720965 GNW720965 GXS720965 HHO720965 HRK720965 IBG720965 ILC720965 IUY720965 JEU720965 JOQ720965 JYM720965 KII720965 KSE720965 LCA720965 LLW720965 LVS720965 MFO720965 MPK720965 MZG720965 NJC720965 NSY720965 OCU720965 OMQ720965 OWM720965 PGI720965 PQE720965 QAA720965 QJW720965 QTS720965 RDO720965 RNK720965 RXG720965 SHC720965 SQY720965 TAU720965 TKQ720965 TUM720965 UEI720965 UOE720965 UYA720965 VHW720965 VRS720965 WBO720965 WLK720965 WVG720965 C786501 IU786501 SQ786501 ACM786501 AMI786501 AWE786501 BGA786501 BPW786501 BZS786501 CJO786501 CTK786501 DDG786501 DNC786501 DWY786501 EGU786501 EQQ786501 FAM786501 FKI786501 FUE786501 GEA786501 GNW786501 GXS786501 HHO786501 HRK786501 IBG786501 ILC786501 IUY786501 JEU786501 JOQ786501 JYM786501 KII786501 KSE786501 LCA786501 LLW786501 LVS786501 MFO786501 MPK786501 MZG786501 NJC786501 NSY786501 OCU786501 OMQ786501 OWM786501 PGI786501 PQE786501 QAA786501 QJW786501 QTS786501 RDO786501 RNK786501 RXG786501 SHC786501 SQY786501 TAU786501 TKQ786501 TUM786501 UEI786501 UOE786501 UYA786501 VHW786501 VRS786501 WBO786501 WLK786501 WVG786501 C852037 IU852037 SQ852037 ACM852037 AMI852037 AWE852037 BGA852037 BPW852037 BZS852037 CJO852037 CTK852037 DDG852037 DNC852037 DWY852037 EGU852037 EQQ852037 FAM852037 FKI852037 FUE852037 GEA852037 GNW852037 GXS852037 HHO852037 HRK852037 IBG852037 ILC852037 IUY852037 JEU852037 JOQ852037 JYM852037 KII852037 KSE852037 LCA852037 LLW852037 LVS852037 MFO852037 MPK852037 MZG852037 NJC852037 NSY852037 OCU852037 OMQ852037 OWM852037 PGI852037 PQE852037 QAA852037 QJW852037 QTS852037 RDO852037 RNK852037 RXG852037 SHC852037 SQY852037 TAU852037 TKQ852037 TUM852037 UEI852037 UOE852037 UYA852037 VHW852037 VRS852037 WBO852037 WLK852037 WVG852037 C917573 IU917573 SQ917573 ACM917573 AMI917573 AWE917573 BGA917573 BPW917573 BZS917573 CJO917573 CTK917573 DDG917573 DNC917573 DWY917573 EGU917573 EQQ917573 FAM917573 FKI917573 FUE917573 GEA917573 GNW917573 GXS917573 HHO917573 HRK917573 IBG917573 ILC917573 IUY917573 JEU917573 JOQ917573 JYM917573 KII917573 KSE917573 LCA917573 LLW917573 LVS917573 MFO917573 MPK917573 MZG917573 NJC917573 NSY917573 OCU917573 OMQ917573 OWM917573 PGI917573 PQE917573 QAA917573 QJW917573 QTS917573 RDO917573 RNK917573 RXG917573 SHC917573 SQY917573 TAU917573 TKQ917573 TUM917573 UEI917573 UOE917573 UYA917573 VHW917573 VRS917573 WBO917573 WLK917573 WVG917573 C983109 IU983109 SQ983109 ACM983109 AMI983109 AWE983109 BGA983109 BPW983109 BZS983109 CJO983109 CTK983109 DDG983109 DNC983109 DWY983109 EGU983109 EQQ983109 FAM983109 FKI983109 FUE983109 GEA983109 GNW983109 GXS983109 HHO983109 HRK983109 IBG983109 ILC983109 IUY983109 JEU983109 JOQ983109 JYM983109 KII983109 KSE983109 LCA983109 LLW983109 LVS983109 MFO983109 MPK983109 MZG983109 NJC983109 NSY983109 OCU983109 OMQ983109 OWM983109 PGI983109 PQE983109 QAA983109 QJW983109 QTS983109 RDO983109 RNK983109 RXG983109 SHC983109 SQY983109 TAU983109 TKQ983109 TUM983109 UEI983109 UOE983109 UYA983109 VHW983109 VRS983109 WBO983109 WLK983109 WVG983109 C54:D54 IU54:IV54 SQ54:SR54 ACM54:ACN54 AMI54:AMJ54 AWE54:AWF54 BGA54:BGB54 BPW54:BPX54 BZS54:BZT54 CJO54:CJP54 CTK54:CTL54 DDG54:DDH54 DNC54:DND54 DWY54:DWZ54 EGU54:EGV54 EQQ54:EQR54 FAM54:FAN54 FKI54:FKJ54 FUE54:FUF54 GEA54:GEB54 GNW54:GNX54 GXS54:GXT54 HHO54:HHP54 HRK54:HRL54 IBG54:IBH54 ILC54:ILD54 IUY54:IUZ54 JEU54:JEV54 JOQ54:JOR54 JYM54:JYN54 KII54:KIJ54 KSE54:KSF54 LCA54:LCB54 LLW54:LLX54 LVS54:LVT54 MFO54:MFP54 MPK54:MPL54 MZG54:MZH54 NJC54:NJD54 NSY54:NSZ54 OCU54:OCV54 OMQ54:OMR54 OWM54:OWN54 PGI54:PGJ54 PQE54:PQF54 QAA54:QAB54 QJW54:QJX54 QTS54:QTT54 RDO54:RDP54 RNK54:RNL54 RXG54:RXH54 SHC54:SHD54 SQY54:SQZ54 TAU54:TAV54 TKQ54:TKR54 TUM54:TUN54 UEI54:UEJ54 UOE54:UOF54 UYA54:UYB54 VHW54:VHX54 VRS54:VRT54 WBO54:WBP54 WLK54:WLL54 WVG54:WVH54 C65590:D65590 IU65590:IV65590 SQ65590:SR65590 ACM65590:ACN65590 AMI65590:AMJ65590 AWE65590:AWF65590 BGA65590:BGB65590 BPW65590:BPX65590 BZS65590:BZT65590 CJO65590:CJP65590 CTK65590:CTL65590 DDG65590:DDH65590 DNC65590:DND65590 DWY65590:DWZ65590 EGU65590:EGV65590 EQQ65590:EQR65590 FAM65590:FAN65590 FKI65590:FKJ65590 FUE65590:FUF65590 GEA65590:GEB65590 GNW65590:GNX65590 GXS65590:GXT65590 HHO65590:HHP65590 HRK65590:HRL65590 IBG65590:IBH65590 ILC65590:ILD65590 IUY65590:IUZ65590 JEU65590:JEV65590 JOQ65590:JOR65590 JYM65590:JYN65590 KII65590:KIJ65590 KSE65590:KSF65590 LCA65590:LCB65590 LLW65590:LLX65590 LVS65590:LVT65590 MFO65590:MFP65590 MPK65590:MPL65590 MZG65590:MZH65590 NJC65590:NJD65590 NSY65590:NSZ65590 OCU65590:OCV65590 OMQ65590:OMR65590 OWM65590:OWN65590 PGI65590:PGJ65590 PQE65590:PQF65590 QAA65590:QAB65590 QJW65590:QJX65590 QTS65590:QTT65590 RDO65590:RDP65590 RNK65590:RNL65590 RXG65590:RXH65590 SHC65590:SHD65590 SQY65590:SQZ65590 TAU65590:TAV65590 TKQ65590:TKR65590 TUM65590:TUN65590 UEI65590:UEJ65590 UOE65590:UOF65590 UYA65590:UYB65590 VHW65590:VHX65590 VRS65590:VRT65590 WBO65590:WBP65590 WLK65590:WLL65590 WVG65590:WVH65590 C131126:D131126 IU131126:IV131126 SQ131126:SR131126 ACM131126:ACN131126 AMI131126:AMJ131126 AWE131126:AWF131126 BGA131126:BGB131126 BPW131126:BPX131126 BZS131126:BZT131126 CJO131126:CJP131126 CTK131126:CTL131126 DDG131126:DDH131126 DNC131126:DND131126 DWY131126:DWZ131126 EGU131126:EGV131126 EQQ131126:EQR131126 FAM131126:FAN131126 FKI131126:FKJ131126 FUE131126:FUF131126 GEA131126:GEB131126 GNW131126:GNX131126 GXS131126:GXT131126 HHO131126:HHP131126 HRK131126:HRL131126 IBG131126:IBH131126 ILC131126:ILD131126 IUY131126:IUZ131126 JEU131126:JEV131126 JOQ131126:JOR131126 JYM131126:JYN131126 KII131126:KIJ131126 KSE131126:KSF131126 LCA131126:LCB131126 LLW131126:LLX131126 LVS131126:LVT131126 MFO131126:MFP131126 MPK131126:MPL131126 MZG131126:MZH131126 NJC131126:NJD131126 NSY131126:NSZ131126 OCU131126:OCV131126 OMQ131126:OMR131126 OWM131126:OWN131126 PGI131126:PGJ131126 PQE131126:PQF131126 QAA131126:QAB131126 QJW131126:QJX131126 QTS131126:QTT131126 RDO131126:RDP131126 RNK131126:RNL131126 RXG131126:RXH131126 SHC131126:SHD131126 SQY131126:SQZ131126 TAU131126:TAV131126 TKQ131126:TKR131126 TUM131126:TUN131126 UEI131126:UEJ131126 UOE131126:UOF131126 UYA131126:UYB131126 VHW131126:VHX131126 VRS131126:VRT131126 WBO131126:WBP131126 WLK131126:WLL131126 WVG131126:WVH131126 C196662:D196662 IU196662:IV196662 SQ196662:SR196662 ACM196662:ACN196662 AMI196662:AMJ196662 AWE196662:AWF196662 BGA196662:BGB196662 BPW196662:BPX196662 BZS196662:BZT196662 CJO196662:CJP196662 CTK196662:CTL196662 DDG196662:DDH196662 DNC196662:DND196662 DWY196662:DWZ196662 EGU196662:EGV196662 EQQ196662:EQR196662 FAM196662:FAN196662 FKI196662:FKJ196662 FUE196662:FUF196662 GEA196662:GEB196662 GNW196662:GNX196662 GXS196662:GXT196662 HHO196662:HHP196662 HRK196662:HRL196662 IBG196662:IBH196662 ILC196662:ILD196662 IUY196662:IUZ196662 JEU196662:JEV196662 JOQ196662:JOR196662 JYM196662:JYN196662 KII196662:KIJ196662 KSE196662:KSF196662 LCA196662:LCB196662 LLW196662:LLX196662 LVS196662:LVT196662 MFO196662:MFP196662 MPK196662:MPL196662 MZG196662:MZH196662 NJC196662:NJD196662 NSY196662:NSZ196662 OCU196662:OCV196662 OMQ196662:OMR196662 OWM196662:OWN196662 PGI196662:PGJ196662 PQE196662:PQF196662 QAA196662:QAB196662 QJW196662:QJX196662 QTS196662:QTT196662 RDO196662:RDP196662 RNK196662:RNL196662 RXG196662:RXH196662 SHC196662:SHD196662 SQY196662:SQZ196662 TAU196662:TAV196662 TKQ196662:TKR196662 TUM196662:TUN196662 UEI196662:UEJ196662 UOE196662:UOF196662 UYA196662:UYB196662 VHW196662:VHX196662 VRS196662:VRT196662 WBO196662:WBP196662 WLK196662:WLL196662 WVG196662:WVH196662 C262198:D262198 IU262198:IV262198 SQ262198:SR262198 ACM262198:ACN262198 AMI262198:AMJ262198 AWE262198:AWF262198 BGA262198:BGB262198 BPW262198:BPX262198 BZS262198:BZT262198 CJO262198:CJP262198 CTK262198:CTL262198 DDG262198:DDH262198 DNC262198:DND262198 DWY262198:DWZ262198 EGU262198:EGV262198 EQQ262198:EQR262198 FAM262198:FAN262198 FKI262198:FKJ262198 FUE262198:FUF262198 GEA262198:GEB262198 GNW262198:GNX262198 GXS262198:GXT262198 HHO262198:HHP262198 HRK262198:HRL262198 IBG262198:IBH262198 ILC262198:ILD262198 IUY262198:IUZ262198 JEU262198:JEV262198 JOQ262198:JOR262198 JYM262198:JYN262198 KII262198:KIJ262198 KSE262198:KSF262198 LCA262198:LCB262198 LLW262198:LLX262198 LVS262198:LVT262198 MFO262198:MFP262198 MPK262198:MPL262198 MZG262198:MZH262198 NJC262198:NJD262198 NSY262198:NSZ262198 OCU262198:OCV262198 OMQ262198:OMR262198 OWM262198:OWN262198 PGI262198:PGJ262198 PQE262198:PQF262198 QAA262198:QAB262198 QJW262198:QJX262198 QTS262198:QTT262198 RDO262198:RDP262198 RNK262198:RNL262198 RXG262198:RXH262198 SHC262198:SHD262198 SQY262198:SQZ262198 TAU262198:TAV262198 TKQ262198:TKR262198 TUM262198:TUN262198 UEI262198:UEJ262198 UOE262198:UOF262198 UYA262198:UYB262198 VHW262198:VHX262198 VRS262198:VRT262198 WBO262198:WBP262198 WLK262198:WLL262198 WVG262198:WVH262198 C327734:D327734 IU327734:IV327734 SQ327734:SR327734 ACM327734:ACN327734 AMI327734:AMJ327734 AWE327734:AWF327734 BGA327734:BGB327734 BPW327734:BPX327734 BZS327734:BZT327734 CJO327734:CJP327734 CTK327734:CTL327734 DDG327734:DDH327734 DNC327734:DND327734 DWY327734:DWZ327734 EGU327734:EGV327734 EQQ327734:EQR327734 FAM327734:FAN327734 FKI327734:FKJ327734 FUE327734:FUF327734 GEA327734:GEB327734 GNW327734:GNX327734 GXS327734:GXT327734 HHO327734:HHP327734 HRK327734:HRL327734 IBG327734:IBH327734 ILC327734:ILD327734 IUY327734:IUZ327734 JEU327734:JEV327734 JOQ327734:JOR327734 JYM327734:JYN327734 KII327734:KIJ327734 KSE327734:KSF327734 LCA327734:LCB327734 LLW327734:LLX327734 LVS327734:LVT327734 MFO327734:MFP327734 MPK327734:MPL327734 MZG327734:MZH327734 NJC327734:NJD327734 NSY327734:NSZ327734 OCU327734:OCV327734 OMQ327734:OMR327734 OWM327734:OWN327734 PGI327734:PGJ327734 PQE327734:PQF327734 QAA327734:QAB327734 QJW327734:QJX327734 QTS327734:QTT327734 RDO327734:RDP327734 RNK327734:RNL327734 RXG327734:RXH327734 SHC327734:SHD327734 SQY327734:SQZ327734 TAU327734:TAV327734 TKQ327734:TKR327734 TUM327734:TUN327734 UEI327734:UEJ327734 UOE327734:UOF327734 UYA327734:UYB327734 VHW327734:VHX327734 VRS327734:VRT327734 WBO327734:WBP327734 WLK327734:WLL327734 WVG327734:WVH327734 C393270:D393270 IU393270:IV393270 SQ393270:SR393270 ACM393270:ACN393270 AMI393270:AMJ393270 AWE393270:AWF393270 BGA393270:BGB393270 BPW393270:BPX393270 BZS393270:BZT393270 CJO393270:CJP393270 CTK393270:CTL393270 DDG393270:DDH393270 DNC393270:DND393270 DWY393270:DWZ393270 EGU393270:EGV393270 EQQ393270:EQR393270 FAM393270:FAN393270 FKI393270:FKJ393270 FUE393270:FUF393270 GEA393270:GEB393270 GNW393270:GNX393270 GXS393270:GXT393270 HHO393270:HHP393270 HRK393270:HRL393270 IBG393270:IBH393270 ILC393270:ILD393270 IUY393270:IUZ393270 JEU393270:JEV393270 JOQ393270:JOR393270 JYM393270:JYN393270 KII393270:KIJ393270 KSE393270:KSF393270 LCA393270:LCB393270 LLW393270:LLX393270 LVS393270:LVT393270 MFO393270:MFP393270 MPK393270:MPL393270 MZG393270:MZH393270 NJC393270:NJD393270 NSY393270:NSZ393270 OCU393270:OCV393270 OMQ393270:OMR393270 OWM393270:OWN393270 PGI393270:PGJ393270 PQE393270:PQF393270 QAA393270:QAB393270 QJW393270:QJX393270 QTS393270:QTT393270 RDO393270:RDP393270 RNK393270:RNL393270 RXG393270:RXH393270 SHC393270:SHD393270 SQY393270:SQZ393270 TAU393270:TAV393270 TKQ393270:TKR393270 TUM393270:TUN393270 UEI393270:UEJ393270 UOE393270:UOF393270 UYA393270:UYB393270 VHW393270:VHX393270 VRS393270:VRT393270 WBO393270:WBP393270 WLK393270:WLL393270 WVG393270:WVH393270 C458806:D458806 IU458806:IV458806 SQ458806:SR458806 ACM458806:ACN458806 AMI458806:AMJ458806 AWE458806:AWF458806 BGA458806:BGB458806 BPW458806:BPX458806 BZS458806:BZT458806 CJO458806:CJP458806 CTK458806:CTL458806 DDG458806:DDH458806 DNC458806:DND458806 DWY458806:DWZ458806 EGU458806:EGV458806 EQQ458806:EQR458806 FAM458806:FAN458806 FKI458806:FKJ458806 FUE458806:FUF458806 GEA458806:GEB458806 GNW458806:GNX458806 GXS458806:GXT458806 HHO458806:HHP458806 HRK458806:HRL458806 IBG458806:IBH458806 ILC458806:ILD458806 IUY458806:IUZ458806 JEU458806:JEV458806 JOQ458806:JOR458806 JYM458806:JYN458806 KII458806:KIJ458806 KSE458806:KSF458806 LCA458806:LCB458806 LLW458806:LLX458806 LVS458806:LVT458806 MFO458806:MFP458806 MPK458806:MPL458806 MZG458806:MZH458806 NJC458806:NJD458806 NSY458806:NSZ458806 OCU458806:OCV458806 OMQ458806:OMR458806 OWM458806:OWN458806 PGI458806:PGJ458806 PQE458806:PQF458806 QAA458806:QAB458806 QJW458806:QJX458806 QTS458806:QTT458806 RDO458806:RDP458806 RNK458806:RNL458806 RXG458806:RXH458806 SHC458806:SHD458806 SQY458806:SQZ458806 TAU458806:TAV458806 TKQ458806:TKR458806 TUM458806:TUN458806 UEI458806:UEJ458806 UOE458806:UOF458806 UYA458806:UYB458806 VHW458806:VHX458806 VRS458806:VRT458806 WBO458806:WBP458806 WLK458806:WLL458806 WVG458806:WVH458806 C524342:D524342 IU524342:IV524342 SQ524342:SR524342 ACM524342:ACN524342 AMI524342:AMJ524342 AWE524342:AWF524342 BGA524342:BGB524342 BPW524342:BPX524342 BZS524342:BZT524342 CJO524342:CJP524342 CTK524342:CTL524342 DDG524342:DDH524342 DNC524342:DND524342 DWY524342:DWZ524342 EGU524342:EGV524342 EQQ524342:EQR524342 FAM524342:FAN524342 FKI524342:FKJ524342 FUE524342:FUF524342 GEA524342:GEB524342 GNW524342:GNX524342 GXS524342:GXT524342 HHO524342:HHP524342 HRK524342:HRL524342 IBG524342:IBH524342 ILC524342:ILD524342 IUY524342:IUZ524342 JEU524342:JEV524342 JOQ524342:JOR524342 JYM524342:JYN524342 KII524342:KIJ524342 KSE524342:KSF524342 LCA524342:LCB524342 LLW524342:LLX524342 LVS524342:LVT524342 MFO524342:MFP524342 MPK524342:MPL524342 MZG524342:MZH524342 NJC524342:NJD524342 NSY524342:NSZ524342 OCU524342:OCV524342 OMQ524342:OMR524342 OWM524342:OWN524342 PGI524342:PGJ524342 PQE524342:PQF524342 QAA524342:QAB524342 QJW524342:QJX524342 QTS524342:QTT524342 RDO524342:RDP524342 RNK524342:RNL524342 RXG524342:RXH524342 SHC524342:SHD524342 SQY524342:SQZ524342 TAU524342:TAV524342 TKQ524342:TKR524342 TUM524342:TUN524342 UEI524342:UEJ524342 UOE524342:UOF524342 UYA524342:UYB524342 VHW524342:VHX524342 VRS524342:VRT524342 WBO524342:WBP524342 WLK524342:WLL524342 WVG524342:WVH524342 C589878:D589878 IU589878:IV589878 SQ589878:SR589878 ACM589878:ACN589878 AMI589878:AMJ589878 AWE589878:AWF589878 BGA589878:BGB589878 BPW589878:BPX589878 BZS589878:BZT589878 CJO589878:CJP589878 CTK589878:CTL589878 DDG589878:DDH589878 DNC589878:DND589878 DWY589878:DWZ589878 EGU589878:EGV589878 EQQ589878:EQR589878 FAM589878:FAN589878 FKI589878:FKJ589878 FUE589878:FUF589878 GEA589878:GEB589878 GNW589878:GNX589878 GXS589878:GXT589878 HHO589878:HHP589878 HRK589878:HRL589878 IBG589878:IBH589878 ILC589878:ILD589878 IUY589878:IUZ589878 JEU589878:JEV589878 JOQ589878:JOR589878 JYM589878:JYN589878 KII589878:KIJ589878 KSE589878:KSF589878 LCA589878:LCB589878 LLW589878:LLX589878 LVS589878:LVT589878 MFO589878:MFP589878 MPK589878:MPL589878 MZG589878:MZH589878 NJC589878:NJD589878 NSY589878:NSZ589878 OCU589878:OCV589878 OMQ589878:OMR589878 OWM589878:OWN589878 PGI589878:PGJ589878 PQE589878:PQF589878 QAA589878:QAB589878 QJW589878:QJX589878 QTS589878:QTT589878 RDO589878:RDP589878 RNK589878:RNL589878 RXG589878:RXH589878 SHC589878:SHD589878 SQY589878:SQZ589878 TAU589878:TAV589878 TKQ589878:TKR589878 TUM589878:TUN589878 UEI589878:UEJ589878 UOE589878:UOF589878 UYA589878:UYB589878 VHW589878:VHX589878 VRS589878:VRT589878 WBO589878:WBP589878 WLK589878:WLL589878 WVG589878:WVH589878 C655414:D655414 IU655414:IV655414 SQ655414:SR655414 ACM655414:ACN655414 AMI655414:AMJ655414 AWE655414:AWF655414 BGA655414:BGB655414 BPW655414:BPX655414 BZS655414:BZT655414 CJO655414:CJP655414 CTK655414:CTL655414 DDG655414:DDH655414 DNC655414:DND655414 DWY655414:DWZ655414 EGU655414:EGV655414 EQQ655414:EQR655414 FAM655414:FAN655414 FKI655414:FKJ655414 FUE655414:FUF655414 GEA655414:GEB655414 GNW655414:GNX655414 GXS655414:GXT655414 HHO655414:HHP655414 HRK655414:HRL655414 IBG655414:IBH655414 ILC655414:ILD655414 IUY655414:IUZ655414 JEU655414:JEV655414 JOQ655414:JOR655414 JYM655414:JYN655414 KII655414:KIJ655414 KSE655414:KSF655414 LCA655414:LCB655414 LLW655414:LLX655414 LVS655414:LVT655414 MFO655414:MFP655414 MPK655414:MPL655414 MZG655414:MZH655414 NJC655414:NJD655414 NSY655414:NSZ655414 OCU655414:OCV655414 OMQ655414:OMR655414 OWM655414:OWN655414 PGI655414:PGJ655414 PQE655414:PQF655414 QAA655414:QAB655414 QJW655414:QJX655414 QTS655414:QTT655414 RDO655414:RDP655414 RNK655414:RNL655414 RXG655414:RXH655414 SHC655414:SHD655414 SQY655414:SQZ655414 TAU655414:TAV655414 TKQ655414:TKR655414 TUM655414:TUN655414 UEI655414:UEJ655414 UOE655414:UOF655414 UYA655414:UYB655414 VHW655414:VHX655414 VRS655414:VRT655414 WBO655414:WBP655414 WLK655414:WLL655414 WVG655414:WVH655414 C720950:D720950 IU720950:IV720950 SQ720950:SR720950 ACM720950:ACN720950 AMI720950:AMJ720950 AWE720950:AWF720950 BGA720950:BGB720950 BPW720950:BPX720950 BZS720950:BZT720950 CJO720950:CJP720950 CTK720950:CTL720950 DDG720950:DDH720950 DNC720950:DND720950 DWY720950:DWZ720950 EGU720950:EGV720950 EQQ720950:EQR720950 FAM720950:FAN720950 FKI720950:FKJ720950 FUE720950:FUF720950 GEA720950:GEB720950 GNW720950:GNX720950 GXS720950:GXT720950 HHO720950:HHP720950 HRK720950:HRL720950 IBG720950:IBH720950 ILC720950:ILD720950 IUY720950:IUZ720950 JEU720950:JEV720950 JOQ720950:JOR720950 JYM720950:JYN720950 KII720950:KIJ720950 KSE720950:KSF720950 LCA720950:LCB720950 LLW720950:LLX720950 LVS720950:LVT720950 MFO720950:MFP720950 MPK720950:MPL720950 MZG720950:MZH720950 NJC720950:NJD720950 NSY720950:NSZ720950 OCU720950:OCV720950 OMQ720950:OMR720950 OWM720950:OWN720950 PGI720950:PGJ720950 PQE720950:PQF720950 QAA720950:QAB720950 QJW720950:QJX720950 QTS720950:QTT720950 RDO720950:RDP720950 RNK720950:RNL720950 RXG720950:RXH720950 SHC720950:SHD720950 SQY720950:SQZ720950 TAU720950:TAV720950 TKQ720950:TKR720950 TUM720950:TUN720950 UEI720950:UEJ720950 UOE720950:UOF720950 UYA720950:UYB720950 VHW720950:VHX720950 VRS720950:VRT720950 WBO720950:WBP720950 WLK720950:WLL720950 WVG720950:WVH720950 C786486:D786486 IU786486:IV786486 SQ786486:SR786486 ACM786486:ACN786486 AMI786486:AMJ786486 AWE786486:AWF786486 BGA786486:BGB786486 BPW786486:BPX786486 BZS786486:BZT786486 CJO786486:CJP786486 CTK786486:CTL786486 DDG786486:DDH786486 DNC786486:DND786486 DWY786486:DWZ786486 EGU786486:EGV786486 EQQ786486:EQR786486 FAM786486:FAN786486 FKI786486:FKJ786486 FUE786486:FUF786486 GEA786486:GEB786486 GNW786486:GNX786486 GXS786486:GXT786486 HHO786486:HHP786486 HRK786486:HRL786486 IBG786486:IBH786486 ILC786486:ILD786486 IUY786486:IUZ786486 JEU786486:JEV786486 JOQ786486:JOR786486 JYM786486:JYN786486 KII786486:KIJ786486 KSE786486:KSF786486 LCA786486:LCB786486 LLW786486:LLX786486 LVS786486:LVT786486 MFO786486:MFP786486 MPK786486:MPL786486 MZG786486:MZH786486 NJC786486:NJD786486 NSY786486:NSZ786486 OCU786486:OCV786486 OMQ786486:OMR786486 OWM786486:OWN786486 PGI786486:PGJ786486 PQE786486:PQF786486 QAA786486:QAB786486 QJW786486:QJX786486 QTS786486:QTT786486 RDO786486:RDP786486 RNK786486:RNL786486 RXG786486:RXH786486 SHC786486:SHD786486 SQY786486:SQZ786486 TAU786486:TAV786486 TKQ786486:TKR786486 TUM786486:TUN786486 UEI786486:UEJ786486 UOE786486:UOF786486 UYA786486:UYB786486 VHW786486:VHX786486 VRS786486:VRT786486 WBO786486:WBP786486 WLK786486:WLL786486 WVG786486:WVH786486 C852022:D852022 IU852022:IV852022 SQ852022:SR852022 ACM852022:ACN852022 AMI852022:AMJ852022 AWE852022:AWF852022 BGA852022:BGB852022 BPW852022:BPX852022 BZS852022:BZT852022 CJO852022:CJP852022 CTK852022:CTL852022 DDG852022:DDH852022 DNC852022:DND852022 DWY852022:DWZ852022 EGU852022:EGV852022 EQQ852022:EQR852022 FAM852022:FAN852022 FKI852022:FKJ852022 FUE852022:FUF852022 GEA852022:GEB852022 GNW852022:GNX852022 GXS852022:GXT852022 HHO852022:HHP852022 HRK852022:HRL852022 IBG852022:IBH852022 ILC852022:ILD852022 IUY852022:IUZ852022 JEU852022:JEV852022 JOQ852022:JOR852022 JYM852022:JYN852022 KII852022:KIJ852022 KSE852022:KSF852022 LCA852022:LCB852022 LLW852022:LLX852022 LVS852022:LVT852022 MFO852022:MFP852022 MPK852022:MPL852022 MZG852022:MZH852022 NJC852022:NJD852022 NSY852022:NSZ852022 OCU852022:OCV852022 OMQ852022:OMR852022 OWM852022:OWN852022 PGI852022:PGJ852022 PQE852022:PQF852022 QAA852022:QAB852022 QJW852022:QJX852022 QTS852022:QTT852022 RDO852022:RDP852022 RNK852022:RNL852022 RXG852022:RXH852022 SHC852022:SHD852022 SQY852022:SQZ852022 TAU852022:TAV852022 TKQ852022:TKR852022 TUM852022:TUN852022 UEI852022:UEJ852022 UOE852022:UOF852022 UYA852022:UYB852022 VHW852022:VHX852022 VRS852022:VRT852022 WBO852022:WBP852022 WLK852022:WLL852022 WVG852022:WVH852022 C917558:D917558 IU917558:IV917558 SQ917558:SR917558 ACM917558:ACN917558 AMI917558:AMJ917558 AWE917558:AWF917558 BGA917558:BGB917558 BPW917558:BPX917558 BZS917558:BZT917558 CJO917558:CJP917558 CTK917558:CTL917558 DDG917558:DDH917558 DNC917558:DND917558 DWY917558:DWZ917558 EGU917558:EGV917558 EQQ917558:EQR917558 FAM917558:FAN917558 FKI917558:FKJ917558 FUE917558:FUF917558 GEA917558:GEB917558 GNW917558:GNX917558 GXS917558:GXT917558 HHO917558:HHP917558 HRK917558:HRL917558 IBG917558:IBH917558 ILC917558:ILD917558 IUY917558:IUZ917558 JEU917558:JEV917558 JOQ917558:JOR917558 JYM917558:JYN917558 KII917558:KIJ917558 KSE917558:KSF917558 LCA917558:LCB917558 LLW917558:LLX917558 LVS917558:LVT917558 MFO917558:MFP917558 MPK917558:MPL917558 MZG917558:MZH917558 NJC917558:NJD917558 NSY917558:NSZ917558 OCU917558:OCV917558 OMQ917558:OMR917558 OWM917558:OWN917558 PGI917558:PGJ917558 PQE917558:PQF917558 QAA917558:QAB917558 QJW917558:QJX917558 QTS917558:QTT917558 RDO917558:RDP917558 RNK917558:RNL917558 RXG917558:RXH917558 SHC917558:SHD917558 SQY917558:SQZ917558 TAU917558:TAV917558 TKQ917558:TKR917558 TUM917558:TUN917558 UEI917558:UEJ917558 UOE917558:UOF917558 UYA917558:UYB917558 VHW917558:VHX917558 VRS917558:VRT917558 WBO917558:WBP917558 WLK917558:WLL917558 WVG917558:WVH917558 C983094:D983094 IU983094:IV983094 SQ983094:SR983094 ACM983094:ACN983094 AMI983094:AMJ983094 AWE983094:AWF983094 BGA983094:BGB983094 BPW983094:BPX983094 BZS983094:BZT983094 CJO983094:CJP983094 CTK983094:CTL983094 DDG983094:DDH983094 DNC983094:DND983094 DWY983094:DWZ983094 EGU983094:EGV983094 EQQ983094:EQR983094 FAM983094:FAN983094 FKI983094:FKJ983094 FUE983094:FUF983094 GEA983094:GEB983094 GNW983094:GNX983094 GXS983094:GXT983094 HHO983094:HHP983094 HRK983094:HRL983094 IBG983094:IBH983094 ILC983094:ILD983094 IUY983094:IUZ983094 JEU983094:JEV983094 JOQ983094:JOR983094 JYM983094:JYN983094 KII983094:KIJ983094 KSE983094:KSF983094 LCA983094:LCB983094 LLW983094:LLX983094 LVS983094:LVT983094 MFO983094:MFP983094 MPK983094:MPL983094 MZG983094:MZH983094 NJC983094:NJD983094 NSY983094:NSZ983094 OCU983094:OCV983094 OMQ983094:OMR983094 OWM983094:OWN983094 PGI983094:PGJ983094 PQE983094:PQF983094 QAA983094:QAB983094 QJW983094:QJX983094 QTS983094:QTT983094 RDO983094:RDP983094 RNK983094:RNL983094 RXG983094:RXH983094 SHC983094:SHD983094 SQY983094:SQZ983094 TAU983094:TAV983094 TKQ983094:TKR983094 TUM983094:TUN983094 UEI983094:UEJ983094 UOE983094:UOF983094 UYA983094:UYB983094 VHW983094:VHX983094 VRS983094:VRT983094 WBO983094:WBP983094 WLK983094:WLL983094 WVG983094:WVH983094 C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C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C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C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C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C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C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C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C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C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C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C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C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C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C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C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983065 C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C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C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C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C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C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C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C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C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C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C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C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C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C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C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C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WVF983046:WVF983138 IT6:IT98 SP6:SP98 ACL6:ACL98 AMH6:AMH98 AWD6:AWD98 BFZ6:BFZ98 BPV6:BPV98 BZR6:BZR98 CJN6:CJN98 CTJ6:CTJ98 DDF6:DDF98 DNB6:DNB98 DWX6:DWX98 EGT6:EGT98 EQP6:EQP98 FAL6:FAL98 FKH6:FKH98 FUD6:FUD98 GDZ6:GDZ98 GNV6:GNV98 GXR6:GXR98 HHN6:HHN98 HRJ6:HRJ98 IBF6:IBF98 ILB6:ILB98 IUX6:IUX98 JET6:JET98 JOP6:JOP98 JYL6:JYL98 KIH6:KIH98 KSD6:KSD98 LBZ6:LBZ98 LLV6:LLV98 LVR6:LVR98 MFN6:MFN98 MPJ6:MPJ98 MZF6:MZF98 NJB6:NJB98 NSX6:NSX98 OCT6:OCT98 OMP6:OMP98 OWL6:OWL98 PGH6:PGH98 PQD6:PQD98 PZZ6:PZZ98 QJV6:QJV98 QTR6:QTR98 RDN6:RDN98 RNJ6:RNJ98 RXF6:RXF98 SHB6:SHB98 SQX6:SQX98 TAT6:TAT98 TKP6:TKP98 TUL6:TUL98 UEH6:UEH98 UOD6:UOD98 UXZ6:UXZ98 VHV6:VHV98 VRR6:VRR98 WBN6:WBN98 WLJ6:WLJ98 WVF6:WVF98 B65542:B65634 IT65542:IT65634 SP65542:SP65634 ACL65542:ACL65634 AMH65542:AMH65634 AWD65542:AWD65634 BFZ65542:BFZ65634 BPV65542:BPV65634 BZR65542:BZR65634 CJN65542:CJN65634 CTJ65542:CTJ65634 DDF65542:DDF65634 DNB65542:DNB65634 DWX65542:DWX65634 EGT65542:EGT65634 EQP65542:EQP65634 FAL65542:FAL65634 FKH65542:FKH65634 FUD65542:FUD65634 GDZ65542:GDZ65634 GNV65542:GNV65634 GXR65542:GXR65634 HHN65542:HHN65634 HRJ65542:HRJ65634 IBF65542:IBF65634 ILB65542:ILB65634 IUX65542:IUX65634 JET65542:JET65634 JOP65542:JOP65634 JYL65542:JYL65634 KIH65542:KIH65634 KSD65542:KSD65634 LBZ65542:LBZ65634 LLV65542:LLV65634 LVR65542:LVR65634 MFN65542:MFN65634 MPJ65542:MPJ65634 MZF65542:MZF65634 NJB65542:NJB65634 NSX65542:NSX65634 OCT65542:OCT65634 OMP65542:OMP65634 OWL65542:OWL65634 PGH65542:PGH65634 PQD65542:PQD65634 PZZ65542:PZZ65634 QJV65542:QJV65634 QTR65542:QTR65634 RDN65542:RDN65634 RNJ65542:RNJ65634 RXF65542:RXF65634 SHB65542:SHB65634 SQX65542:SQX65634 TAT65542:TAT65634 TKP65542:TKP65634 TUL65542:TUL65634 UEH65542:UEH65634 UOD65542:UOD65634 UXZ65542:UXZ65634 VHV65542:VHV65634 VRR65542:VRR65634 WBN65542:WBN65634 WLJ65542:WLJ65634 WVF65542:WVF65634 B131078:B131170 IT131078:IT131170 SP131078:SP131170 ACL131078:ACL131170 AMH131078:AMH131170 AWD131078:AWD131170 BFZ131078:BFZ131170 BPV131078:BPV131170 BZR131078:BZR131170 CJN131078:CJN131170 CTJ131078:CTJ131170 DDF131078:DDF131170 DNB131078:DNB131170 DWX131078:DWX131170 EGT131078:EGT131170 EQP131078:EQP131170 FAL131078:FAL131170 FKH131078:FKH131170 FUD131078:FUD131170 GDZ131078:GDZ131170 GNV131078:GNV131170 GXR131078:GXR131170 HHN131078:HHN131170 HRJ131078:HRJ131170 IBF131078:IBF131170 ILB131078:ILB131170 IUX131078:IUX131170 JET131078:JET131170 JOP131078:JOP131170 JYL131078:JYL131170 KIH131078:KIH131170 KSD131078:KSD131170 LBZ131078:LBZ131170 LLV131078:LLV131170 LVR131078:LVR131170 MFN131078:MFN131170 MPJ131078:MPJ131170 MZF131078:MZF131170 NJB131078:NJB131170 NSX131078:NSX131170 OCT131078:OCT131170 OMP131078:OMP131170 OWL131078:OWL131170 PGH131078:PGH131170 PQD131078:PQD131170 PZZ131078:PZZ131170 QJV131078:QJV131170 QTR131078:QTR131170 RDN131078:RDN131170 RNJ131078:RNJ131170 RXF131078:RXF131170 SHB131078:SHB131170 SQX131078:SQX131170 TAT131078:TAT131170 TKP131078:TKP131170 TUL131078:TUL131170 UEH131078:UEH131170 UOD131078:UOD131170 UXZ131078:UXZ131170 VHV131078:VHV131170 VRR131078:VRR131170 WBN131078:WBN131170 WLJ131078:WLJ131170 WVF131078:WVF131170 B196614:B196706 IT196614:IT196706 SP196614:SP196706 ACL196614:ACL196706 AMH196614:AMH196706 AWD196614:AWD196706 BFZ196614:BFZ196706 BPV196614:BPV196706 BZR196614:BZR196706 CJN196614:CJN196706 CTJ196614:CTJ196706 DDF196614:DDF196706 DNB196614:DNB196706 DWX196614:DWX196706 EGT196614:EGT196706 EQP196614:EQP196706 FAL196614:FAL196706 FKH196614:FKH196706 FUD196614:FUD196706 GDZ196614:GDZ196706 GNV196614:GNV196706 GXR196614:GXR196706 HHN196614:HHN196706 HRJ196614:HRJ196706 IBF196614:IBF196706 ILB196614:ILB196706 IUX196614:IUX196706 JET196614:JET196706 JOP196614:JOP196706 JYL196614:JYL196706 KIH196614:KIH196706 KSD196614:KSD196706 LBZ196614:LBZ196706 LLV196614:LLV196706 LVR196614:LVR196706 MFN196614:MFN196706 MPJ196614:MPJ196706 MZF196614:MZF196706 NJB196614:NJB196706 NSX196614:NSX196706 OCT196614:OCT196706 OMP196614:OMP196706 OWL196614:OWL196706 PGH196614:PGH196706 PQD196614:PQD196706 PZZ196614:PZZ196706 QJV196614:QJV196706 QTR196614:QTR196706 RDN196614:RDN196706 RNJ196614:RNJ196706 RXF196614:RXF196706 SHB196614:SHB196706 SQX196614:SQX196706 TAT196614:TAT196706 TKP196614:TKP196706 TUL196614:TUL196706 UEH196614:UEH196706 UOD196614:UOD196706 UXZ196614:UXZ196706 VHV196614:VHV196706 VRR196614:VRR196706 WBN196614:WBN196706 WLJ196614:WLJ196706 WVF196614:WVF196706 B262150:B262242 IT262150:IT262242 SP262150:SP262242 ACL262150:ACL262242 AMH262150:AMH262242 AWD262150:AWD262242 BFZ262150:BFZ262242 BPV262150:BPV262242 BZR262150:BZR262242 CJN262150:CJN262242 CTJ262150:CTJ262242 DDF262150:DDF262242 DNB262150:DNB262242 DWX262150:DWX262242 EGT262150:EGT262242 EQP262150:EQP262242 FAL262150:FAL262242 FKH262150:FKH262242 FUD262150:FUD262242 GDZ262150:GDZ262242 GNV262150:GNV262242 GXR262150:GXR262242 HHN262150:HHN262242 HRJ262150:HRJ262242 IBF262150:IBF262242 ILB262150:ILB262242 IUX262150:IUX262242 JET262150:JET262242 JOP262150:JOP262242 JYL262150:JYL262242 KIH262150:KIH262242 KSD262150:KSD262242 LBZ262150:LBZ262242 LLV262150:LLV262242 LVR262150:LVR262242 MFN262150:MFN262242 MPJ262150:MPJ262242 MZF262150:MZF262242 NJB262150:NJB262242 NSX262150:NSX262242 OCT262150:OCT262242 OMP262150:OMP262242 OWL262150:OWL262242 PGH262150:PGH262242 PQD262150:PQD262242 PZZ262150:PZZ262242 QJV262150:QJV262242 QTR262150:QTR262242 RDN262150:RDN262242 RNJ262150:RNJ262242 RXF262150:RXF262242 SHB262150:SHB262242 SQX262150:SQX262242 TAT262150:TAT262242 TKP262150:TKP262242 TUL262150:TUL262242 UEH262150:UEH262242 UOD262150:UOD262242 UXZ262150:UXZ262242 VHV262150:VHV262242 VRR262150:VRR262242 WBN262150:WBN262242 WLJ262150:WLJ262242 WVF262150:WVF262242 B327686:B327778 IT327686:IT327778 SP327686:SP327778 ACL327686:ACL327778 AMH327686:AMH327778 AWD327686:AWD327778 BFZ327686:BFZ327778 BPV327686:BPV327778 BZR327686:BZR327778 CJN327686:CJN327778 CTJ327686:CTJ327778 DDF327686:DDF327778 DNB327686:DNB327778 DWX327686:DWX327778 EGT327686:EGT327778 EQP327686:EQP327778 FAL327686:FAL327778 FKH327686:FKH327778 FUD327686:FUD327778 GDZ327686:GDZ327778 GNV327686:GNV327778 GXR327686:GXR327778 HHN327686:HHN327778 HRJ327686:HRJ327778 IBF327686:IBF327778 ILB327686:ILB327778 IUX327686:IUX327778 JET327686:JET327778 JOP327686:JOP327778 JYL327686:JYL327778 KIH327686:KIH327778 KSD327686:KSD327778 LBZ327686:LBZ327778 LLV327686:LLV327778 LVR327686:LVR327778 MFN327686:MFN327778 MPJ327686:MPJ327778 MZF327686:MZF327778 NJB327686:NJB327778 NSX327686:NSX327778 OCT327686:OCT327778 OMP327686:OMP327778 OWL327686:OWL327778 PGH327686:PGH327778 PQD327686:PQD327778 PZZ327686:PZZ327778 QJV327686:QJV327778 QTR327686:QTR327778 RDN327686:RDN327778 RNJ327686:RNJ327778 RXF327686:RXF327778 SHB327686:SHB327778 SQX327686:SQX327778 TAT327686:TAT327778 TKP327686:TKP327778 TUL327686:TUL327778 UEH327686:UEH327778 UOD327686:UOD327778 UXZ327686:UXZ327778 VHV327686:VHV327778 VRR327686:VRR327778 WBN327686:WBN327778 WLJ327686:WLJ327778 WVF327686:WVF327778 B393222:B393314 IT393222:IT393314 SP393222:SP393314 ACL393222:ACL393314 AMH393222:AMH393314 AWD393222:AWD393314 BFZ393222:BFZ393314 BPV393222:BPV393314 BZR393222:BZR393314 CJN393222:CJN393314 CTJ393222:CTJ393314 DDF393222:DDF393314 DNB393222:DNB393314 DWX393222:DWX393314 EGT393222:EGT393314 EQP393222:EQP393314 FAL393222:FAL393314 FKH393222:FKH393314 FUD393222:FUD393314 GDZ393222:GDZ393314 GNV393222:GNV393314 GXR393222:GXR393314 HHN393222:HHN393314 HRJ393222:HRJ393314 IBF393222:IBF393314 ILB393222:ILB393314 IUX393222:IUX393314 JET393222:JET393314 JOP393222:JOP393314 JYL393222:JYL393314 KIH393222:KIH393314 KSD393222:KSD393314 LBZ393222:LBZ393314 LLV393222:LLV393314 LVR393222:LVR393314 MFN393222:MFN393314 MPJ393222:MPJ393314 MZF393222:MZF393314 NJB393222:NJB393314 NSX393222:NSX393314 OCT393222:OCT393314 OMP393222:OMP393314 OWL393222:OWL393314 PGH393222:PGH393314 PQD393222:PQD393314 PZZ393222:PZZ393314 QJV393222:QJV393314 QTR393222:QTR393314 RDN393222:RDN393314 RNJ393222:RNJ393314 RXF393222:RXF393314 SHB393222:SHB393314 SQX393222:SQX393314 TAT393222:TAT393314 TKP393222:TKP393314 TUL393222:TUL393314 UEH393222:UEH393314 UOD393222:UOD393314 UXZ393222:UXZ393314 VHV393222:VHV393314 VRR393222:VRR393314 WBN393222:WBN393314 WLJ393222:WLJ393314 WVF393222:WVF393314 B458758:B458850 IT458758:IT458850 SP458758:SP458850 ACL458758:ACL458850 AMH458758:AMH458850 AWD458758:AWD458850 BFZ458758:BFZ458850 BPV458758:BPV458850 BZR458758:BZR458850 CJN458758:CJN458850 CTJ458758:CTJ458850 DDF458758:DDF458850 DNB458758:DNB458850 DWX458758:DWX458850 EGT458758:EGT458850 EQP458758:EQP458850 FAL458758:FAL458850 FKH458758:FKH458850 FUD458758:FUD458850 GDZ458758:GDZ458850 GNV458758:GNV458850 GXR458758:GXR458850 HHN458758:HHN458850 HRJ458758:HRJ458850 IBF458758:IBF458850 ILB458758:ILB458850 IUX458758:IUX458850 JET458758:JET458850 JOP458758:JOP458850 JYL458758:JYL458850 KIH458758:KIH458850 KSD458758:KSD458850 LBZ458758:LBZ458850 LLV458758:LLV458850 LVR458758:LVR458850 MFN458758:MFN458850 MPJ458758:MPJ458850 MZF458758:MZF458850 NJB458758:NJB458850 NSX458758:NSX458850 OCT458758:OCT458850 OMP458758:OMP458850 OWL458758:OWL458850 PGH458758:PGH458850 PQD458758:PQD458850 PZZ458758:PZZ458850 QJV458758:QJV458850 QTR458758:QTR458850 RDN458758:RDN458850 RNJ458758:RNJ458850 RXF458758:RXF458850 SHB458758:SHB458850 SQX458758:SQX458850 TAT458758:TAT458850 TKP458758:TKP458850 TUL458758:TUL458850 UEH458758:UEH458850 UOD458758:UOD458850 UXZ458758:UXZ458850 VHV458758:VHV458850 VRR458758:VRR458850 WBN458758:WBN458850 WLJ458758:WLJ458850 WVF458758:WVF458850 B524294:B524386 IT524294:IT524386 SP524294:SP524386 ACL524294:ACL524386 AMH524294:AMH524386 AWD524294:AWD524386 BFZ524294:BFZ524386 BPV524294:BPV524386 BZR524294:BZR524386 CJN524294:CJN524386 CTJ524294:CTJ524386 DDF524294:DDF524386 DNB524294:DNB524386 DWX524294:DWX524386 EGT524294:EGT524386 EQP524294:EQP524386 FAL524294:FAL524386 FKH524294:FKH524386 FUD524294:FUD524386 GDZ524294:GDZ524386 GNV524294:GNV524386 GXR524294:GXR524386 HHN524294:HHN524386 HRJ524294:HRJ524386 IBF524294:IBF524386 ILB524294:ILB524386 IUX524294:IUX524386 JET524294:JET524386 JOP524294:JOP524386 JYL524294:JYL524386 KIH524294:KIH524386 KSD524294:KSD524386 LBZ524294:LBZ524386 LLV524294:LLV524386 LVR524294:LVR524386 MFN524294:MFN524386 MPJ524294:MPJ524386 MZF524294:MZF524386 NJB524294:NJB524386 NSX524294:NSX524386 OCT524294:OCT524386 OMP524294:OMP524386 OWL524294:OWL524386 PGH524294:PGH524386 PQD524294:PQD524386 PZZ524294:PZZ524386 QJV524294:QJV524386 QTR524294:QTR524386 RDN524294:RDN524386 RNJ524294:RNJ524386 RXF524294:RXF524386 SHB524294:SHB524386 SQX524294:SQX524386 TAT524294:TAT524386 TKP524294:TKP524386 TUL524294:TUL524386 UEH524294:UEH524386 UOD524294:UOD524386 UXZ524294:UXZ524386 VHV524294:VHV524386 VRR524294:VRR524386 WBN524294:WBN524386 WLJ524294:WLJ524386 WVF524294:WVF524386 B589830:B589922 IT589830:IT589922 SP589830:SP589922 ACL589830:ACL589922 AMH589830:AMH589922 AWD589830:AWD589922 BFZ589830:BFZ589922 BPV589830:BPV589922 BZR589830:BZR589922 CJN589830:CJN589922 CTJ589830:CTJ589922 DDF589830:DDF589922 DNB589830:DNB589922 DWX589830:DWX589922 EGT589830:EGT589922 EQP589830:EQP589922 FAL589830:FAL589922 FKH589830:FKH589922 FUD589830:FUD589922 GDZ589830:GDZ589922 GNV589830:GNV589922 GXR589830:GXR589922 HHN589830:HHN589922 HRJ589830:HRJ589922 IBF589830:IBF589922 ILB589830:ILB589922 IUX589830:IUX589922 JET589830:JET589922 JOP589830:JOP589922 JYL589830:JYL589922 KIH589830:KIH589922 KSD589830:KSD589922 LBZ589830:LBZ589922 LLV589830:LLV589922 LVR589830:LVR589922 MFN589830:MFN589922 MPJ589830:MPJ589922 MZF589830:MZF589922 NJB589830:NJB589922 NSX589830:NSX589922 OCT589830:OCT589922 OMP589830:OMP589922 OWL589830:OWL589922 PGH589830:PGH589922 PQD589830:PQD589922 PZZ589830:PZZ589922 QJV589830:QJV589922 QTR589830:QTR589922 RDN589830:RDN589922 RNJ589830:RNJ589922 RXF589830:RXF589922 SHB589830:SHB589922 SQX589830:SQX589922 TAT589830:TAT589922 TKP589830:TKP589922 TUL589830:TUL589922 UEH589830:UEH589922 UOD589830:UOD589922 UXZ589830:UXZ589922 VHV589830:VHV589922 VRR589830:VRR589922 WBN589830:WBN589922 WLJ589830:WLJ589922 WVF589830:WVF589922 B655366:B655458 IT655366:IT655458 SP655366:SP655458 ACL655366:ACL655458 AMH655366:AMH655458 AWD655366:AWD655458 BFZ655366:BFZ655458 BPV655366:BPV655458 BZR655366:BZR655458 CJN655366:CJN655458 CTJ655366:CTJ655458 DDF655366:DDF655458 DNB655366:DNB655458 DWX655366:DWX655458 EGT655366:EGT655458 EQP655366:EQP655458 FAL655366:FAL655458 FKH655366:FKH655458 FUD655366:FUD655458 GDZ655366:GDZ655458 GNV655366:GNV655458 GXR655366:GXR655458 HHN655366:HHN655458 HRJ655366:HRJ655458 IBF655366:IBF655458 ILB655366:ILB655458 IUX655366:IUX655458 JET655366:JET655458 JOP655366:JOP655458 JYL655366:JYL655458 KIH655366:KIH655458 KSD655366:KSD655458 LBZ655366:LBZ655458 LLV655366:LLV655458 LVR655366:LVR655458 MFN655366:MFN655458 MPJ655366:MPJ655458 MZF655366:MZF655458 NJB655366:NJB655458 NSX655366:NSX655458 OCT655366:OCT655458 OMP655366:OMP655458 OWL655366:OWL655458 PGH655366:PGH655458 PQD655366:PQD655458 PZZ655366:PZZ655458 QJV655366:QJV655458 QTR655366:QTR655458 RDN655366:RDN655458 RNJ655366:RNJ655458 RXF655366:RXF655458 SHB655366:SHB655458 SQX655366:SQX655458 TAT655366:TAT655458 TKP655366:TKP655458 TUL655366:TUL655458 UEH655366:UEH655458 UOD655366:UOD655458 UXZ655366:UXZ655458 VHV655366:VHV655458 VRR655366:VRR655458 WBN655366:WBN655458 WLJ655366:WLJ655458 WVF655366:WVF655458 B720902:B720994 IT720902:IT720994 SP720902:SP720994 ACL720902:ACL720994 AMH720902:AMH720994 AWD720902:AWD720994 BFZ720902:BFZ720994 BPV720902:BPV720994 BZR720902:BZR720994 CJN720902:CJN720994 CTJ720902:CTJ720994 DDF720902:DDF720994 DNB720902:DNB720994 DWX720902:DWX720994 EGT720902:EGT720994 EQP720902:EQP720994 FAL720902:FAL720994 FKH720902:FKH720994 FUD720902:FUD720994 GDZ720902:GDZ720994 GNV720902:GNV720994 GXR720902:GXR720994 HHN720902:HHN720994 HRJ720902:HRJ720994 IBF720902:IBF720994 ILB720902:ILB720994 IUX720902:IUX720994 JET720902:JET720994 JOP720902:JOP720994 JYL720902:JYL720994 KIH720902:KIH720994 KSD720902:KSD720994 LBZ720902:LBZ720994 LLV720902:LLV720994 LVR720902:LVR720994 MFN720902:MFN720994 MPJ720902:MPJ720994 MZF720902:MZF720994 NJB720902:NJB720994 NSX720902:NSX720994 OCT720902:OCT720994 OMP720902:OMP720994 OWL720902:OWL720994 PGH720902:PGH720994 PQD720902:PQD720994 PZZ720902:PZZ720994 QJV720902:QJV720994 QTR720902:QTR720994 RDN720902:RDN720994 RNJ720902:RNJ720994 RXF720902:RXF720994 SHB720902:SHB720994 SQX720902:SQX720994 TAT720902:TAT720994 TKP720902:TKP720994 TUL720902:TUL720994 UEH720902:UEH720994 UOD720902:UOD720994 UXZ720902:UXZ720994 VHV720902:VHV720994 VRR720902:VRR720994 WBN720902:WBN720994 WLJ720902:WLJ720994 WVF720902:WVF720994 B786438:B786530 IT786438:IT786530 SP786438:SP786530 ACL786438:ACL786530 AMH786438:AMH786530 AWD786438:AWD786530 BFZ786438:BFZ786530 BPV786438:BPV786530 BZR786438:BZR786530 CJN786438:CJN786530 CTJ786438:CTJ786530 DDF786438:DDF786530 DNB786438:DNB786530 DWX786438:DWX786530 EGT786438:EGT786530 EQP786438:EQP786530 FAL786438:FAL786530 FKH786438:FKH786530 FUD786438:FUD786530 GDZ786438:GDZ786530 GNV786438:GNV786530 GXR786438:GXR786530 HHN786438:HHN786530 HRJ786438:HRJ786530 IBF786438:IBF786530 ILB786438:ILB786530 IUX786438:IUX786530 JET786438:JET786530 JOP786438:JOP786530 JYL786438:JYL786530 KIH786438:KIH786530 KSD786438:KSD786530 LBZ786438:LBZ786530 LLV786438:LLV786530 LVR786438:LVR786530 MFN786438:MFN786530 MPJ786438:MPJ786530 MZF786438:MZF786530 NJB786438:NJB786530 NSX786438:NSX786530 OCT786438:OCT786530 OMP786438:OMP786530 OWL786438:OWL786530 PGH786438:PGH786530 PQD786438:PQD786530 PZZ786438:PZZ786530 QJV786438:QJV786530 QTR786438:QTR786530 RDN786438:RDN786530 RNJ786438:RNJ786530 RXF786438:RXF786530 SHB786438:SHB786530 SQX786438:SQX786530 TAT786438:TAT786530 TKP786438:TKP786530 TUL786438:TUL786530 UEH786438:UEH786530 UOD786438:UOD786530 UXZ786438:UXZ786530 VHV786438:VHV786530 VRR786438:VRR786530 WBN786438:WBN786530 WLJ786438:WLJ786530 WVF786438:WVF786530 B851974:B852066 IT851974:IT852066 SP851974:SP852066 ACL851974:ACL852066 AMH851974:AMH852066 AWD851974:AWD852066 BFZ851974:BFZ852066 BPV851974:BPV852066 BZR851974:BZR852066 CJN851974:CJN852066 CTJ851974:CTJ852066 DDF851974:DDF852066 DNB851974:DNB852066 DWX851974:DWX852066 EGT851974:EGT852066 EQP851974:EQP852066 FAL851974:FAL852066 FKH851974:FKH852066 FUD851974:FUD852066 GDZ851974:GDZ852066 GNV851974:GNV852066 GXR851974:GXR852066 HHN851974:HHN852066 HRJ851974:HRJ852066 IBF851974:IBF852066 ILB851974:ILB852066 IUX851974:IUX852066 JET851974:JET852066 JOP851974:JOP852066 JYL851974:JYL852066 KIH851974:KIH852066 KSD851974:KSD852066 LBZ851974:LBZ852066 LLV851974:LLV852066 LVR851974:LVR852066 MFN851974:MFN852066 MPJ851974:MPJ852066 MZF851974:MZF852066 NJB851974:NJB852066 NSX851974:NSX852066 OCT851974:OCT852066 OMP851974:OMP852066 OWL851974:OWL852066 PGH851974:PGH852066 PQD851974:PQD852066 PZZ851974:PZZ852066 QJV851974:QJV852066 QTR851974:QTR852066 RDN851974:RDN852066 RNJ851974:RNJ852066 RXF851974:RXF852066 SHB851974:SHB852066 SQX851974:SQX852066 TAT851974:TAT852066 TKP851974:TKP852066 TUL851974:TUL852066 UEH851974:UEH852066 UOD851974:UOD852066 UXZ851974:UXZ852066 VHV851974:VHV852066 VRR851974:VRR852066 WBN851974:WBN852066 WLJ851974:WLJ852066 WVF851974:WVF852066 B917510:B917602 IT917510:IT917602 SP917510:SP917602 ACL917510:ACL917602 AMH917510:AMH917602 AWD917510:AWD917602 BFZ917510:BFZ917602 BPV917510:BPV917602 BZR917510:BZR917602 CJN917510:CJN917602 CTJ917510:CTJ917602 DDF917510:DDF917602 DNB917510:DNB917602 DWX917510:DWX917602 EGT917510:EGT917602 EQP917510:EQP917602 FAL917510:FAL917602 FKH917510:FKH917602 FUD917510:FUD917602 GDZ917510:GDZ917602 GNV917510:GNV917602 GXR917510:GXR917602 HHN917510:HHN917602 HRJ917510:HRJ917602 IBF917510:IBF917602 ILB917510:ILB917602 IUX917510:IUX917602 JET917510:JET917602 JOP917510:JOP917602 JYL917510:JYL917602 KIH917510:KIH917602 KSD917510:KSD917602 LBZ917510:LBZ917602 LLV917510:LLV917602 LVR917510:LVR917602 MFN917510:MFN917602 MPJ917510:MPJ917602 MZF917510:MZF917602 NJB917510:NJB917602 NSX917510:NSX917602 OCT917510:OCT917602 OMP917510:OMP917602 OWL917510:OWL917602 PGH917510:PGH917602 PQD917510:PQD917602 PZZ917510:PZZ917602 QJV917510:QJV917602 QTR917510:QTR917602 RDN917510:RDN917602 RNJ917510:RNJ917602 RXF917510:RXF917602 SHB917510:SHB917602 SQX917510:SQX917602 TAT917510:TAT917602 TKP917510:TKP917602 TUL917510:TUL917602 UEH917510:UEH917602 UOD917510:UOD917602 UXZ917510:UXZ917602 VHV917510:VHV917602 VRR917510:VRR917602 WBN917510:WBN917602 WLJ917510:WLJ917602 WVF917510:WVF917602 B983046:B983138 IT983046:IT983138 SP983046:SP983138 ACL983046:ACL983138 AMH983046:AMH983138 AWD983046:AWD983138 BFZ983046:BFZ983138 BPV983046:BPV983138 BZR983046:BZR983138 CJN983046:CJN983138 CTJ983046:CTJ983138 DDF983046:DDF983138 DNB983046:DNB983138 DWX983046:DWX983138 EGT983046:EGT983138 EQP983046:EQP983138 FAL983046:FAL983138 FKH983046:FKH983138 FUD983046:FUD983138 GDZ983046:GDZ983138 GNV983046:GNV983138 GXR983046:GXR983138 HHN983046:HHN983138 HRJ983046:HRJ983138 IBF983046:IBF983138 ILB983046:ILB983138 IUX983046:IUX983138 JET983046:JET983138 JOP983046:JOP983138 JYL983046:JYL983138 KIH983046:KIH983138 KSD983046:KSD983138 LBZ983046:LBZ983138 LLV983046:LLV983138 LVR983046:LVR983138 MFN983046:MFN983138 MPJ983046:MPJ983138 MZF983046:MZF983138 NJB983046:NJB983138 NSX983046:NSX983138 OCT983046:OCT983138 OMP983046:OMP983138 OWL983046:OWL983138 PGH983046:PGH983138 PQD983046:PQD983138 PZZ983046:PZZ983138 QJV983046:QJV983138 QTR983046:QTR983138 RDN983046:RDN983138 RNJ983046:RNJ983138 RXF983046:RXF983138 SHB983046:SHB983138 SQX983046:SQX983138 TAT983046:TAT983138 TKP983046:TKP983138 TUL983046:TUL983138 UEH983046:UEH983138 UOD983046:UOD983138 UXZ983046:UXZ983138 VHV983046:VHV983138 VRR983046:VRR983138 WBN983046:WBN983138 WLJ983046:WLJ983138 B6:B98" xr:uid="{00000000-0002-0000-0900-000000000000}">
      <formula1>$B$4:$B$5</formula1>
    </dataValidation>
  </dataValidations>
  <hyperlinks>
    <hyperlink ref="N58" r:id="rId1" xr:uid="{00000000-0004-0000-0900-000000000000}"/>
    <hyperlink ref="N61" r:id="rId2" xr:uid="{00000000-0004-0000-0900-000001000000}"/>
    <hyperlink ref="N67" r:id="rId3" xr:uid="{00000000-0004-0000-0900-000002000000}"/>
    <hyperlink ref="N89" r:id="rId4" xr:uid="{00000000-0004-0000-0900-000003000000}"/>
    <hyperlink ref="N80" r:id="rId5" xr:uid="{00000000-0004-0000-0900-000004000000}"/>
    <hyperlink ref="N27" r:id="rId6" xr:uid="{00000000-0004-0000-0900-000005000000}"/>
    <hyperlink ref="N35" r:id="rId7" location="3963" xr:uid="{00000000-0004-0000-0900-000006000000}"/>
    <hyperlink ref="N74" r:id="rId8" xr:uid="{00000000-0004-0000-0900-000007000000}"/>
    <hyperlink ref="N7" r:id="rId9" xr:uid="{00000000-0004-0000-0900-000008000000}"/>
    <hyperlink ref="N81" r:id="rId10" xr:uid="{00000000-0004-0000-0900-000009000000}"/>
    <hyperlink ref="N24" r:id="rId11" xr:uid="{00000000-0004-0000-0900-00000A000000}"/>
    <hyperlink ref="N30" r:id="rId12" xr:uid="{00000000-0004-0000-0900-00000B000000}"/>
    <hyperlink ref="N16" r:id="rId13" xr:uid="{00000000-0004-0000-0900-00000C000000}"/>
    <hyperlink ref="N63" r:id="rId14" xr:uid="{00000000-0004-0000-0900-00000D000000}"/>
    <hyperlink ref="N94" r:id="rId15" xr:uid="{00000000-0004-0000-0900-00000E000000}"/>
    <hyperlink ref="N53" r:id="rId16" xr:uid="{00000000-0004-0000-0900-00000F000000}"/>
    <hyperlink ref="N55" r:id="rId17" xr:uid="{00000000-0004-0000-0900-000010000000}"/>
    <hyperlink ref="N60" r:id="rId18" xr:uid="{00000000-0004-0000-0900-000011000000}"/>
    <hyperlink ref="N17" r:id="rId19" xr:uid="{00000000-0004-0000-0900-000012000000}"/>
    <hyperlink ref="N31" r:id="rId20" xr:uid="{00000000-0004-0000-0900-000013000000}"/>
    <hyperlink ref="N10" r:id="rId21" xr:uid="{00000000-0004-0000-0900-000014000000}"/>
    <hyperlink ref="N13" r:id="rId22" xr:uid="{00000000-0004-0000-0900-000015000000}"/>
    <hyperlink ref="N22" r:id="rId23" xr:uid="{00000000-0004-0000-0900-000016000000}"/>
    <hyperlink ref="N26" r:id="rId24" xr:uid="{00000000-0004-0000-0900-000017000000}"/>
    <hyperlink ref="N38" r:id="rId25" xr:uid="{00000000-0004-0000-0900-000018000000}"/>
    <hyperlink ref="N39" r:id="rId26" xr:uid="{00000000-0004-0000-0900-000019000000}"/>
    <hyperlink ref="N40" r:id="rId27" xr:uid="{00000000-0004-0000-0900-00001A000000}"/>
    <hyperlink ref="N44" r:id="rId28" xr:uid="{00000000-0004-0000-0900-00001B000000}"/>
    <hyperlink ref="N48" r:id="rId29" xr:uid="{00000000-0004-0000-0900-00001C000000}"/>
    <hyperlink ref="N49" r:id="rId30" xr:uid="{00000000-0004-0000-0900-00001D000000}"/>
    <hyperlink ref="N51" r:id="rId31" xr:uid="{00000000-0004-0000-0900-00001E000000}"/>
    <hyperlink ref="N52" r:id="rId32" xr:uid="{00000000-0004-0000-0900-00001F000000}"/>
    <hyperlink ref="N59" r:id="rId33" xr:uid="{00000000-0004-0000-0900-000020000000}"/>
    <hyperlink ref="N64" r:id="rId34" xr:uid="{00000000-0004-0000-0900-000021000000}"/>
    <hyperlink ref="N66" r:id="rId35" xr:uid="{00000000-0004-0000-0900-000022000000}"/>
    <hyperlink ref="N68" r:id="rId36" xr:uid="{00000000-0004-0000-0900-000023000000}"/>
    <hyperlink ref="N72" r:id="rId37" xr:uid="{00000000-0004-0000-0900-000024000000}"/>
    <hyperlink ref="N73" r:id="rId38" xr:uid="{00000000-0004-0000-0900-000025000000}"/>
    <hyperlink ref="N75" r:id="rId39" xr:uid="{00000000-0004-0000-0900-000026000000}"/>
    <hyperlink ref="N77" r:id="rId40" xr:uid="{00000000-0004-0000-0900-000027000000}"/>
    <hyperlink ref="N82" r:id="rId41" xr:uid="{00000000-0004-0000-0900-000028000000}"/>
    <hyperlink ref="N83" r:id="rId42" xr:uid="{00000000-0004-0000-0900-000029000000}"/>
    <hyperlink ref="N84" r:id="rId43" xr:uid="{00000000-0004-0000-0900-00002A000000}"/>
    <hyperlink ref="N85" r:id="rId44" xr:uid="{00000000-0004-0000-0900-00002B000000}"/>
    <hyperlink ref="N86" r:id="rId45" xr:uid="{00000000-0004-0000-0900-00002C000000}"/>
    <hyperlink ref="N90" r:id="rId46" xr:uid="{00000000-0004-0000-0900-00002D000000}"/>
    <hyperlink ref="N8" r:id="rId47" xr:uid="{00000000-0004-0000-0900-00002E000000}"/>
    <hyperlink ref="N9" r:id="rId48" xr:uid="{00000000-0004-0000-0900-00002F000000}"/>
    <hyperlink ref="N11" r:id="rId49" xr:uid="{00000000-0004-0000-0900-000030000000}"/>
    <hyperlink ref="N14" r:id="rId50" xr:uid="{00000000-0004-0000-0900-000031000000}"/>
    <hyperlink ref="N15" r:id="rId51" xr:uid="{00000000-0004-0000-0900-000032000000}"/>
    <hyperlink ref="N18" r:id="rId52" xr:uid="{00000000-0004-0000-0900-000033000000}"/>
    <hyperlink ref="N19" r:id="rId53" xr:uid="{00000000-0004-0000-0900-000034000000}"/>
    <hyperlink ref="N20" r:id="rId54" xr:uid="{00000000-0004-0000-0900-000035000000}"/>
    <hyperlink ref="N21" r:id="rId55" xr:uid="{00000000-0004-0000-0900-000036000000}"/>
    <hyperlink ref="N23" r:id="rId56" xr:uid="{00000000-0004-0000-0900-000037000000}"/>
    <hyperlink ref="N28" r:id="rId57" xr:uid="{00000000-0004-0000-0900-000038000000}"/>
    <hyperlink ref="N29" r:id="rId58" xr:uid="{00000000-0004-0000-0900-000039000000}"/>
    <hyperlink ref="N36" r:id="rId59" xr:uid="{00000000-0004-0000-0900-00003A000000}"/>
    <hyperlink ref="N32" r:id="rId60" xr:uid="{00000000-0004-0000-0900-00003B000000}"/>
    <hyperlink ref="N33" r:id="rId61" xr:uid="{00000000-0004-0000-0900-00003C000000}"/>
    <hyperlink ref="N34" r:id="rId62" xr:uid="{00000000-0004-0000-0900-00003D000000}"/>
    <hyperlink ref="N41" r:id="rId63" xr:uid="{00000000-0004-0000-0900-00003E000000}"/>
    <hyperlink ref="N42" r:id="rId64" xr:uid="{00000000-0004-0000-0900-00003F000000}"/>
    <hyperlink ref="N43" r:id="rId65" xr:uid="{00000000-0004-0000-0900-000040000000}"/>
    <hyperlink ref="N45" r:id="rId66" xr:uid="{00000000-0004-0000-0900-000041000000}"/>
    <hyperlink ref="N47" r:id="rId67" xr:uid="{00000000-0004-0000-0900-000042000000}"/>
    <hyperlink ref="N50" r:id="rId68" xr:uid="{00000000-0004-0000-0900-000043000000}"/>
    <hyperlink ref="N57" r:id="rId69" xr:uid="{00000000-0004-0000-0900-000044000000}"/>
    <hyperlink ref="N62" r:id="rId70" xr:uid="{00000000-0004-0000-0900-000045000000}"/>
    <hyperlink ref="N65" r:id="rId71" xr:uid="{00000000-0004-0000-0900-000046000000}"/>
    <hyperlink ref="N70" r:id="rId72" xr:uid="{00000000-0004-0000-0900-000047000000}"/>
    <hyperlink ref="N71" r:id="rId73" location="document_list" xr:uid="{00000000-0004-0000-0900-000048000000}"/>
    <hyperlink ref="N93" r:id="rId74" xr:uid="{00000000-0004-0000-0900-000049000000}"/>
    <hyperlink ref="N79" r:id="rId75" xr:uid="{00000000-0004-0000-0900-00004A000000}"/>
    <hyperlink ref="N88" r:id="rId76" xr:uid="{00000000-0004-0000-0900-00004B000000}"/>
    <hyperlink ref="N91" r:id="rId77" xr:uid="{00000000-0004-0000-0900-00004C000000}"/>
    <hyperlink ref="N92" r:id="rId78" xr:uid="{00000000-0004-0000-0900-00004D000000}"/>
    <hyperlink ref="N95" r:id="rId79" location="152-2022-god-i-planovyj-period-2023-i-2024-godov" xr:uid="{00000000-0004-0000-0900-00004E000000}"/>
    <hyperlink ref="N96" r:id="rId80" xr:uid="{00000000-0004-0000-0900-00004F000000}"/>
    <hyperlink ref="N97" r:id="rId81" xr:uid="{00000000-0004-0000-0900-000050000000}"/>
    <hyperlink ref="N98" r:id="rId82" xr:uid="{00000000-0004-0000-0900-000051000000}"/>
    <hyperlink ref="N78" r:id="rId83" xr:uid="{00000000-0004-0000-0900-000052000000}"/>
    <hyperlink ref="N12" r:id="rId84" xr:uid="{00000000-0004-0000-0900-000053000000}"/>
  </hyperlinks>
  <pageMargins left="0.59055118110236227" right="0.59055118110236227" top="0.74803149606299213" bottom="0.74803149606299213" header="0.31496062992125984" footer="0.31496062992125984"/>
  <pageSetup paperSize="9" scale="72" fitToWidth="2" fitToHeight="3" orientation="landscape" r:id="rId85"/>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"0,5"</xm:f>
          </x14:formula1>
          <xm:sqref>D87:E87 IV87:IW87 SR87:SS87 ACN87:ACO87 AMJ87:AMK87 AWF87:AWG87 BGB87:BGC87 BPX87:BPY87 BZT87:BZU87 CJP87:CJQ87 CTL87:CTM87 DDH87:DDI87 DND87:DNE87 DWZ87:DXA87 EGV87:EGW87 EQR87:EQS87 FAN87:FAO87 FKJ87:FKK87 FUF87:FUG87 GEB87:GEC87 GNX87:GNY87 GXT87:GXU87 HHP87:HHQ87 HRL87:HRM87 IBH87:IBI87 ILD87:ILE87 IUZ87:IVA87 JEV87:JEW87 JOR87:JOS87 JYN87:JYO87 KIJ87:KIK87 KSF87:KSG87 LCB87:LCC87 LLX87:LLY87 LVT87:LVU87 MFP87:MFQ87 MPL87:MPM87 MZH87:MZI87 NJD87:NJE87 NSZ87:NTA87 OCV87:OCW87 OMR87:OMS87 OWN87:OWO87 PGJ87:PGK87 PQF87:PQG87 QAB87:QAC87 QJX87:QJY87 QTT87:QTU87 RDP87:RDQ87 RNL87:RNM87 RXH87:RXI87 SHD87:SHE87 SQZ87:SRA87 TAV87:TAW87 TKR87:TKS87 TUN87:TUO87 UEJ87:UEK87 UOF87:UOG87 UYB87:UYC87 VHX87:VHY87 VRT87:VRU87 WBP87:WBQ87 WLL87:WLM87 WVH87:WVI87 D65623:E65623 IV65623:IW65623 SR65623:SS65623 ACN65623:ACO65623 AMJ65623:AMK65623 AWF65623:AWG65623 BGB65623:BGC65623 BPX65623:BPY65623 BZT65623:BZU65623 CJP65623:CJQ65623 CTL65623:CTM65623 DDH65623:DDI65623 DND65623:DNE65623 DWZ65623:DXA65623 EGV65623:EGW65623 EQR65623:EQS65623 FAN65623:FAO65623 FKJ65623:FKK65623 FUF65623:FUG65623 GEB65623:GEC65623 GNX65623:GNY65623 GXT65623:GXU65623 HHP65623:HHQ65623 HRL65623:HRM65623 IBH65623:IBI65623 ILD65623:ILE65623 IUZ65623:IVA65623 JEV65623:JEW65623 JOR65623:JOS65623 JYN65623:JYO65623 KIJ65623:KIK65623 KSF65623:KSG65623 LCB65623:LCC65623 LLX65623:LLY65623 LVT65623:LVU65623 MFP65623:MFQ65623 MPL65623:MPM65623 MZH65623:MZI65623 NJD65623:NJE65623 NSZ65623:NTA65623 OCV65623:OCW65623 OMR65623:OMS65623 OWN65623:OWO65623 PGJ65623:PGK65623 PQF65623:PQG65623 QAB65623:QAC65623 QJX65623:QJY65623 QTT65623:QTU65623 RDP65623:RDQ65623 RNL65623:RNM65623 RXH65623:RXI65623 SHD65623:SHE65623 SQZ65623:SRA65623 TAV65623:TAW65623 TKR65623:TKS65623 TUN65623:TUO65623 UEJ65623:UEK65623 UOF65623:UOG65623 UYB65623:UYC65623 VHX65623:VHY65623 VRT65623:VRU65623 WBP65623:WBQ65623 WLL65623:WLM65623 WVH65623:WVI65623 D131159:E131159 IV131159:IW131159 SR131159:SS131159 ACN131159:ACO131159 AMJ131159:AMK131159 AWF131159:AWG131159 BGB131159:BGC131159 BPX131159:BPY131159 BZT131159:BZU131159 CJP131159:CJQ131159 CTL131159:CTM131159 DDH131159:DDI131159 DND131159:DNE131159 DWZ131159:DXA131159 EGV131159:EGW131159 EQR131159:EQS131159 FAN131159:FAO131159 FKJ131159:FKK131159 FUF131159:FUG131159 GEB131159:GEC131159 GNX131159:GNY131159 GXT131159:GXU131159 HHP131159:HHQ131159 HRL131159:HRM131159 IBH131159:IBI131159 ILD131159:ILE131159 IUZ131159:IVA131159 JEV131159:JEW131159 JOR131159:JOS131159 JYN131159:JYO131159 KIJ131159:KIK131159 KSF131159:KSG131159 LCB131159:LCC131159 LLX131159:LLY131159 LVT131159:LVU131159 MFP131159:MFQ131159 MPL131159:MPM131159 MZH131159:MZI131159 NJD131159:NJE131159 NSZ131159:NTA131159 OCV131159:OCW131159 OMR131159:OMS131159 OWN131159:OWO131159 PGJ131159:PGK131159 PQF131159:PQG131159 QAB131159:QAC131159 QJX131159:QJY131159 QTT131159:QTU131159 RDP131159:RDQ131159 RNL131159:RNM131159 RXH131159:RXI131159 SHD131159:SHE131159 SQZ131159:SRA131159 TAV131159:TAW131159 TKR131159:TKS131159 TUN131159:TUO131159 UEJ131159:UEK131159 UOF131159:UOG131159 UYB131159:UYC131159 VHX131159:VHY131159 VRT131159:VRU131159 WBP131159:WBQ131159 WLL131159:WLM131159 WVH131159:WVI131159 D196695:E196695 IV196695:IW196695 SR196695:SS196695 ACN196695:ACO196695 AMJ196695:AMK196695 AWF196695:AWG196695 BGB196695:BGC196695 BPX196695:BPY196695 BZT196695:BZU196695 CJP196695:CJQ196695 CTL196695:CTM196695 DDH196695:DDI196695 DND196695:DNE196695 DWZ196695:DXA196695 EGV196695:EGW196695 EQR196695:EQS196695 FAN196695:FAO196695 FKJ196695:FKK196695 FUF196695:FUG196695 GEB196695:GEC196695 GNX196695:GNY196695 GXT196695:GXU196695 HHP196695:HHQ196695 HRL196695:HRM196695 IBH196695:IBI196695 ILD196695:ILE196695 IUZ196695:IVA196695 JEV196695:JEW196695 JOR196695:JOS196695 JYN196695:JYO196695 KIJ196695:KIK196695 KSF196695:KSG196695 LCB196695:LCC196695 LLX196695:LLY196695 LVT196695:LVU196695 MFP196695:MFQ196695 MPL196695:MPM196695 MZH196695:MZI196695 NJD196695:NJE196695 NSZ196695:NTA196695 OCV196695:OCW196695 OMR196695:OMS196695 OWN196695:OWO196695 PGJ196695:PGK196695 PQF196695:PQG196695 QAB196695:QAC196695 QJX196695:QJY196695 QTT196695:QTU196695 RDP196695:RDQ196695 RNL196695:RNM196695 RXH196695:RXI196695 SHD196695:SHE196695 SQZ196695:SRA196695 TAV196695:TAW196695 TKR196695:TKS196695 TUN196695:TUO196695 UEJ196695:UEK196695 UOF196695:UOG196695 UYB196695:UYC196695 VHX196695:VHY196695 VRT196695:VRU196695 WBP196695:WBQ196695 WLL196695:WLM196695 WVH196695:WVI196695 D262231:E262231 IV262231:IW262231 SR262231:SS262231 ACN262231:ACO262231 AMJ262231:AMK262231 AWF262231:AWG262231 BGB262231:BGC262231 BPX262231:BPY262231 BZT262231:BZU262231 CJP262231:CJQ262231 CTL262231:CTM262231 DDH262231:DDI262231 DND262231:DNE262231 DWZ262231:DXA262231 EGV262231:EGW262231 EQR262231:EQS262231 FAN262231:FAO262231 FKJ262231:FKK262231 FUF262231:FUG262231 GEB262231:GEC262231 GNX262231:GNY262231 GXT262231:GXU262231 HHP262231:HHQ262231 HRL262231:HRM262231 IBH262231:IBI262231 ILD262231:ILE262231 IUZ262231:IVA262231 JEV262231:JEW262231 JOR262231:JOS262231 JYN262231:JYO262231 KIJ262231:KIK262231 KSF262231:KSG262231 LCB262231:LCC262231 LLX262231:LLY262231 LVT262231:LVU262231 MFP262231:MFQ262231 MPL262231:MPM262231 MZH262231:MZI262231 NJD262231:NJE262231 NSZ262231:NTA262231 OCV262231:OCW262231 OMR262231:OMS262231 OWN262231:OWO262231 PGJ262231:PGK262231 PQF262231:PQG262231 QAB262231:QAC262231 QJX262231:QJY262231 QTT262231:QTU262231 RDP262231:RDQ262231 RNL262231:RNM262231 RXH262231:RXI262231 SHD262231:SHE262231 SQZ262231:SRA262231 TAV262231:TAW262231 TKR262231:TKS262231 TUN262231:TUO262231 UEJ262231:UEK262231 UOF262231:UOG262231 UYB262231:UYC262231 VHX262231:VHY262231 VRT262231:VRU262231 WBP262231:WBQ262231 WLL262231:WLM262231 WVH262231:WVI262231 D327767:E327767 IV327767:IW327767 SR327767:SS327767 ACN327767:ACO327767 AMJ327767:AMK327767 AWF327767:AWG327767 BGB327767:BGC327767 BPX327767:BPY327767 BZT327767:BZU327767 CJP327767:CJQ327767 CTL327767:CTM327767 DDH327767:DDI327767 DND327767:DNE327767 DWZ327767:DXA327767 EGV327767:EGW327767 EQR327767:EQS327767 FAN327767:FAO327767 FKJ327767:FKK327767 FUF327767:FUG327767 GEB327767:GEC327767 GNX327767:GNY327767 GXT327767:GXU327767 HHP327767:HHQ327767 HRL327767:HRM327767 IBH327767:IBI327767 ILD327767:ILE327767 IUZ327767:IVA327767 JEV327767:JEW327767 JOR327767:JOS327767 JYN327767:JYO327767 KIJ327767:KIK327767 KSF327767:KSG327767 LCB327767:LCC327767 LLX327767:LLY327767 LVT327767:LVU327767 MFP327767:MFQ327767 MPL327767:MPM327767 MZH327767:MZI327767 NJD327767:NJE327767 NSZ327767:NTA327767 OCV327767:OCW327767 OMR327767:OMS327767 OWN327767:OWO327767 PGJ327767:PGK327767 PQF327767:PQG327767 QAB327767:QAC327767 QJX327767:QJY327767 QTT327767:QTU327767 RDP327767:RDQ327767 RNL327767:RNM327767 RXH327767:RXI327767 SHD327767:SHE327767 SQZ327767:SRA327767 TAV327767:TAW327767 TKR327767:TKS327767 TUN327767:TUO327767 UEJ327767:UEK327767 UOF327767:UOG327767 UYB327767:UYC327767 VHX327767:VHY327767 VRT327767:VRU327767 WBP327767:WBQ327767 WLL327767:WLM327767 WVH327767:WVI327767 D393303:E393303 IV393303:IW393303 SR393303:SS393303 ACN393303:ACO393303 AMJ393303:AMK393303 AWF393303:AWG393303 BGB393303:BGC393303 BPX393303:BPY393303 BZT393303:BZU393303 CJP393303:CJQ393303 CTL393303:CTM393303 DDH393303:DDI393303 DND393303:DNE393303 DWZ393303:DXA393303 EGV393303:EGW393303 EQR393303:EQS393303 FAN393303:FAO393303 FKJ393303:FKK393303 FUF393303:FUG393303 GEB393303:GEC393303 GNX393303:GNY393303 GXT393303:GXU393303 HHP393303:HHQ393303 HRL393303:HRM393303 IBH393303:IBI393303 ILD393303:ILE393303 IUZ393303:IVA393303 JEV393303:JEW393303 JOR393303:JOS393303 JYN393303:JYO393303 KIJ393303:KIK393303 KSF393303:KSG393303 LCB393303:LCC393303 LLX393303:LLY393303 LVT393303:LVU393303 MFP393303:MFQ393303 MPL393303:MPM393303 MZH393303:MZI393303 NJD393303:NJE393303 NSZ393303:NTA393303 OCV393303:OCW393303 OMR393303:OMS393303 OWN393303:OWO393303 PGJ393303:PGK393303 PQF393303:PQG393303 QAB393303:QAC393303 QJX393303:QJY393303 QTT393303:QTU393303 RDP393303:RDQ393303 RNL393303:RNM393303 RXH393303:RXI393303 SHD393303:SHE393303 SQZ393303:SRA393303 TAV393303:TAW393303 TKR393303:TKS393303 TUN393303:TUO393303 UEJ393303:UEK393303 UOF393303:UOG393303 UYB393303:UYC393303 VHX393303:VHY393303 VRT393303:VRU393303 WBP393303:WBQ393303 WLL393303:WLM393303 WVH393303:WVI393303 D458839:E458839 IV458839:IW458839 SR458839:SS458839 ACN458839:ACO458839 AMJ458839:AMK458839 AWF458839:AWG458839 BGB458839:BGC458839 BPX458839:BPY458839 BZT458839:BZU458839 CJP458839:CJQ458839 CTL458839:CTM458839 DDH458839:DDI458839 DND458839:DNE458839 DWZ458839:DXA458839 EGV458839:EGW458839 EQR458839:EQS458839 FAN458839:FAO458839 FKJ458839:FKK458839 FUF458839:FUG458839 GEB458839:GEC458839 GNX458839:GNY458839 GXT458839:GXU458839 HHP458839:HHQ458839 HRL458839:HRM458839 IBH458839:IBI458839 ILD458839:ILE458839 IUZ458839:IVA458839 JEV458839:JEW458839 JOR458839:JOS458839 JYN458839:JYO458839 KIJ458839:KIK458839 KSF458839:KSG458839 LCB458839:LCC458839 LLX458839:LLY458839 LVT458839:LVU458839 MFP458839:MFQ458839 MPL458839:MPM458839 MZH458839:MZI458839 NJD458839:NJE458839 NSZ458839:NTA458839 OCV458839:OCW458839 OMR458839:OMS458839 OWN458839:OWO458839 PGJ458839:PGK458839 PQF458839:PQG458839 QAB458839:QAC458839 QJX458839:QJY458839 QTT458839:QTU458839 RDP458839:RDQ458839 RNL458839:RNM458839 RXH458839:RXI458839 SHD458839:SHE458839 SQZ458839:SRA458839 TAV458839:TAW458839 TKR458839:TKS458839 TUN458839:TUO458839 UEJ458839:UEK458839 UOF458839:UOG458839 UYB458839:UYC458839 VHX458839:VHY458839 VRT458839:VRU458839 WBP458839:WBQ458839 WLL458839:WLM458839 WVH458839:WVI458839 D524375:E524375 IV524375:IW524375 SR524375:SS524375 ACN524375:ACO524375 AMJ524375:AMK524375 AWF524375:AWG524375 BGB524375:BGC524375 BPX524375:BPY524375 BZT524375:BZU524375 CJP524375:CJQ524375 CTL524375:CTM524375 DDH524375:DDI524375 DND524375:DNE524375 DWZ524375:DXA524375 EGV524375:EGW524375 EQR524375:EQS524375 FAN524375:FAO524375 FKJ524375:FKK524375 FUF524375:FUG524375 GEB524375:GEC524375 GNX524375:GNY524375 GXT524375:GXU524375 HHP524375:HHQ524375 HRL524375:HRM524375 IBH524375:IBI524375 ILD524375:ILE524375 IUZ524375:IVA524375 JEV524375:JEW524375 JOR524375:JOS524375 JYN524375:JYO524375 KIJ524375:KIK524375 KSF524375:KSG524375 LCB524375:LCC524375 LLX524375:LLY524375 LVT524375:LVU524375 MFP524375:MFQ524375 MPL524375:MPM524375 MZH524375:MZI524375 NJD524375:NJE524375 NSZ524375:NTA524375 OCV524375:OCW524375 OMR524375:OMS524375 OWN524375:OWO524375 PGJ524375:PGK524375 PQF524375:PQG524375 QAB524375:QAC524375 QJX524375:QJY524375 QTT524375:QTU524375 RDP524375:RDQ524375 RNL524375:RNM524375 RXH524375:RXI524375 SHD524375:SHE524375 SQZ524375:SRA524375 TAV524375:TAW524375 TKR524375:TKS524375 TUN524375:TUO524375 UEJ524375:UEK524375 UOF524375:UOG524375 UYB524375:UYC524375 VHX524375:VHY524375 VRT524375:VRU524375 WBP524375:WBQ524375 WLL524375:WLM524375 WVH524375:WVI524375 D589911:E589911 IV589911:IW589911 SR589911:SS589911 ACN589911:ACO589911 AMJ589911:AMK589911 AWF589911:AWG589911 BGB589911:BGC589911 BPX589911:BPY589911 BZT589911:BZU589911 CJP589911:CJQ589911 CTL589911:CTM589911 DDH589911:DDI589911 DND589911:DNE589911 DWZ589911:DXA589911 EGV589911:EGW589911 EQR589911:EQS589911 FAN589911:FAO589911 FKJ589911:FKK589911 FUF589911:FUG589911 GEB589911:GEC589911 GNX589911:GNY589911 GXT589911:GXU589911 HHP589911:HHQ589911 HRL589911:HRM589911 IBH589911:IBI589911 ILD589911:ILE589911 IUZ589911:IVA589911 JEV589911:JEW589911 JOR589911:JOS589911 JYN589911:JYO589911 KIJ589911:KIK589911 KSF589911:KSG589911 LCB589911:LCC589911 LLX589911:LLY589911 LVT589911:LVU589911 MFP589911:MFQ589911 MPL589911:MPM589911 MZH589911:MZI589911 NJD589911:NJE589911 NSZ589911:NTA589911 OCV589911:OCW589911 OMR589911:OMS589911 OWN589911:OWO589911 PGJ589911:PGK589911 PQF589911:PQG589911 QAB589911:QAC589911 QJX589911:QJY589911 QTT589911:QTU589911 RDP589911:RDQ589911 RNL589911:RNM589911 RXH589911:RXI589911 SHD589911:SHE589911 SQZ589911:SRA589911 TAV589911:TAW589911 TKR589911:TKS589911 TUN589911:TUO589911 UEJ589911:UEK589911 UOF589911:UOG589911 UYB589911:UYC589911 VHX589911:VHY589911 VRT589911:VRU589911 WBP589911:WBQ589911 WLL589911:WLM589911 WVH589911:WVI589911 D655447:E655447 IV655447:IW655447 SR655447:SS655447 ACN655447:ACO655447 AMJ655447:AMK655447 AWF655447:AWG655447 BGB655447:BGC655447 BPX655447:BPY655447 BZT655447:BZU655447 CJP655447:CJQ655447 CTL655447:CTM655447 DDH655447:DDI655447 DND655447:DNE655447 DWZ655447:DXA655447 EGV655447:EGW655447 EQR655447:EQS655447 FAN655447:FAO655447 FKJ655447:FKK655447 FUF655447:FUG655447 GEB655447:GEC655447 GNX655447:GNY655447 GXT655447:GXU655447 HHP655447:HHQ655447 HRL655447:HRM655447 IBH655447:IBI655447 ILD655447:ILE655447 IUZ655447:IVA655447 JEV655447:JEW655447 JOR655447:JOS655447 JYN655447:JYO655447 KIJ655447:KIK655447 KSF655447:KSG655447 LCB655447:LCC655447 LLX655447:LLY655447 LVT655447:LVU655447 MFP655447:MFQ655447 MPL655447:MPM655447 MZH655447:MZI655447 NJD655447:NJE655447 NSZ655447:NTA655447 OCV655447:OCW655447 OMR655447:OMS655447 OWN655447:OWO655447 PGJ655447:PGK655447 PQF655447:PQG655447 QAB655447:QAC655447 QJX655447:QJY655447 QTT655447:QTU655447 RDP655447:RDQ655447 RNL655447:RNM655447 RXH655447:RXI655447 SHD655447:SHE655447 SQZ655447:SRA655447 TAV655447:TAW655447 TKR655447:TKS655447 TUN655447:TUO655447 UEJ655447:UEK655447 UOF655447:UOG655447 UYB655447:UYC655447 VHX655447:VHY655447 VRT655447:VRU655447 WBP655447:WBQ655447 WLL655447:WLM655447 WVH655447:WVI655447 D720983:E720983 IV720983:IW720983 SR720983:SS720983 ACN720983:ACO720983 AMJ720983:AMK720983 AWF720983:AWG720983 BGB720983:BGC720983 BPX720983:BPY720983 BZT720983:BZU720983 CJP720983:CJQ720983 CTL720983:CTM720983 DDH720983:DDI720983 DND720983:DNE720983 DWZ720983:DXA720983 EGV720983:EGW720983 EQR720983:EQS720983 FAN720983:FAO720983 FKJ720983:FKK720983 FUF720983:FUG720983 GEB720983:GEC720983 GNX720983:GNY720983 GXT720983:GXU720983 HHP720983:HHQ720983 HRL720983:HRM720983 IBH720983:IBI720983 ILD720983:ILE720983 IUZ720983:IVA720983 JEV720983:JEW720983 JOR720983:JOS720983 JYN720983:JYO720983 KIJ720983:KIK720983 KSF720983:KSG720983 LCB720983:LCC720983 LLX720983:LLY720983 LVT720983:LVU720983 MFP720983:MFQ720983 MPL720983:MPM720983 MZH720983:MZI720983 NJD720983:NJE720983 NSZ720983:NTA720983 OCV720983:OCW720983 OMR720983:OMS720983 OWN720983:OWO720983 PGJ720983:PGK720983 PQF720983:PQG720983 QAB720983:QAC720983 QJX720983:QJY720983 QTT720983:QTU720983 RDP720983:RDQ720983 RNL720983:RNM720983 RXH720983:RXI720983 SHD720983:SHE720983 SQZ720983:SRA720983 TAV720983:TAW720983 TKR720983:TKS720983 TUN720983:TUO720983 UEJ720983:UEK720983 UOF720983:UOG720983 UYB720983:UYC720983 VHX720983:VHY720983 VRT720983:VRU720983 WBP720983:WBQ720983 WLL720983:WLM720983 WVH720983:WVI720983 D786519:E786519 IV786519:IW786519 SR786519:SS786519 ACN786519:ACO786519 AMJ786519:AMK786519 AWF786519:AWG786519 BGB786519:BGC786519 BPX786519:BPY786519 BZT786519:BZU786519 CJP786519:CJQ786519 CTL786519:CTM786519 DDH786519:DDI786519 DND786519:DNE786519 DWZ786519:DXA786519 EGV786519:EGW786519 EQR786519:EQS786519 FAN786519:FAO786519 FKJ786519:FKK786519 FUF786519:FUG786519 GEB786519:GEC786519 GNX786519:GNY786519 GXT786519:GXU786519 HHP786519:HHQ786519 HRL786519:HRM786519 IBH786519:IBI786519 ILD786519:ILE786519 IUZ786519:IVA786519 JEV786519:JEW786519 JOR786519:JOS786519 JYN786519:JYO786519 KIJ786519:KIK786519 KSF786519:KSG786519 LCB786519:LCC786519 LLX786519:LLY786519 LVT786519:LVU786519 MFP786519:MFQ786519 MPL786519:MPM786519 MZH786519:MZI786519 NJD786519:NJE786519 NSZ786519:NTA786519 OCV786519:OCW786519 OMR786519:OMS786519 OWN786519:OWO786519 PGJ786519:PGK786519 PQF786519:PQG786519 QAB786519:QAC786519 QJX786519:QJY786519 QTT786519:QTU786519 RDP786519:RDQ786519 RNL786519:RNM786519 RXH786519:RXI786519 SHD786519:SHE786519 SQZ786519:SRA786519 TAV786519:TAW786519 TKR786519:TKS786519 TUN786519:TUO786519 UEJ786519:UEK786519 UOF786519:UOG786519 UYB786519:UYC786519 VHX786519:VHY786519 VRT786519:VRU786519 WBP786519:WBQ786519 WLL786519:WLM786519 WVH786519:WVI786519 D852055:E852055 IV852055:IW852055 SR852055:SS852055 ACN852055:ACO852055 AMJ852055:AMK852055 AWF852055:AWG852055 BGB852055:BGC852055 BPX852055:BPY852055 BZT852055:BZU852055 CJP852055:CJQ852055 CTL852055:CTM852055 DDH852055:DDI852055 DND852055:DNE852055 DWZ852055:DXA852055 EGV852055:EGW852055 EQR852055:EQS852055 FAN852055:FAO852055 FKJ852055:FKK852055 FUF852055:FUG852055 GEB852055:GEC852055 GNX852055:GNY852055 GXT852055:GXU852055 HHP852055:HHQ852055 HRL852055:HRM852055 IBH852055:IBI852055 ILD852055:ILE852055 IUZ852055:IVA852055 JEV852055:JEW852055 JOR852055:JOS852055 JYN852055:JYO852055 KIJ852055:KIK852055 KSF852055:KSG852055 LCB852055:LCC852055 LLX852055:LLY852055 LVT852055:LVU852055 MFP852055:MFQ852055 MPL852055:MPM852055 MZH852055:MZI852055 NJD852055:NJE852055 NSZ852055:NTA852055 OCV852055:OCW852055 OMR852055:OMS852055 OWN852055:OWO852055 PGJ852055:PGK852055 PQF852055:PQG852055 QAB852055:QAC852055 QJX852055:QJY852055 QTT852055:QTU852055 RDP852055:RDQ852055 RNL852055:RNM852055 RXH852055:RXI852055 SHD852055:SHE852055 SQZ852055:SRA852055 TAV852055:TAW852055 TKR852055:TKS852055 TUN852055:TUO852055 UEJ852055:UEK852055 UOF852055:UOG852055 UYB852055:UYC852055 VHX852055:VHY852055 VRT852055:VRU852055 WBP852055:WBQ852055 WLL852055:WLM852055 WVH852055:WVI852055 D917591:E917591 IV917591:IW917591 SR917591:SS917591 ACN917591:ACO917591 AMJ917591:AMK917591 AWF917591:AWG917591 BGB917591:BGC917591 BPX917591:BPY917591 BZT917591:BZU917591 CJP917591:CJQ917591 CTL917591:CTM917591 DDH917591:DDI917591 DND917591:DNE917591 DWZ917591:DXA917591 EGV917591:EGW917591 EQR917591:EQS917591 FAN917591:FAO917591 FKJ917591:FKK917591 FUF917591:FUG917591 GEB917591:GEC917591 GNX917591:GNY917591 GXT917591:GXU917591 HHP917591:HHQ917591 HRL917591:HRM917591 IBH917591:IBI917591 ILD917591:ILE917591 IUZ917591:IVA917591 JEV917591:JEW917591 JOR917591:JOS917591 JYN917591:JYO917591 KIJ917591:KIK917591 KSF917591:KSG917591 LCB917591:LCC917591 LLX917591:LLY917591 LVT917591:LVU917591 MFP917591:MFQ917591 MPL917591:MPM917591 MZH917591:MZI917591 NJD917591:NJE917591 NSZ917591:NTA917591 OCV917591:OCW917591 OMR917591:OMS917591 OWN917591:OWO917591 PGJ917591:PGK917591 PQF917591:PQG917591 QAB917591:QAC917591 QJX917591:QJY917591 QTT917591:QTU917591 RDP917591:RDQ917591 RNL917591:RNM917591 RXH917591:RXI917591 SHD917591:SHE917591 SQZ917591:SRA917591 TAV917591:TAW917591 TKR917591:TKS917591 TUN917591:TUO917591 UEJ917591:UEK917591 UOF917591:UOG917591 UYB917591:UYC917591 VHX917591:VHY917591 VRT917591:VRU917591 WBP917591:WBQ917591 WLL917591:WLM917591 WVH917591:WVI917591 D983127:E983127 IV983127:IW983127 SR983127:SS983127 ACN983127:ACO983127 AMJ983127:AMK983127 AWF983127:AWG983127 BGB983127:BGC983127 BPX983127:BPY983127 BZT983127:BZU983127 CJP983127:CJQ983127 CTL983127:CTM983127 DDH983127:DDI983127 DND983127:DNE983127 DWZ983127:DXA983127 EGV983127:EGW983127 EQR983127:EQS983127 FAN983127:FAO983127 FKJ983127:FKK983127 FUF983127:FUG983127 GEB983127:GEC983127 GNX983127:GNY983127 GXT983127:GXU983127 HHP983127:HHQ983127 HRL983127:HRM983127 IBH983127:IBI983127 ILD983127:ILE983127 IUZ983127:IVA983127 JEV983127:JEW983127 JOR983127:JOS983127 JYN983127:JYO983127 KIJ983127:KIK983127 KSF983127:KSG983127 LCB983127:LCC983127 LLX983127:LLY983127 LVT983127:LVU983127 MFP983127:MFQ983127 MPL983127:MPM983127 MZH983127:MZI983127 NJD983127:NJE983127 NSZ983127:NTA983127 OCV983127:OCW983127 OMR983127:OMS983127 OWN983127:OWO983127 PGJ983127:PGK983127 PQF983127:PQG983127 QAB983127:QAC983127 QJX983127:QJY983127 QTT983127:QTU983127 RDP983127:RDQ983127 RNL983127:RNM983127 RXH983127:RXI983127 SHD983127:SHE983127 SQZ983127:SRA983127 TAV983127:TAW983127 TKR983127:TKS983127 TUN983127:TUO983127 UEJ983127:UEK983127 UOF983127:UOG983127 UYB983127:UYC983127 VHX983127:VHY983127 VRT983127:VRU983127 WBP983127:WBQ983127 WLL983127:WLM983127 WVH983127:WVI983127 E6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E65542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E131078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E196614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E262150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E327686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E393222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E458758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E524294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E589830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E655366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E720902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E786438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E851974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E917510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E983046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D47:E53 IV47:IW53 SR47:SS53 ACN47:ACO53 AMJ47:AMK53 AWF47:AWG53 BGB47:BGC53 BPX47:BPY53 BZT47:BZU53 CJP47:CJQ53 CTL47:CTM53 DDH47:DDI53 DND47:DNE53 DWZ47:DXA53 EGV47:EGW53 EQR47:EQS53 FAN47:FAO53 FKJ47:FKK53 FUF47:FUG53 GEB47:GEC53 GNX47:GNY53 GXT47:GXU53 HHP47:HHQ53 HRL47:HRM53 IBH47:IBI53 ILD47:ILE53 IUZ47:IVA53 JEV47:JEW53 JOR47:JOS53 JYN47:JYO53 KIJ47:KIK53 KSF47:KSG53 LCB47:LCC53 LLX47:LLY53 LVT47:LVU53 MFP47:MFQ53 MPL47:MPM53 MZH47:MZI53 NJD47:NJE53 NSZ47:NTA53 OCV47:OCW53 OMR47:OMS53 OWN47:OWO53 PGJ47:PGK53 PQF47:PQG53 QAB47:QAC53 QJX47:QJY53 QTT47:QTU53 RDP47:RDQ53 RNL47:RNM53 RXH47:RXI53 SHD47:SHE53 SQZ47:SRA53 TAV47:TAW53 TKR47:TKS53 TUN47:TUO53 UEJ47:UEK53 UOF47:UOG53 UYB47:UYC53 VHX47:VHY53 VRT47:VRU53 WBP47:WBQ53 WLL47:WLM53 WVH47:WVI53 D65583:E65589 IV65583:IW65589 SR65583:SS65589 ACN65583:ACO65589 AMJ65583:AMK65589 AWF65583:AWG65589 BGB65583:BGC65589 BPX65583:BPY65589 BZT65583:BZU65589 CJP65583:CJQ65589 CTL65583:CTM65589 DDH65583:DDI65589 DND65583:DNE65589 DWZ65583:DXA65589 EGV65583:EGW65589 EQR65583:EQS65589 FAN65583:FAO65589 FKJ65583:FKK65589 FUF65583:FUG65589 GEB65583:GEC65589 GNX65583:GNY65589 GXT65583:GXU65589 HHP65583:HHQ65589 HRL65583:HRM65589 IBH65583:IBI65589 ILD65583:ILE65589 IUZ65583:IVA65589 JEV65583:JEW65589 JOR65583:JOS65589 JYN65583:JYO65589 KIJ65583:KIK65589 KSF65583:KSG65589 LCB65583:LCC65589 LLX65583:LLY65589 LVT65583:LVU65589 MFP65583:MFQ65589 MPL65583:MPM65589 MZH65583:MZI65589 NJD65583:NJE65589 NSZ65583:NTA65589 OCV65583:OCW65589 OMR65583:OMS65589 OWN65583:OWO65589 PGJ65583:PGK65589 PQF65583:PQG65589 QAB65583:QAC65589 QJX65583:QJY65589 QTT65583:QTU65589 RDP65583:RDQ65589 RNL65583:RNM65589 RXH65583:RXI65589 SHD65583:SHE65589 SQZ65583:SRA65589 TAV65583:TAW65589 TKR65583:TKS65589 TUN65583:TUO65589 UEJ65583:UEK65589 UOF65583:UOG65589 UYB65583:UYC65589 VHX65583:VHY65589 VRT65583:VRU65589 WBP65583:WBQ65589 WLL65583:WLM65589 WVH65583:WVI65589 D131119:E131125 IV131119:IW131125 SR131119:SS131125 ACN131119:ACO131125 AMJ131119:AMK131125 AWF131119:AWG131125 BGB131119:BGC131125 BPX131119:BPY131125 BZT131119:BZU131125 CJP131119:CJQ131125 CTL131119:CTM131125 DDH131119:DDI131125 DND131119:DNE131125 DWZ131119:DXA131125 EGV131119:EGW131125 EQR131119:EQS131125 FAN131119:FAO131125 FKJ131119:FKK131125 FUF131119:FUG131125 GEB131119:GEC131125 GNX131119:GNY131125 GXT131119:GXU131125 HHP131119:HHQ131125 HRL131119:HRM131125 IBH131119:IBI131125 ILD131119:ILE131125 IUZ131119:IVA131125 JEV131119:JEW131125 JOR131119:JOS131125 JYN131119:JYO131125 KIJ131119:KIK131125 KSF131119:KSG131125 LCB131119:LCC131125 LLX131119:LLY131125 LVT131119:LVU131125 MFP131119:MFQ131125 MPL131119:MPM131125 MZH131119:MZI131125 NJD131119:NJE131125 NSZ131119:NTA131125 OCV131119:OCW131125 OMR131119:OMS131125 OWN131119:OWO131125 PGJ131119:PGK131125 PQF131119:PQG131125 QAB131119:QAC131125 QJX131119:QJY131125 QTT131119:QTU131125 RDP131119:RDQ131125 RNL131119:RNM131125 RXH131119:RXI131125 SHD131119:SHE131125 SQZ131119:SRA131125 TAV131119:TAW131125 TKR131119:TKS131125 TUN131119:TUO131125 UEJ131119:UEK131125 UOF131119:UOG131125 UYB131119:UYC131125 VHX131119:VHY131125 VRT131119:VRU131125 WBP131119:WBQ131125 WLL131119:WLM131125 WVH131119:WVI131125 D196655:E196661 IV196655:IW196661 SR196655:SS196661 ACN196655:ACO196661 AMJ196655:AMK196661 AWF196655:AWG196661 BGB196655:BGC196661 BPX196655:BPY196661 BZT196655:BZU196661 CJP196655:CJQ196661 CTL196655:CTM196661 DDH196655:DDI196661 DND196655:DNE196661 DWZ196655:DXA196661 EGV196655:EGW196661 EQR196655:EQS196661 FAN196655:FAO196661 FKJ196655:FKK196661 FUF196655:FUG196661 GEB196655:GEC196661 GNX196655:GNY196661 GXT196655:GXU196661 HHP196655:HHQ196661 HRL196655:HRM196661 IBH196655:IBI196661 ILD196655:ILE196661 IUZ196655:IVA196661 JEV196655:JEW196661 JOR196655:JOS196661 JYN196655:JYO196661 KIJ196655:KIK196661 KSF196655:KSG196661 LCB196655:LCC196661 LLX196655:LLY196661 LVT196655:LVU196661 MFP196655:MFQ196661 MPL196655:MPM196661 MZH196655:MZI196661 NJD196655:NJE196661 NSZ196655:NTA196661 OCV196655:OCW196661 OMR196655:OMS196661 OWN196655:OWO196661 PGJ196655:PGK196661 PQF196655:PQG196661 QAB196655:QAC196661 QJX196655:QJY196661 QTT196655:QTU196661 RDP196655:RDQ196661 RNL196655:RNM196661 RXH196655:RXI196661 SHD196655:SHE196661 SQZ196655:SRA196661 TAV196655:TAW196661 TKR196655:TKS196661 TUN196655:TUO196661 UEJ196655:UEK196661 UOF196655:UOG196661 UYB196655:UYC196661 VHX196655:VHY196661 VRT196655:VRU196661 WBP196655:WBQ196661 WLL196655:WLM196661 WVH196655:WVI196661 D262191:E262197 IV262191:IW262197 SR262191:SS262197 ACN262191:ACO262197 AMJ262191:AMK262197 AWF262191:AWG262197 BGB262191:BGC262197 BPX262191:BPY262197 BZT262191:BZU262197 CJP262191:CJQ262197 CTL262191:CTM262197 DDH262191:DDI262197 DND262191:DNE262197 DWZ262191:DXA262197 EGV262191:EGW262197 EQR262191:EQS262197 FAN262191:FAO262197 FKJ262191:FKK262197 FUF262191:FUG262197 GEB262191:GEC262197 GNX262191:GNY262197 GXT262191:GXU262197 HHP262191:HHQ262197 HRL262191:HRM262197 IBH262191:IBI262197 ILD262191:ILE262197 IUZ262191:IVA262197 JEV262191:JEW262197 JOR262191:JOS262197 JYN262191:JYO262197 KIJ262191:KIK262197 KSF262191:KSG262197 LCB262191:LCC262197 LLX262191:LLY262197 LVT262191:LVU262197 MFP262191:MFQ262197 MPL262191:MPM262197 MZH262191:MZI262197 NJD262191:NJE262197 NSZ262191:NTA262197 OCV262191:OCW262197 OMR262191:OMS262197 OWN262191:OWO262197 PGJ262191:PGK262197 PQF262191:PQG262197 QAB262191:QAC262197 QJX262191:QJY262197 QTT262191:QTU262197 RDP262191:RDQ262197 RNL262191:RNM262197 RXH262191:RXI262197 SHD262191:SHE262197 SQZ262191:SRA262197 TAV262191:TAW262197 TKR262191:TKS262197 TUN262191:TUO262197 UEJ262191:UEK262197 UOF262191:UOG262197 UYB262191:UYC262197 VHX262191:VHY262197 VRT262191:VRU262197 WBP262191:WBQ262197 WLL262191:WLM262197 WVH262191:WVI262197 D327727:E327733 IV327727:IW327733 SR327727:SS327733 ACN327727:ACO327733 AMJ327727:AMK327733 AWF327727:AWG327733 BGB327727:BGC327733 BPX327727:BPY327733 BZT327727:BZU327733 CJP327727:CJQ327733 CTL327727:CTM327733 DDH327727:DDI327733 DND327727:DNE327733 DWZ327727:DXA327733 EGV327727:EGW327733 EQR327727:EQS327733 FAN327727:FAO327733 FKJ327727:FKK327733 FUF327727:FUG327733 GEB327727:GEC327733 GNX327727:GNY327733 GXT327727:GXU327733 HHP327727:HHQ327733 HRL327727:HRM327733 IBH327727:IBI327733 ILD327727:ILE327733 IUZ327727:IVA327733 JEV327727:JEW327733 JOR327727:JOS327733 JYN327727:JYO327733 KIJ327727:KIK327733 KSF327727:KSG327733 LCB327727:LCC327733 LLX327727:LLY327733 LVT327727:LVU327733 MFP327727:MFQ327733 MPL327727:MPM327733 MZH327727:MZI327733 NJD327727:NJE327733 NSZ327727:NTA327733 OCV327727:OCW327733 OMR327727:OMS327733 OWN327727:OWO327733 PGJ327727:PGK327733 PQF327727:PQG327733 QAB327727:QAC327733 QJX327727:QJY327733 QTT327727:QTU327733 RDP327727:RDQ327733 RNL327727:RNM327733 RXH327727:RXI327733 SHD327727:SHE327733 SQZ327727:SRA327733 TAV327727:TAW327733 TKR327727:TKS327733 TUN327727:TUO327733 UEJ327727:UEK327733 UOF327727:UOG327733 UYB327727:UYC327733 VHX327727:VHY327733 VRT327727:VRU327733 WBP327727:WBQ327733 WLL327727:WLM327733 WVH327727:WVI327733 D393263:E393269 IV393263:IW393269 SR393263:SS393269 ACN393263:ACO393269 AMJ393263:AMK393269 AWF393263:AWG393269 BGB393263:BGC393269 BPX393263:BPY393269 BZT393263:BZU393269 CJP393263:CJQ393269 CTL393263:CTM393269 DDH393263:DDI393269 DND393263:DNE393269 DWZ393263:DXA393269 EGV393263:EGW393269 EQR393263:EQS393269 FAN393263:FAO393269 FKJ393263:FKK393269 FUF393263:FUG393269 GEB393263:GEC393269 GNX393263:GNY393269 GXT393263:GXU393269 HHP393263:HHQ393269 HRL393263:HRM393269 IBH393263:IBI393269 ILD393263:ILE393269 IUZ393263:IVA393269 JEV393263:JEW393269 JOR393263:JOS393269 JYN393263:JYO393269 KIJ393263:KIK393269 KSF393263:KSG393269 LCB393263:LCC393269 LLX393263:LLY393269 LVT393263:LVU393269 MFP393263:MFQ393269 MPL393263:MPM393269 MZH393263:MZI393269 NJD393263:NJE393269 NSZ393263:NTA393269 OCV393263:OCW393269 OMR393263:OMS393269 OWN393263:OWO393269 PGJ393263:PGK393269 PQF393263:PQG393269 QAB393263:QAC393269 QJX393263:QJY393269 QTT393263:QTU393269 RDP393263:RDQ393269 RNL393263:RNM393269 RXH393263:RXI393269 SHD393263:SHE393269 SQZ393263:SRA393269 TAV393263:TAW393269 TKR393263:TKS393269 TUN393263:TUO393269 UEJ393263:UEK393269 UOF393263:UOG393269 UYB393263:UYC393269 VHX393263:VHY393269 VRT393263:VRU393269 WBP393263:WBQ393269 WLL393263:WLM393269 WVH393263:WVI393269 D458799:E458805 IV458799:IW458805 SR458799:SS458805 ACN458799:ACO458805 AMJ458799:AMK458805 AWF458799:AWG458805 BGB458799:BGC458805 BPX458799:BPY458805 BZT458799:BZU458805 CJP458799:CJQ458805 CTL458799:CTM458805 DDH458799:DDI458805 DND458799:DNE458805 DWZ458799:DXA458805 EGV458799:EGW458805 EQR458799:EQS458805 FAN458799:FAO458805 FKJ458799:FKK458805 FUF458799:FUG458805 GEB458799:GEC458805 GNX458799:GNY458805 GXT458799:GXU458805 HHP458799:HHQ458805 HRL458799:HRM458805 IBH458799:IBI458805 ILD458799:ILE458805 IUZ458799:IVA458805 JEV458799:JEW458805 JOR458799:JOS458805 JYN458799:JYO458805 KIJ458799:KIK458805 KSF458799:KSG458805 LCB458799:LCC458805 LLX458799:LLY458805 LVT458799:LVU458805 MFP458799:MFQ458805 MPL458799:MPM458805 MZH458799:MZI458805 NJD458799:NJE458805 NSZ458799:NTA458805 OCV458799:OCW458805 OMR458799:OMS458805 OWN458799:OWO458805 PGJ458799:PGK458805 PQF458799:PQG458805 QAB458799:QAC458805 QJX458799:QJY458805 QTT458799:QTU458805 RDP458799:RDQ458805 RNL458799:RNM458805 RXH458799:RXI458805 SHD458799:SHE458805 SQZ458799:SRA458805 TAV458799:TAW458805 TKR458799:TKS458805 TUN458799:TUO458805 UEJ458799:UEK458805 UOF458799:UOG458805 UYB458799:UYC458805 VHX458799:VHY458805 VRT458799:VRU458805 WBP458799:WBQ458805 WLL458799:WLM458805 WVH458799:WVI458805 D524335:E524341 IV524335:IW524341 SR524335:SS524341 ACN524335:ACO524341 AMJ524335:AMK524341 AWF524335:AWG524341 BGB524335:BGC524341 BPX524335:BPY524341 BZT524335:BZU524341 CJP524335:CJQ524341 CTL524335:CTM524341 DDH524335:DDI524341 DND524335:DNE524341 DWZ524335:DXA524341 EGV524335:EGW524341 EQR524335:EQS524341 FAN524335:FAO524341 FKJ524335:FKK524341 FUF524335:FUG524341 GEB524335:GEC524341 GNX524335:GNY524341 GXT524335:GXU524341 HHP524335:HHQ524341 HRL524335:HRM524341 IBH524335:IBI524341 ILD524335:ILE524341 IUZ524335:IVA524341 JEV524335:JEW524341 JOR524335:JOS524341 JYN524335:JYO524341 KIJ524335:KIK524341 KSF524335:KSG524341 LCB524335:LCC524341 LLX524335:LLY524341 LVT524335:LVU524341 MFP524335:MFQ524341 MPL524335:MPM524341 MZH524335:MZI524341 NJD524335:NJE524341 NSZ524335:NTA524341 OCV524335:OCW524341 OMR524335:OMS524341 OWN524335:OWO524341 PGJ524335:PGK524341 PQF524335:PQG524341 QAB524335:QAC524341 QJX524335:QJY524341 QTT524335:QTU524341 RDP524335:RDQ524341 RNL524335:RNM524341 RXH524335:RXI524341 SHD524335:SHE524341 SQZ524335:SRA524341 TAV524335:TAW524341 TKR524335:TKS524341 TUN524335:TUO524341 UEJ524335:UEK524341 UOF524335:UOG524341 UYB524335:UYC524341 VHX524335:VHY524341 VRT524335:VRU524341 WBP524335:WBQ524341 WLL524335:WLM524341 WVH524335:WVI524341 D589871:E589877 IV589871:IW589877 SR589871:SS589877 ACN589871:ACO589877 AMJ589871:AMK589877 AWF589871:AWG589877 BGB589871:BGC589877 BPX589871:BPY589877 BZT589871:BZU589877 CJP589871:CJQ589877 CTL589871:CTM589877 DDH589871:DDI589877 DND589871:DNE589877 DWZ589871:DXA589877 EGV589871:EGW589877 EQR589871:EQS589877 FAN589871:FAO589877 FKJ589871:FKK589877 FUF589871:FUG589877 GEB589871:GEC589877 GNX589871:GNY589877 GXT589871:GXU589877 HHP589871:HHQ589877 HRL589871:HRM589877 IBH589871:IBI589877 ILD589871:ILE589877 IUZ589871:IVA589877 JEV589871:JEW589877 JOR589871:JOS589877 JYN589871:JYO589877 KIJ589871:KIK589877 KSF589871:KSG589877 LCB589871:LCC589877 LLX589871:LLY589877 LVT589871:LVU589877 MFP589871:MFQ589877 MPL589871:MPM589877 MZH589871:MZI589877 NJD589871:NJE589877 NSZ589871:NTA589877 OCV589871:OCW589877 OMR589871:OMS589877 OWN589871:OWO589877 PGJ589871:PGK589877 PQF589871:PQG589877 QAB589871:QAC589877 QJX589871:QJY589877 QTT589871:QTU589877 RDP589871:RDQ589877 RNL589871:RNM589877 RXH589871:RXI589877 SHD589871:SHE589877 SQZ589871:SRA589877 TAV589871:TAW589877 TKR589871:TKS589877 TUN589871:TUO589877 UEJ589871:UEK589877 UOF589871:UOG589877 UYB589871:UYC589877 VHX589871:VHY589877 VRT589871:VRU589877 WBP589871:WBQ589877 WLL589871:WLM589877 WVH589871:WVI589877 D655407:E655413 IV655407:IW655413 SR655407:SS655413 ACN655407:ACO655413 AMJ655407:AMK655413 AWF655407:AWG655413 BGB655407:BGC655413 BPX655407:BPY655413 BZT655407:BZU655413 CJP655407:CJQ655413 CTL655407:CTM655413 DDH655407:DDI655413 DND655407:DNE655413 DWZ655407:DXA655413 EGV655407:EGW655413 EQR655407:EQS655413 FAN655407:FAO655413 FKJ655407:FKK655413 FUF655407:FUG655413 GEB655407:GEC655413 GNX655407:GNY655413 GXT655407:GXU655413 HHP655407:HHQ655413 HRL655407:HRM655413 IBH655407:IBI655413 ILD655407:ILE655413 IUZ655407:IVA655413 JEV655407:JEW655413 JOR655407:JOS655413 JYN655407:JYO655413 KIJ655407:KIK655413 KSF655407:KSG655413 LCB655407:LCC655413 LLX655407:LLY655413 LVT655407:LVU655413 MFP655407:MFQ655413 MPL655407:MPM655413 MZH655407:MZI655413 NJD655407:NJE655413 NSZ655407:NTA655413 OCV655407:OCW655413 OMR655407:OMS655413 OWN655407:OWO655413 PGJ655407:PGK655413 PQF655407:PQG655413 QAB655407:QAC655413 QJX655407:QJY655413 QTT655407:QTU655413 RDP655407:RDQ655413 RNL655407:RNM655413 RXH655407:RXI655413 SHD655407:SHE655413 SQZ655407:SRA655413 TAV655407:TAW655413 TKR655407:TKS655413 TUN655407:TUO655413 UEJ655407:UEK655413 UOF655407:UOG655413 UYB655407:UYC655413 VHX655407:VHY655413 VRT655407:VRU655413 WBP655407:WBQ655413 WLL655407:WLM655413 WVH655407:WVI655413 D720943:E720949 IV720943:IW720949 SR720943:SS720949 ACN720943:ACO720949 AMJ720943:AMK720949 AWF720943:AWG720949 BGB720943:BGC720949 BPX720943:BPY720949 BZT720943:BZU720949 CJP720943:CJQ720949 CTL720943:CTM720949 DDH720943:DDI720949 DND720943:DNE720949 DWZ720943:DXA720949 EGV720943:EGW720949 EQR720943:EQS720949 FAN720943:FAO720949 FKJ720943:FKK720949 FUF720943:FUG720949 GEB720943:GEC720949 GNX720943:GNY720949 GXT720943:GXU720949 HHP720943:HHQ720949 HRL720943:HRM720949 IBH720943:IBI720949 ILD720943:ILE720949 IUZ720943:IVA720949 JEV720943:JEW720949 JOR720943:JOS720949 JYN720943:JYO720949 KIJ720943:KIK720949 KSF720943:KSG720949 LCB720943:LCC720949 LLX720943:LLY720949 LVT720943:LVU720949 MFP720943:MFQ720949 MPL720943:MPM720949 MZH720943:MZI720949 NJD720943:NJE720949 NSZ720943:NTA720949 OCV720943:OCW720949 OMR720943:OMS720949 OWN720943:OWO720949 PGJ720943:PGK720949 PQF720943:PQG720949 QAB720943:QAC720949 QJX720943:QJY720949 QTT720943:QTU720949 RDP720943:RDQ720949 RNL720943:RNM720949 RXH720943:RXI720949 SHD720943:SHE720949 SQZ720943:SRA720949 TAV720943:TAW720949 TKR720943:TKS720949 TUN720943:TUO720949 UEJ720943:UEK720949 UOF720943:UOG720949 UYB720943:UYC720949 VHX720943:VHY720949 VRT720943:VRU720949 WBP720943:WBQ720949 WLL720943:WLM720949 WVH720943:WVI720949 D786479:E786485 IV786479:IW786485 SR786479:SS786485 ACN786479:ACO786485 AMJ786479:AMK786485 AWF786479:AWG786485 BGB786479:BGC786485 BPX786479:BPY786485 BZT786479:BZU786485 CJP786479:CJQ786485 CTL786479:CTM786485 DDH786479:DDI786485 DND786479:DNE786485 DWZ786479:DXA786485 EGV786479:EGW786485 EQR786479:EQS786485 FAN786479:FAO786485 FKJ786479:FKK786485 FUF786479:FUG786485 GEB786479:GEC786485 GNX786479:GNY786485 GXT786479:GXU786485 HHP786479:HHQ786485 HRL786479:HRM786485 IBH786479:IBI786485 ILD786479:ILE786485 IUZ786479:IVA786485 JEV786479:JEW786485 JOR786479:JOS786485 JYN786479:JYO786485 KIJ786479:KIK786485 KSF786479:KSG786485 LCB786479:LCC786485 LLX786479:LLY786485 LVT786479:LVU786485 MFP786479:MFQ786485 MPL786479:MPM786485 MZH786479:MZI786485 NJD786479:NJE786485 NSZ786479:NTA786485 OCV786479:OCW786485 OMR786479:OMS786485 OWN786479:OWO786485 PGJ786479:PGK786485 PQF786479:PQG786485 QAB786479:QAC786485 QJX786479:QJY786485 QTT786479:QTU786485 RDP786479:RDQ786485 RNL786479:RNM786485 RXH786479:RXI786485 SHD786479:SHE786485 SQZ786479:SRA786485 TAV786479:TAW786485 TKR786479:TKS786485 TUN786479:TUO786485 UEJ786479:UEK786485 UOF786479:UOG786485 UYB786479:UYC786485 VHX786479:VHY786485 VRT786479:VRU786485 WBP786479:WBQ786485 WLL786479:WLM786485 WVH786479:WVI786485 D852015:E852021 IV852015:IW852021 SR852015:SS852021 ACN852015:ACO852021 AMJ852015:AMK852021 AWF852015:AWG852021 BGB852015:BGC852021 BPX852015:BPY852021 BZT852015:BZU852021 CJP852015:CJQ852021 CTL852015:CTM852021 DDH852015:DDI852021 DND852015:DNE852021 DWZ852015:DXA852021 EGV852015:EGW852021 EQR852015:EQS852021 FAN852015:FAO852021 FKJ852015:FKK852021 FUF852015:FUG852021 GEB852015:GEC852021 GNX852015:GNY852021 GXT852015:GXU852021 HHP852015:HHQ852021 HRL852015:HRM852021 IBH852015:IBI852021 ILD852015:ILE852021 IUZ852015:IVA852021 JEV852015:JEW852021 JOR852015:JOS852021 JYN852015:JYO852021 KIJ852015:KIK852021 KSF852015:KSG852021 LCB852015:LCC852021 LLX852015:LLY852021 LVT852015:LVU852021 MFP852015:MFQ852021 MPL852015:MPM852021 MZH852015:MZI852021 NJD852015:NJE852021 NSZ852015:NTA852021 OCV852015:OCW852021 OMR852015:OMS852021 OWN852015:OWO852021 PGJ852015:PGK852021 PQF852015:PQG852021 QAB852015:QAC852021 QJX852015:QJY852021 QTT852015:QTU852021 RDP852015:RDQ852021 RNL852015:RNM852021 RXH852015:RXI852021 SHD852015:SHE852021 SQZ852015:SRA852021 TAV852015:TAW852021 TKR852015:TKS852021 TUN852015:TUO852021 UEJ852015:UEK852021 UOF852015:UOG852021 UYB852015:UYC852021 VHX852015:VHY852021 VRT852015:VRU852021 WBP852015:WBQ852021 WLL852015:WLM852021 WVH852015:WVI852021 D917551:E917557 IV917551:IW917557 SR917551:SS917557 ACN917551:ACO917557 AMJ917551:AMK917557 AWF917551:AWG917557 BGB917551:BGC917557 BPX917551:BPY917557 BZT917551:BZU917557 CJP917551:CJQ917557 CTL917551:CTM917557 DDH917551:DDI917557 DND917551:DNE917557 DWZ917551:DXA917557 EGV917551:EGW917557 EQR917551:EQS917557 FAN917551:FAO917557 FKJ917551:FKK917557 FUF917551:FUG917557 GEB917551:GEC917557 GNX917551:GNY917557 GXT917551:GXU917557 HHP917551:HHQ917557 HRL917551:HRM917557 IBH917551:IBI917557 ILD917551:ILE917557 IUZ917551:IVA917557 JEV917551:JEW917557 JOR917551:JOS917557 JYN917551:JYO917557 KIJ917551:KIK917557 KSF917551:KSG917557 LCB917551:LCC917557 LLX917551:LLY917557 LVT917551:LVU917557 MFP917551:MFQ917557 MPL917551:MPM917557 MZH917551:MZI917557 NJD917551:NJE917557 NSZ917551:NTA917557 OCV917551:OCW917557 OMR917551:OMS917557 OWN917551:OWO917557 PGJ917551:PGK917557 PQF917551:PQG917557 QAB917551:QAC917557 QJX917551:QJY917557 QTT917551:QTU917557 RDP917551:RDQ917557 RNL917551:RNM917557 RXH917551:RXI917557 SHD917551:SHE917557 SQZ917551:SRA917557 TAV917551:TAW917557 TKR917551:TKS917557 TUN917551:TUO917557 UEJ917551:UEK917557 UOF917551:UOG917557 UYB917551:UYC917557 VHX917551:VHY917557 VRT917551:VRU917557 WBP917551:WBQ917557 WLL917551:WLM917557 WVH917551:WVI917557 D983087:E983093 IV983087:IW983093 SR983087:SS983093 ACN983087:ACO983093 AMJ983087:AMK983093 AWF983087:AWG983093 BGB983087:BGC983093 BPX983087:BPY983093 BZT983087:BZU983093 CJP983087:CJQ983093 CTL983087:CTM983093 DDH983087:DDI983093 DND983087:DNE983093 DWZ983087:DXA983093 EGV983087:EGW983093 EQR983087:EQS983093 FAN983087:FAO983093 FKJ983087:FKK983093 FUF983087:FUG983093 GEB983087:GEC983093 GNX983087:GNY983093 GXT983087:GXU983093 HHP983087:HHQ983093 HRL983087:HRM983093 IBH983087:IBI983093 ILD983087:ILE983093 IUZ983087:IVA983093 JEV983087:JEW983093 JOR983087:JOS983093 JYN983087:JYO983093 KIJ983087:KIK983093 KSF983087:KSG983093 LCB983087:LCC983093 LLX983087:LLY983093 LVT983087:LVU983093 MFP983087:MFQ983093 MPL983087:MPM983093 MZH983087:MZI983093 NJD983087:NJE983093 NSZ983087:NTA983093 OCV983087:OCW983093 OMR983087:OMS983093 OWN983087:OWO983093 PGJ983087:PGK983093 PQF983087:PQG983093 QAB983087:QAC983093 QJX983087:QJY983093 QTT983087:QTU983093 RDP983087:RDQ983093 RNL983087:RNM983093 RXH983087:RXI983093 SHD983087:SHE983093 SQZ983087:SRA983093 TAV983087:TAW983093 TKR983087:TKS983093 TUN983087:TUO983093 UEJ983087:UEK983093 UOF983087:UOG983093 UYB983087:UYC983093 VHX983087:VHY983093 VRT983087:VRU983093 WBP983087:WBQ983093 WLL983087:WLM983093 WVH983087:WVI983093 E25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E65561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E131097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E196633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E262169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E327705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E393241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E458777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E524313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E589849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E655385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E720921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E786457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E851993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E917529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E983065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D37:E37 IV37:IW37 SR37:SS37 ACN37:ACO37 AMJ37:AMK37 AWF37:AWG37 BGB37:BGC37 BPX37:BPY37 BZT37:BZU37 CJP37:CJQ37 CTL37:CTM37 DDH37:DDI37 DND37:DNE37 DWZ37:DXA37 EGV37:EGW37 EQR37:EQS37 FAN37:FAO37 FKJ37:FKK37 FUF37:FUG37 GEB37:GEC37 GNX37:GNY37 GXT37:GXU37 HHP37:HHQ37 HRL37:HRM37 IBH37:IBI37 ILD37:ILE37 IUZ37:IVA37 JEV37:JEW37 JOR37:JOS37 JYN37:JYO37 KIJ37:KIK37 KSF37:KSG37 LCB37:LCC37 LLX37:LLY37 LVT37:LVU37 MFP37:MFQ37 MPL37:MPM37 MZH37:MZI37 NJD37:NJE37 NSZ37:NTA37 OCV37:OCW37 OMR37:OMS37 OWN37:OWO37 PGJ37:PGK37 PQF37:PQG37 QAB37:QAC37 QJX37:QJY37 QTT37:QTU37 RDP37:RDQ37 RNL37:RNM37 RXH37:RXI37 SHD37:SHE37 SQZ37:SRA37 TAV37:TAW37 TKR37:TKS37 TUN37:TUO37 UEJ37:UEK37 UOF37:UOG37 UYB37:UYC37 VHX37:VHY37 VRT37:VRU37 WBP37:WBQ37 WLL37:WLM37 WVH37:WVI37 D65573:E65573 IV65573:IW65573 SR65573:SS65573 ACN65573:ACO65573 AMJ65573:AMK65573 AWF65573:AWG65573 BGB65573:BGC65573 BPX65573:BPY65573 BZT65573:BZU65573 CJP65573:CJQ65573 CTL65573:CTM65573 DDH65573:DDI65573 DND65573:DNE65573 DWZ65573:DXA65573 EGV65573:EGW65573 EQR65573:EQS65573 FAN65573:FAO65573 FKJ65573:FKK65573 FUF65573:FUG65573 GEB65573:GEC65573 GNX65573:GNY65573 GXT65573:GXU65573 HHP65573:HHQ65573 HRL65573:HRM65573 IBH65573:IBI65573 ILD65573:ILE65573 IUZ65573:IVA65573 JEV65573:JEW65573 JOR65573:JOS65573 JYN65573:JYO65573 KIJ65573:KIK65573 KSF65573:KSG65573 LCB65573:LCC65573 LLX65573:LLY65573 LVT65573:LVU65573 MFP65573:MFQ65573 MPL65573:MPM65573 MZH65573:MZI65573 NJD65573:NJE65573 NSZ65573:NTA65573 OCV65573:OCW65573 OMR65573:OMS65573 OWN65573:OWO65573 PGJ65573:PGK65573 PQF65573:PQG65573 QAB65573:QAC65573 QJX65573:QJY65573 QTT65573:QTU65573 RDP65573:RDQ65573 RNL65573:RNM65573 RXH65573:RXI65573 SHD65573:SHE65573 SQZ65573:SRA65573 TAV65573:TAW65573 TKR65573:TKS65573 TUN65573:TUO65573 UEJ65573:UEK65573 UOF65573:UOG65573 UYB65573:UYC65573 VHX65573:VHY65573 VRT65573:VRU65573 WBP65573:WBQ65573 WLL65573:WLM65573 WVH65573:WVI65573 D131109:E131109 IV131109:IW131109 SR131109:SS131109 ACN131109:ACO131109 AMJ131109:AMK131109 AWF131109:AWG131109 BGB131109:BGC131109 BPX131109:BPY131109 BZT131109:BZU131109 CJP131109:CJQ131109 CTL131109:CTM131109 DDH131109:DDI131109 DND131109:DNE131109 DWZ131109:DXA131109 EGV131109:EGW131109 EQR131109:EQS131109 FAN131109:FAO131109 FKJ131109:FKK131109 FUF131109:FUG131109 GEB131109:GEC131109 GNX131109:GNY131109 GXT131109:GXU131109 HHP131109:HHQ131109 HRL131109:HRM131109 IBH131109:IBI131109 ILD131109:ILE131109 IUZ131109:IVA131109 JEV131109:JEW131109 JOR131109:JOS131109 JYN131109:JYO131109 KIJ131109:KIK131109 KSF131109:KSG131109 LCB131109:LCC131109 LLX131109:LLY131109 LVT131109:LVU131109 MFP131109:MFQ131109 MPL131109:MPM131109 MZH131109:MZI131109 NJD131109:NJE131109 NSZ131109:NTA131109 OCV131109:OCW131109 OMR131109:OMS131109 OWN131109:OWO131109 PGJ131109:PGK131109 PQF131109:PQG131109 QAB131109:QAC131109 QJX131109:QJY131109 QTT131109:QTU131109 RDP131109:RDQ131109 RNL131109:RNM131109 RXH131109:RXI131109 SHD131109:SHE131109 SQZ131109:SRA131109 TAV131109:TAW131109 TKR131109:TKS131109 TUN131109:TUO131109 UEJ131109:UEK131109 UOF131109:UOG131109 UYB131109:UYC131109 VHX131109:VHY131109 VRT131109:VRU131109 WBP131109:WBQ131109 WLL131109:WLM131109 WVH131109:WVI131109 D196645:E196645 IV196645:IW196645 SR196645:SS196645 ACN196645:ACO196645 AMJ196645:AMK196645 AWF196645:AWG196645 BGB196645:BGC196645 BPX196645:BPY196645 BZT196645:BZU196645 CJP196645:CJQ196645 CTL196645:CTM196645 DDH196645:DDI196645 DND196645:DNE196645 DWZ196645:DXA196645 EGV196645:EGW196645 EQR196645:EQS196645 FAN196645:FAO196645 FKJ196645:FKK196645 FUF196645:FUG196645 GEB196645:GEC196645 GNX196645:GNY196645 GXT196645:GXU196645 HHP196645:HHQ196645 HRL196645:HRM196645 IBH196645:IBI196645 ILD196645:ILE196645 IUZ196645:IVA196645 JEV196645:JEW196645 JOR196645:JOS196645 JYN196645:JYO196645 KIJ196645:KIK196645 KSF196645:KSG196645 LCB196645:LCC196645 LLX196645:LLY196645 LVT196645:LVU196645 MFP196645:MFQ196645 MPL196645:MPM196645 MZH196645:MZI196645 NJD196645:NJE196645 NSZ196645:NTA196645 OCV196645:OCW196645 OMR196645:OMS196645 OWN196645:OWO196645 PGJ196645:PGK196645 PQF196645:PQG196645 QAB196645:QAC196645 QJX196645:QJY196645 QTT196645:QTU196645 RDP196645:RDQ196645 RNL196645:RNM196645 RXH196645:RXI196645 SHD196645:SHE196645 SQZ196645:SRA196645 TAV196645:TAW196645 TKR196645:TKS196645 TUN196645:TUO196645 UEJ196645:UEK196645 UOF196645:UOG196645 UYB196645:UYC196645 VHX196645:VHY196645 VRT196645:VRU196645 WBP196645:WBQ196645 WLL196645:WLM196645 WVH196645:WVI196645 D262181:E262181 IV262181:IW262181 SR262181:SS262181 ACN262181:ACO262181 AMJ262181:AMK262181 AWF262181:AWG262181 BGB262181:BGC262181 BPX262181:BPY262181 BZT262181:BZU262181 CJP262181:CJQ262181 CTL262181:CTM262181 DDH262181:DDI262181 DND262181:DNE262181 DWZ262181:DXA262181 EGV262181:EGW262181 EQR262181:EQS262181 FAN262181:FAO262181 FKJ262181:FKK262181 FUF262181:FUG262181 GEB262181:GEC262181 GNX262181:GNY262181 GXT262181:GXU262181 HHP262181:HHQ262181 HRL262181:HRM262181 IBH262181:IBI262181 ILD262181:ILE262181 IUZ262181:IVA262181 JEV262181:JEW262181 JOR262181:JOS262181 JYN262181:JYO262181 KIJ262181:KIK262181 KSF262181:KSG262181 LCB262181:LCC262181 LLX262181:LLY262181 LVT262181:LVU262181 MFP262181:MFQ262181 MPL262181:MPM262181 MZH262181:MZI262181 NJD262181:NJE262181 NSZ262181:NTA262181 OCV262181:OCW262181 OMR262181:OMS262181 OWN262181:OWO262181 PGJ262181:PGK262181 PQF262181:PQG262181 QAB262181:QAC262181 QJX262181:QJY262181 QTT262181:QTU262181 RDP262181:RDQ262181 RNL262181:RNM262181 RXH262181:RXI262181 SHD262181:SHE262181 SQZ262181:SRA262181 TAV262181:TAW262181 TKR262181:TKS262181 TUN262181:TUO262181 UEJ262181:UEK262181 UOF262181:UOG262181 UYB262181:UYC262181 VHX262181:VHY262181 VRT262181:VRU262181 WBP262181:WBQ262181 WLL262181:WLM262181 WVH262181:WVI262181 D327717:E327717 IV327717:IW327717 SR327717:SS327717 ACN327717:ACO327717 AMJ327717:AMK327717 AWF327717:AWG327717 BGB327717:BGC327717 BPX327717:BPY327717 BZT327717:BZU327717 CJP327717:CJQ327717 CTL327717:CTM327717 DDH327717:DDI327717 DND327717:DNE327717 DWZ327717:DXA327717 EGV327717:EGW327717 EQR327717:EQS327717 FAN327717:FAO327717 FKJ327717:FKK327717 FUF327717:FUG327717 GEB327717:GEC327717 GNX327717:GNY327717 GXT327717:GXU327717 HHP327717:HHQ327717 HRL327717:HRM327717 IBH327717:IBI327717 ILD327717:ILE327717 IUZ327717:IVA327717 JEV327717:JEW327717 JOR327717:JOS327717 JYN327717:JYO327717 KIJ327717:KIK327717 KSF327717:KSG327717 LCB327717:LCC327717 LLX327717:LLY327717 LVT327717:LVU327717 MFP327717:MFQ327717 MPL327717:MPM327717 MZH327717:MZI327717 NJD327717:NJE327717 NSZ327717:NTA327717 OCV327717:OCW327717 OMR327717:OMS327717 OWN327717:OWO327717 PGJ327717:PGK327717 PQF327717:PQG327717 QAB327717:QAC327717 QJX327717:QJY327717 QTT327717:QTU327717 RDP327717:RDQ327717 RNL327717:RNM327717 RXH327717:RXI327717 SHD327717:SHE327717 SQZ327717:SRA327717 TAV327717:TAW327717 TKR327717:TKS327717 TUN327717:TUO327717 UEJ327717:UEK327717 UOF327717:UOG327717 UYB327717:UYC327717 VHX327717:VHY327717 VRT327717:VRU327717 WBP327717:WBQ327717 WLL327717:WLM327717 WVH327717:WVI327717 D393253:E393253 IV393253:IW393253 SR393253:SS393253 ACN393253:ACO393253 AMJ393253:AMK393253 AWF393253:AWG393253 BGB393253:BGC393253 BPX393253:BPY393253 BZT393253:BZU393253 CJP393253:CJQ393253 CTL393253:CTM393253 DDH393253:DDI393253 DND393253:DNE393253 DWZ393253:DXA393253 EGV393253:EGW393253 EQR393253:EQS393253 FAN393253:FAO393253 FKJ393253:FKK393253 FUF393253:FUG393253 GEB393253:GEC393253 GNX393253:GNY393253 GXT393253:GXU393253 HHP393253:HHQ393253 HRL393253:HRM393253 IBH393253:IBI393253 ILD393253:ILE393253 IUZ393253:IVA393253 JEV393253:JEW393253 JOR393253:JOS393253 JYN393253:JYO393253 KIJ393253:KIK393253 KSF393253:KSG393253 LCB393253:LCC393253 LLX393253:LLY393253 LVT393253:LVU393253 MFP393253:MFQ393253 MPL393253:MPM393253 MZH393253:MZI393253 NJD393253:NJE393253 NSZ393253:NTA393253 OCV393253:OCW393253 OMR393253:OMS393253 OWN393253:OWO393253 PGJ393253:PGK393253 PQF393253:PQG393253 QAB393253:QAC393253 QJX393253:QJY393253 QTT393253:QTU393253 RDP393253:RDQ393253 RNL393253:RNM393253 RXH393253:RXI393253 SHD393253:SHE393253 SQZ393253:SRA393253 TAV393253:TAW393253 TKR393253:TKS393253 TUN393253:TUO393253 UEJ393253:UEK393253 UOF393253:UOG393253 UYB393253:UYC393253 VHX393253:VHY393253 VRT393253:VRU393253 WBP393253:WBQ393253 WLL393253:WLM393253 WVH393253:WVI393253 D458789:E458789 IV458789:IW458789 SR458789:SS458789 ACN458789:ACO458789 AMJ458789:AMK458789 AWF458789:AWG458789 BGB458789:BGC458789 BPX458789:BPY458789 BZT458789:BZU458789 CJP458789:CJQ458789 CTL458789:CTM458789 DDH458789:DDI458789 DND458789:DNE458789 DWZ458789:DXA458789 EGV458789:EGW458789 EQR458789:EQS458789 FAN458789:FAO458789 FKJ458789:FKK458789 FUF458789:FUG458789 GEB458789:GEC458789 GNX458789:GNY458789 GXT458789:GXU458789 HHP458789:HHQ458789 HRL458789:HRM458789 IBH458789:IBI458789 ILD458789:ILE458789 IUZ458789:IVA458789 JEV458789:JEW458789 JOR458789:JOS458789 JYN458789:JYO458789 KIJ458789:KIK458789 KSF458789:KSG458789 LCB458789:LCC458789 LLX458789:LLY458789 LVT458789:LVU458789 MFP458789:MFQ458789 MPL458789:MPM458789 MZH458789:MZI458789 NJD458789:NJE458789 NSZ458789:NTA458789 OCV458789:OCW458789 OMR458789:OMS458789 OWN458789:OWO458789 PGJ458789:PGK458789 PQF458789:PQG458789 QAB458789:QAC458789 QJX458789:QJY458789 QTT458789:QTU458789 RDP458789:RDQ458789 RNL458789:RNM458789 RXH458789:RXI458789 SHD458789:SHE458789 SQZ458789:SRA458789 TAV458789:TAW458789 TKR458789:TKS458789 TUN458789:TUO458789 UEJ458789:UEK458789 UOF458789:UOG458789 UYB458789:UYC458789 VHX458789:VHY458789 VRT458789:VRU458789 WBP458789:WBQ458789 WLL458789:WLM458789 WVH458789:WVI458789 D524325:E524325 IV524325:IW524325 SR524325:SS524325 ACN524325:ACO524325 AMJ524325:AMK524325 AWF524325:AWG524325 BGB524325:BGC524325 BPX524325:BPY524325 BZT524325:BZU524325 CJP524325:CJQ524325 CTL524325:CTM524325 DDH524325:DDI524325 DND524325:DNE524325 DWZ524325:DXA524325 EGV524325:EGW524325 EQR524325:EQS524325 FAN524325:FAO524325 FKJ524325:FKK524325 FUF524325:FUG524325 GEB524325:GEC524325 GNX524325:GNY524325 GXT524325:GXU524325 HHP524325:HHQ524325 HRL524325:HRM524325 IBH524325:IBI524325 ILD524325:ILE524325 IUZ524325:IVA524325 JEV524325:JEW524325 JOR524325:JOS524325 JYN524325:JYO524325 KIJ524325:KIK524325 KSF524325:KSG524325 LCB524325:LCC524325 LLX524325:LLY524325 LVT524325:LVU524325 MFP524325:MFQ524325 MPL524325:MPM524325 MZH524325:MZI524325 NJD524325:NJE524325 NSZ524325:NTA524325 OCV524325:OCW524325 OMR524325:OMS524325 OWN524325:OWO524325 PGJ524325:PGK524325 PQF524325:PQG524325 QAB524325:QAC524325 QJX524325:QJY524325 QTT524325:QTU524325 RDP524325:RDQ524325 RNL524325:RNM524325 RXH524325:RXI524325 SHD524325:SHE524325 SQZ524325:SRA524325 TAV524325:TAW524325 TKR524325:TKS524325 TUN524325:TUO524325 UEJ524325:UEK524325 UOF524325:UOG524325 UYB524325:UYC524325 VHX524325:VHY524325 VRT524325:VRU524325 WBP524325:WBQ524325 WLL524325:WLM524325 WVH524325:WVI524325 D589861:E589861 IV589861:IW589861 SR589861:SS589861 ACN589861:ACO589861 AMJ589861:AMK589861 AWF589861:AWG589861 BGB589861:BGC589861 BPX589861:BPY589861 BZT589861:BZU589861 CJP589861:CJQ589861 CTL589861:CTM589861 DDH589861:DDI589861 DND589861:DNE589861 DWZ589861:DXA589861 EGV589861:EGW589861 EQR589861:EQS589861 FAN589861:FAO589861 FKJ589861:FKK589861 FUF589861:FUG589861 GEB589861:GEC589861 GNX589861:GNY589861 GXT589861:GXU589861 HHP589861:HHQ589861 HRL589861:HRM589861 IBH589861:IBI589861 ILD589861:ILE589861 IUZ589861:IVA589861 JEV589861:JEW589861 JOR589861:JOS589861 JYN589861:JYO589861 KIJ589861:KIK589861 KSF589861:KSG589861 LCB589861:LCC589861 LLX589861:LLY589861 LVT589861:LVU589861 MFP589861:MFQ589861 MPL589861:MPM589861 MZH589861:MZI589861 NJD589861:NJE589861 NSZ589861:NTA589861 OCV589861:OCW589861 OMR589861:OMS589861 OWN589861:OWO589861 PGJ589861:PGK589861 PQF589861:PQG589861 QAB589861:QAC589861 QJX589861:QJY589861 QTT589861:QTU589861 RDP589861:RDQ589861 RNL589861:RNM589861 RXH589861:RXI589861 SHD589861:SHE589861 SQZ589861:SRA589861 TAV589861:TAW589861 TKR589861:TKS589861 TUN589861:TUO589861 UEJ589861:UEK589861 UOF589861:UOG589861 UYB589861:UYC589861 VHX589861:VHY589861 VRT589861:VRU589861 WBP589861:WBQ589861 WLL589861:WLM589861 WVH589861:WVI589861 D655397:E655397 IV655397:IW655397 SR655397:SS655397 ACN655397:ACO655397 AMJ655397:AMK655397 AWF655397:AWG655397 BGB655397:BGC655397 BPX655397:BPY655397 BZT655397:BZU655397 CJP655397:CJQ655397 CTL655397:CTM655397 DDH655397:DDI655397 DND655397:DNE655397 DWZ655397:DXA655397 EGV655397:EGW655397 EQR655397:EQS655397 FAN655397:FAO655397 FKJ655397:FKK655397 FUF655397:FUG655397 GEB655397:GEC655397 GNX655397:GNY655397 GXT655397:GXU655397 HHP655397:HHQ655397 HRL655397:HRM655397 IBH655397:IBI655397 ILD655397:ILE655397 IUZ655397:IVA655397 JEV655397:JEW655397 JOR655397:JOS655397 JYN655397:JYO655397 KIJ655397:KIK655397 KSF655397:KSG655397 LCB655397:LCC655397 LLX655397:LLY655397 LVT655397:LVU655397 MFP655397:MFQ655397 MPL655397:MPM655397 MZH655397:MZI655397 NJD655397:NJE655397 NSZ655397:NTA655397 OCV655397:OCW655397 OMR655397:OMS655397 OWN655397:OWO655397 PGJ655397:PGK655397 PQF655397:PQG655397 QAB655397:QAC655397 QJX655397:QJY655397 QTT655397:QTU655397 RDP655397:RDQ655397 RNL655397:RNM655397 RXH655397:RXI655397 SHD655397:SHE655397 SQZ655397:SRA655397 TAV655397:TAW655397 TKR655397:TKS655397 TUN655397:TUO655397 UEJ655397:UEK655397 UOF655397:UOG655397 UYB655397:UYC655397 VHX655397:VHY655397 VRT655397:VRU655397 WBP655397:WBQ655397 WLL655397:WLM655397 WVH655397:WVI655397 D720933:E720933 IV720933:IW720933 SR720933:SS720933 ACN720933:ACO720933 AMJ720933:AMK720933 AWF720933:AWG720933 BGB720933:BGC720933 BPX720933:BPY720933 BZT720933:BZU720933 CJP720933:CJQ720933 CTL720933:CTM720933 DDH720933:DDI720933 DND720933:DNE720933 DWZ720933:DXA720933 EGV720933:EGW720933 EQR720933:EQS720933 FAN720933:FAO720933 FKJ720933:FKK720933 FUF720933:FUG720933 GEB720933:GEC720933 GNX720933:GNY720933 GXT720933:GXU720933 HHP720933:HHQ720933 HRL720933:HRM720933 IBH720933:IBI720933 ILD720933:ILE720933 IUZ720933:IVA720933 JEV720933:JEW720933 JOR720933:JOS720933 JYN720933:JYO720933 KIJ720933:KIK720933 KSF720933:KSG720933 LCB720933:LCC720933 LLX720933:LLY720933 LVT720933:LVU720933 MFP720933:MFQ720933 MPL720933:MPM720933 MZH720933:MZI720933 NJD720933:NJE720933 NSZ720933:NTA720933 OCV720933:OCW720933 OMR720933:OMS720933 OWN720933:OWO720933 PGJ720933:PGK720933 PQF720933:PQG720933 QAB720933:QAC720933 QJX720933:QJY720933 QTT720933:QTU720933 RDP720933:RDQ720933 RNL720933:RNM720933 RXH720933:RXI720933 SHD720933:SHE720933 SQZ720933:SRA720933 TAV720933:TAW720933 TKR720933:TKS720933 TUN720933:TUO720933 UEJ720933:UEK720933 UOF720933:UOG720933 UYB720933:UYC720933 VHX720933:VHY720933 VRT720933:VRU720933 WBP720933:WBQ720933 WLL720933:WLM720933 WVH720933:WVI720933 D786469:E786469 IV786469:IW786469 SR786469:SS786469 ACN786469:ACO786469 AMJ786469:AMK786469 AWF786469:AWG786469 BGB786469:BGC786469 BPX786469:BPY786469 BZT786469:BZU786469 CJP786469:CJQ786469 CTL786469:CTM786469 DDH786469:DDI786469 DND786469:DNE786469 DWZ786469:DXA786469 EGV786469:EGW786469 EQR786469:EQS786469 FAN786469:FAO786469 FKJ786469:FKK786469 FUF786469:FUG786469 GEB786469:GEC786469 GNX786469:GNY786469 GXT786469:GXU786469 HHP786469:HHQ786469 HRL786469:HRM786469 IBH786469:IBI786469 ILD786469:ILE786469 IUZ786469:IVA786469 JEV786469:JEW786469 JOR786469:JOS786469 JYN786469:JYO786469 KIJ786469:KIK786469 KSF786469:KSG786469 LCB786469:LCC786469 LLX786469:LLY786469 LVT786469:LVU786469 MFP786469:MFQ786469 MPL786469:MPM786469 MZH786469:MZI786469 NJD786469:NJE786469 NSZ786469:NTA786469 OCV786469:OCW786469 OMR786469:OMS786469 OWN786469:OWO786469 PGJ786469:PGK786469 PQF786469:PQG786469 QAB786469:QAC786469 QJX786469:QJY786469 QTT786469:QTU786469 RDP786469:RDQ786469 RNL786469:RNM786469 RXH786469:RXI786469 SHD786469:SHE786469 SQZ786469:SRA786469 TAV786469:TAW786469 TKR786469:TKS786469 TUN786469:TUO786469 UEJ786469:UEK786469 UOF786469:UOG786469 UYB786469:UYC786469 VHX786469:VHY786469 VRT786469:VRU786469 WBP786469:WBQ786469 WLL786469:WLM786469 WVH786469:WVI786469 D852005:E852005 IV852005:IW852005 SR852005:SS852005 ACN852005:ACO852005 AMJ852005:AMK852005 AWF852005:AWG852005 BGB852005:BGC852005 BPX852005:BPY852005 BZT852005:BZU852005 CJP852005:CJQ852005 CTL852005:CTM852005 DDH852005:DDI852005 DND852005:DNE852005 DWZ852005:DXA852005 EGV852005:EGW852005 EQR852005:EQS852005 FAN852005:FAO852005 FKJ852005:FKK852005 FUF852005:FUG852005 GEB852005:GEC852005 GNX852005:GNY852005 GXT852005:GXU852005 HHP852005:HHQ852005 HRL852005:HRM852005 IBH852005:IBI852005 ILD852005:ILE852005 IUZ852005:IVA852005 JEV852005:JEW852005 JOR852005:JOS852005 JYN852005:JYO852005 KIJ852005:KIK852005 KSF852005:KSG852005 LCB852005:LCC852005 LLX852005:LLY852005 LVT852005:LVU852005 MFP852005:MFQ852005 MPL852005:MPM852005 MZH852005:MZI852005 NJD852005:NJE852005 NSZ852005:NTA852005 OCV852005:OCW852005 OMR852005:OMS852005 OWN852005:OWO852005 PGJ852005:PGK852005 PQF852005:PQG852005 QAB852005:QAC852005 QJX852005:QJY852005 QTT852005:QTU852005 RDP852005:RDQ852005 RNL852005:RNM852005 RXH852005:RXI852005 SHD852005:SHE852005 SQZ852005:SRA852005 TAV852005:TAW852005 TKR852005:TKS852005 TUN852005:TUO852005 UEJ852005:UEK852005 UOF852005:UOG852005 UYB852005:UYC852005 VHX852005:VHY852005 VRT852005:VRU852005 WBP852005:WBQ852005 WLL852005:WLM852005 WVH852005:WVI852005 D917541:E917541 IV917541:IW917541 SR917541:SS917541 ACN917541:ACO917541 AMJ917541:AMK917541 AWF917541:AWG917541 BGB917541:BGC917541 BPX917541:BPY917541 BZT917541:BZU917541 CJP917541:CJQ917541 CTL917541:CTM917541 DDH917541:DDI917541 DND917541:DNE917541 DWZ917541:DXA917541 EGV917541:EGW917541 EQR917541:EQS917541 FAN917541:FAO917541 FKJ917541:FKK917541 FUF917541:FUG917541 GEB917541:GEC917541 GNX917541:GNY917541 GXT917541:GXU917541 HHP917541:HHQ917541 HRL917541:HRM917541 IBH917541:IBI917541 ILD917541:ILE917541 IUZ917541:IVA917541 JEV917541:JEW917541 JOR917541:JOS917541 JYN917541:JYO917541 KIJ917541:KIK917541 KSF917541:KSG917541 LCB917541:LCC917541 LLX917541:LLY917541 LVT917541:LVU917541 MFP917541:MFQ917541 MPL917541:MPM917541 MZH917541:MZI917541 NJD917541:NJE917541 NSZ917541:NTA917541 OCV917541:OCW917541 OMR917541:OMS917541 OWN917541:OWO917541 PGJ917541:PGK917541 PQF917541:PQG917541 QAB917541:QAC917541 QJX917541:QJY917541 QTT917541:QTU917541 RDP917541:RDQ917541 RNL917541:RNM917541 RXH917541:RXI917541 SHD917541:SHE917541 SQZ917541:SRA917541 TAV917541:TAW917541 TKR917541:TKS917541 TUN917541:TUO917541 UEJ917541:UEK917541 UOF917541:UOG917541 UYB917541:UYC917541 VHX917541:VHY917541 VRT917541:VRU917541 WBP917541:WBQ917541 WLL917541:WLM917541 WVH917541:WVI917541 D983077:E983077 IV983077:IW983077 SR983077:SS983077 ACN983077:ACO983077 AMJ983077:AMK983077 AWF983077:AWG983077 BGB983077:BGC983077 BPX983077:BPY983077 BZT983077:BZU983077 CJP983077:CJQ983077 CTL983077:CTM983077 DDH983077:DDI983077 DND983077:DNE983077 DWZ983077:DXA983077 EGV983077:EGW983077 EQR983077:EQS983077 FAN983077:FAO983077 FKJ983077:FKK983077 FUF983077:FUG983077 GEB983077:GEC983077 GNX983077:GNY983077 GXT983077:GXU983077 HHP983077:HHQ983077 HRL983077:HRM983077 IBH983077:IBI983077 ILD983077:ILE983077 IUZ983077:IVA983077 JEV983077:JEW983077 JOR983077:JOS983077 JYN983077:JYO983077 KIJ983077:KIK983077 KSF983077:KSG983077 LCB983077:LCC983077 LLX983077:LLY983077 LVT983077:LVU983077 MFP983077:MFQ983077 MPL983077:MPM983077 MZH983077:MZI983077 NJD983077:NJE983077 NSZ983077:NTA983077 OCV983077:OCW983077 OMR983077:OMS983077 OWN983077:OWO983077 PGJ983077:PGK983077 PQF983077:PQG983077 QAB983077:QAC983077 QJX983077:QJY983077 QTT983077:QTU983077 RDP983077:RDQ983077 RNL983077:RNM983077 RXH983077:RXI983077 SHD983077:SHE983077 SQZ983077:SRA983077 TAV983077:TAW983077 TKR983077:TKS983077 TUN983077:TUO983077 UEJ983077:UEK983077 UOF983077:UOG983077 UYB983077:UYC983077 VHX983077:VHY983077 VRT983077:VRU983077 WBP983077:WBQ983077 WLL983077:WLM983077 WVH983077:WVI983077 E54 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E65590 IW65590 SS65590 ACO65590 AMK65590 AWG65590 BGC65590 BPY65590 BZU65590 CJQ65590 CTM65590 DDI65590 DNE65590 DXA65590 EGW65590 EQS65590 FAO65590 FKK65590 FUG65590 GEC65590 GNY65590 GXU65590 HHQ65590 HRM65590 IBI65590 ILE65590 IVA65590 JEW65590 JOS65590 JYO65590 KIK65590 KSG65590 LCC65590 LLY65590 LVU65590 MFQ65590 MPM65590 MZI65590 NJE65590 NTA65590 OCW65590 OMS65590 OWO65590 PGK65590 PQG65590 QAC65590 QJY65590 QTU65590 RDQ65590 RNM65590 RXI65590 SHE65590 SRA65590 TAW65590 TKS65590 TUO65590 UEK65590 UOG65590 UYC65590 VHY65590 VRU65590 WBQ65590 WLM65590 WVI65590 E131126 IW131126 SS131126 ACO131126 AMK131126 AWG131126 BGC131126 BPY131126 BZU131126 CJQ131126 CTM131126 DDI131126 DNE131126 DXA131126 EGW131126 EQS131126 FAO131126 FKK131126 FUG131126 GEC131126 GNY131126 GXU131126 HHQ131126 HRM131126 IBI131126 ILE131126 IVA131126 JEW131126 JOS131126 JYO131126 KIK131126 KSG131126 LCC131126 LLY131126 LVU131126 MFQ131126 MPM131126 MZI131126 NJE131126 NTA131126 OCW131126 OMS131126 OWO131126 PGK131126 PQG131126 QAC131126 QJY131126 QTU131126 RDQ131126 RNM131126 RXI131126 SHE131126 SRA131126 TAW131126 TKS131126 TUO131126 UEK131126 UOG131126 UYC131126 VHY131126 VRU131126 WBQ131126 WLM131126 WVI131126 E196662 IW196662 SS196662 ACO196662 AMK196662 AWG196662 BGC196662 BPY196662 BZU196662 CJQ196662 CTM196662 DDI196662 DNE196662 DXA196662 EGW196662 EQS196662 FAO196662 FKK196662 FUG196662 GEC196662 GNY196662 GXU196662 HHQ196662 HRM196662 IBI196662 ILE196662 IVA196662 JEW196662 JOS196662 JYO196662 KIK196662 KSG196662 LCC196662 LLY196662 LVU196662 MFQ196662 MPM196662 MZI196662 NJE196662 NTA196662 OCW196662 OMS196662 OWO196662 PGK196662 PQG196662 QAC196662 QJY196662 QTU196662 RDQ196662 RNM196662 RXI196662 SHE196662 SRA196662 TAW196662 TKS196662 TUO196662 UEK196662 UOG196662 UYC196662 VHY196662 VRU196662 WBQ196662 WLM196662 WVI196662 E262198 IW262198 SS262198 ACO262198 AMK262198 AWG262198 BGC262198 BPY262198 BZU262198 CJQ262198 CTM262198 DDI262198 DNE262198 DXA262198 EGW262198 EQS262198 FAO262198 FKK262198 FUG262198 GEC262198 GNY262198 GXU262198 HHQ262198 HRM262198 IBI262198 ILE262198 IVA262198 JEW262198 JOS262198 JYO262198 KIK262198 KSG262198 LCC262198 LLY262198 LVU262198 MFQ262198 MPM262198 MZI262198 NJE262198 NTA262198 OCW262198 OMS262198 OWO262198 PGK262198 PQG262198 QAC262198 QJY262198 QTU262198 RDQ262198 RNM262198 RXI262198 SHE262198 SRA262198 TAW262198 TKS262198 TUO262198 UEK262198 UOG262198 UYC262198 VHY262198 VRU262198 WBQ262198 WLM262198 WVI262198 E327734 IW327734 SS327734 ACO327734 AMK327734 AWG327734 BGC327734 BPY327734 BZU327734 CJQ327734 CTM327734 DDI327734 DNE327734 DXA327734 EGW327734 EQS327734 FAO327734 FKK327734 FUG327734 GEC327734 GNY327734 GXU327734 HHQ327734 HRM327734 IBI327734 ILE327734 IVA327734 JEW327734 JOS327734 JYO327734 KIK327734 KSG327734 LCC327734 LLY327734 LVU327734 MFQ327734 MPM327734 MZI327734 NJE327734 NTA327734 OCW327734 OMS327734 OWO327734 PGK327734 PQG327734 QAC327734 QJY327734 QTU327734 RDQ327734 RNM327734 RXI327734 SHE327734 SRA327734 TAW327734 TKS327734 TUO327734 UEK327734 UOG327734 UYC327734 VHY327734 VRU327734 WBQ327734 WLM327734 WVI327734 E393270 IW393270 SS393270 ACO393270 AMK393270 AWG393270 BGC393270 BPY393270 BZU393270 CJQ393270 CTM393270 DDI393270 DNE393270 DXA393270 EGW393270 EQS393270 FAO393270 FKK393270 FUG393270 GEC393270 GNY393270 GXU393270 HHQ393270 HRM393270 IBI393270 ILE393270 IVA393270 JEW393270 JOS393270 JYO393270 KIK393270 KSG393270 LCC393270 LLY393270 LVU393270 MFQ393270 MPM393270 MZI393270 NJE393270 NTA393270 OCW393270 OMS393270 OWO393270 PGK393270 PQG393270 QAC393270 QJY393270 QTU393270 RDQ393270 RNM393270 RXI393270 SHE393270 SRA393270 TAW393270 TKS393270 TUO393270 UEK393270 UOG393270 UYC393270 VHY393270 VRU393270 WBQ393270 WLM393270 WVI393270 E458806 IW458806 SS458806 ACO458806 AMK458806 AWG458806 BGC458806 BPY458806 BZU458806 CJQ458806 CTM458806 DDI458806 DNE458806 DXA458806 EGW458806 EQS458806 FAO458806 FKK458806 FUG458806 GEC458806 GNY458806 GXU458806 HHQ458806 HRM458806 IBI458806 ILE458806 IVA458806 JEW458806 JOS458806 JYO458806 KIK458806 KSG458806 LCC458806 LLY458806 LVU458806 MFQ458806 MPM458806 MZI458806 NJE458806 NTA458806 OCW458806 OMS458806 OWO458806 PGK458806 PQG458806 QAC458806 QJY458806 QTU458806 RDQ458806 RNM458806 RXI458806 SHE458806 SRA458806 TAW458806 TKS458806 TUO458806 UEK458806 UOG458806 UYC458806 VHY458806 VRU458806 WBQ458806 WLM458806 WVI458806 E524342 IW524342 SS524342 ACO524342 AMK524342 AWG524342 BGC524342 BPY524342 BZU524342 CJQ524342 CTM524342 DDI524342 DNE524342 DXA524342 EGW524342 EQS524342 FAO524342 FKK524342 FUG524342 GEC524342 GNY524342 GXU524342 HHQ524342 HRM524342 IBI524342 ILE524342 IVA524342 JEW524342 JOS524342 JYO524342 KIK524342 KSG524342 LCC524342 LLY524342 LVU524342 MFQ524342 MPM524342 MZI524342 NJE524342 NTA524342 OCW524342 OMS524342 OWO524342 PGK524342 PQG524342 QAC524342 QJY524342 QTU524342 RDQ524342 RNM524342 RXI524342 SHE524342 SRA524342 TAW524342 TKS524342 TUO524342 UEK524342 UOG524342 UYC524342 VHY524342 VRU524342 WBQ524342 WLM524342 WVI524342 E589878 IW589878 SS589878 ACO589878 AMK589878 AWG589878 BGC589878 BPY589878 BZU589878 CJQ589878 CTM589878 DDI589878 DNE589878 DXA589878 EGW589878 EQS589878 FAO589878 FKK589878 FUG589878 GEC589878 GNY589878 GXU589878 HHQ589878 HRM589878 IBI589878 ILE589878 IVA589878 JEW589878 JOS589878 JYO589878 KIK589878 KSG589878 LCC589878 LLY589878 LVU589878 MFQ589878 MPM589878 MZI589878 NJE589878 NTA589878 OCW589878 OMS589878 OWO589878 PGK589878 PQG589878 QAC589878 QJY589878 QTU589878 RDQ589878 RNM589878 RXI589878 SHE589878 SRA589878 TAW589878 TKS589878 TUO589878 UEK589878 UOG589878 UYC589878 VHY589878 VRU589878 WBQ589878 WLM589878 WVI589878 E655414 IW655414 SS655414 ACO655414 AMK655414 AWG655414 BGC655414 BPY655414 BZU655414 CJQ655414 CTM655414 DDI655414 DNE655414 DXA655414 EGW655414 EQS655414 FAO655414 FKK655414 FUG655414 GEC655414 GNY655414 GXU655414 HHQ655414 HRM655414 IBI655414 ILE655414 IVA655414 JEW655414 JOS655414 JYO655414 KIK655414 KSG655414 LCC655414 LLY655414 LVU655414 MFQ655414 MPM655414 MZI655414 NJE655414 NTA655414 OCW655414 OMS655414 OWO655414 PGK655414 PQG655414 QAC655414 QJY655414 QTU655414 RDQ655414 RNM655414 RXI655414 SHE655414 SRA655414 TAW655414 TKS655414 TUO655414 UEK655414 UOG655414 UYC655414 VHY655414 VRU655414 WBQ655414 WLM655414 WVI655414 E720950 IW720950 SS720950 ACO720950 AMK720950 AWG720950 BGC720950 BPY720950 BZU720950 CJQ720950 CTM720950 DDI720950 DNE720950 DXA720950 EGW720950 EQS720950 FAO720950 FKK720950 FUG720950 GEC720950 GNY720950 GXU720950 HHQ720950 HRM720950 IBI720950 ILE720950 IVA720950 JEW720950 JOS720950 JYO720950 KIK720950 KSG720950 LCC720950 LLY720950 LVU720950 MFQ720950 MPM720950 MZI720950 NJE720950 NTA720950 OCW720950 OMS720950 OWO720950 PGK720950 PQG720950 QAC720950 QJY720950 QTU720950 RDQ720950 RNM720950 RXI720950 SHE720950 SRA720950 TAW720950 TKS720950 TUO720950 UEK720950 UOG720950 UYC720950 VHY720950 VRU720950 WBQ720950 WLM720950 WVI720950 E786486 IW786486 SS786486 ACO786486 AMK786486 AWG786486 BGC786486 BPY786486 BZU786486 CJQ786486 CTM786486 DDI786486 DNE786486 DXA786486 EGW786486 EQS786486 FAO786486 FKK786486 FUG786486 GEC786486 GNY786486 GXU786486 HHQ786486 HRM786486 IBI786486 ILE786486 IVA786486 JEW786486 JOS786486 JYO786486 KIK786486 KSG786486 LCC786486 LLY786486 LVU786486 MFQ786486 MPM786486 MZI786486 NJE786486 NTA786486 OCW786486 OMS786486 OWO786486 PGK786486 PQG786486 QAC786486 QJY786486 QTU786486 RDQ786486 RNM786486 RXI786486 SHE786486 SRA786486 TAW786486 TKS786486 TUO786486 UEK786486 UOG786486 UYC786486 VHY786486 VRU786486 WBQ786486 WLM786486 WVI786486 E852022 IW852022 SS852022 ACO852022 AMK852022 AWG852022 BGC852022 BPY852022 BZU852022 CJQ852022 CTM852022 DDI852022 DNE852022 DXA852022 EGW852022 EQS852022 FAO852022 FKK852022 FUG852022 GEC852022 GNY852022 GXU852022 HHQ852022 HRM852022 IBI852022 ILE852022 IVA852022 JEW852022 JOS852022 JYO852022 KIK852022 KSG852022 LCC852022 LLY852022 LVU852022 MFQ852022 MPM852022 MZI852022 NJE852022 NTA852022 OCW852022 OMS852022 OWO852022 PGK852022 PQG852022 QAC852022 QJY852022 QTU852022 RDQ852022 RNM852022 RXI852022 SHE852022 SRA852022 TAW852022 TKS852022 TUO852022 UEK852022 UOG852022 UYC852022 VHY852022 VRU852022 WBQ852022 WLM852022 WVI852022 E917558 IW917558 SS917558 ACO917558 AMK917558 AWG917558 BGC917558 BPY917558 BZU917558 CJQ917558 CTM917558 DDI917558 DNE917558 DXA917558 EGW917558 EQS917558 FAO917558 FKK917558 FUG917558 GEC917558 GNY917558 GXU917558 HHQ917558 HRM917558 IBI917558 ILE917558 IVA917558 JEW917558 JOS917558 JYO917558 KIK917558 KSG917558 LCC917558 LLY917558 LVU917558 MFQ917558 MPM917558 MZI917558 NJE917558 NTA917558 OCW917558 OMS917558 OWO917558 PGK917558 PQG917558 QAC917558 QJY917558 QTU917558 RDQ917558 RNM917558 RXI917558 SHE917558 SRA917558 TAW917558 TKS917558 TUO917558 UEK917558 UOG917558 UYC917558 VHY917558 VRU917558 WBQ917558 WLM917558 WVI917558 E983094 IW983094 SS983094 ACO983094 AMK983094 AWG983094 BGC983094 BPY983094 BZU983094 CJQ983094 CTM983094 DDI983094 DNE983094 DXA983094 EGW983094 EQS983094 FAO983094 FKK983094 FUG983094 GEC983094 GNY983094 GXU983094 HHQ983094 HRM983094 IBI983094 ILE983094 IVA983094 JEW983094 JOS983094 JYO983094 KIK983094 KSG983094 LCC983094 LLY983094 LVU983094 MFQ983094 MPM983094 MZI983094 NJE983094 NTA983094 OCW983094 OMS983094 OWO983094 PGK983094 PQG983094 QAC983094 QJY983094 QTU983094 RDQ983094 RNM983094 RXI983094 SHE983094 SRA983094 TAW983094 TKS983094 TUO983094 UEK983094 UOG983094 UYC983094 VHY983094 VRU983094 WBQ983094 WLM983094 WVI983094 E46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E65582 IW65582 SS65582 ACO65582 AMK65582 AWG65582 BGC65582 BPY65582 BZU65582 CJQ65582 CTM65582 DDI65582 DNE65582 DXA65582 EGW65582 EQS65582 FAO65582 FKK65582 FUG65582 GEC65582 GNY65582 GXU65582 HHQ65582 HRM65582 IBI65582 ILE65582 IVA65582 JEW65582 JOS65582 JYO65582 KIK65582 KSG65582 LCC65582 LLY65582 LVU65582 MFQ65582 MPM65582 MZI65582 NJE65582 NTA65582 OCW65582 OMS65582 OWO65582 PGK65582 PQG65582 QAC65582 QJY65582 QTU65582 RDQ65582 RNM65582 RXI65582 SHE65582 SRA65582 TAW65582 TKS65582 TUO65582 UEK65582 UOG65582 UYC65582 VHY65582 VRU65582 WBQ65582 WLM65582 WVI65582 E131118 IW131118 SS131118 ACO131118 AMK131118 AWG131118 BGC131118 BPY131118 BZU131118 CJQ131118 CTM131118 DDI131118 DNE131118 DXA131118 EGW131118 EQS131118 FAO131118 FKK131118 FUG131118 GEC131118 GNY131118 GXU131118 HHQ131118 HRM131118 IBI131118 ILE131118 IVA131118 JEW131118 JOS131118 JYO131118 KIK131118 KSG131118 LCC131118 LLY131118 LVU131118 MFQ131118 MPM131118 MZI131118 NJE131118 NTA131118 OCW131118 OMS131118 OWO131118 PGK131118 PQG131118 QAC131118 QJY131118 QTU131118 RDQ131118 RNM131118 RXI131118 SHE131118 SRA131118 TAW131118 TKS131118 TUO131118 UEK131118 UOG131118 UYC131118 VHY131118 VRU131118 WBQ131118 WLM131118 WVI131118 E196654 IW196654 SS196654 ACO196654 AMK196654 AWG196654 BGC196654 BPY196654 BZU196654 CJQ196654 CTM196654 DDI196654 DNE196654 DXA196654 EGW196654 EQS196654 FAO196654 FKK196654 FUG196654 GEC196654 GNY196654 GXU196654 HHQ196654 HRM196654 IBI196654 ILE196654 IVA196654 JEW196654 JOS196654 JYO196654 KIK196654 KSG196654 LCC196654 LLY196654 LVU196654 MFQ196654 MPM196654 MZI196654 NJE196654 NTA196654 OCW196654 OMS196654 OWO196654 PGK196654 PQG196654 QAC196654 QJY196654 QTU196654 RDQ196654 RNM196654 RXI196654 SHE196654 SRA196654 TAW196654 TKS196654 TUO196654 UEK196654 UOG196654 UYC196654 VHY196654 VRU196654 WBQ196654 WLM196654 WVI196654 E262190 IW262190 SS262190 ACO262190 AMK262190 AWG262190 BGC262190 BPY262190 BZU262190 CJQ262190 CTM262190 DDI262190 DNE262190 DXA262190 EGW262190 EQS262190 FAO262190 FKK262190 FUG262190 GEC262190 GNY262190 GXU262190 HHQ262190 HRM262190 IBI262190 ILE262190 IVA262190 JEW262190 JOS262190 JYO262190 KIK262190 KSG262190 LCC262190 LLY262190 LVU262190 MFQ262190 MPM262190 MZI262190 NJE262190 NTA262190 OCW262190 OMS262190 OWO262190 PGK262190 PQG262190 QAC262190 QJY262190 QTU262190 RDQ262190 RNM262190 RXI262190 SHE262190 SRA262190 TAW262190 TKS262190 TUO262190 UEK262190 UOG262190 UYC262190 VHY262190 VRU262190 WBQ262190 WLM262190 WVI262190 E327726 IW327726 SS327726 ACO327726 AMK327726 AWG327726 BGC327726 BPY327726 BZU327726 CJQ327726 CTM327726 DDI327726 DNE327726 DXA327726 EGW327726 EQS327726 FAO327726 FKK327726 FUG327726 GEC327726 GNY327726 GXU327726 HHQ327726 HRM327726 IBI327726 ILE327726 IVA327726 JEW327726 JOS327726 JYO327726 KIK327726 KSG327726 LCC327726 LLY327726 LVU327726 MFQ327726 MPM327726 MZI327726 NJE327726 NTA327726 OCW327726 OMS327726 OWO327726 PGK327726 PQG327726 QAC327726 QJY327726 QTU327726 RDQ327726 RNM327726 RXI327726 SHE327726 SRA327726 TAW327726 TKS327726 TUO327726 UEK327726 UOG327726 UYC327726 VHY327726 VRU327726 WBQ327726 WLM327726 WVI327726 E393262 IW393262 SS393262 ACO393262 AMK393262 AWG393262 BGC393262 BPY393262 BZU393262 CJQ393262 CTM393262 DDI393262 DNE393262 DXA393262 EGW393262 EQS393262 FAO393262 FKK393262 FUG393262 GEC393262 GNY393262 GXU393262 HHQ393262 HRM393262 IBI393262 ILE393262 IVA393262 JEW393262 JOS393262 JYO393262 KIK393262 KSG393262 LCC393262 LLY393262 LVU393262 MFQ393262 MPM393262 MZI393262 NJE393262 NTA393262 OCW393262 OMS393262 OWO393262 PGK393262 PQG393262 QAC393262 QJY393262 QTU393262 RDQ393262 RNM393262 RXI393262 SHE393262 SRA393262 TAW393262 TKS393262 TUO393262 UEK393262 UOG393262 UYC393262 VHY393262 VRU393262 WBQ393262 WLM393262 WVI393262 E458798 IW458798 SS458798 ACO458798 AMK458798 AWG458798 BGC458798 BPY458798 BZU458798 CJQ458798 CTM458798 DDI458798 DNE458798 DXA458798 EGW458798 EQS458798 FAO458798 FKK458798 FUG458798 GEC458798 GNY458798 GXU458798 HHQ458798 HRM458798 IBI458798 ILE458798 IVA458798 JEW458798 JOS458798 JYO458798 KIK458798 KSG458798 LCC458798 LLY458798 LVU458798 MFQ458798 MPM458798 MZI458798 NJE458798 NTA458798 OCW458798 OMS458798 OWO458798 PGK458798 PQG458798 QAC458798 QJY458798 QTU458798 RDQ458798 RNM458798 RXI458798 SHE458798 SRA458798 TAW458798 TKS458798 TUO458798 UEK458798 UOG458798 UYC458798 VHY458798 VRU458798 WBQ458798 WLM458798 WVI458798 E524334 IW524334 SS524334 ACO524334 AMK524334 AWG524334 BGC524334 BPY524334 BZU524334 CJQ524334 CTM524334 DDI524334 DNE524334 DXA524334 EGW524334 EQS524334 FAO524334 FKK524334 FUG524334 GEC524334 GNY524334 GXU524334 HHQ524334 HRM524334 IBI524334 ILE524334 IVA524334 JEW524334 JOS524334 JYO524334 KIK524334 KSG524334 LCC524334 LLY524334 LVU524334 MFQ524334 MPM524334 MZI524334 NJE524334 NTA524334 OCW524334 OMS524334 OWO524334 PGK524334 PQG524334 QAC524334 QJY524334 QTU524334 RDQ524334 RNM524334 RXI524334 SHE524334 SRA524334 TAW524334 TKS524334 TUO524334 UEK524334 UOG524334 UYC524334 VHY524334 VRU524334 WBQ524334 WLM524334 WVI524334 E589870 IW589870 SS589870 ACO589870 AMK589870 AWG589870 BGC589870 BPY589870 BZU589870 CJQ589870 CTM589870 DDI589870 DNE589870 DXA589870 EGW589870 EQS589870 FAO589870 FKK589870 FUG589870 GEC589870 GNY589870 GXU589870 HHQ589870 HRM589870 IBI589870 ILE589870 IVA589870 JEW589870 JOS589870 JYO589870 KIK589870 KSG589870 LCC589870 LLY589870 LVU589870 MFQ589870 MPM589870 MZI589870 NJE589870 NTA589870 OCW589870 OMS589870 OWO589870 PGK589870 PQG589870 QAC589870 QJY589870 QTU589870 RDQ589870 RNM589870 RXI589870 SHE589870 SRA589870 TAW589870 TKS589870 TUO589870 UEK589870 UOG589870 UYC589870 VHY589870 VRU589870 WBQ589870 WLM589870 WVI589870 E655406 IW655406 SS655406 ACO655406 AMK655406 AWG655406 BGC655406 BPY655406 BZU655406 CJQ655406 CTM655406 DDI655406 DNE655406 DXA655406 EGW655406 EQS655406 FAO655406 FKK655406 FUG655406 GEC655406 GNY655406 GXU655406 HHQ655406 HRM655406 IBI655406 ILE655406 IVA655406 JEW655406 JOS655406 JYO655406 KIK655406 KSG655406 LCC655406 LLY655406 LVU655406 MFQ655406 MPM655406 MZI655406 NJE655406 NTA655406 OCW655406 OMS655406 OWO655406 PGK655406 PQG655406 QAC655406 QJY655406 QTU655406 RDQ655406 RNM655406 RXI655406 SHE655406 SRA655406 TAW655406 TKS655406 TUO655406 UEK655406 UOG655406 UYC655406 VHY655406 VRU655406 WBQ655406 WLM655406 WVI655406 E720942 IW720942 SS720942 ACO720942 AMK720942 AWG720942 BGC720942 BPY720942 BZU720942 CJQ720942 CTM720942 DDI720942 DNE720942 DXA720942 EGW720942 EQS720942 FAO720942 FKK720942 FUG720942 GEC720942 GNY720942 GXU720942 HHQ720942 HRM720942 IBI720942 ILE720942 IVA720942 JEW720942 JOS720942 JYO720942 KIK720942 KSG720942 LCC720942 LLY720942 LVU720942 MFQ720942 MPM720942 MZI720942 NJE720942 NTA720942 OCW720942 OMS720942 OWO720942 PGK720942 PQG720942 QAC720942 QJY720942 QTU720942 RDQ720942 RNM720942 RXI720942 SHE720942 SRA720942 TAW720942 TKS720942 TUO720942 UEK720942 UOG720942 UYC720942 VHY720942 VRU720942 WBQ720942 WLM720942 WVI720942 E786478 IW786478 SS786478 ACO786478 AMK786478 AWG786478 BGC786478 BPY786478 BZU786478 CJQ786478 CTM786478 DDI786478 DNE786478 DXA786478 EGW786478 EQS786478 FAO786478 FKK786478 FUG786478 GEC786478 GNY786478 GXU786478 HHQ786478 HRM786478 IBI786478 ILE786478 IVA786478 JEW786478 JOS786478 JYO786478 KIK786478 KSG786478 LCC786478 LLY786478 LVU786478 MFQ786478 MPM786478 MZI786478 NJE786478 NTA786478 OCW786478 OMS786478 OWO786478 PGK786478 PQG786478 QAC786478 QJY786478 QTU786478 RDQ786478 RNM786478 RXI786478 SHE786478 SRA786478 TAW786478 TKS786478 TUO786478 UEK786478 UOG786478 UYC786478 VHY786478 VRU786478 WBQ786478 WLM786478 WVI786478 E852014 IW852014 SS852014 ACO852014 AMK852014 AWG852014 BGC852014 BPY852014 BZU852014 CJQ852014 CTM852014 DDI852014 DNE852014 DXA852014 EGW852014 EQS852014 FAO852014 FKK852014 FUG852014 GEC852014 GNY852014 GXU852014 HHQ852014 HRM852014 IBI852014 ILE852014 IVA852014 JEW852014 JOS852014 JYO852014 KIK852014 KSG852014 LCC852014 LLY852014 LVU852014 MFQ852014 MPM852014 MZI852014 NJE852014 NTA852014 OCW852014 OMS852014 OWO852014 PGK852014 PQG852014 QAC852014 QJY852014 QTU852014 RDQ852014 RNM852014 RXI852014 SHE852014 SRA852014 TAW852014 TKS852014 TUO852014 UEK852014 UOG852014 UYC852014 VHY852014 VRU852014 WBQ852014 WLM852014 WVI852014 E917550 IW917550 SS917550 ACO917550 AMK917550 AWG917550 BGC917550 BPY917550 BZU917550 CJQ917550 CTM917550 DDI917550 DNE917550 DXA917550 EGW917550 EQS917550 FAO917550 FKK917550 FUG917550 GEC917550 GNY917550 GXU917550 HHQ917550 HRM917550 IBI917550 ILE917550 IVA917550 JEW917550 JOS917550 JYO917550 KIK917550 KSG917550 LCC917550 LLY917550 LVU917550 MFQ917550 MPM917550 MZI917550 NJE917550 NTA917550 OCW917550 OMS917550 OWO917550 PGK917550 PQG917550 QAC917550 QJY917550 QTU917550 RDQ917550 RNM917550 RXI917550 SHE917550 SRA917550 TAW917550 TKS917550 TUO917550 UEK917550 UOG917550 UYC917550 VHY917550 VRU917550 WBQ917550 WLM917550 WVI917550 E983086 IW983086 SS983086 ACO983086 AMK983086 AWG983086 BGC983086 BPY983086 BZU983086 CJQ983086 CTM983086 DDI983086 DNE983086 DXA983086 EGW983086 EQS983086 FAO983086 FKK983086 FUG983086 GEC983086 GNY983086 GXU983086 HHQ983086 HRM983086 IBI983086 ILE983086 IVA983086 JEW983086 JOS983086 JYO983086 KIK983086 KSG983086 LCC983086 LLY983086 LVU983086 MFQ983086 MPM983086 MZI983086 NJE983086 NTA983086 OCW983086 OMS983086 OWO983086 PGK983086 PQG983086 QAC983086 QJY983086 QTU983086 RDQ983086 RNM983086 RXI983086 SHE983086 SRA983086 TAW983086 TKS983086 TUO983086 UEK983086 UOG983086 UYC983086 VHY983086 VRU983086 WBQ983086 WLM983086 WVI983086 D69:E69 IV69:IW69 SR69:SS69 ACN69:ACO69 AMJ69:AMK69 AWF69:AWG69 BGB69:BGC69 BPX69:BPY69 BZT69:BZU69 CJP69:CJQ69 CTL69:CTM69 DDH69:DDI69 DND69:DNE69 DWZ69:DXA69 EGV69:EGW69 EQR69:EQS69 FAN69:FAO69 FKJ69:FKK69 FUF69:FUG69 GEB69:GEC69 GNX69:GNY69 GXT69:GXU69 HHP69:HHQ69 HRL69:HRM69 IBH69:IBI69 ILD69:ILE69 IUZ69:IVA69 JEV69:JEW69 JOR69:JOS69 JYN69:JYO69 KIJ69:KIK69 KSF69:KSG69 LCB69:LCC69 LLX69:LLY69 LVT69:LVU69 MFP69:MFQ69 MPL69:MPM69 MZH69:MZI69 NJD69:NJE69 NSZ69:NTA69 OCV69:OCW69 OMR69:OMS69 OWN69:OWO69 PGJ69:PGK69 PQF69:PQG69 QAB69:QAC69 QJX69:QJY69 QTT69:QTU69 RDP69:RDQ69 RNL69:RNM69 RXH69:RXI69 SHD69:SHE69 SQZ69:SRA69 TAV69:TAW69 TKR69:TKS69 TUN69:TUO69 UEJ69:UEK69 UOF69:UOG69 UYB69:UYC69 VHX69:VHY69 VRT69:VRU69 WBP69:WBQ69 WLL69:WLM69 WVH69:WVI69 D65605:E65605 IV65605:IW65605 SR65605:SS65605 ACN65605:ACO65605 AMJ65605:AMK65605 AWF65605:AWG65605 BGB65605:BGC65605 BPX65605:BPY65605 BZT65605:BZU65605 CJP65605:CJQ65605 CTL65605:CTM65605 DDH65605:DDI65605 DND65605:DNE65605 DWZ65605:DXA65605 EGV65605:EGW65605 EQR65605:EQS65605 FAN65605:FAO65605 FKJ65605:FKK65605 FUF65605:FUG65605 GEB65605:GEC65605 GNX65605:GNY65605 GXT65605:GXU65605 HHP65605:HHQ65605 HRL65605:HRM65605 IBH65605:IBI65605 ILD65605:ILE65605 IUZ65605:IVA65605 JEV65605:JEW65605 JOR65605:JOS65605 JYN65605:JYO65605 KIJ65605:KIK65605 KSF65605:KSG65605 LCB65605:LCC65605 LLX65605:LLY65605 LVT65605:LVU65605 MFP65605:MFQ65605 MPL65605:MPM65605 MZH65605:MZI65605 NJD65605:NJE65605 NSZ65605:NTA65605 OCV65605:OCW65605 OMR65605:OMS65605 OWN65605:OWO65605 PGJ65605:PGK65605 PQF65605:PQG65605 QAB65605:QAC65605 QJX65605:QJY65605 QTT65605:QTU65605 RDP65605:RDQ65605 RNL65605:RNM65605 RXH65605:RXI65605 SHD65605:SHE65605 SQZ65605:SRA65605 TAV65605:TAW65605 TKR65605:TKS65605 TUN65605:TUO65605 UEJ65605:UEK65605 UOF65605:UOG65605 UYB65605:UYC65605 VHX65605:VHY65605 VRT65605:VRU65605 WBP65605:WBQ65605 WLL65605:WLM65605 WVH65605:WVI65605 D131141:E131141 IV131141:IW131141 SR131141:SS131141 ACN131141:ACO131141 AMJ131141:AMK131141 AWF131141:AWG131141 BGB131141:BGC131141 BPX131141:BPY131141 BZT131141:BZU131141 CJP131141:CJQ131141 CTL131141:CTM131141 DDH131141:DDI131141 DND131141:DNE131141 DWZ131141:DXA131141 EGV131141:EGW131141 EQR131141:EQS131141 FAN131141:FAO131141 FKJ131141:FKK131141 FUF131141:FUG131141 GEB131141:GEC131141 GNX131141:GNY131141 GXT131141:GXU131141 HHP131141:HHQ131141 HRL131141:HRM131141 IBH131141:IBI131141 ILD131141:ILE131141 IUZ131141:IVA131141 JEV131141:JEW131141 JOR131141:JOS131141 JYN131141:JYO131141 KIJ131141:KIK131141 KSF131141:KSG131141 LCB131141:LCC131141 LLX131141:LLY131141 LVT131141:LVU131141 MFP131141:MFQ131141 MPL131141:MPM131141 MZH131141:MZI131141 NJD131141:NJE131141 NSZ131141:NTA131141 OCV131141:OCW131141 OMR131141:OMS131141 OWN131141:OWO131141 PGJ131141:PGK131141 PQF131141:PQG131141 QAB131141:QAC131141 QJX131141:QJY131141 QTT131141:QTU131141 RDP131141:RDQ131141 RNL131141:RNM131141 RXH131141:RXI131141 SHD131141:SHE131141 SQZ131141:SRA131141 TAV131141:TAW131141 TKR131141:TKS131141 TUN131141:TUO131141 UEJ131141:UEK131141 UOF131141:UOG131141 UYB131141:UYC131141 VHX131141:VHY131141 VRT131141:VRU131141 WBP131141:WBQ131141 WLL131141:WLM131141 WVH131141:WVI131141 D196677:E196677 IV196677:IW196677 SR196677:SS196677 ACN196677:ACO196677 AMJ196677:AMK196677 AWF196677:AWG196677 BGB196677:BGC196677 BPX196677:BPY196677 BZT196677:BZU196677 CJP196677:CJQ196677 CTL196677:CTM196677 DDH196677:DDI196677 DND196677:DNE196677 DWZ196677:DXA196677 EGV196677:EGW196677 EQR196677:EQS196677 FAN196677:FAO196677 FKJ196677:FKK196677 FUF196677:FUG196677 GEB196677:GEC196677 GNX196677:GNY196677 GXT196677:GXU196677 HHP196677:HHQ196677 HRL196677:HRM196677 IBH196677:IBI196677 ILD196677:ILE196677 IUZ196677:IVA196677 JEV196677:JEW196677 JOR196677:JOS196677 JYN196677:JYO196677 KIJ196677:KIK196677 KSF196677:KSG196677 LCB196677:LCC196677 LLX196677:LLY196677 LVT196677:LVU196677 MFP196677:MFQ196677 MPL196677:MPM196677 MZH196677:MZI196677 NJD196677:NJE196677 NSZ196677:NTA196677 OCV196677:OCW196677 OMR196677:OMS196677 OWN196677:OWO196677 PGJ196677:PGK196677 PQF196677:PQG196677 QAB196677:QAC196677 QJX196677:QJY196677 QTT196677:QTU196677 RDP196677:RDQ196677 RNL196677:RNM196677 RXH196677:RXI196677 SHD196677:SHE196677 SQZ196677:SRA196677 TAV196677:TAW196677 TKR196677:TKS196677 TUN196677:TUO196677 UEJ196677:UEK196677 UOF196677:UOG196677 UYB196677:UYC196677 VHX196677:VHY196677 VRT196677:VRU196677 WBP196677:WBQ196677 WLL196677:WLM196677 WVH196677:WVI196677 D262213:E262213 IV262213:IW262213 SR262213:SS262213 ACN262213:ACO262213 AMJ262213:AMK262213 AWF262213:AWG262213 BGB262213:BGC262213 BPX262213:BPY262213 BZT262213:BZU262213 CJP262213:CJQ262213 CTL262213:CTM262213 DDH262213:DDI262213 DND262213:DNE262213 DWZ262213:DXA262213 EGV262213:EGW262213 EQR262213:EQS262213 FAN262213:FAO262213 FKJ262213:FKK262213 FUF262213:FUG262213 GEB262213:GEC262213 GNX262213:GNY262213 GXT262213:GXU262213 HHP262213:HHQ262213 HRL262213:HRM262213 IBH262213:IBI262213 ILD262213:ILE262213 IUZ262213:IVA262213 JEV262213:JEW262213 JOR262213:JOS262213 JYN262213:JYO262213 KIJ262213:KIK262213 KSF262213:KSG262213 LCB262213:LCC262213 LLX262213:LLY262213 LVT262213:LVU262213 MFP262213:MFQ262213 MPL262213:MPM262213 MZH262213:MZI262213 NJD262213:NJE262213 NSZ262213:NTA262213 OCV262213:OCW262213 OMR262213:OMS262213 OWN262213:OWO262213 PGJ262213:PGK262213 PQF262213:PQG262213 QAB262213:QAC262213 QJX262213:QJY262213 QTT262213:QTU262213 RDP262213:RDQ262213 RNL262213:RNM262213 RXH262213:RXI262213 SHD262213:SHE262213 SQZ262213:SRA262213 TAV262213:TAW262213 TKR262213:TKS262213 TUN262213:TUO262213 UEJ262213:UEK262213 UOF262213:UOG262213 UYB262213:UYC262213 VHX262213:VHY262213 VRT262213:VRU262213 WBP262213:WBQ262213 WLL262213:WLM262213 WVH262213:WVI262213 D327749:E327749 IV327749:IW327749 SR327749:SS327749 ACN327749:ACO327749 AMJ327749:AMK327749 AWF327749:AWG327749 BGB327749:BGC327749 BPX327749:BPY327749 BZT327749:BZU327749 CJP327749:CJQ327749 CTL327749:CTM327749 DDH327749:DDI327749 DND327749:DNE327749 DWZ327749:DXA327749 EGV327749:EGW327749 EQR327749:EQS327749 FAN327749:FAO327749 FKJ327749:FKK327749 FUF327749:FUG327749 GEB327749:GEC327749 GNX327749:GNY327749 GXT327749:GXU327749 HHP327749:HHQ327749 HRL327749:HRM327749 IBH327749:IBI327749 ILD327749:ILE327749 IUZ327749:IVA327749 JEV327749:JEW327749 JOR327749:JOS327749 JYN327749:JYO327749 KIJ327749:KIK327749 KSF327749:KSG327749 LCB327749:LCC327749 LLX327749:LLY327749 LVT327749:LVU327749 MFP327749:MFQ327749 MPL327749:MPM327749 MZH327749:MZI327749 NJD327749:NJE327749 NSZ327749:NTA327749 OCV327749:OCW327749 OMR327749:OMS327749 OWN327749:OWO327749 PGJ327749:PGK327749 PQF327749:PQG327749 QAB327749:QAC327749 QJX327749:QJY327749 QTT327749:QTU327749 RDP327749:RDQ327749 RNL327749:RNM327749 RXH327749:RXI327749 SHD327749:SHE327749 SQZ327749:SRA327749 TAV327749:TAW327749 TKR327749:TKS327749 TUN327749:TUO327749 UEJ327749:UEK327749 UOF327749:UOG327749 UYB327749:UYC327749 VHX327749:VHY327749 VRT327749:VRU327749 WBP327749:WBQ327749 WLL327749:WLM327749 WVH327749:WVI327749 D393285:E393285 IV393285:IW393285 SR393285:SS393285 ACN393285:ACO393285 AMJ393285:AMK393285 AWF393285:AWG393285 BGB393285:BGC393285 BPX393285:BPY393285 BZT393285:BZU393285 CJP393285:CJQ393285 CTL393285:CTM393285 DDH393285:DDI393285 DND393285:DNE393285 DWZ393285:DXA393285 EGV393285:EGW393285 EQR393285:EQS393285 FAN393285:FAO393285 FKJ393285:FKK393285 FUF393285:FUG393285 GEB393285:GEC393285 GNX393285:GNY393285 GXT393285:GXU393285 HHP393285:HHQ393285 HRL393285:HRM393285 IBH393285:IBI393285 ILD393285:ILE393285 IUZ393285:IVA393285 JEV393285:JEW393285 JOR393285:JOS393285 JYN393285:JYO393285 KIJ393285:KIK393285 KSF393285:KSG393285 LCB393285:LCC393285 LLX393285:LLY393285 LVT393285:LVU393285 MFP393285:MFQ393285 MPL393285:MPM393285 MZH393285:MZI393285 NJD393285:NJE393285 NSZ393285:NTA393285 OCV393285:OCW393285 OMR393285:OMS393285 OWN393285:OWO393285 PGJ393285:PGK393285 PQF393285:PQG393285 QAB393285:QAC393285 QJX393285:QJY393285 QTT393285:QTU393285 RDP393285:RDQ393285 RNL393285:RNM393285 RXH393285:RXI393285 SHD393285:SHE393285 SQZ393285:SRA393285 TAV393285:TAW393285 TKR393285:TKS393285 TUN393285:TUO393285 UEJ393285:UEK393285 UOF393285:UOG393285 UYB393285:UYC393285 VHX393285:VHY393285 VRT393285:VRU393285 WBP393285:WBQ393285 WLL393285:WLM393285 WVH393285:WVI393285 D458821:E458821 IV458821:IW458821 SR458821:SS458821 ACN458821:ACO458821 AMJ458821:AMK458821 AWF458821:AWG458821 BGB458821:BGC458821 BPX458821:BPY458821 BZT458821:BZU458821 CJP458821:CJQ458821 CTL458821:CTM458821 DDH458821:DDI458821 DND458821:DNE458821 DWZ458821:DXA458821 EGV458821:EGW458821 EQR458821:EQS458821 FAN458821:FAO458821 FKJ458821:FKK458821 FUF458821:FUG458821 GEB458821:GEC458821 GNX458821:GNY458821 GXT458821:GXU458821 HHP458821:HHQ458821 HRL458821:HRM458821 IBH458821:IBI458821 ILD458821:ILE458821 IUZ458821:IVA458821 JEV458821:JEW458821 JOR458821:JOS458821 JYN458821:JYO458821 KIJ458821:KIK458821 KSF458821:KSG458821 LCB458821:LCC458821 LLX458821:LLY458821 LVT458821:LVU458821 MFP458821:MFQ458821 MPL458821:MPM458821 MZH458821:MZI458821 NJD458821:NJE458821 NSZ458821:NTA458821 OCV458821:OCW458821 OMR458821:OMS458821 OWN458821:OWO458821 PGJ458821:PGK458821 PQF458821:PQG458821 QAB458821:QAC458821 QJX458821:QJY458821 QTT458821:QTU458821 RDP458821:RDQ458821 RNL458821:RNM458821 RXH458821:RXI458821 SHD458821:SHE458821 SQZ458821:SRA458821 TAV458821:TAW458821 TKR458821:TKS458821 TUN458821:TUO458821 UEJ458821:UEK458821 UOF458821:UOG458821 UYB458821:UYC458821 VHX458821:VHY458821 VRT458821:VRU458821 WBP458821:WBQ458821 WLL458821:WLM458821 WVH458821:WVI458821 D524357:E524357 IV524357:IW524357 SR524357:SS524357 ACN524357:ACO524357 AMJ524357:AMK524357 AWF524357:AWG524357 BGB524357:BGC524357 BPX524357:BPY524357 BZT524357:BZU524357 CJP524357:CJQ524357 CTL524357:CTM524357 DDH524357:DDI524357 DND524357:DNE524357 DWZ524357:DXA524357 EGV524357:EGW524357 EQR524357:EQS524357 FAN524357:FAO524357 FKJ524357:FKK524357 FUF524357:FUG524357 GEB524357:GEC524357 GNX524357:GNY524357 GXT524357:GXU524357 HHP524357:HHQ524357 HRL524357:HRM524357 IBH524357:IBI524357 ILD524357:ILE524357 IUZ524357:IVA524357 JEV524357:JEW524357 JOR524357:JOS524357 JYN524357:JYO524357 KIJ524357:KIK524357 KSF524357:KSG524357 LCB524357:LCC524357 LLX524357:LLY524357 LVT524357:LVU524357 MFP524357:MFQ524357 MPL524357:MPM524357 MZH524357:MZI524357 NJD524357:NJE524357 NSZ524357:NTA524357 OCV524357:OCW524357 OMR524357:OMS524357 OWN524357:OWO524357 PGJ524357:PGK524357 PQF524357:PQG524357 QAB524357:QAC524357 QJX524357:QJY524357 QTT524357:QTU524357 RDP524357:RDQ524357 RNL524357:RNM524357 RXH524357:RXI524357 SHD524357:SHE524357 SQZ524357:SRA524357 TAV524357:TAW524357 TKR524357:TKS524357 TUN524357:TUO524357 UEJ524357:UEK524357 UOF524357:UOG524357 UYB524357:UYC524357 VHX524357:VHY524357 VRT524357:VRU524357 WBP524357:WBQ524357 WLL524357:WLM524357 WVH524357:WVI524357 D589893:E589893 IV589893:IW589893 SR589893:SS589893 ACN589893:ACO589893 AMJ589893:AMK589893 AWF589893:AWG589893 BGB589893:BGC589893 BPX589893:BPY589893 BZT589893:BZU589893 CJP589893:CJQ589893 CTL589893:CTM589893 DDH589893:DDI589893 DND589893:DNE589893 DWZ589893:DXA589893 EGV589893:EGW589893 EQR589893:EQS589893 FAN589893:FAO589893 FKJ589893:FKK589893 FUF589893:FUG589893 GEB589893:GEC589893 GNX589893:GNY589893 GXT589893:GXU589893 HHP589893:HHQ589893 HRL589893:HRM589893 IBH589893:IBI589893 ILD589893:ILE589893 IUZ589893:IVA589893 JEV589893:JEW589893 JOR589893:JOS589893 JYN589893:JYO589893 KIJ589893:KIK589893 KSF589893:KSG589893 LCB589893:LCC589893 LLX589893:LLY589893 LVT589893:LVU589893 MFP589893:MFQ589893 MPL589893:MPM589893 MZH589893:MZI589893 NJD589893:NJE589893 NSZ589893:NTA589893 OCV589893:OCW589893 OMR589893:OMS589893 OWN589893:OWO589893 PGJ589893:PGK589893 PQF589893:PQG589893 QAB589893:QAC589893 QJX589893:QJY589893 QTT589893:QTU589893 RDP589893:RDQ589893 RNL589893:RNM589893 RXH589893:RXI589893 SHD589893:SHE589893 SQZ589893:SRA589893 TAV589893:TAW589893 TKR589893:TKS589893 TUN589893:TUO589893 UEJ589893:UEK589893 UOF589893:UOG589893 UYB589893:UYC589893 VHX589893:VHY589893 VRT589893:VRU589893 WBP589893:WBQ589893 WLL589893:WLM589893 WVH589893:WVI589893 D655429:E655429 IV655429:IW655429 SR655429:SS655429 ACN655429:ACO655429 AMJ655429:AMK655429 AWF655429:AWG655429 BGB655429:BGC655429 BPX655429:BPY655429 BZT655429:BZU655429 CJP655429:CJQ655429 CTL655429:CTM655429 DDH655429:DDI655429 DND655429:DNE655429 DWZ655429:DXA655429 EGV655429:EGW655429 EQR655429:EQS655429 FAN655429:FAO655429 FKJ655429:FKK655429 FUF655429:FUG655429 GEB655429:GEC655429 GNX655429:GNY655429 GXT655429:GXU655429 HHP655429:HHQ655429 HRL655429:HRM655429 IBH655429:IBI655429 ILD655429:ILE655429 IUZ655429:IVA655429 JEV655429:JEW655429 JOR655429:JOS655429 JYN655429:JYO655429 KIJ655429:KIK655429 KSF655429:KSG655429 LCB655429:LCC655429 LLX655429:LLY655429 LVT655429:LVU655429 MFP655429:MFQ655429 MPL655429:MPM655429 MZH655429:MZI655429 NJD655429:NJE655429 NSZ655429:NTA655429 OCV655429:OCW655429 OMR655429:OMS655429 OWN655429:OWO655429 PGJ655429:PGK655429 PQF655429:PQG655429 QAB655429:QAC655429 QJX655429:QJY655429 QTT655429:QTU655429 RDP655429:RDQ655429 RNL655429:RNM655429 RXH655429:RXI655429 SHD655429:SHE655429 SQZ655429:SRA655429 TAV655429:TAW655429 TKR655429:TKS655429 TUN655429:TUO655429 UEJ655429:UEK655429 UOF655429:UOG655429 UYB655429:UYC655429 VHX655429:VHY655429 VRT655429:VRU655429 WBP655429:WBQ655429 WLL655429:WLM655429 WVH655429:WVI655429 D720965:E720965 IV720965:IW720965 SR720965:SS720965 ACN720965:ACO720965 AMJ720965:AMK720965 AWF720965:AWG720965 BGB720965:BGC720965 BPX720965:BPY720965 BZT720965:BZU720965 CJP720965:CJQ720965 CTL720965:CTM720965 DDH720965:DDI720965 DND720965:DNE720965 DWZ720965:DXA720965 EGV720965:EGW720965 EQR720965:EQS720965 FAN720965:FAO720965 FKJ720965:FKK720965 FUF720965:FUG720965 GEB720965:GEC720965 GNX720965:GNY720965 GXT720965:GXU720965 HHP720965:HHQ720965 HRL720965:HRM720965 IBH720965:IBI720965 ILD720965:ILE720965 IUZ720965:IVA720965 JEV720965:JEW720965 JOR720965:JOS720965 JYN720965:JYO720965 KIJ720965:KIK720965 KSF720965:KSG720965 LCB720965:LCC720965 LLX720965:LLY720965 LVT720965:LVU720965 MFP720965:MFQ720965 MPL720965:MPM720965 MZH720965:MZI720965 NJD720965:NJE720965 NSZ720965:NTA720965 OCV720965:OCW720965 OMR720965:OMS720965 OWN720965:OWO720965 PGJ720965:PGK720965 PQF720965:PQG720965 QAB720965:QAC720965 QJX720965:QJY720965 QTT720965:QTU720965 RDP720965:RDQ720965 RNL720965:RNM720965 RXH720965:RXI720965 SHD720965:SHE720965 SQZ720965:SRA720965 TAV720965:TAW720965 TKR720965:TKS720965 TUN720965:TUO720965 UEJ720965:UEK720965 UOF720965:UOG720965 UYB720965:UYC720965 VHX720965:VHY720965 VRT720965:VRU720965 WBP720965:WBQ720965 WLL720965:WLM720965 WVH720965:WVI720965 D786501:E786501 IV786501:IW786501 SR786501:SS786501 ACN786501:ACO786501 AMJ786501:AMK786501 AWF786501:AWG786501 BGB786501:BGC786501 BPX786501:BPY786501 BZT786501:BZU786501 CJP786501:CJQ786501 CTL786501:CTM786501 DDH786501:DDI786501 DND786501:DNE786501 DWZ786501:DXA786501 EGV786501:EGW786501 EQR786501:EQS786501 FAN786501:FAO786501 FKJ786501:FKK786501 FUF786501:FUG786501 GEB786501:GEC786501 GNX786501:GNY786501 GXT786501:GXU786501 HHP786501:HHQ786501 HRL786501:HRM786501 IBH786501:IBI786501 ILD786501:ILE786501 IUZ786501:IVA786501 JEV786501:JEW786501 JOR786501:JOS786501 JYN786501:JYO786501 KIJ786501:KIK786501 KSF786501:KSG786501 LCB786501:LCC786501 LLX786501:LLY786501 LVT786501:LVU786501 MFP786501:MFQ786501 MPL786501:MPM786501 MZH786501:MZI786501 NJD786501:NJE786501 NSZ786501:NTA786501 OCV786501:OCW786501 OMR786501:OMS786501 OWN786501:OWO786501 PGJ786501:PGK786501 PQF786501:PQG786501 QAB786501:QAC786501 QJX786501:QJY786501 QTT786501:QTU786501 RDP786501:RDQ786501 RNL786501:RNM786501 RXH786501:RXI786501 SHD786501:SHE786501 SQZ786501:SRA786501 TAV786501:TAW786501 TKR786501:TKS786501 TUN786501:TUO786501 UEJ786501:UEK786501 UOF786501:UOG786501 UYB786501:UYC786501 VHX786501:VHY786501 VRT786501:VRU786501 WBP786501:WBQ786501 WLL786501:WLM786501 WVH786501:WVI786501 D852037:E852037 IV852037:IW852037 SR852037:SS852037 ACN852037:ACO852037 AMJ852037:AMK852037 AWF852037:AWG852037 BGB852037:BGC852037 BPX852037:BPY852037 BZT852037:BZU852037 CJP852037:CJQ852037 CTL852037:CTM852037 DDH852037:DDI852037 DND852037:DNE852037 DWZ852037:DXA852037 EGV852037:EGW852037 EQR852037:EQS852037 FAN852037:FAO852037 FKJ852037:FKK852037 FUF852037:FUG852037 GEB852037:GEC852037 GNX852037:GNY852037 GXT852037:GXU852037 HHP852037:HHQ852037 HRL852037:HRM852037 IBH852037:IBI852037 ILD852037:ILE852037 IUZ852037:IVA852037 JEV852037:JEW852037 JOR852037:JOS852037 JYN852037:JYO852037 KIJ852037:KIK852037 KSF852037:KSG852037 LCB852037:LCC852037 LLX852037:LLY852037 LVT852037:LVU852037 MFP852037:MFQ852037 MPL852037:MPM852037 MZH852037:MZI852037 NJD852037:NJE852037 NSZ852037:NTA852037 OCV852037:OCW852037 OMR852037:OMS852037 OWN852037:OWO852037 PGJ852037:PGK852037 PQF852037:PQG852037 QAB852037:QAC852037 QJX852037:QJY852037 QTT852037:QTU852037 RDP852037:RDQ852037 RNL852037:RNM852037 RXH852037:RXI852037 SHD852037:SHE852037 SQZ852037:SRA852037 TAV852037:TAW852037 TKR852037:TKS852037 TUN852037:TUO852037 UEJ852037:UEK852037 UOF852037:UOG852037 UYB852037:UYC852037 VHX852037:VHY852037 VRT852037:VRU852037 WBP852037:WBQ852037 WLL852037:WLM852037 WVH852037:WVI852037 D917573:E917573 IV917573:IW917573 SR917573:SS917573 ACN917573:ACO917573 AMJ917573:AMK917573 AWF917573:AWG917573 BGB917573:BGC917573 BPX917573:BPY917573 BZT917573:BZU917573 CJP917573:CJQ917573 CTL917573:CTM917573 DDH917573:DDI917573 DND917573:DNE917573 DWZ917573:DXA917573 EGV917573:EGW917573 EQR917573:EQS917573 FAN917573:FAO917573 FKJ917573:FKK917573 FUF917573:FUG917573 GEB917573:GEC917573 GNX917573:GNY917573 GXT917573:GXU917573 HHP917573:HHQ917573 HRL917573:HRM917573 IBH917573:IBI917573 ILD917573:ILE917573 IUZ917573:IVA917573 JEV917573:JEW917573 JOR917573:JOS917573 JYN917573:JYO917573 KIJ917573:KIK917573 KSF917573:KSG917573 LCB917573:LCC917573 LLX917573:LLY917573 LVT917573:LVU917573 MFP917573:MFQ917573 MPL917573:MPM917573 MZH917573:MZI917573 NJD917573:NJE917573 NSZ917573:NTA917573 OCV917573:OCW917573 OMR917573:OMS917573 OWN917573:OWO917573 PGJ917573:PGK917573 PQF917573:PQG917573 QAB917573:QAC917573 QJX917573:QJY917573 QTT917573:QTU917573 RDP917573:RDQ917573 RNL917573:RNM917573 RXH917573:RXI917573 SHD917573:SHE917573 SQZ917573:SRA917573 TAV917573:TAW917573 TKR917573:TKS917573 TUN917573:TUO917573 UEJ917573:UEK917573 UOF917573:UOG917573 UYB917573:UYC917573 VHX917573:VHY917573 VRT917573:VRU917573 WBP917573:WBQ917573 WLL917573:WLM917573 WVH917573:WVI917573 D983109:E983109 IV983109:IW983109 SR983109:SS983109 ACN983109:ACO983109 AMJ983109:AMK983109 AWF983109:AWG983109 BGB983109:BGC983109 BPX983109:BPY983109 BZT983109:BZU983109 CJP983109:CJQ983109 CTL983109:CTM983109 DDH983109:DDI983109 DND983109:DNE983109 DWZ983109:DXA983109 EGV983109:EGW983109 EQR983109:EQS983109 FAN983109:FAO983109 FKJ983109:FKK983109 FUF983109:FUG983109 GEB983109:GEC983109 GNX983109:GNY983109 GXT983109:GXU983109 HHP983109:HHQ983109 HRL983109:HRM983109 IBH983109:IBI983109 ILD983109:ILE983109 IUZ983109:IVA983109 JEV983109:JEW983109 JOR983109:JOS983109 JYN983109:JYO983109 KIJ983109:KIK983109 KSF983109:KSG983109 LCB983109:LCC983109 LLX983109:LLY983109 LVT983109:LVU983109 MFP983109:MFQ983109 MPL983109:MPM983109 MZH983109:MZI983109 NJD983109:NJE983109 NSZ983109:NTA983109 OCV983109:OCW983109 OMR983109:OMS983109 OWN983109:OWO983109 PGJ983109:PGK983109 PQF983109:PQG983109 QAB983109:QAC983109 QJX983109:QJY983109 QTT983109:QTU983109 RDP983109:RDQ983109 RNL983109:RNM983109 RXH983109:RXI983109 SHD983109:SHE983109 SQZ983109:SRA983109 TAV983109:TAW983109 TKR983109:TKS983109 TUN983109:TUO983109 UEJ983109:UEK983109 UOF983109:UOG983109 UYB983109:UYC983109 VHX983109:VHY983109 VRT983109:VRU983109 WBP983109:WBQ983109 WLL983109:WLM983109 WVH983109:WVI983109 E76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E65612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E131148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E196684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E262220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E327756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E393292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E458828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E524364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E589900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E655436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E720972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E786508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E852044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E917580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E983116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25"/>
  <sheetViews>
    <sheetView zoomScaleNormal="100" workbookViewId="0">
      <pane xSplit="1" ySplit="5" topLeftCell="B6" activePane="bottomRight" state="frozenSplit"/>
      <selection pane="topRight" activeCell="B1" sqref="B1"/>
      <selection pane="bottomLeft" activeCell="A6" sqref="A6"/>
      <selection pane="bottomRight" activeCell="A3" sqref="A3:A5"/>
    </sheetView>
  </sheetViews>
  <sheetFormatPr baseColWidth="10" defaultColWidth="11.5" defaultRowHeight="12"/>
  <cols>
    <col min="1" max="1" width="24.6640625" style="5" customWidth="1"/>
    <col min="2" max="2" width="38.83203125" style="11" customWidth="1"/>
    <col min="3" max="3" width="5.5" style="5" customWidth="1"/>
    <col min="4" max="5" width="4.5" style="5" customWidth="1"/>
    <col min="6" max="6" width="5.5" style="5" customWidth="1"/>
    <col min="7" max="7" width="12" style="11" customWidth="1"/>
    <col min="8" max="9" width="11.5" style="11" customWidth="1"/>
    <col min="10" max="10" width="14" style="11" customWidth="1"/>
    <col min="11" max="11" width="11.5" style="11" customWidth="1"/>
    <col min="12" max="13" width="15.6640625" style="8" customWidth="1"/>
    <col min="14" max="14" width="15.6640625" style="5" customWidth="1"/>
    <col min="15" max="15" width="11.5" style="81"/>
    <col min="16" max="254" width="11.5" style="5"/>
    <col min="255" max="255" width="28.5" style="5" customWidth="1"/>
    <col min="256" max="256" width="39.33203125" style="5" customWidth="1"/>
    <col min="257" max="257" width="5.6640625" style="5" customWidth="1"/>
    <col min="258" max="259" width="4.6640625" style="5" customWidth="1"/>
    <col min="260" max="261" width="5.6640625" style="5" customWidth="1"/>
    <col min="262" max="262" width="8.6640625" style="5" customWidth="1"/>
    <col min="263" max="263" width="10.5" style="5" customWidth="1"/>
    <col min="264" max="265" width="11.5" style="5"/>
    <col min="266" max="266" width="11" style="5" customWidth="1"/>
    <col min="267" max="267" width="18.83203125" style="5" customWidth="1"/>
    <col min="268" max="268" width="15.6640625" style="5" customWidth="1"/>
    <col min="269" max="269" width="16.5" style="5" customWidth="1"/>
    <col min="270" max="510" width="11.5" style="5"/>
    <col min="511" max="511" width="28.5" style="5" customWidth="1"/>
    <col min="512" max="512" width="39.33203125" style="5" customWidth="1"/>
    <col min="513" max="513" width="5.6640625" style="5" customWidth="1"/>
    <col min="514" max="515" width="4.6640625" style="5" customWidth="1"/>
    <col min="516" max="517" width="5.6640625" style="5" customWidth="1"/>
    <col min="518" max="518" width="8.6640625" style="5" customWidth="1"/>
    <col min="519" max="519" width="10.5" style="5" customWidth="1"/>
    <col min="520" max="521" width="11.5" style="5"/>
    <col min="522" max="522" width="11" style="5" customWidth="1"/>
    <col min="523" max="523" width="18.83203125" style="5" customWidth="1"/>
    <col min="524" max="524" width="15.6640625" style="5" customWidth="1"/>
    <col min="525" max="525" width="16.5" style="5" customWidth="1"/>
    <col min="526" max="766" width="11.5" style="5"/>
    <col min="767" max="767" width="28.5" style="5" customWidth="1"/>
    <col min="768" max="768" width="39.33203125" style="5" customWidth="1"/>
    <col min="769" max="769" width="5.6640625" style="5" customWidth="1"/>
    <col min="770" max="771" width="4.6640625" style="5" customWidth="1"/>
    <col min="772" max="773" width="5.6640625" style="5" customWidth="1"/>
    <col min="774" max="774" width="8.6640625" style="5" customWidth="1"/>
    <col min="775" max="775" width="10.5" style="5" customWidth="1"/>
    <col min="776" max="777" width="11.5" style="5"/>
    <col min="778" max="778" width="11" style="5" customWidth="1"/>
    <col min="779" max="779" width="18.83203125" style="5" customWidth="1"/>
    <col min="780" max="780" width="15.6640625" style="5" customWidth="1"/>
    <col min="781" max="781" width="16.5" style="5" customWidth="1"/>
    <col min="782" max="1022" width="11.5" style="5"/>
    <col min="1023" max="1023" width="28.5" style="5" customWidth="1"/>
    <col min="1024" max="1024" width="39.33203125" style="5" customWidth="1"/>
    <col min="1025" max="1025" width="5.6640625" style="5" customWidth="1"/>
    <col min="1026" max="1027" width="4.6640625" style="5" customWidth="1"/>
    <col min="1028" max="1029" width="5.6640625" style="5" customWidth="1"/>
    <col min="1030" max="1030" width="8.6640625" style="5" customWidth="1"/>
    <col min="1031" max="1031" width="10.5" style="5" customWidth="1"/>
    <col min="1032" max="1033" width="11.5" style="5"/>
    <col min="1034" max="1034" width="11" style="5" customWidth="1"/>
    <col min="1035" max="1035" width="18.83203125" style="5" customWidth="1"/>
    <col min="1036" max="1036" width="15.6640625" style="5" customWidth="1"/>
    <col min="1037" max="1037" width="16.5" style="5" customWidth="1"/>
    <col min="1038" max="1278" width="11.5" style="5"/>
    <col min="1279" max="1279" width="28.5" style="5" customWidth="1"/>
    <col min="1280" max="1280" width="39.33203125" style="5" customWidth="1"/>
    <col min="1281" max="1281" width="5.6640625" style="5" customWidth="1"/>
    <col min="1282" max="1283" width="4.6640625" style="5" customWidth="1"/>
    <col min="1284" max="1285" width="5.6640625" style="5" customWidth="1"/>
    <col min="1286" max="1286" width="8.6640625" style="5" customWidth="1"/>
    <col min="1287" max="1287" width="10.5" style="5" customWidth="1"/>
    <col min="1288" max="1289" width="11.5" style="5"/>
    <col min="1290" max="1290" width="11" style="5" customWidth="1"/>
    <col min="1291" max="1291" width="18.83203125" style="5" customWidth="1"/>
    <col min="1292" max="1292" width="15.6640625" style="5" customWidth="1"/>
    <col min="1293" max="1293" width="16.5" style="5" customWidth="1"/>
    <col min="1294" max="1534" width="11.5" style="5"/>
    <col min="1535" max="1535" width="28.5" style="5" customWidth="1"/>
    <col min="1536" max="1536" width="39.33203125" style="5" customWidth="1"/>
    <col min="1537" max="1537" width="5.6640625" style="5" customWidth="1"/>
    <col min="1538" max="1539" width="4.6640625" style="5" customWidth="1"/>
    <col min="1540" max="1541" width="5.6640625" style="5" customWidth="1"/>
    <col min="1542" max="1542" width="8.6640625" style="5" customWidth="1"/>
    <col min="1543" max="1543" width="10.5" style="5" customWidth="1"/>
    <col min="1544" max="1545" width="11.5" style="5"/>
    <col min="1546" max="1546" width="11" style="5" customWidth="1"/>
    <col min="1547" max="1547" width="18.83203125" style="5" customWidth="1"/>
    <col min="1548" max="1548" width="15.6640625" style="5" customWidth="1"/>
    <col min="1549" max="1549" width="16.5" style="5" customWidth="1"/>
    <col min="1550" max="1790" width="11.5" style="5"/>
    <col min="1791" max="1791" width="28.5" style="5" customWidth="1"/>
    <col min="1792" max="1792" width="39.33203125" style="5" customWidth="1"/>
    <col min="1793" max="1793" width="5.6640625" style="5" customWidth="1"/>
    <col min="1794" max="1795" width="4.6640625" style="5" customWidth="1"/>
    <col min="1796" max="1797" width="5.6640625" style="5" customWidth="1"/>
    <col min="1798" max="1798" width="8.6640625" style="5" customWidth="1"/>
    <col min="1799" max="1799" width="10.5" style="5" customWidth="1"/>
    <col min="1800" max="1801" width="11.5" style="5"/>
    <col min="1802" max="1802" width="11" style="5" customWidth="1"/>
    <col min="1803" max="1803" width="18.83203125" style="5" customWidth="1"/>
    <col min="1804" max="1804" width="15.6640625" style="5" customWidth="1"/>
    <col min="1805" max="1805" width="16.5" style="5" customWidth="1"/>
    <col min="1806" max="2046" width="11.5" style="5"/>
    <col min="2047" max="2047" width="28.5" style="5" customWidth="1"/>
    <col min="2048" max="2048" width="39.33203125" style="5" customWidth="1"/>
    <col min="2049" max="2049" width="5.6640625" style="5" customWidth="1"/>
    <col min="2050" max="2051" width="4.6640625" style="5" customWidth="1"/>
    <col min="2052" max="2053" width="5.6640625" style="5" customWidth="1"/>
    <col min="2054" max="2054" width="8.6640625" style="5" customWidth="1"/>
    <col min="2055" max="2055" width="10.5" style="5" customWidth="1"/>
    <col min="2056" max="2057" width="11.5" style="5"/>
    <col min="2058" max="2058" width="11" style="5" customWidth="1"/>
    <col min="2059" max="2059" width="18.83203125" style="5" customWidth="1"/>
    <col min="2060" max="2060" width="15.6640625" style="5" customWidth="1"/>
    <col min="2061" max="2061" width="16.5" style="5" customWidth="1"/>
    <col min="2062" max="2302" width="11.5" style="5"/>
    <col min="2303" max="2303" width="28.5" style="5" customWidth="1"/>
    <col min="2304" max="2304" width="39.33203125" style="5" customWidth="1"/>
    <col min="2305" max="2305" width="5.6640625" style="5" customWidth="1"/>
    <col min="2306" max="2307" width="4.6640625" style="5" customWidth="1"/>
    <col min="2308" max="2309" width="5.6640625" style="5" customWidth="1"/>
    <col min="2310" max="2310" width="8.6640625" style="5" customWidth="1"/>
    <col min="2311" max="2311" width="10.5" style="5" customWidth="1"/>
    <col min="2312" max="2313" width="11.5" style="5"/>
    <col min="2314" max="2314" width="11" style="5" customWidth="1"/>
    <col min="2315" max="2315" width="18.83203125" style="5" customWidth="1"/>
    <col min="2316" max="2316" width="15.6640625" style="5" customWidth="1"/>
    <col min="2317" max="2317" width="16.5" style="5" customWidth="1"/>
    <col min="2318" max="2558" width="11.5" style="5"/>
    <col min="2559" max="2559" width="28.5" style="5" customWidth="1"/>
    <col min="2560" max="2560" width="39.33203125" style="5" customWidth="1"/>
    <col min="2561" max="2561" width="5.6640625" style="5" customWidth="1"/>
    <col min="2562" max="2563" width="4.6640625" style="5" customWidth="1"/>
    <col min="2564" max="2565" width="5.6640625" style="5" customWidth="1"/>
    <col min="2566" max="2566" width="8.6640625" style="5" customWidth="1"/>
    <col min="2567" max="2567" width="10.5" style="5" customWidth="1"/>
    <col min="2568" max="2569" width="11.5" style="5"/>
    <col min="2570" max="2570" width="11" style="5" customWidth="1"/>
    <col min="2571" max="2571" width="18.83203125" style="5" customWidth="1"/>
    <col min="2572" max="2572" width="15.6640625" style="5" customWidth="1"/>
    <col min="2573" max="2573" width="16.5" style="5" customWidth="1"/>
    <col min="2574" max="2814" width="11.5" style="5"/>
    <col min="2815" max="2815" width="28.5" style="5" customWidth="1"/>
    <col min="2816" max="2816" width="39.33203125" style="5" customWidth="1"/>
    <col min="2817" max="2817" width="5.6640625" style="5" customWidth="1"/>
    <col min="2818" max="2819" width="4.6640625" style="5" customWidth="1"/>
    <col min="2820" max="2821" width="5.6640625" style="5" customWidth="1"/>
    <col min="2822" max="2822" width="8.6640625" style="5" customWidth="1"/>
    <col min="2823" max="2823" width="10.5" style="5" customWidth="1"/>
    <col min="2824" max="2825" width="11.5" style="5"/>
    <col min="2826" max="2826" width="11" style="5" customWidth="1"/>
    <col min="2827" max="2827" width="18.83203125" style="5" customWidth="1"/>
    <col min="2828" max="2828" width="15.6640625" style="5" customWidth="1"/>
    <col min="2829" max="2829" width="16.5" style="5" customWidth="1"/>
    <col min="2830" max="3070" width="11.5" style="5"/>
    <col min="3071" max="3071" width="28.5" style="5" customWidth="1"/>
    <col min="3072" max="3072" width="39.33203125" style="5" customWidth="1"/>
    <col min="3073" max="3073" width="5.6640625" style="5" customWidth="1"/>
    <col min="3074" max="3075" width="4.6640625" style="5" customWidth="1"/>
    <col min="3076" max="3077" width="5.6640625" style="5" customWidth="1"/>
    <col min="3078" max="3078" width="8.6640625" style="5" customWidth="1"/>
    <col min="3079" max="3079" width="10.5" style="5" customWidth="1"/>
    <col min="3080" max="3081" width="11.5" style="5"/>
    <col min="3082" max="3082" width="11" style="5" customWidth="1"/>
    <col min="3083" max="3083" width="18.83203125" style="5" customWidth="1"/>
    <col min="3084" max="3084" width="15.6640625" style="5" customWidth="1"/>
    <col min="3085" max="3085" width="16.5" style="5" customWidth="1"/>
    <col min="3086" max="3326" width="11.5" style="5"/>
    <col min="3327" max="3327" width="28.5" style="5" customWidth="1"/>
    <col min="3328" max="3328" width="39.33203125" style="5" customWidth="1"/>
    <col min="3329" max="3329" width="5.6640625" style="5" customWidth="1"/>
    <col min="3330" max="3331" width="4.6640625" style="5" customWidth="1"/>
    <col min="3332" max="3333" width="5.6640625" style="5" customWidth="1"/>
    <col min="3334" max="3334" width="8.6640625" style="5" customWidth="1"/>
    <col min="3335" max="3335" width="10.5" style="5" customWidth="1"/>
    <col min="3336" max="3337" width="11.5" style="5"/>
    <col min="3338" max="3338" width="11" style="5" customWidth="1"/>
    <col min="3339" max="3339" width="18.83203125" style="5" customWidth="1"/>
    <col min="3340" max="3340" width="15.6640625" style="5" customWidth="1"/>
    <col min="3341" max="3341" width="16.5" style="5" customWidth="1"/>
    <col min="3342" max="3582" width="11.5" style="5"/>
    <col min="3583" max="3583" width="28.5" style="5" customWidth="1"/>
    <col min="3584" max="3584" width="39.33203125" style="5" customWidth="1"/>
    <col min="3585" max="3585" width="5.6640625" style="5" customWidth="1"/>
    <col min="3586" max="3587" width="4.6640625" style="5" customWidth="1"/>
    <col min="3588" max="3589" width="5.6640625" style="5" customWidth="1"/>
    <col min="3590" max="3590" width="8.6640625" style="5" customWidth="1"/>
    <col min="3591" max="3591" width="10.5" style="5" customWidth="1"/>
    <col min="3592" max="3593" width="11.5" style="5"/>
    <col min="3594" max="3594" width="11" style="5" customWidth="1"/>
    <col min="3595" max="3595" width="18.83203125" style="5" customWidth="1"/>
    <col min="3596" max="3596" width="15.6640625" style="5" customWidth="1"/>
    <col min="3597" max="3597" width="16.5" style="5" customWidth="1"/>
    <col min="3598" max="3838" width="11.5" style="5"/>
    <col min="3839" max="3839" width="28.5" style="5" customWidth="1"/>
    <col min="3840" max="3840" width="39.33203125" style="5" customWidth="1"/>
    <col min="3841" max="3841" width="5.6640625" style="5" customWidth="1"/>
    <col min="3842" max="3843" width="4.6640625" style="5" customWidth="1"/>
    <col min="3844" max="3845" width="5.6640625" style="5" customWidth="1"/>
    <col min="3846" max="3846" width="8.6640625" style="5" customWidth="1"/>
    <col min="3847" max="3847" width="10.5" style="5" customWidth="1"/>
    <col min="3848" max="3849" width="11.5" style="5"/>
    <col min="3850" max="3850" width="11" style="5" customWidth="1"/>
    <col min="3851" max="3851" width="18.83203125" style="5" customWidth="1"/>
    <col min="3852" max="3852" width="15.6640625" style="5" customWidth="1"/>
    <col min="3853" max="3853" width="16.5" style="5" customWidth="1"/>
    <col min="3854" max="4094" width="11.5" style="5"/>
    <col min="4095" max="4095" width="28.5" style="5" customWidth="1"/>
    <col min="4096" max="4096" width="39.33203125" style="5" customWidth="1"/>
    <col min="4097" max="4097" width="5.6640625" style="5" customWidth="1"/>
    <col min="4098" max="4099" width="4.6640625" style="5" customWidth="1"/>
    <col min="4100" max="4101" width="5.6640625" style="5" customWidth="1"/>
    <col min="4102" max="4102" width="8.6640625" style="5" customWidth="1"/>
    <col min="4103" max="4103" width="10.5" style="5" customWidth="1"/>
    <col min="4104" max="4105" width="11.5" style="5"/>
    <col min="4106" max="4106" width="11" style="5" customWidth="1"/>
    <col min="4107" max="4107" width="18.83203125" style="5" customWidth="1"/>
    <col min="4108" max="4108" width="15.6640625" style="5" customWidth="1"/>
    <col min="4109" max="4109" width="16.5" style="5" customWidth="1"/>
    <col min="4110" max="4350" width="11.5" style="5"/>
    <col min="4351" max="4351" width="28.5" style="5" customWidth="1"/>
    <col min="4352" max="4352" width="39.33203125" style="5" customWidth="1"/>
    <col min="4353" max="4353" width="5.6640625" style="5" customWidth="1"/>
    <col min="4354" max="4355" width="4.6640625" style="5" customWidth="1"/>
    <col min="4356" max="4357" width="5.6640625" style="5" customWidth="1"/>
    <col min="4358" max="4358" width="8.6640625" style="5" customWidth="1"/>
    <col min="4359" max="4359" width="10.5" style="5" customWidth="1"/>
    <col min="4360" max="4361" width="11.5" style="5"/>
    <col min="4362" max="4362" width="11" style="5" customWidth="1"/>
    <col min="4363" max="4363" width="18.83203125" style="5" customWidth="1"/>
    <col min="4364" max="4364" width="15.6640625" style="5" customWidth="1"/>
    <col min="4365" max="4365" width="16.5" style="5" customWidth="1"/>
    <col min="4366" max="4606" width="11.5" style="5"/>
    <col min="4607" max="4607" width="28.5" style="5" customWidth="1"/>
    <col min="4608" max="4608" width="39.33203125" style="5" customWidth="1"/>
    <col min="4609" max="4609" width="5.6640625" style="5" customWidth="1"/>
    <col min="4610" max="4611" width="4.6640625" style="5" customWidth="1"/>
    <col min="4612" max="4613" width="5.6640625" style="5" customWidth="1"/>
    <col min="4614" max="4614" width="8.6640625" style="5" customWidth="1"/>
    <col min="4615" max="4615" width="10.5" style="5" customWidth="1"/>
    <col min="4616" max="4617" width="11.5" style="5"/>
    <col min="4618" max="4618" width="11" style="5" customWidth="1"/>
    <col min="4619" max="4619" width="18.83203125" style="5" customWidth="1"/>
    <col min="4620" max="4620" width="15.6640625" style="5" customWidth="1"/>
    <col min="4621" max="4621" width="16.5" style="5" customWidth="1"/>
    <col min="4622" max="4862" width="11.5" style="5"/>
    <col min="4863" max="4863" width="28.5" style="5" customWidth="1"/>
    <col min="4864" max="4864" width="39.33203125" style="5" customWidth="1"/>
    <col min="4865" max="4865" width="5.6640625" style="5" customWidth="1"/>
    <col min="4866" max="4867" width="4.6640625" style="5" customWidth="1"/>
    <col min="4868" max="4869" width="5.6640625" style="5" customWidth="1"/>
    <col min="4870" max="4870" width="8.6640625" style="5" customWidth="1"/>
    <col min="4871" max="4871" width="10.5" style="5" customWidth="1"/>
    <col min="4872" max="4873" width="11.5" style="5"/>
    <col min="4874" max="4874" width="11" style="5" customWidth="1"/>
    <col min="4875" max="4875" width="18.83203125" style="5" customWidth="1"/>
    <col min="4876" max="4876" width="15.6640625" style="5" customWidth="1"/>
    <col min="4877" max="4877" width="16.5" style="5" customWidth="1"/>
    <col min="4878" max="5118" width="11.5" style="5"/>
    <col min="5119" max="5119" width="28.5" style="5" customWidth="1"/>
    <col min="5120" max="5120" width="39.33203125" style="5" customWidth="1"/>
    <col min="5121" max="5121" width="5.6640625" style="5" customWidth="1"/>
    <col min="5122" max="5123" width="4.6640625" style="5" customWidth="1"/>
    <col min="5124" max="5125" width="5.6640625" style="5" customWidth="1"/>
    <col min="5126" max="5126" width="8.6640625" style="5" customWidth="1"/>
    <col min="5127" max="5127" width="10.5" style="5" customWidth="1"/>
    <col min="5128" max="5129" width="11.5" style="5"/>
    <col min="5130" max="5130" width="11" style="5" customWidth="1"/>
    <col min="5131" max="5131" width="18.83203125" style="5" customWidth="1"/>
    <col min="5132" max="5132" width="15.6640625" style="5" customWidth="1"/>
    <col min="5133" max="5133" width="16.5" style="5" customWidth="1"/>
    <col min="5134" max="5374" width="11.5" style="5"/>
    <col min="5375" max="5375" width="28.5" style="5" customWidth="1"/>
    <col min="5376" max="5376" width="39.33203125" style="5" customWidth="1"/>
    <col min="5377" max="5377" width="5.6640625" style="5" customWidth="1"/>
    <col min="5378" max="5379" width="4.6640625" style="5" customWidth="1"/>
    <col min="5380" max="5381" width="5.6640625" style="5" customWidth="1"/>
    <col min="5382" max="5382" width="8.6640625" style="5" customWidth="1"/>
    <col min="5383" max="5383" width="10.5" style="5" customWidth="1"/>
    <col min="5384" max="5385" width="11.5" style="5"/>
    <col min="5386" max="5386" width="11" style="5" customWidth="1"/>
    <col min="5387" max="5387" width="18.83203125" style="5" customWidth="1"/>
    <col min="5388" max="5388" width="15.6640625" style="5" customWidth="1"/>
    <col min="5389" max="5389" width="16.5" style="5" customWidth="1"/>
    <col min="5390" max="5630" width="11.5" style="5"/>
    <col min="5631" max="5631" width="28.5" style="5" customWidth="1"/>
    <col min="5632" max="5632" width="39.33203125" style="5" customWidth="1"/>
    <col min="5633" max="5633" width="5.6640625" style="5" customWidth="1"/>
    <col min="5634" max="5635" width="4.6640625" style="5" customWidth="1"/>
    <col min="5636" max="5637" width="5.6640625" style="5" customWidth="1"/>
    <col min="5638" max="5638" width="8.6640625" style="5" customWidth="1"/>
    <col min="5639" max="5639" width="10.5" style="5" customWidth="1"/>
    <col min="5640" max="5641" width="11.5" style="5"/>
    <col min="5642" max="5642" width="11" style="5" customWidth="1"/>
    <col min="5643" max="5643" width="18.83203125" style="5" customWidth="1"/>
    <col min="5644" max="5644" width="15.6640625" style="5" customWidth="1"/>
    <col min="5645" max="5645" width="16.5" style="5" customWidth="1"/>
    <col min="5646" max="5886" width="11.5" style="5"/>
    <col min="5887" max="5887" width="28.5" style="5" customWidth="1"/>
    <col min="5888" max="5888" width="39.33203125" style="5" customWidth="1"/>
    <col min="5889" max="5889" width="5.6640625" style="5" customWidth="1"/>
    <col min="5890" max="5891" width="4.6640625" style="5" customWidth="1"/>
    <col min="5892" max="5893" width="5.6640625" style="5" customWidth="1"/>
    <col min="5894" max="5894" width="8.6640625" style="5" customWidth="1"/>
    <col min="5895" max="5895" width="10.5" style="5" customWidth="1"/>
    <col min="5896" max="5897" width="11.5" style="5"/>
    <col min="5898" max="5898" width="11" style="5" customWidth="1"/>
    <col min="5899" max="5899" width="18.83203125" style="5" customWidth="1"/>
    <col min="5900" max="5900" width="15.6640625" style="5" customWidth="1"/>
    <col min="5901" max="5901" width="16.5" style="5" customWidth="1"/>
    <col min="5902" max="6142" width="11.5" style="5"/>
    <col min="6143" max="6143" width="28.5" style="5" customWidth="1"/>
    <col min="6144" max="6144" width="39.33203125" style="5" customWidth="1"/>
    <col min="6145" max="6145" width="5.6640625" style="5" customWidth="1"/>
    <col min="6146" max="6147" width="4.6640625" style="5" customWidth="1"/>
    <col min="6148" max="6149" width="5.6640625" style="5" customWidth="1"/>
    <col min="6150" max="6150" width="8.6640625" style="5" customWidth="1"/>
    <col min="6151" max="6151" width="10.5" style="5" customWidth="1"/>
    <col min="6152" max="6153" width="11.5" style="5"/>
    <col min="6154" max="6154" width="11" style="5" customWidth="1"/>
    <col min="6155" max="6155" width="18.83203125" style="5" customWidth="1"/>
    <col min="6156" max="6156" width="15.6640625" style="5" customWidth="1"/>
    <col min="6157" max="6157" width="16.5" style="5" customWidth="1"/>
    <col min="6158" max="6398" width="11.5" style="5"/>
    <col min="6399" max="6399" width="28.5" style="5" customWidth="1"/>
    <col min="6400" max="6400" width="39.33203125" style="5" customWidth="1"/>
    <col min="6401" max="6401" width="5.6640625" style="5" customWidth="1"/>
    <col min="6402" max="6403" width="4.6640625" style="5" customWidth="1"/>
    <col min="6404" max="6405" width="5.6640625" style="5" customWidth="1"/>
    <col min="6406" max="6406" width="8.6640625" style="5" customWidth="1"/>
    <col min="6407" max="6407" width="10.5" style="5" customWidth="1"/>
    <col min="6408" max="6409" width="11.5" style="5"/>
    <col min="6410" max="6410" width="11" style="5" customWidth="1"/>
    <col min="6411" max="6411" width="18.83203125" style="5" customWidth="1"/>
    <col min="6412" max="6412" width="15.6640625" style="5" customWidth="1"/>
    <col min="6413" max="6413" width="16.5" style="5" customWidth="1"/>
    <col min="6414" max="6654" width="11.5" style="5"/>
    <col min="6655" max="6655" width="28.5" style="5" customWidth="1"/>
    <col min="6656" max="6656" width="39.33203125" style="5" customWidth="1"/>
    <col min="6657" max="6657" width="5.6640625" style="5" customWidth="1"/>
    <col min="6658" max="6659" width="4.6640625" style="5" customWidth="1"/>
    <col min="6660" max="6661" width="5.6640625" style="5" customWidth="1"/>
    <col min="6662" max="6662" width="8.6640625" style="5" customWidth="1"/>
    <col min="6663" max="6663" width="10.5" style="5" customWidth="1"/>
    <col min="6664" max="6665" width="11.5" style="5"/>
    <col min="6666" max="6666" width="11" style="5" customWidth="1"/>
    <col min="6667" max="6667" width="18.83203125" style="5" customWidth="1"/>
    <col min="6668" max="6668" width="15.6640625" style="5" customWidth="1"/>
    <col min="6669" max="6669" width="16.5" style="5" customWidth="1"/>
    <col min="6670" max="6910" width="11.5" style="5"/>
    <col min="6911" max="6911" width="28.5" style="5" customWidth="1"/>
    <col min="6912" max="6912" width="39.33203125" style="5" customWidth="1"/>
    <col min="6913" max="6913" width="5.6640625" style="5" customWidth="1"/>
    <col min="6914" max="6915" width="4.6640625" style="5" customWidth="1"/>
    <col min="6916" max="6917" width="5.6640625" style="5" customWidth="1"/>
    <col min="6918" max="6918" width="8.6640625" style="5" customWidth="1"/>
    <col min="6919" max="6919" width="10.5" style="5" customWidth="1"/>
    <col min="6920" max="6921" width="11.5" style="5"/>
    <col min="6922" max="6922" width="11" style="5" customWidth="1"/>
    <col min="6923" max="6923" width="18.83203125" style="5" customWidth="1"/>
    <col min="6924" max="6924" width="15.6640625" style="5" customWidth="1"/>
    <col min="6925" max="6925" width="16.5" style="5" customWidth="1"/>
    <col min="6926" max="7166" width="11.5" style="5"/>
    <col min="7167" max="7167" width="28.5" style="5" customWidth="1"/>
    <col min="7168" max="7168" width="39.33203125" style="5" customWidth="1"/>
    <col min="7169" max="7169" width="5.6640625" style="5" customWidth="1"/>
    <col min="7170" max="7171" width="4.6640625" style="5" customWidth="1"/>
    <col min="7172" max="7173" width="5.6640625" style="5" customWidth="1"/>
    <col min="7174" max="7174" width="8.6640625" style="5" customWidth="1"/>
    <col min="7175" max="7175" width="10.5" style="5" customWidth="1"/>
    <col min="7176" max="7177" width="11.5" style="5"/>
    <col min="7178" max="7178" width="11" style="5" customWidth="1"/>
    <col min="7179" max="7179" width="18.83203125" style="5" customWidth="1"/>
    <col min="7180" max="7180" width="15.6640625" style="5" customWidth="1"/>
    <col min="7181" max="7181" width="16.5" style="5" customWidth="1"/>
    <col min="7182" max="7422" width="11.5" style="5"/>
    <col min="7423" max="7423" width="28.5" style="5" customWidth="1"/>
    <col min="7424" max="7424" width="39.33203125" style="5" customWidth="1"/>
    <col min="7425" max="7425" width="5.6640625" style="5" customWidth="1"/>
    <col min="7426" max="7427" width="4.6640625" style="5" customWidth="1"/>
    <col min="7428" max="7429" width="5.6640625" style="5" customWidth="1"/>
    <col min="7430" max="7430" width="8.6640625" style="5" customWidth="1"/>
    <col min="7431" max="7431" width="10.5" style="5" customWidth="1"/>
    <col min="7432" max="7433" width="11.5" style="5"/>
    <col min="7434" max="7434" width="11" style="5" customWidth="1"/>
    <col min="7435" max="7435" width="18.83203125" style="5" customWidth="1"/>
    <col min="7436" max="7436" width="15.6640625" style="5" customWidth="1"/>
    <col min="7437" max="7437" width="16.5" style="5" customWidth="1"/>
    <col min="7438" max="7678" width="11.5" style="5"/>
    <col min="7679" max="7679" width="28.5" style="5" customWidth="1"/>
    <col min="7680" max="7680" width="39.33203125" style="5" customWidth="1"/>
    <col min="7681" max="7681" width="5.6640625" style="5" customWidth="1"/>
    <col min="7682" max="7683" width="4.6640625" style="5" customWidth="1"/>
    <col min="7684" max="7685" width="5.6640625" style="5" customWidth="1"/>
    <col min="7686" max="7686" width="8.6640625" style="5" customWidth="1"/>
    <col min="7687" max="7687" width="10.5" style="5" customWidth="1"/>
    <col min="7688" max="7689" width="11.5" style="5"/>
    <col min="7690" max="7690" width="11" style="5" customWidth="1"/>
    <col min="7691" max="7691" width="18.83203125" style="5" customWidth="1"/>
    <col min="7692" max="7692" width="15.6640625" style="5" customWidth="1"/>
    <col min="7693" max="7693" width="16.5" style="5" customWidth="1"/>
    <col min="7694" max="7934" width="11.5" style="5"/>
    <col min="7935" max="7935" width="28.5" style="5" customWidth="1"/>
    <col min="7936" max="7936" width="39.33203125" style="5" customWidth="1"/>
    <col min="7937" max="7937" width="5.6640625" style="5" customWidth="1"/>
    <col min="7938" max="7939" width="4.6640625" style="5" customWidth="1"/>
    <col min="7940" max="7941" width="5.6640625" style="5" customWidth="1"/>
    <col min="7942" max="7942" width="8.6640625" style="5" customWidth="1"/>
    <col min="7943" max="7943" width="10.5" style="5" customWidth="1"/>
    <col min="7944" max="7945" width="11.5" style="5"/>
    <col min="7946" max="7946" width="11" style="5" customWidth="1"/>
    <col min="7947" max="7947" width="18.83203125" style="5" customWidth="1"/>
    <col min="7948" max="7948" width="15.6640625" style="5" customWidth="1"/>
    <col min="7949" max="7949" width="16.5" style="5" customWidth="1"/>
    <col min="7950" max="8190" width="11.5" style="5"/>
    <col min="8191" max="8191" width="28.5" style="5" customWidth="1"/>
    <col min="8192" max="8192" width="39.33203125" style="5" customWidth="1"/>
    <col min="8193" max="8193" width="5.6640625" style="5" customWidth="1"/>
    <col min="8194" max="8195" width="4.6640625" style="5" customWidth="1"/>
    <col min="8196" max="8197" width="5.6640625" style="5" customWidth="1"/>
    <col min="8198" max="8198" width="8.6640625" style="5" customWidth="1"/>
    <col min="8199" max="8199" width="10.5" style="5" customWidth="1"/>
    <col min="8200" max="8201" width="11.5" style="5"/>
    <col min="8202" max="8202" width="11" style="5" customWidth="1"/>
    <col min="8203" max="8203" width="18.83203125" style="5" customWidth="1"/>
    <col min="8204" max="8204" width="15.6640625" style="5" customWidth="1"/>
    <col min="8205" max="8205" width="16.5" style="5" customWidth="1"/>
    <col min="8206" max="8446" width="11.5" style="5"/>
    <col min="8447" max="8447" width="28.5" style="5" customWidth="1"/>
    <col min="8448" max="8448" width="39.33203125" style="5" customWidth="1"/>
    <col min="8449" max="8449" width="5.6640625" style="5" customWidth="1"/>
    <col min="8450" max="8451" width="4.6640625" style="5" customWidth="1"/>
    <col min="8452" max="8453" width="5.6640625" style="5" customWidth="1"/>
    <col min="8454" max="8454" width="8.6640625" style="5" customWidth="1"/>
    <col min="8455" max="8455" width="10.5" style="5" customWidth="1"/>
    <col min="8456" max="8457" width="11.5" style="5"/>
    <col min="8458" max="8458" width="11" style="5" customWidth="1"/>
    <col min="8459" max="8459" width="18.83203125" style="5" customWidth="1"/>
    <col min="8460" max="8460" width="15.6640625" style="5" customWidth="1"/>
    <col min="8461" max="8461" width="16.5" style="5" customWidth="1"/>
    <col min="8462" max="8702" width="11.5" style="5"/>
    <col min="8703" max="8703" width="28.5" style="5" customWidth="1"/>
    <col min="8704" max="8704" width="39.33203125" style="5" customWidth="1"/>
    <col min="8705" max="8705" width="5.6640625" style="5" customWidth="1"/>
    <col min="8706" max="8707" width="4.6640625" style="5" customWidth="1"/>
    <col min="8708" max="8709" width="5.6640625" style="5" customWidth="1"/>
    <col min="8710" max="8710" width="8.6640625" style="5" customWidth="1"/>
    <col min="8711" max="8711" width="10.5" style="5" customWidth="1"/>
    <col min="8712" max="8713" width="11.5" style="5"/>
    <col min="8714" max="8714" width="11" style="5" customWidth="1"/>
    <col min="8715" max="8715" width="18.83203125" style="5" customWidth="1"/>
    <col min="8716" max="8716" width="15.6640625" style="5" customWidth="1"/>
    <col min="8717" max="8717" width="16.5" style="5" customWidth="1"/>
    <col min="8718" max="8958" width="11.5" style="5"/>
    <col min="8959" max="8959" width="28.5" style="5" customWidth="1"/>
    <col min="8960" max="8960" width="39.33203125" style="5" customWidth="1"/>
    <col min="8961" max="8961" width="5.6640625" style="5" customWidth="1"/>
    <col min="8962" max="8963" width="4.6640625" style="5" customWidth="1"/>
    <col min="8964" max="8965" width="5.6640625" style="5" customWidth="1"/>
    <col min="8966" max="8966" width="8.6640625" style="5" customWidth="1"/>
    <col min="8967" max="8967" width="10.5" style="5" customWidth="1"/>
    <col min="8968" max="8969" width="11.5" style="5"/>
    <col min="8970" max="8970" width="11" style="5" customWidth="1"/>
    <col min="8971" max="8971" width="18.83203125" style="5" customWidth="1"/>
    <col min="8972" max="8972" width="15.6640625" style="5" customWidth="1"/>
    <col min="8973" max="8973" width="16.5" style="5" customWidth="1"/>
    <col min="8974" max="9214" width="11.5" style="5"/>
    <col min="9215" max="9215" width="28.5" style="5" customWidth="1"/>
    <col min="9216" max="9216" width="39.33203125" style="5" customWidth="1"/>
    <col min="9217" max="9217" width="5.6640625" style="5" customWidth="1"/>
    <col min="9218" max="9219" width="4.6640625" style="5" customWidth="1"/>
    <col min="9220" max="9221" width="5.6640625" style="5" customWidth="1"/>
    <col min="9222" max="9222" width="8.6640625" style="5" customWidth="1"/>
    <col min="9223" max="9223" width="10.5" style="5" customWidth="1"/>
    <col min="9224" max="9225" width="11.5" style="5"/>
    <col min="9226" max="9226" width="11" style="5" customWidth="1"/>
    <col min="9227" max="9227" width="18.83203125" style="5" customWidth="1"/>
    <col min="9228" max="9228" width="15.6640625" style="5" customWidth="1"/>
    <col min="9229" max="9229" width="16.5" style="5" customWidth="1"/>
    <col min="9230" max="9470" width="11.5" style="5"/>
    <col min="9471" max="9471" width="28.5" style="5" customWidth="1"/>
    <col min="9472" max="9472" width="39.33203125" style="5" customWidth="1"/>
    <col min="9473" max="9473" width="5.6640625" style="5" customWidth="1"/>
    <col min="9474" max="9475" width="4.6640625" style="5" customWidth="1"/>
    <col min="9476" max="9477" width="5.6640625" style="5" customWidth="1"/>
    <col min="9478" max="9478" width="8.6640625" style="5" customWidth="1"/>
    <col min="9479" max="9479" width="10.5" style="5" customWidth="1"/>
    <col min="9480" max="9481" width="11.5" style="5"/>
    <col min="9482" max="9482" width="11" style="5" customWidth="1"/>
    <col min="9483" max="9483" width="18.83203125" style="5" customWidth="1"/>
    <col min="9484" max="9484" width="15.6640625" style="5" customWidth="1"/>
    <col min="9485" max="9485" width="16.5" style="5" customWidth="1"/>
    <col min="9486" max="9726" width="11.5" style="5"/>
    <col min="9727" max="9727" width="28.5" style="5" customWidth="1"/>
    <col min="9728" max="9728" width="39.33203125" style="5" customWidth="1"/>
    <col min="9729" max="9729" width="5.6640625" style="5" customWidth="1"/>
    <col min="9730" max="9731" width="4.6640625" style="5" customWidth="1"/>
    <col min="9732" max="9733" width="5.6640625" style="5" customWidth="1"/>
    <col min="9734" max="9734" width="8.6640625" style="5" customWidth="1"/>
    <col min="9735" max="9735" width="10.5" style="5" customWidth="1"/>
    <col min="9736" max="9737" width="11.5" style="5"/>
    <col min="9738" max="9738" width="11" style="5" customWidth="1"/>
    <col min="9739" max="9739" width="18.83203125" style="5" customWidth="1"/>
    <col min="9740" max="9740" width="15.6640625" style="5" customWidth="1"/>
    <col min="9741" max="9741" width="16.5" style="5" customWidth="1"/>
    <col min="9742" max="9982" width="11.5" style="5"/>
    <col min="9983" max="9983" width="28.5" style="5" customWidth="1"/>
    <col min="9984" max="9984" width="39.33203125" style="5" customWidth="1"/>
    <col min="9985" max="9985" width="5.6640625" style="5" customWidth="1"/>
    <col min="9986" max="9987" width="4.6640625" style="5" customWidth="1"/>
    <col min="9988" max="9989" width="5.6640625" style="5" customWidth="1"/>
    <col min="9990" max="9990" width="8.6640625" style="5" customWidth="1"/>
    <col min="9991" max="9991" width="10.5" style="5" customWidth="1"/>
    <col min="9992" max="9993" width="11.5" style="5"/>
    <col min="9994" max="9994" width="11" style="5" customWidth="1"/>
    <col min="9995" max="9995" width="18.83203125" style="5" customWidth="1"/>
    <col min="9996" max="9996" width="15.6640625" style="5" customWidth="1"/>
    <col min="9997" max="9997" width="16.5" style="5" customWidth="1"/>
    <col min="9998" max="10238" width="11.5" style="5"/>
    <col min="10239" max="10239" width="28.5" style="5" customWidth="1"/>
    <col min="10240" max="10240" width="39.33203125" style="5" customWidth="1"/>
    <col min="10241" max="10241" width="5.6640625" style="5" customWidth="1"/>
    <col min="10242" max="10243" width="4.6640625" style="5" customWidth="1"/>
    <col min="10244" max="10245" width="5.6640625" style="5" customWidth="1"/>
    <col min="10246" max="10246" width="8.6640625" style="5" customWidth="1"/>
    <col min="10247" max="10247" width="10.5" style="5" customWidth="1"/>
    <col min="10248" max="10249" width="11.5" style="5"/>
    <col min="10250" max="10250" width="11" style="5" customWidth="1"/>
    <col min="10251" max="10251" width="18.83203125" style="5" customWidth="1"/>
    <col min="10252" max="10252" width="15.6640625" style="5" customWidth="1"/>
    <col min="10253" max="10253" width="16.5" style="5" customWidth="1"/>
    <col min="10254" max="10494" width="11.5" style="5"/>
    <col min="10495" max="10495" width="28.5" style="5" customWidth="1"/>
    <col min="10496" max="10496" width="39.33203125" style="5" customWidth="1"/>
    <col min="10497" max="10497" width="5.6640625" style="5" customWidth="1"/>
    <col min="10498" max="10499" width="4.6640625" style="5" customWidth="1"/>
    <col min="10500" max="10501" width="5.6640625" style="5" customWidth="1"/>
    <col min="10502" max="10502" width="8.6640625" style="5" customWidth="1"/>
    <col min="10503" max="10503" width="10.5" style="5" customWidth="1"/>
    <col min="10504" max="10505" width="11.5" style="5"/>
    <col min="10506" max="10506" width="11" style="5" customWidth="1"/>
    <col min="10507" max="10507" width="18.83203125" style="5" customWidth="1"/>
    <col min="10508" max="10508" width="15.6640625" style="5" customWidth="1"/>
    <col min="10509" max="10509" width="16.5" style="5" customWidth="1"/>
    <col min="10510" max="10750" width="11.5" style="5"/>
    <col min="10751" max="10751" width="28.5" style="5" customWidth="1"/>
    <col min="10752" max="10752" width="39.33203125" style="5" customWidth="1"/>
    <col min="10753" max="10753" width="5.6640625" style="5" customWidth="1"/>
    <col min="10754" max="10755" width="4.6640625" style="5" customWidth="1"/>
    <col min="10756" max="10757" width="5.6640625" style="5" customWidth="1"/>
    <col min="10758" max="10758" width="8.6640625" style="5" customWidth="1"/>
    <col min="10759" max="10759" width="10.5" style="5" customWidth="1"/>
    <col min="10760" max="10761" width="11.5" style="5"/>
    <col min="10762" max="10762" width="11" style="5" customWidth="1"/>
    <col min="10763" max="10763" width="18.83203125" style="5" customWidth="1"/>
    <col min="10764" max="10764" width="15.6640625" style="5" customWidth="1"/>
    <col min="10765" max="10765" width="16.5" style="5" customWidth="1"/>
    <col min="10766" max="11006" width="11.5" style="5"/>
    <col min="11007" max="11007" width="28.5" style="5" customWidth="1"/>
    <col min="11008" max="11008" width="39.33203125" style="5" customWidth="1"/>
    <col min="11009" max="11009" width="5.6640625" style="5" customWidth="1"/>
    <col min="11010" max="11011" width="4.6640625" style="5" customWidth="1"/>
    <col min="11012" max="11013" width="5.6640625" style="5" customWidth="1"/>
    <col min="11014" max="11014" width="8.6640625" style="5" customWidth="1"/>
    <col min="11015" max="11015" width="10.5" style="5" customWidth="1"/>
    <col min="11016" max="11017" width="11.5" style="5"/>
    <col min="11018" max="11018" width="11" style="5" customWidth="1"/>
    <col min="11019" max="11019" width="18.83203125" style="5" customWidth="1"/>
    <col min="11020" max="11020" width="15.6640625" style="5" customWidth="1"/>
    <col min="11021" max="11021" width="16.5" style="5" customWidth="1"/>
    <col min="11022" max="11262" width="11.5" style="5"/>
    <col min="11263" max="11263" width="28.5" style="5" customWidth="1"/>
    <col min="11264" max="11264" width="39.33203125" style="5" customWidth="1"/>
    <col min="11265" max="11265" width="5.6640625" style="5" customWidth="1"/>
    <col min="11266" max="11267" width="4.6640625" style="5" customWidth="1"/>
    <col min="11268" max="11269" width="5.6640625" style="5" customWidth="1"/>
    <col min="11270" max="11270" width="8.6640625" style="5" customWidth="1"/>
    <col min="11271" max="11271" width="10.5" style="5" customWidth="1"/>
    <col min="11272" max="11273" width="11.5" style="5"/>
    <col min="11274" max="11274" width="11" style="5" customWidth="1"/>
    <col min="11275" max="11275" width="18.83203125" style="5" customWidth="1"/>
    <col min="11276" max="11276" width="15.6640625" style="5" customWidth="1"/>
    <col min="11277" max="11277" width="16.5" style="5" customWidth="1"/>
    <col min="11278" max="11518" width="11.5" style="5"/>
    <col min="11519" max="11519" width="28.5" style="5" customWidth="1"/>
    <col min="11520" max="11520" width="39.33203125" style="5" customWidth="1"/>
    <col min="11521" max="11521" width="5.6640625" style="5" customWidth="1"/>
    <col min="11522" max="11523" width="4.6640625" style="5" customWidth="1"/>
    <col min="11524" max="11525" width="5.6640625" style="5" customWidth="1"/>
    <col min="11526" max="11526" width="8.6640625" style="5" customWidth="1"/>
    <col min="11527" max="11527" width="10.5" style="5" customWidth="1"/>
    <col min="11528" max="11529" width="11.5" style="5"/>
    <col min="11530" max="11530" width="11" style="5" customWidth="1"/>
    <col min="11531" max="11531" width="18.83203125" style="5" customWidth="1"/>
    <col min="11532" max="11532" width="15.6640625" style="5" customWidth="1"/>
    <col min="11533" max="11533" width="16.5" style="5" customWidth="1"/>
    <col min="11534" max="11774" width="11.5" style="5"/>
    <col min="11775" max="11775" width="28.5" style="5" customWidth="1"/>
    <col min="11776" max="11776" width="39.33203125" style="5" customWidth="1"/>
    <col min="11777" max="11777" width="5.6640625" style="5" customWidth="1"/>
    <col min="11778" max="11779" width="4.6640625" style="5" customWidth="1"/>
    <col min="11780" max="11781" width="5.6640625" style="5" customWidth="1"/>
    <col min="11782" max="11782" width="8.6640625" style="5" customWidth="1"/>
    <col min="11783" max="11783" width="10.5" style="5" customWidth="1"/>
    <col min="11784" max="11785" width="11.5" style="5"/>
    <col min="11786" max="11786" width="11" style="5" customWidth="1"/>
    <col min="11787" max="11787" width="18.83203125" style="5" customWidth="1"/>
    <col min="11788" max="11788" width="15.6640625" style="5" customWidth="1"/>
    <col min="11789" max="11789" width="16.5" style="5" customWidth="1"/>
    <col min="11790" max="12030" width="11.5" style="5"/>
    <col min="12031" max="12031" width="28.5" style="5" customWidth="1"/>
    <col min="12032" max="12032" width="39.33203125" style="5" customWidth="1"/>
    <col min="12033" max="12033" width="5.6640625" style="5" customWidth="1"/>
    <col min="12034" max="12035" width="4.6640625" style="5" customWidth="1"/>
    <col min="12036" max="12037" width="5.6640625" style="5" customWidth="1"/>
    <col min="12038" max="12038" width="8.6640625" style="5" customWidth="1"/>
    <col min="12039" max="12039" width="10.5" style="5" customWidth="1"/>
    <col min="12040" max="12041" width="11.5" style="5"/>
    <col min="12042" max="12042" width="11" style="5" customWidth="1"/>
    <col min="12043" max="12043" width="18.83203125" style="5" customWidth="1"/>
    <col min="12044" max="12044" width="15.6640625" style="5" customWidth="1"/>
    <col min="12045" max="12045" width="16.5" style="5" customWidth="1"/>
    <col min="12046" max="12286" width="11.5" style="5"/>
    <col min="12287" max="12287" width="28.5" style="5" customWidth="1"/>
    <col min="12288" max="12288" width="39.33203125" style="5" customWidth="1"/>
    <col min="12289" max="12289" width="5.6640625" style="5" customWidth="1"/>
    <col min="12290" max="12291" width="4.6640625" style="5" customWidth="1"/>
    <col min="12292" max="12293" width="5.6640625" style="5" customWidth="1"/>
    <col min="12294" max="12294" width="8.6640625" style="5" customWidth="1"/>
    <col min="12295" max="12295" width="10.5" style="5" customWidth="1"/>
    <col min="12296" max="12297" width="11.5" style="5"/>
    <col min="12298" max="12298" width="11" style="5" customWidth="1"/>
    <col min="12299" max="12299" width="18.83203125" style="5" customWidth="1"/>
    <col min="12300" max="12300" width="15.6640625" style="5" customWidth="1"/>
    <col min="12301" max="12301" width="16.5" style="5" customWidth="1"/>
    <col min="12302" max="12542" width="11.5" style="5"/>
    <col min="12543" max="12543" width="28.5" style="5" customWidth="1"/>
    <col min="12544" max="12544" width="39.33203125" style="5" customWidth="1"/>
    <col min="12545" max="12545" width="5.6640625" style="5" customWidth="1"/>
    <col min="12546" max="12547" width="4.6640625" style="5" customWidth="1"/>
    <col min="12548" max="12549" width="5.6640625" style="5" customWidth="1"/>
    <col min="12550" max="12550" width="8.6640625" style="5" customWidth="1"/>
    <col min="12551" max="12551" width="10.5" style="5" customWidth="1"/>
    <col min="12552" max="12553" width="11.5" style="5"/>
    <col min="12554" max="12554" width="11" style="5" customWidth="1"/>
    <col min="12555" max="12555" width="18.83203125" style="5" customWidth="1"/>
    <col min="12556" max="12556" width="15.6640625" style="5" customWidth="1"/>
    <col min="12557" max="12557" width="16.5" style="5" customWidth="1"/>
    <col min="12558" max="12798" width="11.5" style="5"/>
    <col min="12799" max="12799" width="28.5" style="5" customWidth="1"/>
    <col min="12800" max="12800" width="39.33203125" style="5" customWidth="1"/>
    <col min="12801" max="12801" width="5.6640625" style="5" customWidth="1"/>
    <col min="12802" max="12803" width="4.6640625" style="5" customWidth="1"/>
    <col min="12804" max="12805" width="5.6640625" style="5" customWidth="1"/>
    <col min="12806" max="12806" width="8.6640625" style="5" customWidth="1"/>
    <col min="12807" max="12807" width="10.5" style="5" customWidth="1"/>
    <col min="12808" max="12809" width="11.5" style="5"/>
    <col min="12810" max="12810" width="11" style="5" customWidth="1"/>
    <col min="12811" max="12811" width="18.83203125" style="5" customWidth="1"/>
    <col min="12812" max="12812" width="15.6640625" style="5" customWidth="1"/>
    <col min="12813" max="12813" width="16.5" style="5" customWidth="1"/>
    <col min="12814" max="13054" width="11.5" style="5"/>
    <col min="13055" max="13055" width="28.5" style="5" customWidth="1"/>
    <col min="13056" max="13056" width="39.33203125" style="5" customWidth="1"/>
    <col min="13057" max="13057" width="5.6640625" style="5" customWidth="1"/>
    <col min="13058" max="13059" width="4.6640625" style="5" customWidth="1"/>
    <col min="13060" max="13061" width="5.6640625" style="5" customWidth="1"/>
    <col min="13062" max="13062" width="8.6640625" style="5" customWidth="1"/>
    <col min="13063" max="13063" width="10.5" style="5" customWidth="1"/>
    <col min="13064" max="13065" width="11.5" style="5"/>
    <col min="13066" max="13066" width="11" style="5" customWidth="1"/>
    <col min="13067" max="13067" width="18.83203125" style="5" customWidth="1"/>
    <col min="13068" max="13068" width="15.6640625" style="5" customWidth="1"/>
    <col min="13069" max="13069" width="16.5" style="5" customWidth="1"/>
    <col min="13070" max="13310" width="11.5" style="5"/>
    <col min="13311" max="13311" width="28.5" style="5" customWidth="1"/>
    <col min="13312" max="13312" width="39.33203125" style="5" customWidth="1"/>
    <col min="13313" max="13313" width="5.6640625" style="5" customWidth="1"/>
    <col min="13314" max="13315" width="4.6640625" style="5" customWidth="1"/>
    <col min="13316" max="13317" width="5.6640625" style="5" customWidth="1"/>
    <col min="13318" max="13318" width="8.6640625" style="5" customWidth="1"/>
    <col min="13319" max="13319" width="10.5" style="5" customWidth="1"/>
    <col min="13320" max="13321" width="11.5" style="5"/>
    <col min="13322" max="13322" width="11" style="5" customWidth="1"/>
    <col min="13323" max="13323" width="18.83203125" style="5" customWidth="1"/>
    <col min="13324" max="13324" width="15.6640625" style="5" customWidth="1"/>
    <col min="13325" max="13325" width="16.5" style="5" customWidth="1"/>
    <col min="13326" max="13566" width="11.5" style="5"/>
    <col min="13567" max="13567" width="28.5" style="5" customWidth="1"/>
    <col min="13568" max="13568" width="39.33203125" style="5" customWidth="1"/>
    <col min="13569" max="13569" width="5.6640625" style="5" customWidth="1"/>
    <col min="13570" max="13571" width="4.6640625" style="5" customWidth="1"/>
    <col min="13572" max="13573" width="5.6640625" style="5" customWidth="1"/>
    <col min="13574" max="13574" width="8.6640625" style="5" customWidth="1"/>
    <col min="13575" max="13575" width="10.5" style="5" customWidth="1"/>
    <col min="13576" max="13577" width="11.5" style="5"/>
    <col min="13578" max="13578" width="11" style="5" customWidth="1"/>
    <col min="13579" max="13579" width="18.83203125" style="5" customWidth="1"/>
    <col min="13580" max="13580" width="15.6640625" style="5" customWidth="1"/>
    <col min="13581" max="13581" width="16.5" style="5" customWidth="1"/>
    <col min="13582" max="13822" width="11.5" style="5"/>
    <col min="13823" max="13823" width="28.5" style="5" customWidth="1"/>
    <col min="13824" max="13824" width="39.33203125" style="5" customWidth="1"/>
    <col min="13825" max="13825" width="5.6640625" style="5" customWidth="1"/>
    <col min="13826" max="13827" width="4.6640625" style="5" customWidth="1"/>
    <col min="13828" max="13829" width="5.6640625" style="5" customWidth="1"/>
    <col min="13830" max="13830" width="8.6640625" style="5" customWidth="1"/>
    <col min="13831" max="13831" width="10.5" style="5" customWidth="1"/>
    <col min="13832" max="13833" width="11.5" style="5"/>
    <col min="13834" max="13834" width="11" style="5" customWidth="1"/>
    <col min="13835" max="13835" width="18.83203125" style="5" customWidth="1"/>
    <col min="13836" max="13836" width="15.6640625" style="5" customWidth="1"/>
    <col min="13837" max="13837" width="16.5" style="5" customWidth="1"/>
    <col min="13838" max="14078" width="11.5" style="5"/>
    <col min="14079" max="14079" width="28.5" style="5" customWidth="1"/>
    <col min="14080" max="14080" width="39.33203125" style="5" customWidth="1"/>
    <col min="14081" max="14081" width="5.6640625" style="5" customWidth="1"/>
    <col min="14082" max="14083" width="4.6640625" style="5" customWidth="1"/>
    <col min="14084" max="14085" width="5.6640625" style="5" customWidth="1"/>
    <col min="14086" max="14086" width="8.6640625" style="5" customWidth="1"/>
    <col min="14087" max="14087" width="10.5" style="5" customWidth="1"/>
    <col min="14088" max="14089" width="11.5" style="5"/>
    <col min="14090" max="14090" width="11" style="5" customWidth="1"/>
    <col min="14091" max="14091" width="18.83203125" style="5" customWidth="1"/>
    <col min="14092" max="14092" width="15.6640625" style="5" customWidth="1"/>
    <col min="14093" max="14093" width="16.5" style="5" customWidth="1"/>
    <col min="14094" max="14334" width="11.5" style="5"/>
    <col min="14335" max="14335" width="28.5" style="5" customWidth="1"/>
    <col min="14336" max="14336" width="39.33203125" style="5" customWidth="1"/>
    <col min="14337" max="14337" width="5.6640625" style="5" customWidth="1"/>
    <col min="14338" max="14339" width="4.6640625" style="5" customWidth="1"/>
    <col min="14340" max="14341" width="5.6640625" style="5" customWidth="1"/>
    <col min="14342" max="14342" width="8.6640625" style="5" customWidth="1"/>
    <col min="14343" max="14343" width="10.5" style="5" customWidth="1"/>
    <col min="14344" max="14345" width="11.5" style="5"/>
    <col min="14346" max="14346" width="11" style="5" customWidth="1"/>
    <col min="14347" max="14347" width="18.83203125" style="5" customWidth="1"/>
    <col min="14348" max="14348" width="15.6640625" style="5" customWidth="1"/>
    <col min="14349" max="14349" width="16.5" style="5" customWidth="1"/>
    <col min="14350" max="14590" width="11.5" style="5"/>
    <col min="14591" max="14591" width="28.5" style="5" customWidth="1"/>
    <col min="14592" max="14592" width="39.33203125" style="5" customWidth="1"/>
    <col min="14593" max="14593" width="5.6640625" style="5" customWidth="1"/>
    <col min="14594" max="14595" width="4.6640625" style="5" customWidth="1"/>
    <col min="14596" max="14597" width="5.6640625" style="5" customWidth="1"/>
    <col min="14598" max="14598" width="8.6640625" style="5" customWidth="1"/>
    <col min="14599" max="14599" width="10.5" style="5" customWidth="1"/>
    <col min="14600" max="14601" width="11.5" style="5"/>
    <col min="14602" max="14602" width="11" style="5" customWidth="1"/>
    <col min="14603" max="14603" width="18.83203125" style="5" customWidth="1"/>
    <col min="14604" max="14604" width="15.6640625" style="5" customWidth="1"/>
    <col min="14605" max="14605" width="16.5" style="5" customWidth="1"/>
    <col min="14606" max="14846" width="11.5" style="5"/>
    <col min="14847" max="14847" width="28.5" style="5" customWidth="1"/>
    <col min="14848" max="14848" width="39.33203125" style="5" customWidth="1"/>
    <col min="14849" max="14849" width="5.6640625" style="5" customWidth="1"/>
    <col min="14850" max="14851" width="4.6640625" style="5" customWidth="1"/>
    <col min="14852" max="14853" width="5.6640625" style="5" customWidth="1"/>
    <col min="14854" max="14854" width="8.6640625" style="5" customWidth="1"/>
    <col min="14855" max="14855" width="10.5" style="5" customWidth="1"/>
    <col min="14856" max="14857" width="11.5" style="5"/>
    <col min="14858" max="14858" width="11" style="5" customWidth="1"/>
    <col min="14859" max="14859" width="18.83203125" style="5" customWidth="1"/>
    <col min="14860" max="14860" width="15.6640625" style="5" customWidth="1"/>
    <col min="14861" max="14861" width="16.5" style="5" customWidth="1"/>
    <col min="14862" max="15102" width="11.5" style="5"/>
    <col min="15103" max="15103" width="28.5" style="5" customWidth="1"/>
    <col min="15104" max="15104" width="39.33203125" style="5" customWidth="1"/>
    <col min="15105" max="15105" width="5.6640625" style="5" customWidth="1"/>
    <col min="15106" max="15107" width="4.6640625" style="5" customWidth="1"/>
    <col min="15108" max="15109" width="5.6640625" style="5" customWidth="1"/>
    <col min="15110" max="15110" width="8.6640625" style="5" customWidth="1"/>
    <col min="15111" max="15111" width="10.5" style="5" customWidth="1"/>
    <col min="15112" max="15113" width="11.5" style="5"/>
    <col min="15114" max="15114" width="11" style="5" customWidth="1"/>
    <col min="15115" max="15115" width="18.83203125" style="5" customWidth="1"/>
    <col min="15116" max="15116" width="15.6640625" style="5" customWidth="1"/>
    <col min="15117" max="15117" width="16.5" style="5" customWidth="1"/>
    <col min="15118" max="15358" width="11.5" style="5"/>
    <col min="15359" max="15359" width="28.5" style="5" customWidth="1"/>
    <col min="15360" max="15360" width="39.33203125" style="5" customWidth="1"/>
    <col min="15361" max="15361" width="5.6640625" style="5" customWidth="1"/>
    <col min="15362" max="15363" width="4.6640625" style="5" customWidth="1"/>
    <col min="15364" max="15365" width="5.6640625" style="5" customWidth="1"/>
    <col min="15366" max="15366" width="8.6640625" style="5" customWidth="1"/>
    <col min="15367" max="15367" width="10.5" style="5" customWidth="1"/>
    <col min="15368" max="15369" width="11.5" style="5"/>
    <col min="15370" max="15370" width="11" style="5" customWidth="1"/>
    <col min="15371" max="15371" width="18.83203125" style="5" customWidth="1"/>
    <col min="15372" max="15372" width="15.6640625" style="5" customWidth="1"/>
    <col min="15373" max="15373" width="16.5" style="5" customWidth="1"/>
    <col min="15374" max="15614" width="11.5" style="5"/>
    <col min="15615" max="15615" width="28.5" style="5" customWidth="1"/>
    <col min="15616" max="15616" width="39.33203125" style="5" customWidth="1"/>
    <col min="15617" max="15617" width="5.6640625" style="5" customWidth="1"/>
    <col min="15618" max="15619" width="4.6640625" style="5" customWidth="1"/>
    <col min="15620" max="15621" width="5.6640625" style="5" customWidth="1"/>
    <col min="15622" max="15622" width="8.6640625" style="5" customWidth="1"/>
    <col min="15623" max="15623" width="10.5" style="5" customWidth="1"/>
    <col min="15624" max="15625" width="11.5" style="5"/>
    <col min="15626" max="15626" width="11" style="5" customWidth="1"/>
    <col min="15627" max="15627" width="18.83203125" style="5" customWidth="1"/>
    <col min="15628" max="15628" width="15.6640625" style="5" customWidth="1"/>
    <col min="15629" max="15629" width="16.5" style="5" customWidth="1"/>
    <col min="15630" max="15870" width="11.5" style="5"/>
    <col min="15871" max="15871" width="28.5" style="5" customWidth="1"/>
    <col min="15872" max="15872" width="39.33203125" style="5" customWidth="1"/>
    <col min="15873" max="15873" width="5.6640625" style="5" customWidth="1"/>
    <col min="15874" max="15875" width="4.6640625" style="5" customWidth="1"/>
    <col min="15876" max="15877" width="5.6640625" style="5" customWidth="1"/>
    <col min="15878" max="15878" width="8.6640625" style="5" customWidth="1"/>
    <col min="15879" max="15879" width="10.5" style="5" customWidth="1"/>
    <col min="15880" max="15881" width="11.5" style="5"/>
    <col min="15882" max="15882" width="11" style="5" customWidth="1"/>
    <col min="15883" max="15883" width="18.83203125" style="5" customWidth="1"/>
    <col min="15884" max="15884" width="15.6640625" style="5" customWidth="1"/>
    <col min="15885" max="15885" width="16.5" style="5" customWidth="1"/>
    <col min="15886" max="16126" width="11.5" style="5"/>
    <col min="16127" max="16127" width="28.5" style="5" customWidth="1"/>
    <col min="16128" max="16128" width="39.33203125" style="5" customWidth="1"/>
    <col min="16129" max="16129" width="5.6640625" style="5" customWidth="1"/>
    <col min="16130" max="16131" width="4.6640625" style="5" customWidth="1"/>
    <col min="16132" max="16133" width="5.6640625" style="5" customWidth="1"/>
    <col min="16134" max="16134" width="8.6640625" style="5" customWidth="1"/>
    <col min="16135" max="16135" width="10.5" style="5" customWidth="1"/>
    <col min="16136" max="16137" width="11.5" style="5"/>
    <col min="16138" max="16138" width="11" style="5" customWidth="1"/>
    <col min="16139" max="16139" width="18.83203125" style="5" customWidth="1"/>
    <col min="16140" max="16140" width="15.6640625" style="5" customWidth="1"/>
    <col min="16141" max="16141" width="16.5" style="5" customWidth="1"/>
    <col min="16142" max="16384" width="11.5" style="5"/>
  </cols>
  <sheetData>
    <row r="1" spans="1:15" ht="28" customHeight="1">
      <c r="A1" s="305" t="s">
        <v>308</v>
      </c>
      <c r="B1" s="305"/>
      <c r="C1" s="305"/>
      <c r="D1" s="305"/>
      <c r="E1" s="305"/>
      <c r="F1" s="305"/>
      <c r="G1" s="305"/>
      <c r="H1" s="305"/>
      <c r="I1" s="305"/>
      <c r="J1" s="305"/>
      <c r="K1" s="305"/>
      <c r="L1" s="305"/>
      <c r="M1" s="305"/>
      <c r="N1" s="305"/>
    </row>
    <row r="2" spans="1:15" ht="16" customHeight="1">
      <c r="A2" s="307" t="s">
        <v>1028</v>
      </c>
      <c r="B2" s="307"/>
      <c r="C2" s="307"/>
      <c r="D2" s="307"/>
      <c r="E2" s="307"/>
      <c r="F2" s="307"/>
      <c r="G2" s="307"/>
      <c r="H2" s="307"/>
      <c r="I2" s="307"/>
      <c r="J2" s="307"/>
      <c r="K2" s="307"/>
      <c r="L2" s="307"/>
      <c r="M2" s="307"/>
      <c r="N2" s="307"/>
    </row>
    <row r="3" spans="1:15" ht="96" customHeight="1">
      <c r="A3" s="292" t="s">
        <v>98</v>
      </c>
      <c r="B3" s="218" t="str">
        <f>'Оценка (раздел 5)'!K3</f>
        <v>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v>
      </c>
      <c r="C3" s="292" t="s">
        <v>116</v>
      </c>
      <c r="D3" s="292"/>
      <c r="E3" s="293"/>
      <c r="F3" s="293"/>
      <c r="G3" s="293" t="s">
        <v>200</v>
      </c>
      <c r="H3" s="293" t="s">
        <v>296</v>
      </c>
      <c r="I3" s="293" t="s">
        <v>888</v>
      </c>
      <c r="J3" s="293"/>
      <c r="K3" s="293" t="s">
        <v>199</v>
      </c>
      <c r="L3" s="292" t="s">
        <v>151</v>
      </c>
      <c r="M3" s="293" t="s">
        <v>193</v>
      </c>
      <c r="N3" s="293"/>
    </row>
    <row r="4" spans="1:15" ht="16" customHeight="1">
      <c r="A4" s="293"/>
      <c r="B4" s="219" t="str">
        <f>'Методика (раздел 5)'!B55</f>
        <v>Да, содержатся</v>
      </c>
      <c r="C4" s="293" t="s">
        <v>96</v>
      </c>
      <c r="D4" s="293" t="s">
        <v>149</v>
      </c>
      <c r="E4" s="293" t="s">
        <v>150</v>
      </c>
      <c r="F4" s="303" t="s">
        <v>95</v>
      </c>
      <c r="G4" s="293"/>
      <c r="H4" s="293"/>
      <c r="I4" s="293" t="s">
        <v>347</v>
      </c>
      <c r="J4" s="293" t="s">
        <v>348</v>
      </c>
      <c r="K4" s="293"/>
      <c r="L4" s="292"/>
      <c r="M4" s="293" t="s">
        <v>345</v>
      </c>
      <c r="N4" s="293" t="s">
        <v>346</v>
      </c>
    </row>
    <row r="5" spans="1:15" ht="28" customHeight="1">
      <c r="A5" s="293"/>
      <c r="B5" s="219" t="str">
        <f>'Методика (раздел 5)'!B56</f>
        <v xml:space="preserve">Нет, в установленные сроки сведения не содержатся или не отвечают требованиям </v>
      </c>
      <c r="C5" s="293"/>
      <c r="D5" s="304"/>
      <c r="E5" s="304"/>
      <c r="F5" s="303"/>
      <c r="G5" s="293"/>
      <c r="H5" s="293"/>
      <c r="I5" s="293"/>
      <c r="J5" s="293"/>
      <c r="K5" s="293"/>
      <c r="L5" s="292"/>
      <c r="M5" s="293"/>
      <c r="N5" s="293"/>
    </row>
    <row r="6" spans="1:15" s="76" customFormat="1" ht="15" customHeight="1">
      <c r="A6" s="175" t="s">
        <v>0</v>
      </c>
      <c r="B6" s="174"/>
      <c r="C6" s="175"/>
      <c r="D6" s="175"/>
      <c r="E6" s="175"/>
      <c r="F6" s="175"/>
      <c r="G6" s="220"/>
      <c r="H6" s="220"/>
      <c r="I6" s="220"/>
      <c r="J6" s="220"/>
      <c r="K6" s="220"/>
      <c r="L6" s="185"/>
      <c r="M6" s="212"/>
      <c r="N6" s="231"/>
      <c r="O6" s="83"/>
    </row>
    <row r="7" spans="1:15" ht="15" customHeight="1">
      <c r="A7" s="197" t="s">
        <v>1</v>
      </c>
      <c r="B7" s="206" t="s">
        <v>110</v>
      </c>
      <c r="C7" s="223">
        <f>IF(B7=$B$4,2,0)</f>
        <v>2</v>
      </c>
      <c r="D7" s="223"/>
      <c r="E7" s="223"/>
      <c r="F7" s="224">
        <f>C7*(1-D7)*(1-E7)</f>
        <v>2</v>
      </c>
      <c r="G7" s="205" t="s">
        <v>615</v>
      </c>
      <c r="H7" s="205" t="s">
        <v>615</v>
      </c>
      <c r="I7" s="205" t="s">
        <v>615</v>
      </c>
      <c r="J7" s="205" t="s">
        <v>615</v>
      </c>
      <c r="K7" s="205" t="s">
        <v>615</v>
      </c>
      <c r="L7" s="180" t="s">
        <v>173</v>
      </c>
      <c r="M7" s="180" t="s">
        <v>771</v>
      </c>
      <c r="N7" s="180" t="s">
        <v>429</v>
      </c>
      <c r="O7" s="81" t="s">
        <v>173</v>
      </c>
    </row>
    <row r="8" spans="1:15" ht="15" customHeight="1">
      <c r="A8" s="197" t="s">
        <v>2</v>
      </c>
      <c r="B8" s="206" t="s">
        <v>110</v>
      </c>
      <c r="C8" s="223">
        <f t="shared" ref="C8:C24" si="0">IF(B8=$B$4,2,0)</f>
        <v>2</v>
      </c>
      <c r="D8" s="223"/>
      <c r="E8" s="223"/>
      <c r="F8" s="224">
        <f t="shared" ref="F8:F24" si="1">C8*(1-D8)*(1-E8)</f>
        <v>2</v>
      </c>
      <c r="G8" s="205" t="s">
        <v>615</v>
      </c>
      <c r="H8" s="205" t="s">
        <v>615</v>
      </c>
      <c r="I8" s="205" t="s">
        <v>615</v>
      </c>
      <c r="J8" s="205" t="s">
        <v>615</v>
      </c>
      <c r="K8" s="205" t="s">
        <v>615</v>
      </c>
      <c r="L8" s="181" t="s">
        <v>173</v>
      </c>
      <c r="M8" s="180" t="s">
        <v>770</v>
      </c>
      <c r="N8" s="180" t="s">
        <v>554</v>
      </c>
      <c r="O8" s="81" t="s">
        <v>173</v>
      </c>
    </row>
    <row r="9" spans="1:15" ht="15" customHeight="1">
      <c r="A9" s="197" t="s">
        <v>3</v>
      </c>
      <c r="B9" s="206" t="s">
        <v>114</v>
      </c>
      <c r="C9" s="223">
        <f t="shared" si="0"/>
        <v>0</v>
      </c>
      <c r="D9" s="223"/>
      <c r="E9" s="223"/>
      <c r="F9" s="224">
        <f t="shared" si="1"/>
        <v>0</v>
      </c>
      <c r="G9" s="205" t="s">
        <v>617</v>
      </c>
      <c r="H9" s="205" t="s">
        <v>173</v>
      </c>
      <c r="I9" s="205"/>
      <c r="J9" s="205"/>
      <c r="K9" s="205" t="s">
        <v>173</v>
      </c>
      <c r="L9" s="181" t="s">
        <v>835</v>
      </c>
      <c r="M9" s="180" t="s">
        <v>771</v>
      </c>
      <c r="N9" s="180" t="s">
        <v>357</v>
      </c>
      <c r="O9" s="81" t="s">
        <v>173</v>
      </c>
    </row>
    <row r="10" spans="1:15" ht="15" customHeight="1">
      <c r="A10" s="197" t="s">
        <v>4</v>
      </c>
      <c r="B10" s="206" t="s">
        <v>110</v>
      </c>
      <c r="C10" s="223">
        <f t="shared" si="0"/>
        <v>2</v>
      </c>
      <c r="D10" s="223"/>
      <c r="E10" s="223"/>
      <c r="F10" s="224">
        <f t="shared" si="1"/>
        <v>2</v>
      </c>
      <c r="G10" s="205" t="s">
        <v>615</v>
      </c>
      <c r="H10" s="205" t="s">
        <v>615</v>
      </c>
      <c r="I10" s="205" t="s">
        <v>615</v>
      </c>
      <c r="J10" s="205" t="s">
        <v>615</v>
      </c>
      <c r="K10" s="205" t="s">
        <v>615</v>
      </c>
      <c r="L10" s="181" t="s">
        <v>173</v>
      </c>
      <c r="M10" s="180" t="s">
        <v>771</v>
      </c>
      <c r="N10" s="180" t="s">
        <v>359</v>
      </c>
      <c r="O10" s="81" t="s">
        <v>173</v>
      </c>
    </row>
    <row r="11" spans="1:15" ht="15" customHeight="1">
      <c r="A11" s="197" t="s">
        <v>5</v>
      </c>
      <c r="B11" s="206" t="s">
        <v>110</v>
      </c>
      <c r="C11" s="223">
        <f t="shared" si="0"/>
        <v>2</v>
      </c>
      <c r="D11" s="223"/>
      <c r="E11" s="223"/>
      <c r="F11" s="224">
        <f t="shared" si="1"/>
        <v>2</v>
      </c>
      <c r="G11" s="205" t="s">
        <v>615</v>
      </c>
      <c r="H11" s="205" t="s">
        <v>615</v>
      </c>
      <c r="I11" s="205" t="s">
        <v>615</v>
      </c>
      <c r="J11" s="205" t="s">
        <v>615</v>
      </c>
      <c r="K11" s="205" t="s">
        <v>615</v>
      </c>
      <c r="L11" s="206" t="s">
        <v>173</v>
      </c>
      <c r="M11" s="180" t="s">
        <v>771</v>
      </c>
      <c r="N11" s="180" t="s">
        <v>360</v>
      </c>
      <c r="O11" s="81" t="s">
        <v>173</v>
      </c>
    </row>
    <row r="12" spans="1:15" ht="15" customHeight="1">
      <c r="A12" s="197" t="s">
        <v>100</v>
      </c>
      <c r="B12" s="206" t="s">
        <v>114</v>
      </c>
      <c r="C12" s="223">
        <f t="shared" si="0"/>
        <v>0</v>
      </c>
      <c r="D12" s="223"/>
      <c r="E12" s="223"/>
      <c r="F12" s="224">
        <f t="shared" si="1"/>
        <v>0</v>
      </c>
      <c r="G12" s="180" t="s">
        <v>1032</v>
      </c>
      <c r="H12" s="205" t="s">
        <v>173</v>
      </c>
      <c r="I12" s="205" t="s">
        <v>173</v>
      </c>
      <c r="J12" s="205" t="s">
        <v>173</v>
      </c>
      <c r="K12" s="205" t="s">
        <v>173</v>
      </c>
      <c r="L12" s="176" t="s">
        <v>1031</v>
      </c>
      <c r="M12" s="180" t="s">
        <v>771</v>
      </c>
      <c r="N12" s="208" t="s">
        <v>865</v>
      </c>
      <c r="O12" s="81" t="s">
        <v>173</v>
      </c>
    </row>
    <row r="13" spans="1:15" ht="15" customHeight="1">
      <c r="A13" s="197" t="s">
        <v>7</v>
      </c>
      <c r="B13" s="206" t="s">
        <v>114</v>
      </c>
      <c r="C13" s="223">
        <f t="shared" si="0"/>
        <v>0</v>
      </c>
      <c r="D13" s="223"/>
      <c r="E13" s="223"/>
      <c r="F13" s="224">
        <f t="shared" si="1"/>
        <v>0</v>
      </c>
      <c r="G13" s="205" t="s">
        <v>617</v>
      </c>
      <c r="H13" s="205" t="s">
        <v>173</v>
      </c>
      <c r="I13" s="205" t="s">
        <v>173</v>
      </c>
      <c r="J13" s="205" t="s">
        <v>173</v>
      </c>
      <c r="K13" s="205" t="s">
        <v>173</v>
      </c>
      <c r="L13" s="181" t="s">
        <v>835</v>
      </c>
      <c r="M13" s="180" t="s">
        <v>771</v>
      </c>
      <c r="N13" s="180" t="s">
        <v>321</v>
      </c>
      <c r="O13" s="81" t="s">
        <v>173</v>
      </c>
    </row>
    <row r="14" spans="1:15" ht="15" customHeight="1">
      <c r="A14" s="197" t="s">
        <v>8</v>
      </c>
      <c r="B14" s="206" t="s">
        <v>114</v>
      </c>
      <c r="C14" s="223">
        <f t="shared" si="0"/>
        <v>0</v>
      </c>
      <c r="D14" s="223"/>
      <c r="E14" s="223"/>
      <c r="F14" s="224">
        <f t="shared" si="1"/>
        <v>0</v>
      </c>
      <c r="G14" s="205" t="s">
        <v>831</v>
      </c>
      <c r="H14" s="205" t="s">
        <v>615</v>
      </c>
      <c r="I14" s="205" t="s">
        <v>615</v>
      </c>
      <c r="J14" s="180" t="s">
        <v>617</v>
      </c>
      <c r="K14" s="205" t="s">
        <v>615</v>
      </c>
      <c r="L14" s="180" t="s">
        <v>891</v>
      </c>
      <c r="M14" s="180" t="s">
        <v>771</v>
      </c>
      <c r="N14" s="180" t="s">
        <v>561</v>
      </c>
      <c r="O14" s="81" t="s">
        <v>173</v>
      </c>
    </row>
    <row r="15" spans="1:15" ht="15" customHeight="1">
      <c r="A15" s="197" t="s">
        <v>9</v>
      </c>
      <c r="B15" s="206" t="s">
        <v>114</v>
      </c>
      <c r="C15" s="223">
        <f t="shared" si="0"/>
        <v>0</v>
      </c>
      <c r="D15" s="223"/>
      <c r="E15" s="223"/>
      <c r="F15" s="224">
        <f t="shared" si="1"/>
        <v>0</v>
      </c>
      <c r="G15" s="205" t="s">
        <v>831</v>
      </c>
      <c r="H15" s="205" t="s">
        <v>615</v>
      </c>
      <c r="I15" s="205" t="s">
        <v>615</v>
      </c>
      <c r="J15" s="180" t="s">
        <v>617</v>
      </c>
      <c r="K15" s="180" t="s">
        <v>617</v>
      </c>
      <c r="L15" s="206" t="s">
        <v>892</v>
      </c>
      <c r="M15" s="180" t="s">
        <v>771</v>
      </c>
      <c r="N15" s="180" t="s">
        <v>362</v>
      </c>
      <c r="O15" s="81" t="s">
        <v>173</v>
      </c>
    </row>
    <row r="16" spans="1:15" ht="15" customHeight="1">
      <c r="A16" s="197" t="s">
        <v>10</v>
      </c>
      <c r="B16" s="206" t="s">
        <v>110</v>
      </c>
      <c r="C16" s="223">
        <f t="shared" si="0"/>
        <v>2</v>
      </c>
      <c r="D16" s="223"/>
      <c r="E16" s="223"/>
      <c r="F16" s="224">
        <f t="shared" si="1"/>
        <v>2</v>
      </c>
      <c r="G16" s="205" t="s">
        <v>615</v>
      </c>
      <c r="H16" s="205" t="s">
        <v>615</v>
      </c>
      <c r="I16" s="205" t="s">
        <v>615</v>
      </c>
      <c r="J16" s="205" t="s">
        <v>615</v>
      </c>
      <c r="K16" s="205" t="s">
        <v>615</v>
      </c>
      <c r="L16" s="181" t="s">
        <v>173</v>
      </c>
      <c r="M16" s="180" t="s">
        <v>770</v>
      </c>
      <c r="N16" s="180" t="s">
        <v>431</v>
      </c>
      <c r="O16" s="81" t="s">
        <v>173</v>
      </c>
    </row>
    <row r="17" spans="1:16" s="40" customFormat="1" ht="15" customHeight="1">
      <c r="A17" s="201" t="s">
        <v>11</v>
      </c>
      <c r="B17" s="176" t="s">
        <v>114</v>
      </c>
      <c r="C17" s="177">
        <f t="shared" si="0"/>
        <v>0</v>
      </c>
      <c r="D17" s="177">
        <v>0.5</v>
      </c>
      <c r="E17" s="177">
        <v>0.5</v>
      </c>
      <c r="F17" s="178">
        <f t="shared" si="1"/>
        <v>0</v>
      </c>
      <c r="G17" s="205" t="s">
        <v>831</v>
      </c>
      <c r="H17" s="205" t="s">
        <v>615</v>
      </c>
      <c r="I17" s="205" t="s">
        <v>615</v>
      </c>
      <c r="J17" s="180" t="s">
        <v>617</v>
      </c>
      <c r="K17" s="205" t="s">
        <v>615</v>
      </c>
      <c r="L17" s="180" t="s">
        <v>894</v>
      </c>
      <c r="M17" s="180" t="s">
        <v>771</v>
      </c>
      <c r="N17" s="180" t="s">
        <v>363</v>
      </c>
      <c r="O17" s="85" t="s">
        <v>173</v>
      </c>
      <c r="P17" s="5"/>
    </row>
    <row r="18" spans="1:16" ht="15" customHeight="1">
      <c r="A18" s="197" t="s">
        <v>12</v>
      </c>
      <c r="B18" s="206" t="s">
        <v>114</v>
      </c>
      <c r="C18" s="223">
        <f t="shared" si="0"/>
        <v>0</v>
      </c>
      <c r="D18" s="223"/>
      <c r="E18" s="223"/>
      <c r="F18" s="224">
        <f t="shared" si="1"/>
        <v>0</v>
      </c>
      <c r="G18" s="205" t="s">
        <v>831</v>
      </c>
      <c r="H18" s="205" t="s">
        <v>641</v>
      </c>
      <c r="I18" s="205" t="s">
        <v>615</v>
      </c>
      <c r="J18" s="180" t="s">
        <v>617</v>
      </c>
      <c r="K18" s="205" t="s">
        <v>615</v>
      </c>
      <c r="L18" s="205" t="s">
        <v>1045</v>
      </c>
      <c r="M18" s="180" t="s">
        <v>771</v>
      </c>
      <c r="N18" s="180" t="s">
        <v>469</v>
      </c>
      <c r="O18" s="85" t="s">
        <v>173</v>
      </c>
    </row>
    <row r="19" spans="1:16" ht="15" customHeight="1">
      <c r="A19" s="197" t="s">
        <v>13</v>
      </c>
      <c r="B19" s="206" t="s">
        <v>114</v>
      </c>
      <c r="C19" s="223">
        <f t="shared" si="0"/>
        <v>0</v>
      </c>
      <c r="D19" s="223"/>
      <c r="E19" s="223"/>
      <c r="F19" s="224">
        <f t="shared" si="1"/>
        <v>0</v>
      </c>
      <c r="G19" s="205" t="s">
        <v>617</v>
      </c>
      <c r="H19" s="205" t="s">
        <v>173</v>
      </c>
      <c r="I19" s="205" t="s">
        <v>173</v>
      </c>
      <c r="J19" s="205" t="s">
        <v>173</v>
      </c>
      <c r="K19" s="205" t="s">
        <v>173</v>
      </c>
      <c r="L19" s="181" t="s">
        <v>835</v>
      </c>
      <c r="M19" s="180" t="s">
        <v>771</v>
      </c>
      <c r="N19" s="180" t="s">
        <v>470</v>
      </c>
      <c r="O19" s="81" t="s">
        <v>173</v>
      </c>
    </row>
    <row r="20" spans="1:16" ht="15" customHeight="1">
      <c r="A20" s="197" t="s">
        <v>14</v>
      </c>
      <c r="B20" s="206" t="s">
        <v>114</v>
      </c>
      <c r="C20" s="223">
        <f t="shared" si="0"/>
        <v>0</v>
      </c>
      <c r="D20" s="223"/>
      <c r="E20" s="223"/>
      <c r="F20" s="224">
        <f t="shared" si="1"/>
        <v>0</v>
      </c>
      <c r="G20" s="205" t="s">
        <v>617</v>
      </c>
      <c r="H20" s="205" t="s">
        <v>173</v>
      </c>
      <c r="I20" s="205" t="s">
        <v>173</v>
      </c>
      <c r="J20" s="205" t="s">
        <v>173</v>
      </c>
      <c r="K20" s="205" t="s">
        <v>173</v>
      </c>
      <c r="L20" s="181" t="s">
        <v>835</v>
      </c>
      <c r="M20" s="180" t="s">
        <v>771</v>
      </c>
      <c r="N20" s="180" t="s">
        <v>471</v>
      </c>
      <c r="O20" s="81" t="s">
        <v>173</v>
      </c>
    </row>
    <row r="21" spans="1:16" s="28" customFormat="1" ht="15" customHeight="1">
      <c r="A21" s="201" t="s">
        <v>15</v>
      </c>
      <c r="B21" s="176" t="s">
        <v>114</v>
      </c>
      <c r="C21" s="177">
        <f t="shared" si="0"/>
        <v>0</v>
      </c>
      <c r="D21" s="177"/>
      <c r="E21" s="177"/>
      <c r="F21" s="178">
        <f t="shared" si="1"/>
        <v>0</v>
      </c>
      <c r="G21" s="205" t="s">
        <v>837</v>
      </c>
      <c r="H21" s="205" t="s">
        <v>173</v>
      </c>
      <c r="I21" s="205" t="s">
        <v>173</v>
      </c>
      <c r="J21" s="205" t="s">
        <v>173</v>
      </c>
      <c r="K21" s="205" t="s">
        <v>173</v>
      </c>
      <c r="L21" s="207" t="s">
        <v>929</v>
      </c>
      <c r="M21" s="180" t="s">
        <v>770</v>
      </c>
      <c r="N21" s="180" t="s">
        <v>366</v>
      </c>
      <c r="O21" s="80" t="s">
        <v>173</v>
      </c>
    </row>
    <row r="22" spans="1:16" ht="15" customHeight="1">
      <c r="A22" s="197" t="s">
        <v>16</v>
      </c>
      <c r="B22" s="206" t="s">
        <v>110</v>
      </c>
      <c r="C22" s="223">
        <f t="shared" si="0"/>
        <v>2</v>
      </c>
      <c r="D22" s="223"/>
      <c r="E22" s="223"/>
      <c r="F22" s="224">
        <f t="shared" si="1"/>
        <v>2</v>
      </c>
      <c r="G22" s="205" t="s">
        <v>615</v>
      </c>
      <c r="H22" s="205" t="s">
        <v>615</v>
      </c>
      <c r="I22" s="205" t="s">
        <v>615</v>
      </c>
      <c r="J22" s="205" t="s">
        <v>615</v>
      </c>
      <c r="K22" s="205" t="s">
        <v>615</v>
      </c>
      <c r="L22" s="181" t="s">
        <v>173</v>
      </c>
      <c r="M22" s="180" t="s">
        <v>770</v>
      </c>
      <c r="N22" s="180" t="s">
        <v>367</v>
      </c>
      <c r="O22" s="81" t="s">
        <v>173</v>
      </c>
    </row>
    <row r="23" spans="1:16" ht="15" customHeight="1">
      <c r="A23" s="197" t="s">
        <v>17</v>
      </c>
      <c r="B23" s="206" t="s">
        <v>110</v>
      </c>
      <c r="C23" s="223">
        <f t="shared" si="0"/>
        <v>2</v>
      </c>
      <c r="D23" s="223"/>
      <c r="E23" s="223"/>
      <c r="F23" s="224">
        <f t="shared" si="1"/>
        <v>2</v>
      </c>
      <c r="G23" s="205" t="s">
        <v>615</v>
      </c>
      <c r="H23" s="205" t="s">
        <v>615</v>
      </c>
      <c r="I23" s="205" t="s">
        <v>615</v>
      </c>
      <c r="J23" s="205" t="s">
        <v>615</v>
      </c>
      <c r="K23" s="205" t="s">
        <v>615</v>
      </c>
      <c r="L23" s="229" t="s">
        <v>173</v>
      </c>
      <c r="M23" s="180" t="s">
        <v>771</v>
      </c>
      <c r="N23" s="180" t="s">
        <v>327</v>
      </c>
      <c r="O23" s="81" t="s">
        <v>173</v>
      </c>
    </row>
    <row r="24" spans="1:16" ht="15" customHeight="1">
      <c r="A24" s="197" t="s">
        <v>175</v>
      </c>
      <c r="B24" s="206" t="s">
        <v>110</v>
      </c>
      <c r="C24" s="223">
        <f t="shared" si="0"/>
        <v>2</v>
      </c>
      <c r="D24" s="223"/>
      <c r="E24" s="223"/>
      <c r="F24" s="224">
        <f t="shared" si="1"/>
        <v>2</v>
      </c>
      <c r="G24" s="205" t="s">
        <v>615</v>
      </c>
      <c r="H24" s="205" t="s">
        <v>615</v>
      </c>
      <c r="I24" s="205" t="s">
        <v>615</v>
      </c>
      <c r="J24" s="205" t="s">
        <v>615</v>
      </c>
      <c r="K24" s="205" t="s">
        <v>615</v>
      </c>
      <c r="L24" s="205" t="s">
        <v>173</v>
      </c>
      <c r="M24" s="180" t="s">
        <v>770</v>
      </c>
      <c r="N24" s="180" t="s">
        <v>447</v>
      </c>
      <c r="O24" s="81" t="s">
        <v>173</v>
      </c>
    </row>
    <row r="25" spans="1:16" s="76" customFormat="1" ht="15" customHeight="1">
      <c r="A25" s="175" t="s">
        <v>18</v>
      </c>
      <c r="B25" s="173"/>
      <c r="C25" s="174"/>
      <c r="D25" s="174"/>
      <c r="E25" s="174"/>
      <c r="F25" s="174"/>
      <c r="G25" s="185"/>
      <c r="H25" s="185"/>
      <c r="I25" s="185"/>
      <c r="J25" s="185"/>
      <c r="K25" s="185"/>
      <c r="L25" s="185"/>
      <c r="M25" s="185"/>
      <c r="N25" s="185"/>
      <c r="O25" s="83"/>
    </row>
    <row r="26" spans="1:16" ht="15" customHeight="1">
      <c r="A26" s="197" t="s">
        <v>19</v>
      </c>
      <c r="B26" s="206" t="s">
        <v>110</v>
      </c>
      <c r="C26" s="223">
        <f t="shared" ref="C26:C68" si="2">IF(B26=$B$4,2,0)</f>
        <v>2</v>
      </c>
      <c r="D26" s="223"/>
      <c r="E26" s="223"/>
      <c r="F26" s="224">
        <f t="shared" ref="F26:F36" si="3">C26*(1-D26)*(1-E26)</f>
        <v>2</v>
      </c>
      <c r="G26" s="205" t="s">
        <v>615</v>
      </c>
      <c r="H26" s="205" t="s">
        <v>615</v>
      </c>
      <c r="I26" s="205" t="s">
        <v>615</v>
      </c>
      <c r="J26" s="205" t="s">
        <v>615</v>
      </c>
      <c r="K26" s="205" t="s">
        <v>615</v>
      </c>
      <c r="L26" s="205" t="s">
        <v>173</v>
      </c>
      <c r="M26" s="180" t="s">
        <v>771</v>
      </c>
      <c r="N26" s="180" t="s">
        <v>477</v>
      </c>
      <c r="O26" s="81" t="s">
        <v>173</v>
      </c>
    </row>
    <row r="27" spans="1:16" ht="15" customHeight="1">
      <c r="A27" s="197" t="s">
        <v>20</v>
      </c>
      <c r="B27" s="206" t="s">
        <v>110</v>
      </c>
      <c r="C27" s="223">
        <f t="shared" si="2"/>
        <v>2</v>
      </c>
      <c r="D27" s="223"/>
      <c r="E27" s="223"/>
      <c r="F27" s="224">
        <f t="shared" si="3"/>
        <v>2</v>
      </c>
      <c r="G27" s="205" t="s">
        <v>615</v>
      </c>
      <c r="H27" s="205" t="s">
        <v>615</v>
      </c>
      <c r="I27" s="205" t="s">
        <v>615</v>
      </c>
      <c r="J27" s="205" t="s">
        <v>615</v>
      </c>
      <c r="K27" s="205" t="s">
        <v>615</v>
      </c>
      <c r="L27" s="205" t="s">
        <v>173</v>
      </c>
      <c r="M27" s="180" t="s">
        <v>771</v>
      </c>
      <c r="N27" s="180" t="s">
        <v>435</v>
      </c>
      <c r="O27" s="81" t="s">
        <v>173</v>
      </c>
    </row>
    <row r="28" spans="1:16" ht="15" customHeight="1">
      <c r="A28" s="197" t="s">
        <v>21</v>
      </c>
      <c r="B28" s="206" t="s">
        <v>110</v>
      </c>
      <c r="C28" s="223">
        <f t="shared" si="2"/>
        <v>2</v>
      </c>
      <c r="D28" s="223"/>
      <c r="E28" s="223"/>
      <c r="F28" s="224">
        <f t="shared" si="3"/>
        <v>2</v>
      </c>
      <c r="G28" s="205" t="s">
        <v>615</v>
      </c>
      <c r="H28" s="205" t="s">
        <v>615</v>
      </c>
      <c r="I28" s="205" t="s">
        <v>615</v>
      </c>
      <c r="J28" s="205" t="s">
        <v>615</v>
      </c>
      <c r="K28" s="205" t="s">
        <v>615</v>
      </c>
      <c r="L28" s="226" t="s">
        <v>173</v>
      </c>
      <c r="M28" s="180" t="s">
        <v>771</v>
      </c>
      <c r="N28" s="180" t="s">
        <v>368</v>
      </c>
      <c r="O28" s="81" t="s">
        <v>173</v>
      </c>
    </row>
    <row r="29" spans="1:16" ht="15" customHeight="1">
      <c r="A29" s="197" t="s">
        <v>22</v>
      </c>
      <c r="B29" s="206" t="s">
        <v>110</v>
      </c>
      <c r="C29" s="223">
        <f t="shared" si="2"/>
        <v>2</v>
      </c>
      <c r="D29" s="223"/>
      <c r="E29" s="223"/>
      <c r="F29" s="224">
        <f t="shared" si="3"/>
        <v>2</v>
      </c>
      <c r="G29" s="205" t="s">
        <v>615</v>
      </c>
      <c r="H29" s="205" t="s">
        <v>615</v>
      </c>
      <c r="I29" s="205" t="s">
        <v>615</v>
      </c>
      <c r="J29" s="205" t="s">
        <v>615</v>
      </c>
      <c r="K29" s="205" t="s">
        <v>615</v>
      </c>
      <c r="L29" s="205" t="s">
        <v>173</v>
      </c>
      <c r="M29" s="180" t="s">
        <v>771</v>
      </c>
      <c r="N29" s="180" t="s">
        <v>479</v>
      </c>
      <c r="O29" s="81" t="s">
        <v>173</v>
      </c>
    </row>
    <row r="30" spans="1:16" ht="15" customHeight="1">
      <c r="A30" s="197" t="s">
        <v>23</v>
      </c>
      <c r="B30" s="206" t="s">
        <v>110</v>
      </c>
      <c r="C30" s="223">
        <f t="shared" si="2"/>
        <v>2</v>
      </c>
      <c r="D30" s="223"/>
      <c r="E30" s="223"/>
      <c r="F30" s="224">
        <f t="shared" si="3"/>
        <v>2</v>
      </c>
      <c r="G30" s="205" t="s">
        <v>615</v>
      </c>
      <c r="H30" s="205" t="s">
        <v>615</v>
      </c>
      <c r="I30" s="205" t="s">
        <v>615</v>
      </c>
      <c r="J30" s="205" t="s">
        <v>615</v>
      </c>
      <c r="K30" s="205" t="s">
        <v>615</v>
      </c>
      <c r="L30" s="205" t="s">
        <v>173</v>
      </c>
      <c r="M30" s="180" t="s">
        <v>771</v>
      </c>
      <c r="N30" s="180" t="s">
        <v>369</v>
      </c>
      <c r="O30" s="81" t="s">
        <v>173</v>
      </c>
    </row>
    <row r="31" spans="1:16" s="28" customFormat="1" ht="15" customHeight="1">
      <c r="A31" s="201" t="s">
        <v>24</v>
      </c>
      <c r="B31" s="176" t="s">
        <v>110</v>
      </c>
      <c r="C31" s="177">
        <f t="shared" si="2"/>
        <v>2</v>
      </c>
      <c r="D31" s="177"/>
      <c r="E31" s="177"/>
      <c r="F31" s="178">
        <f t="shared" si="3"/>
        <v>2</v>
      </c>
      <c r="G31" s="205" t="s">
        <v>615</v>
      </c>
      <c r="H31" s="205" t="s">
        <v>615</v>
      </c>
      <c r="I31" s="205" t="s">
        <v>615</v>
      </c>
      <c r="J31" s="205" t="s">
        <v>615</v>
      </c>
      <c r="K31" s="205" t="s">
        <v>615</v>
      </c>
      <c r="L31" s="180" t="s">
        <v>889</v>
      </c>
      <c r="M31" s="180" t="s">
        <v>770</v>
      </c>
      <c r="N31" s="180" t="s">
        <v>465</v>
      </c>
      <c r="O31" s="80" t="s">
        <v>173</v>
      </c>
    </row>
    <row r="32" spans="1:16" ht="15" customHeight="1">
      <c r="A32" s="197" t="s">
        <v>25</v>
      </c>
      <c r="B32" s="206" t="s">
        <v>110</v>
      </c>
      <c r="C32" s="223">
        <f t="shared" si="2"/>
        <v>2</v>
      </c>
      <c r="D32" s="223"/>
      <c r="E32" s="223"/>
      <c r="F32" s="224">
        <f t="shared" si="3"/>
        <v>2</v>
      </c>
      <c r="G32" s="205" t="s">
        <v>615</v>
      </c>
      <c r="H32" s="205" t="s">
        <v>615</v>
      </c>
      <c r="I32" s="205" t="s">
        <v>615</v>
      </c>
      <c r="J32" s="205" t="s">
        <v>615</v>
      </c>
      <c r="K32" s="205" t="s">
        <v>615</v>
      </c>
      <c r="L32" s="205" t="s">
        <v>173</v>
      </c>
      <c r="M32" s="180" t="s">
        <v>771</v>
      </c>
      <c r="N32" s="180" t="s">
        <v>480</v>
      </c>
      <c r="O32" s="81" t="s">
        <v>173</v>
      </c>
    </row>
    <row r="33" spans="1:15" ht="15" customHeight="1">
      <c r="A33" s="197" t="s">
        <v>26</v>
      </c>
      <c r="B33" s="206" t="s">
        <v>110</v>
      </c>
      <c r="C33" s="223">
        <f t="shared" si="2"/>
        <v>2</v>
      </c>
      <c r="D33" s="223"/>
      <c r="E33" s="223"/>
      <c r="F33" s="224">
        <f t="shared" si="3"/>
        <v>2</v>
      </c>
      <c r="G33" s="205" t="s">
        <v>615</v>
      </c>
      <c r="H33" s="205" t="s">
        <v>615</v>
      </c>
      <c r="I33" s="205" t="s">
        <v>615</v>
      </c>
      <c r="J33" s="205" t="s">
        <v>615</v>
      </c>
      <c r="K33" s="205" t="s">
        <v>615</v>
      </c>
      <c r="L33" s="205" t="s">
        <v>173</v>
      </c>
      <c r="M33" s="180" t="s">
        <v>771</v>
      </c>
      <c r="N33" s="180" t="s">
        <v>482</v>
      </c>
      <c r="O33" s="81" t="s">
        <v>173</v>
      </c>
    </row>
    <row r="34" spans="1:15" ht="15" customHeight="1">
      <c r="A34" s="197" t="s">
        <v>27</v>
      </c>
      <c r="B34" s="206" t="s">
        <v>114</v>
      </c>
      <c r="C34" s="223">
        <f t="shared" si="2"/>
        <v>0</v>
      </c>
      <c r="D34" s="223"/>
      <c r="E34" s="223"/>
      <c r="F34" s="224">
        <f t="shared" si="3"/>
        <v>0</v>
      </c>
      <c r="G34" s="205" t="s">
        <v>617</v>
      </c>
      <c r="H34" s="206" t="s">
        <v>173</v>
      </c>
      <c r="I34" s="205" t="s">
        <v>173</v>
      </c>
      <c r="J34" s="205" t="s">
        <v>173</v>
      </c>
      <c r="K34" s="206" t="s">
        <v>173</v>
      </c>
      <c r="L34" s="181" t="s">
        <v>835</v>
      </c>
      <c r="M34" s="180" t="s">
        <v>769</v>
      </c>
      <c r="N34" s="180" t="s">
        <v>370</v>
      </c>
      <c r="O34" s="81" t="s">
        <v>173</v>
      </c>
    </row>
    <row r="35" spans="1:15" s="28" customFormat="1" ht="15" customHeight="1">
      <c r="A35" s="201" t="s">
        <v>177</v>
      </c>
      <c r="B35" s="176" t="s">
        <v>110</v>
      </c>
      <c r="C35" s="177">
        <f t="shared" si="2"/>
        <v>2</v>
      </c>
      <c r="D35" s="177"/>
      <c r="E35" s="177"/>
      <c r="F35" s="178">
        <f t="shared" si="3"/>
        <v>2</v>
      </c>
      <c r="G35" s="205" t="s">
        <v>615</v>
      </c>
      <c r="H35" s="205" t="s">
        <v>615</v>
      </c>
      <c r="I35" s="205" t="s">
        <v>615</v>
      </c>
      <c r="J35" s="205" t="s">
        <v>615</v>
      </c>
      <c r="K35" s="205" t="s">
        <v>615</v>
      </c>
      <c r="L35" s="230" t="s">
        <v>173</v>
      </c>
      <c r="M35" s="180" t="s">
        <v>771</v>
      </c>
      <c r="N35" s="180" t="s">
        <v>371</v>
      </c>
      <c r="O35" s="80" t="s">
        <v>173</v>
      </c>
    </row>
    <row r="36" spans="1:15" ht="15" customHeight="1">
      <c r="A36" s="197" t="s">
        <v>28</v>
      </c>
      <c r="B36" s="206" t="s">
        <v>110</v>
      </c>
      <c r="C36" s="223">
        <f t="shared" si="2"/>
        <v>2</v>
      </c>
      <c r="D36" s="223"/>
      <c r="E36" s="223"/>
      <c r="F36" s="224">
        <f t="shared" si="3"/>
        <v>2</v>
      </c>
      <c r="G36" s="205" t="s">
        <v>615</v>
      </c>
      <c r="H36" s="205" t="s">
        <v>615</v>
      </c>
      <c r="I36" s="205" t="s">
        <v>615</v>
      </c>
      <c r="J36" s="205" t="s">
        <v>615</v>
      </c>
      <c r="K36" s="205" t="s">
        <v>615</v>
      </c>
      <c r="L36" s="181" t="s">
        <v>173</v>
      </c>
      <c r="M36" s="180" t="s">
        <v>771</v>
      </c>
      <c r="N36" s="180" t="s">
        <v>440</v>
      </c>
      <c r="O36" s="81" t="s">
        <v>173</v>
      </c>
    </row>
    <row r="37" spans="1:15" s="76" customFormat="1" ht="15" customHeight="1">
      <c r="A37" s="175" t="s">
        <v>29</v>
      </c>
      <c r="B37" s="173"/>
      <c r="C37" s="174"/>
      <c r="D37" s="174"/>
      <c r="E37" s="174"/>
      <c r="F37" s="174"/>
      <c r="G37" s="185"/>
      <c r="H37" s="185"/>
      <c r="I37" s="185"/>
      <c r="J37" s="185"/>
      <c r="K37" s="185"/>
      <c r="L37" s="185"/>
      <c r="M37" s="185"/>
      <c r="N37" s="185"/>
      <c r="O37" s="83"/>
    </row>
    <row r="38" spans="1:15" ht="15" customHeight="1">
      <c r="A38" s="197" t="s">
        <v>30</v>
      </c>
      <c r="B38" s="206" t="s">
        <v>114</v>
      </c>
      <c r="C38" s="223">
        <f t="shared" si="2"/>
        <v>0</v>
      </c>
      <c r="D38" s="223"/>
      <c r="E38" s="223"/>
      <c r="F38" s="224">
        <f t="shared" ref="F38:F45" si="4">C38*(1-D38)*(1-E38)</f>
        <v>0</v>
      </c>
      <c r="G38" s="205" t="s">
        <v>831</v>
      </c>
      <c r="H38" s="205" t="s">
        <v>615</v>
      </c>
      <c r="I38" s="205" t="s">
        <v>615</v>
      </c>
      <c r="J38" s="180" t="s">
        <v>617</v>
      </c>
      <c r="K38" s="205" t="s">
        <v>615</v>
      </c>
      <c r="L38" s="180" t="s">
        <v>893</v>
      </c>
      <c r="M38" s="180" t="s">
        <v>771</v>
      </c>
      <c r="N38" s="232" t="s">
        <v>372</v>
      </c>
      <c r="O38" s="81" t="s">
        <v>173</v>
      </c>
    </row>
    <row r="39" spans="1:15" ht="15" customHeight="1">
      <c r="A39" s="197" t="s">
        <v>31</v>
      </c>
      <c r="B39" s="206" t="s">
        <v>110</v>
      </c>
      <c r="C39" s="223">
        <f t="shared" si="2"/>
        <v>2</v>
      </c>
      <c r="D39" s="223"/>
      <c r="E39" s="223"/>
      <c r="F39" s="224">
        <f t="shared" si="4"/>
        <v>2</v>
      </c>
      <c r="G39" s="205" t="s">
        <v>615</v>
      </c>
      <c r="H39" s="205" t="s">
        <v>615</v>
      </c>
      <c r="I39" s="205" t="s">
        <v>615</v>
      </c>
      <c r="J39" s="205" t="s">
        <v>615</v>
      </c>
      <c r="K39" s="205" t="s">
        <v>615</v>
      </c>
      <c r="L39" s="181" t="s">
        <v>173</v>
      </c>
      <c r="M39" s="180" t="s">
        <v>771</v>
      </c>
      <c r="N39" s="180" t="s">
        <v>373</v>
      </c>
      <c r="O39" s="81" t="s">
        <v>173</v>
      </c>
    </row>
    <row r="40" spans="1:15" ht="15" customHeight="1">
      <c r="A40" s="197" t="s">
        <v>93</v>
      </c>
      <c r="B40" s="206" t="s">
        <v>110</v>
      </c>
      <c r="C40" s="223">
        <f t="shared" si="2"/>
        <v>2</v>
      </c>
      <c r="D40" s="223"/>
      <c r="E40" s="223"/>
      <c r="F40" s="224">
        <f t="shared" si="4"/>
        <v>2</v>
      </c>
      <c r="G40" s="205" t="s">
        <v>615</v>
      </c>
      <c r="H40" s="205" t="s">
        <v>615</v>
      </c>
      <c r="I40" s="205" t="s">
        <v>615</v>
      </c>
      <c r="J40" s="205" t="s">
        <v>615</v>
      </c>
      <c r="K40" s="205" t="s">
        <v>615</v>
      </c>
      <c r="L40" s="205" t="s">
        <v>173</v>
      </c>
      <c r="M40" s="180" t="s">
        <v>771</v>
      </c>
      <c r="N40" s="180" t="s">
        <v>488</v>
      </c>
      <c r="O40" s="81" t="s">
        <v>173</v>
      </c>
    </row>
    <row r="41" spans="1:15" ht="15" customHeight="1">
      <c r="A41" s="197" t="s">
        <v>32</v>
      </c>
      <c r="B41" s="206" t="s">
        <v>110</v>
      </c>
      <c r="C41" s="223">
        <f t="shared" si="2"/>
        <v>2</v>
      </c>
      <c r="D41" s="223"/>
      <c r="E41" s="223"/>
      <c r="F41" s="224">
        <f t="shared" si="4"/>
        <v>2</v>
      </c>
      <c r="G41" s="205" t="s">
        <v>615</v>
      </c>
      <c r="H41" s="205" t="s">
        <v>615</v>
      </c>
      <c r="I41" s="205" t="s">
        <v>615</v>
      </c>
      <c r="J41" s="205" t="s">
        <v>615</v>
      </c>
      <c r="K41" s="205" t="s">
        <v>615</v>
      </c>
      <c r="L41" s="205" t="s">
        <v>173</v>
      </c>
      <c r="M41" s="180" t="s">
        <v>771</v>
      </c>
      <c r="N41" s="180" t="s">
        <v>491</v>
      </c>
      <c r="O41" s="81" t="s">
        <v>173</v>
      </c>
    </row>
    <row r="42" spans="1:15" ht="15" customHeight="1">
      <c r="A42" s="197" t="s">
        <v>33</v>
      </c>
      <c r="B42" s="206" t="s">
        <v>110</v>
      </c>
      <c r="C42" s="223">
        <f t="shared" si="2"/>
        <v>2</v>
      </c>
      <c r="D42" s="223"/>
      <c r="E42" s="223"/>
      <c r="F42" s="224">
        <f t="shared" si="4"/>
        <v>2</v>
      </c>
      <c r="G42" s="205" t="s">
        <v>615</v>
      </c>
      <c r="H42" s="205" t="s">
        <v>615</v>
      </c>
      <c r="I42" s="205" t="s">
        <v>615</v>
      </c>
      <c r="J42" s="205" t="s">
        <v>615</v>
      </c>
      <c r="K42" s="205" t="s">
        <v>615</v>
      </c>
      <c r="L42" s="180" t="s">
        <v>173</v>
      </c>
      <c r="M42" s="180" t="s">
        <v>771</v>
      </c>
      <c r="N42" s="180" t="s">
        <v>405</v>
      </c>
      <c r="O42" s="81" t="s">
        <v>173</v>
      </c>
    </row>
    <row r="43" spans="1:15" s="28" customFormat="1" ht="15" customHeight="1">
      <c r="A43" s="201" t="s">
        <v>34</v>
      </c>
      <c r="B43" s="176" t="s">
        <v>114</v>
      </c>
      <c r="C43" s="177">
        <f t="shared" si="2"/>
        <v>0</v>
      </c>
      <c r="D43" s="177"/>
      <c r="E43" s="177"/>
      <c r="F43" s="178">
        <f t="shared" si="4"/>
        <v>0</v>
      </c>
      <c r="G43" s="205" t="s">
        <v>617</v>
      </c>
      <c r="H43" s="206" t="s">
        <v>173</v>
      </c>
      <c r="I43" s="205" t="s">
        <v>173</v>
      </c>
      <c r="J43" s="205" t="s">
        <v>173</v>
      </c>
      <c r="K43" s="206" t="s">
        <v>173</v>
      </c>
      <c r="L43" s="181" t="s">
        <v>835</v>
      </c>
      <c r="M43" s="180" t="s">
        <v>771</v>
      </c>
      <c r="N43" s="180" t="s">
        <v>442</v>
      </c>
      <c r="O43" s="80" t="s">
        <v>173</v>
      </c>
    </row>
    <row r="44" spans="1:15" ht="15" customHeight="1">
      <c r="A44" s="197" t="s">
        <v>35</v>
      </c>
      <c r="B44" s="206" t="s">
        <v>110</v>
      </c>
      <c r="C44" s="223">
        <f t="shared" si="2"/>
        <v>2</v>
      </c>
      <c r="D44" s="223"/>
      <c r="E44" s="223"/>
      <c r="F44" s="224">
        <f t="shared" si="4"/>
        <v>2</v>
      </c>
      <c r="G44" s="205" t="s">
        <v>615</v>
      </c>
      <c r="H44" s="205" t="s">
        <v>615</v>
      </c>
      <c r="I44" s="205" t="s">
        <v>615</v>
      </c>
      <c r="J44" s="205" t="s">
        <v>615</v>
      </c>
      <c r="K44" s="205" t="s">
        <v>615</v>
      </c>
      <c r="L44" s="181" t="s">
        <v>173</v>
      </c>
      <c r="M44" s="180" t="s">
        <v>771</v>
      </c>
      <c r="N44" s="180" t="s">
        <v>392</v>
      </c>
      <c r="O44" s="81" t="s">
        <v>173</v>
      </c>
    </row>
    <row r="45" spans="1:15" ht="15" customHeight="1">
      <c r="A45" s="197" t="s">
        <v>152</v>
      </c>
      <c r="B45" s="206" t="s">
        <v>114</v>
      </c>
      <c r="C45" s="223">
        <f t="shared" si="2"/>
        <v>0</v>
      </c>
      <c r="D45" s="223"/>
      <c r="E45" s="223"/>
      <c r="F45" s="224">
        <f t="shared" si="4"/>
        <v>0</v>
      </c>
      <c r="G45" s="179" t="s">
        <v>837</v>
      </c>
      <c r="H45" s="180" t="s">
        <v>173</v>
      </c>
      <c r="I45" s="180" t="s">
        <v>173</v>
      </c>
      <c r="J45" s="180" t="s">
        <v>173</v>
      </c>
      <c r="K45" s="180" t="s">
        <v>173</v>
      </c>
      <c r="L45" s="207" t="s">
        <v>929</v>
      </c>
      <c r="M45" s="180" t="s">
        <v>770</v>
      </c>
      <c r="N45" s="180" t="s">
        <v>374</v>
      </c>
      <c r="O45" s="81" t="s">
        <v>173</v>
      </c>
    </row>
    <row r="46" spans="1:15" s="76" customFormat="1" ht="15" customHeight="1">
      <c r="A46" s="175" t="s">
        <v>36</v>
      </c>
      <c r="B46" s="173"/>
      <c r="C46" s="174"/>
      <c r="D46" s="174"/>
      <c r="E46" s="174"/>
      <c r="F46" s="174"/>
      <c r="G46" s="185"/>
      <c r="H46" s="185"/>
      <c r="I46" s="185"/>
      <c r="J46" s="185"/>
      <c r="K46" s="185"/>
      <c r="L46" s="185"/>
      <c r="M46" s="185"/>
      <c r="N46" s="185"/>
      <c r="O46" s="83"/>
    </row>
    <row r="47" spans="1:15" ht="15" customHeight="1">
      <c r="A47" s="197" t="s">
        <v>37</v>
      </c>
      <c r="B47" s="206" t="s">
        <v>114</v>
      </c>
      <c r="C47" s="223">
        <f t="shared" ref="C47:C60" si="5">IF(B47=$B$4,2,0)</f>
        <v>0</v>
      </c>
      <c r="D47" s="223"/>
      <c r="E47" s="223"/>
      <c r="F47" s="224">
        <f t="shared" ref="F47:F53" si="6">C47*(1-D47)*(1-E47)</f>
        <v>0</v>
      </c>
      <c r="G47" s="205" t="s">
        <v>617</v>
      </c>
      <c r="H47" s="206" t="s">
        <v>173</v>
      </c>
      <c r="I47" s="206" t="s">
        <v>173</v>
      </c>
      <c r="J47" s="206" t="s">
        <v>173</v>
      </c>
      <c r="K47" s="206" t="s">
        <v>173</v>
      </c>
      <c r="L47" s="181" t="s">
        <v>835</v>
      </c>
      <c r="M47" s="180" t="s">
        <v>769</v>
      </c>
      <c r="N47" s="180" t="s">
        <v>375</v>
      </c>
      <c r="O47" s="81" t="s">
        <v>173</v>
      </c>
    </row>
    <row r="48" spans="1:15" ht="15" customHeight="1">
      <c r="A48" s="197" t="s">
        <v>38</v>
      </c>
      <c r="B48" s="206" t="s">
        <v>114</v>
      </c>
      <c r="C48" s="223">
        <f t="shared" si="5"/>
        <v>0</v>
      </c>
      <c r="D48" s="223"/>
      <c r="E48" s="223"/>
      <c r="F48" s="224">
        <f t="shared" si="6"/>
        <v>0</v>
      </c>
      <c r="G48" s="205" t="s">
        <v>617</v>
      </c>
      <c r="H48" s="206" t="s">
        <v>173</v>
      </c>
      <c r="I48" s="206" t="s">
        <v>173</v>
      </c>
      <c r="J48" s="206" t="s">
        <v>173</v>
      </c>
      <c r="K48" s="206" t="s">
        <v>173</v>
      </c>
      <c r="L48" s="181" t="s">
        <v>835</v>
      </c>
      <c r="M48" s="180" t="s">
        <v>771</v>
      </c>
      <c r="N48" s="180" t="s">
        <v>498</v>
      </c>
      <c r="O48" s="81" t="s">
        <v>173</v>
      </c>
    </row>
    <row r="49" spans="1:15" ht="15" customHeight="1">
      <c r="A49" s="197" t="s">
        <v>39</v>
      </c>
      <c r="B49" s="206" t="s">
        <v>114</v>
      </c>
      <c r="C49" s="223">
        <f t="shared" si="5"/>
        <v>0</v>
      </c>
      <c r="D49" s="223"/>
      <c r="E49" s="223"/>
      <c r="F49" s="224">
        <f t="shared" si="6"/>
        <v>0</v>
      </c>
      <c r="G49" s="205" t="s">
        <v>831</v>
      </c>
      <c r="H49" s="205" t="s">
        <v>615</v>
      </c>
      <c r="I49" s="205" t="s">
        <v>615</v>
      </c>
      <c r="J49" s="180" t="s">
        <v>617</v>
      </c>
      <c r="K49" s="205" t="s">
        <v>615</v>
      </c>
      <c r="L49" s="180" t="s">
        <v>896</v>
      </c>
      <c r="M49" s="180" t="s">
        <v>771</v>
      </c>
      <c r="N49" s="180" t="s">
        <v>500</v>
      </c>
      <c r="O49" s="81" t="s">
        <v>173</v>
      </c>
    </row>
    <row r="50" spans="1:15" ht="15" customHeight="1">
      <c r="A50" s="197" t="s">
        <v>40</v>
      </c>
      <c r="B50" s="206" t="s">
        <v>114</v>
      </c>
      <c r="C50" s="223">
        <f t="shared" si="5"/>
        <v>0</v>
      </c>
      <c r="D50" s="223"/>
      <c r="E50" s="223"/>
      <c r="F50" s="224">
        <f t="shared" si="6"/>
        <v>0</v>
      </c>
      <c r="G50" s="205" t="s">
        <v>617</v>
      </c>
      <c r="H50" s="206" t="s">
        <v>173</v>
      </c>
      <c r="I50" s="206" t="s">
        <v>173</v>
      </c>
      <c r="J50" s="206" t="s">
        <v>173</v>
      </c>
      <c r="K50" s="206" t="s">
        <v>173</v>
      </c>
      <c r="L50" s="181" t="s">
        <v>835</v>
      </c>
      <c r="M50" s="180" t="s">
        <v>769</v>
      </c>
      <c r="N50" s="180" t="s">
        <v>572</v>
      </c>
      <c r="O50" s="81" t="s">
        <v>173</v>
      </c>
    </row>
    <row r="51" spans="1:15" ht="15" customHeight="1">
      <c r="A51" s="197" t="s">
        <v>89</v>
      </c>
      <c r="B51" s="206" t="s">
        <v>114</v>
      </c>
      <c r="C51" s="223">
        <f t="shared" si="5"/>
        <v>0</v>
      </c>
      <c r="D51" s="223"/>
      <c r="E51" s="223"/>
      <c r="F51" s="224">
        <f t="shared" si="6"/>
        <v>0</v>
      </c>
      <c r="G51" s="205" t="s">
        <v>617</v>
      </c>
      <c r="H51" s="206" t="s">
        <v>173</v>
      </c>
      <c r="I51" s="206" t="s">
        <v>173</v>
      </c>
      <c r="J51" s="206" t="s">
        <v>173</v>
      </c>
      <c r="K51" s="206" t="s">
        <v>173</v>
      </c>
      <c r="L51" s="181" t="s">
        <v>835</v>
      </c>
      <c r="M51" s="180" t="s">
        <v>769</v>
      </c>
      <c r="N51" s="180" t="s">
        <v>501</v>
      </c>
      <c r="O51" s="81" t="s">
        <v>173</v>
      </c>
    </row>
    <row r="52" spans="1:15" ht="15" customHeight="1">
      <c r="A52" s="197" t="s">
        <v>41</v>
      </c>
      <c r="B52" s="206" t="s">
        <v>114</v>
      </c>
      <c r="C52" s="223">
        <f t="shared" si="5"/>
        <v>0</v>
      </c>
      <c r="D52" s="223"/>
      <c r="E52" s="223"/>
      <c r="F52" s="224">
        <f t="shared" si="6"/>
        <v>0</v>
      </c>
      <c r="G52" s="205" t="s">
        <v>831</v>
      </c>
      <c r="H52" s="205" t="s">
        <v>615</v>
      </c>
      <c r="I52" s="205" t="s">
        <v>615</v>
      </c>
      <c r="J52" s="180" t="s">
        <v>617</v>
      </c>
      <c r="K52" s="205" t="s">
        <v>615</v>
      </c>
      <c r="L52" s="180" t="s">
        <v>891</v>
      </c>
      <c r="M52" s="180" t="s">
        <v>770</v>
      </c>
      <c r="N52" s="180" t="s">
        <v>505</v>
      </c>
      <c r="O52" s="81" t="s">
        <v>173</v>
      </c>
    </row>
    <row r="53" spans="1:15" ht="15" customHeight="1">
      <c r="A53" s="197" t="s">
        <v>42</v>
      </c>
      <c r="B53" s="206" t="s">
        <v>110</v>
      </c>
      <c r="C53" s="223">
        <f t="shared" si="5"/>
        <v>2</v>
      </c>
      <c r="D53" s="223"/>
      <c r="E53" s="223"/>
      <c r="F53" s="224">
        <f t="shared" si="6"/>
        <v>2</v>
      </c>
      <c r="G53" s="205" t="s">
        <v>615</v>
      </c>
      <c r="H53" s="205" t="s">
        <v>615</v>
      </c>
      <c r="I53" s="205" t="s">
        <v>615</v>
      </c>
      <c r="J53" s="205" t="s">
        <v>615</v>
      </c>
      <c r="K53" s="205" t="s">
        <v>615</v>
      </c>
      <c r="L53" s="181" t="s">
        <v>173</v>
      </c>
      <c r="M53" s="180" t="s">
        <v>770</v>
      </c>
      <c r="N53" s="180" t="s">
        <v>444</v>
      </c>
      <c r="O53" s="81" t="s">
        <v>173</v>
      </c>
    </row>
    <row r="54" spans="1:15" s="76" customFormat="1" ht="15" customHeight="1">
      <c r="A54" s="175" t="s">
        <v>43</v>
      </c>
      <c r="B54" s="173"/>
      <c r="C54" s="174"/>
      <c r="D54" s="174"/>
      <c r="E54" s="174"/>
      <c r="F54" s="174"/>
      <c r="G54" s="185"/>
      <c r="H54" s="185"/>
      <c r="I54" s="185"/>
      <c r="J54" s="185"/>
      <c r="K54" s="185"/>
      <c r="L54" s="185"/>
      <c r="M54" s="185"/>
      <c r="N54" s="185"/>
      <c r="O54" s="83"/>
    </row>
    <row r="55" spans="1:15" ht="15" customHeight="1">
      <c r="A55" s="197" t="s">
        <v>44</v>
      </c>
      <c r="B55" s="206" t="s">
        <v>110</v>
      </c>
      <c r="C55" s="223">
        <f t="shared" si="5"/>
        <v>2</v>
      </c>
      <c r="D55" s="223"/>
      <c r="E55" s="223"/>
      <c r="F55" s="224">
        <f t="shared" ref="F55:F68" si="7">C55*(1-D55)*(1-E55)</f>
        <v>2</v>
      </c>
      <c r="G55" s="205" t="s">
        <v>615</v>
      </c>
      <c r="H55" s="205" t="s">
        <v>615</v>
      </c>
      <c r="I55" s="205" t="s">
        <v>615</v>
      </c>
      <c r="J55" s="205" t="s">
        <v>615</v>
      </c>
      <c r="K55" s="205" t="s">
        <v>615</v>
      </c>
      <c r="L55" s="205" t="s">
        <v>173</v>
      </c>
      <c r="M55" s="180" t="s">
        <v>771</v>
      </c>
      <c r="N55" s="180" t="s">
        <v>461</v>
      </c>
      <c r="O55" s="81" t="s">
        <v>173</v>
      </c>
    </row>
    <row r="56" spans="1:15" ht="15" customHeight="1">
      <c r="A56" s="197" t="s">
        <v>45</v>
      </c>
      <c r="B56" s="206" t="s">
        <v>114</v>
      </c>
      <c r="C56" s="223">
        <f t="shared" si="5"/>
        <v>0</v>
      </c>
      <c r="D56" s="223"/>
      <c r="E56" s="223"/>
      <c r="F56" s="224">
        <f t="shared" si="7"/>
        <v>0</v>
      </c>
      <c r="G56" s="205" t="s">
        <v>831</v>
      </c>
      <c r="H56" s="205" t="s">
        <v>615</v>
      </c>
      <c r="I56" s="205" t="s">
        <v>615</v>
      </c>
      <c r="J56" s="180" t="s">
        <v>617</v>
      </c>
      <c r="K56" s="205" t="s">
        <v>615</v>
      </c>
      <c r="L56" s="180" t="s">
        <v>891</v>
      </c>
      <c r="M56" s="180" t="s">
        <v>771</v>
      </c>
      <c r="N56" s="180" t="s">
        <v>507</v>
      </c>
      <c r="O56" s="81" t="s">
        <v>173</v>
      </c>
    </row>
    <row r="57" spans="1:15" ht="15" customHeight="1">
      <c r="A57" s="197" t="s">
        <v>46</v>
      </c>
      <c r="B57" s="206" t="s">
        <v>114</v>
      </c>
      <c r="C57" s="223">
        <f t="shared" si="5"/>
        <v>0</v>
      </c>
      <c r="D57" s="223"/>
      <c r="E57" s="223"/>
      <c r="F57" s="224">
        <f t="shared" si="7"/>
        <v>0</v>
      </c>
      <c r="G57" s="205" t="s">
        <v>617</v>
      </c>
      <c r="H57" s="205" t="s">
        <v>173</v>
      </c>
      <c r="I57" s="205" t="s">
        <v>173</v>
      </c>
      <c r="J57" s="205" t="s">
        <v>173</v>
      </c>
      <c r="K57" s="205" t="s">
        <v>173</v>
      </c>
      <c r="L57" s="181" t="s">
        <v>835</v>
      </c>
      <c r="M57" s="180" t="s">
        <v>769</v>
      </c>
      <c r="N57" s="180" t="s">
        <v>377</v>
      </c>
    </row>
    <row r="58" spans="1:15" ht="15" customHeight="1">
      <c r="A58" s="197" t="s">
        <v>47</v>
      </c>
      <c r="B58" s="206" t="s">
        <v>110</v>
      </c>
      <c r="C58" s="223">
        <f t="shared" si="5"/>
        <v>2</v>
      </c>
      <c r="D58" s="223"/>
      <c r="E58" s="223"/>
      <c r="F58" s="224">
        <f t="shared" si="7"/>
        <v>2</v>
      </c>
      <c r="G58" s="205" t="s">
        <v>615</v>
      </c>
      <c r="H58" s="205" t="s">
        <v>615</v>
      </c>
      <c r="I58" s="205" t="s">
        <v>615</v>
      </c>
      <c r="J58" s="205" t="s">
        <v>615</v>
      </c>
      <c r="K58" s="205" t="s">
        <v>615</v>
      </c>
      <c r="L58" s="181" t="s">
        <v>173</v>
      </c>
      <c r="M58" s="180" t="s">
        <v>771</v>
      </c>
      <c r="N58" s="180" t="s">
        <v>411</v>
      </c>
      <c r="O58" s="81" t="s">
        <v>173</v>
      </c>
    </row>
    <row r="59" spans="1:15" ht="15" customHeight="1">
      <c r="A59" s="197" t="s">
        <v>48</v>
      </c>
      <c r="B59" s="206" t="s">
        <v>110</v>
      </c>
      <c r="C59" s="223">
        <f t="shared" si="5"/>
        <v>2</v>
      </c>
      <c r="D59" s="223"/>
      <c r="E59" s="223"/>
      <c r="F59" s="224">
        <f t="shared" si="7"/>
        <v>2</v>
      </c>
      <c r="G59" s="205" t="s">
        <v>615</v>
      </c>
      <c r="H59" s="205" t="s">
        <v>615</v>
      </c>
      <c r="I59" s="205" t="s">
        <v>615</v>
      </c>
      <c r="J59" s="205" t="s">
        <v>615</v>
      </c>
      <c r="K59" s="205" t="s">
        <v>615</v>
      </c>
      <c r="L59" s="181" t="s">
        <v>173</v>
      </c>
      <c r="M59" s="180" t="s">
        <v>771</v>
      </c>
      <c r="N59" s="180" t="s">
        <v>509</v>
      </c>
      <c r="O59" s="81" t="s">
        <v>173</v>
      </c>
    </row>
    <row r="60" spans="1:15" ht="15" customHeight="1">
      <c r="A60" s="197" t="s">
        <v>49</v>
      </c>
      <c r="B60" s="206" t="s">
        <v>110</v>
      </c>
      <c r="C60" s="223">
        <f t="shared" si="5"/>
        <v>2</v>
      </c>
      <c r="D60" s="223"/>
      <c r="E60" s="223"/>
      <c r="F60" s="224">
        <f t="shared" si="7"/>
        <v>2</v>
      </c>
      <c r="G60" s="205" t="s">
        <v>615</v>
      </c>
      <c r="H60" s="205" t="s">
        <v>615</v>
      </c>
      <c r="I60" s="205" t="s">
        <v>615</v>
      </c>
      <c r="J60" s="205" t="s">
        <v>890</v>
      </c>
      <c r="K60" s="205" t="s">
        <v>615</v>
      </c>
      <c r="L60" s="205" t="s">
        <v>173</v>
      </c>
      <c r="M60" s="180" t="s">
        <v>770</v>
      </c>
      <c r="N60" s="180" t="s">
        <v>464</v>
      </c>
      <c r="O60" s="81" t="s">
        <v>173</v>
      </c>
    </row>
    <row r="61" spans="1:15" s="9" customFormat="1" ht="15" customHeight="1">
      <c r="A61" s="197" t="s">
        <v>50</v>
      </c>
      <c r="B61" s="206" t="s">
        <v>114</v>
      </c>
      <c r="C61" s="223">
        <f t="shared" si="2"/>
        <v>0</v>
      </c>
      <c r="D61" s="223">
        <v>0.5</v>
      </c>
      <c r="E61" s="223">
        <v>0.5</v>
      </c>
      <c r="F61" s="224">
        <f t="shared" si="7"/>
        <v>0</v>
      </c>
      <c r="G61" s="205" t="s">
        <v>831</v>
      </c>
      <c r="H61" s="205" t="s">
        <v>615</v>
      </c>
      <c r="I61" s="205" t="s">
        <v>615</v>
      </c>
      <c r="J61" s="180" t="s">
        <v>617</v>
      </c>
      <c r="K61" s="205" t="s">
        <v>615</v>
      </c>
      <c r="L61" s="205" t="s">
        <v>895</v>
      </c>
      <c r="M61" s="180" t="s">
        <v>771</v>
      </c>
      <c r="N61" s="180" t="s">
        <v>417</v>
      </c>
      <c r="O61" s="157" t="s">
        <v>173</v>
      </c>
    </row>
    <row r="62" spans="1:15" ht="15" customHeight="1">
      <c r="A62" s="197" t="s">
        <v>51</v>
      </c>
      <c r="B62" s="206" t="s">
        <v>110</v>
      </c>
      <c r="C62" s="223">
        <f t="shared" si="2"/>
        <v>2</v>
      </c>
      <c r="D62" s="223"/>
      <c r="E62" s="223"/>
      <c r="F62" s="224">
        <f t="shared" si="7"/>
        <v>2</v>
      </c>
      <c r="G62" s="205" t="s">
        <v>615</v>
      </c>
      <c r="H62" s="205" t="s">
        <v>615</v>
      </c>
      <c r="I62" s="205" t="s">
        <v>615</v>
      </c>
      <c r="J62" s="205" t="s">
        <v>615</v>
      </c>
      <c r="K62" s="205" t="s">
        <v>615</v>
      </c>
      <c r="L62" s="206" t="s">
        <v>887</v>
      </c>
      <c r="M62" s="180" t="s">
        <v>771</v>
      </c>
      <c r="N62" s="180" t="s">
        <v>513</v>
      </c>
      <c r="O62" s="81" t="s">
        <v>173</v>
      </c>
    </row>
    <row r="63" spans="1:15" ht="15" customHeight="1">
      <c r="A63" s="197" t="s">
        <v>52</v>
      </c>
      <c r="B63" s="206" t="s">
        <v>110</v>
      </c>
      <c r="C63" s="223">
        <f t="shared" si="2"/>
        <v>2</v>
      </c>
      <c r="D63" s="223"/>
      <c r="E63" s="223"/>
      <c r="F63" s="224">
        <f t="shared" si="7"/>
        <v>2</v>
      </c>
      <c r="G63" s="205" t="s">
        <v>615</v>
      </c>
      <c r="H63" s="205" t="s">
        <v>615</v>
      </c>
      <c r="I63" s="205" t="s">
        <v>615</v>
      </c>
      <c r="J63" s="205" t="s">
        <v>615</v>
      </c>
      <c r="K63" s="205" t="s">
        <v>615</v>
      </c>
      <c r="L63" s="205" t="s">
        <v>173</v>
      </c>
      <c r="M63" s="180" t="s">
        <v>771</v>
      </c>
      <c r="N63" s="180" t="s">
        <v>453</v>
      </c>
      <c r="O63" s="81" t="s">
        <v>173</v>
      </c>
    </row>
    <row r="64" spans="1:15" ht="15" customHeight="1">
      <c r="A64" s="197" t="s">
        <v>53</v>
      </c>
      <c r="B64" s="206" t="s">
        <v>110</v>
      </c>
      <c r="C64" s="223">
        <f t="shared" si="2"/>
        <v>2</v>
      </c>
      <c r="D64" s="223"/>
      <c r="E64" s="223"/>
      <c r="F64" s="224">
        <f t="shared" si="7"/>
        <v>2</v>
      </c>
      <c r="G64" s="205" t="s">
        <v>615</v>
      </c>
      <c r="H64" s="205" t="s">
        <v>615</v>
      </c>
      <c r="I64" s="205" t="s">
        <v>615</v>
      </c>
      <c r="J64" s="205" t="s">
        <v>615</v>
      </c>
      <c r="K64" s="205" t="s">
        <v>615</v>
      </c>
      <c r="L64" s="205" t="s">
        <v>173</v>
      </c>
      <c r="M64" s="180" t="s">
        <v>771</v>
      </c>
      <c r="N64" s="180" t="s">
        <v>515</v>
      </c>
      <c r="O64" s="81" t="s">
        <v>173</v>
      </c>
    </row>
    <row r="65" spans="1:15" ht="15" customHeight="1">
      <c r="A65" s="197" t="s">
        <v>54</v>
      </c>
      <c r="B65" s="206" t="s">
        <v>110</v>
      </c>
      <c r="C65" s="223">
        <f t="shared" si="2"/>
        <v>2</v>
      </c>
      <c r="D65" s="223"/>
      <c r="E65" s="223"/>
      <c r="F65" s="224">
        <f t="shared" si="7"/>
        <v>2</v>
      </c>
      <c r="G65" s="205" t="s">
        <v>615</v>
      </c>
      <c r="H65" s="205" t="s">
        <v>615</v>
      </c>
      <c r="I65" s="205" t="s">
        <v>615</v>
      </c>
      <c r="J65" s="205" t="s">
        <v>615</v>
      </c>
      <c r="K65" s="205" t="s">
        <v>615</v>
      </c>
      <c r="L65" s="181" t="s">
        <v>173</v>
      </c>
      <c r="M65" s="180" t="s">
        <v>771</v>
      </c>
      <c r="N65" s="180" t="s">
        <v>518</v>
      </c>
      <c r="O65" s="81" t="s">
        <v>173</v>
      </c>
    </row>
    <row r="66" spans="1:15" ht="15" customHeight="1">
      <c r="A66" s="197" t="s">
        <v>55</v>
      </c>
      <c r="B66" s="206" t="s">
        <v>110</v>
      </c>
      <c r="C66" s="223">
        <f t="shared" si="2"/>
        <v>2</v>
      </c>
      <c r="D66" s="223"/>
      <c r="E66" s="223"/>
      <c r="F66" s="224">
        <f t="shared" si="7"/>
        <v>2</v>
      </c>
      <c r="G66" s="205" t="s">
        <v>615</v>
      </c>
      <c r="H66" s="205" t="s">
        <v>615</v>
      </c>
      <c r="I66" s="205" t="s">
        <v>615</v>
      </c>
      <c r="J66" s="205" t="s">
        <v>615</v>
      </c>
      <c r="K66" s="205" t="s">
        <v>615</v>
      </c>
      <c r="L66" s="181" t="s">
        <v>173</v>
      </c>
      <c r="M66" s="180" t="s">
        <v>771</v>
      </c>
      <c r="N66" s="180" t="s">
        <v>379</v>
      </c>
      <c r="O66" s="81" t="s">
        <v>173</v>
      </c>
    </row>
    <row r="67" spans="1:15" ht="15" customHeight="1">
      <c r="A67" s="197" t="s">
        <v>56</v>
      </c>
      <c r="B67" s="206" t="s">
        <v>110</v>
      </c>
      <c r="C67" s="223">
        <f t="shared" si="2"/>
        <v>2</v>
      </c>
      <c r="D67" s="223"/>
      <c r="E67" s="223"/>
      <c r="F67" s="224">
        <f t="shared" si="7"/>
        <v>2</v>
      </c>
      <c r="G67" s="205" t="s">
        <v>615</v>
      </c>
      <c r="H67" s="205" t="s">
        <v>615</v>
      </c>
      <c r="I67" s="205"/>
      <c r="J67" s="205"/>
      <c r="K67" s="205" t="s">
        <v>615</v>
      </c>
      <c r="L67" s="181" t="s">
        <v>173</v>
      </c>
      <c r="M67" s="180" t="s">
        <v>770</v>
      </c>
      <c r="N67" s="180" t="s">
        <v>419</v>
      </c>
      <c r="O67" s="81" t="s">
        <v>173</v>
      </c>
    </row>
    <row r="68" spans="1:15" s="9" customFormat="1" ht="15" customHeight="1">
      <c r="A68" s="197" t="s">
        <v>57</v>
      </c>
      <c r="B68" s="206" t="s">
        <v>110</v>
      </c>
      <c r="C68" s="223">
        <f t="shared" si="2"/>
        <v>2</v>
      </c>
      <c r="D68" s="223">
        <v>0.5</v>
      </c>
      <c r="E68" s="223"/>
      <c r="F68" s="224">
        <f t="shared" si="7"/>
        <v>1</v>
      </c>
      <c r="G68" s="205" t="s">
        <v>615</v>
      </c>
      <c r="H68" s="205" t="s">
        <v>615</v>
      </c>
      <c r="I68" s="205" t="s">
        <v>615</v>
      </c>
      <c r="J68" s="205" t="s">
        <v>615</v>
      </c>
      <c r="K68" s="205" t="s">
        <v>615</v>
      </c>
      <c r="L68" s="205" t="s">
        <v>580</v>
      </c>
      <c r="M68" s="180" t="s">
        <v>770</v>
      </c>
      <c r="N68" s="180" t="s">
        <v>522</v>
      </c>
      <c r="O68" s="81" t="s">
        <v>173</v>
      </c>
    </row>
    <row r="69" spans="1:15" s="76" customFormat="1" ht="15" customHeight="1">
      <c r="A69" s="175" t="s">
        <v>58</v>
      </c>
      <c r="B69" s="173"/>
      <c r="C69" s="174"/>
      <c r="D69" s="174"/>
      <c r="E69" s="174"/>
      <c r="F69" s="174"/>
      <c r="G69" s="185"/>
      <c r="H69" s="185"/>
      <c r="I69" s="185"/>
      <c r="J69" s="185"/>
      <c r="K69" s="185"/>
      <c r="L69" s="185"/>
      <c r="M69" s="185"/>
      <c r="N69" s="185"/>
      <c r="O69" s="83"/>
    </row>
    <row r="70" spans="1:15" ht="15" customHeight="1">
      <c r="A70" s="197" t="s">
        <v>59</v>
      </c>
      <c r="B70" s="183" t="s">
        <v>114</v>
      </c>
      <c r="C70" s="222">
        <f t="shared" ref="C70:C98" si="8">IF(B70=$B$4,2,0)</f>
        <v>0</v>
      </c>
      <c r="D70" s="222"/>
      <c r="E70" s="223"/>
      <c r="F70" s="224">
        <f t="shared" ref="F70:F75" si="9">C70*(1-D70)*(1-E70)</f>
        <v>0</v>
      </c>
      <c r="G70" s="205" t="s">
        <v>617</v>
      </c>
      <c r="H70" s="205" t="s">
        <v>173</v>
      </c>
      <c r="I70" s="205" t="s">
        <v>173</v>
      </c>
      <c r="J70" s="205" t="s">
        <v>173</v>
      </c>
      <c r="K70" s="205" t="s">
        <v>173</v>
      </c>
      <c r="L70" s="181" t="s">
        <v>835</v>
      </c>
      <c r="M70" s="180" t="s">
        <v>769</v>
      </c>
      <c r="N70" s="180" t="s">
        <v>524</v>
      </c>
      <c r="O70" s="81" t="s">
        <v>173</v>
      </c>
    </row>
    <row r="71" spans="1:15" s="40" customFormat="1" ht="15" customHeight="1">
      <c r="A71" s="201" t="s">
        <v>60</v>
      </c>
      <c r="B71" s="176" t="s">
        <v>110</v>
      </c>
      <c r="C71" s="177">
        <f t="shared" si="8"/>
        <v>2</v>
      </c>
      <c r="D71" s="177"/>
      <c r="E71" s="177"/>
      <c r="F71" s="178">
        <f t="shared" si="9"/>
        <v>2</v>
      </c>
      <c r="G71" s="205" t="s">
        <v>615</v>
      </c>
      <c r="H71" s="205" t="s">
        <v>615</v>
      </c>
      <c r="I71" s="205" t="s">
        <v>615</v>
      </c>
      <c r="J71" s="205" t="s">
        <v>615</v>
      </c>
      <c r="K71" s="205" t="s">
        <v>615</v>
      </c>
      <c r="L71" s="205" t="s">
        <v>173</v>
      </c>
      <c r="M71" s="180" t="s">
        <v>771</v>
      </c>
      <c r="N71" s="180" t="s">
        <v>398</v>
      </c>
      <c r="O71" s="80" t="s">
        <v>173</v>
      </c>
    </row>
    <row r="72" spans="1:15" ht="15" customHeight="1">
      <c r="A72" s="197" t="s">
        <v>61</v>
      </c>
      <c r="B72" s="183" t="s">
        <v>110</v>
      </c>
      <c r="C72" s="222">
        <f t="shared" si="8"/>
        <v>2</v>
      </c>
      <c r="D72" s="222"/>
      <c r="E72" s="223"/>
      <c r="F72" s="224">
        <f t="shared" si="9"/>
        <v>2</v>
      </c>
      <c r="G72" s="205" t="s">
        <v>615</v>
      </c>
      <c r="H72" s="205" t="s">
        <v>615</v>
      </c>
      <c r="I72" s="205" t="s">
        <v>615</v>
      </c>
      <c r="J72" s="205" t="s">
        <v>615</v>
      </c>
      <c r="K72" s="205" t="s">
        <v>615</v>
      </c>
      <c r="L72" s="181" t="s">
        <v>173</v>
      </c>
      <c r="M72" s="180" t="s">
        <v>771</v>
      </c>
      <c r="N72" s="180" t="s">
        <v>530</v>
      </c>
      <c r="O72" s="81" t="s">
        <v>173</v>
      </c>
    </row>
    <row r="73" spans="1:15" ht="15" customHeight="1">
      <c r="A73" s="197" t="s">
        <v>62</v>
      </c>
      <c r="B73" s="183" t="s">
        <v>110</v>
      </c>
      <c r="C73" s="222">
        <f t="shared" si="8"/>
        <v>2</v>
      </c>
      <c r="D73" s="222"/>
      <c r="E73" s="223"/>
      <c r="F73" s="224">
        <f t="shared" si="9"/>
        <v>2</v>
      </c>
      <c r="G73" s="205" t="s">
        <v>615</v>
      </c>
      <c r="H73" s="205" t="s">
        <v>615</v>
      </c>
      <c r="I73" s="205" t="s">
        <v>615</v>
      </c>
      <c r="J73" s="205" t="s">
        <v>615</v>
      </c>
      <c r="K73" s="205" t="s">
        <v>615</v>
      </c>
      <c r="L73" s="181" t="s">
        <v>173</v>
      </c>
      <c r="M73" s="180" t="s">
        <v>771</v>
      </c>
      <c r="N73" s="180" t="s">
        <v>382</v>
      </c>
      <c r="O73" s="81" t="s">
        <v>173</v>
      </c>
    </row>
    <row r="74" spans="1:15" ht="15" customHeight="1">
      <c r="A74" s="197" t="s">
        <v>63</v>
      </c>
      <c r="B74" s="183" t="s">
        <v>114</v>
      </c>
      <c r="C74" s="222">
        <f t="shared" si="8"/>
        <v>0</v>
      </c>
      <c r="D74" s="222"/>
      <c r="E74" s="223"/>
      <c r="F74" s="224">
        <f t="shared" si="9"/>
        <v>0</v>
      </c>
      <c r="G74" s="205" t="s">
        <v>831</v>
      </c>
      <c r="H74" s="205" t="s">
        <v>615</v>
      </c>
      <c r="I74" s="205" t="s">
        <v>615</v>
      </c>
      <c r="J74" s="180" t="s">
        <v>617</v>
      </c>
      <c r="K74" s="205" t="s">
        <v>615</v>
      </c>
      <c r="L74" s="180" t="s">
        <v>891</v>
      </c>
      <c r="M74" s="180" t="s">
        <v>771</v>
      </c>
      <c r="N74" s="180" t="s">
        <v>384</v>
      </c>
      <c r="O74" s="81" t="s">
        <v>173</v>
      </c>
    </row>
    <row r="75" spans="1:15" ht="15" customHeight="1">
      <c r="A75" s="197" t="s">
        <v>64</v>
      </c>
      <c r="B75" s="183" t="s">
        <v>110</v>
      </c>
      <c r="C75" s="222">
        <f t="shared" si="8"/>
        <v>2</v>
      </c>
      <c r="D75" s="222"/>
      <c r="E75" s="223"/>
      <c r="F75" s="224">
        <f t="shared" si="9"/>
        <v>2</v>
      </c>
      <c r="G75" s="205" t="s">
        <v>615</v>
      </c>
      <c r="H75" s="205" t="s">
        <v>615</v>
      </c>
      <c r="I75" s="205" t="s">
        <v>615</v>
      </c>
      <c r="J75" s="205" t="s">
        <v>615</v>
      </c>
      <c r="K75" s="205" t="s">
        <v>615</v>
      </c>
      <c r="L75" s="205" t="s">
        <v>173</v>
      </c>
      <c r="M75" s="180" t="s">
        <v>771</v>
      </c>
      <c r="N75" s="180" t="s">
        <v>535</v>
      </c>
      <c r="O75" s="81" t="s">
        <v>173</v>
      </c>
    </row>
    <row r="76" spans="1:15" s="76" customFormat="1" ht="15" customHeight="1">
      <c r="A76" s="175" t="s">
        <v>65</v>
      </c>
      <c r="B76" s="173"/>
      <c r="C76" s="220"/>
      <c r="D76" s="174"/>
      <c r="E76" s="174"/>
      <c r="F76" s="174"/>
      <c r="G76" s="185"/>
      <c r="H76" s="185"/>
      <c r="I76" s="185"/>
      <c r="J76" s="185"/>
      <c r="K76" s="185"/>
      <c r="L76" s="185"/>
      <c r="M76" s="185"/>
      <c r="N76" s="185"/>
      <c r="O76" s="83"/>
    </row>
    <row r="77" spans="1:15" ht="15" customHeight="1">
      <c r="A77" s="197" t="s">
        <v>66</v>
      </c>
      <c r="B77" s="206" t="s">
        <v>110</v>
      </c>
      <c r="C77" s="222">
        <f t="shared" si="8"/>
        <v>2</v>
      </c>
      <c r="D77" s="223"/>
      <c r="E77" s="223"/>
      <c r="F77" s="224">
        <f t="shared" ref="F77:F86" si="10">C77*(1-D77)*(1-E77)</f>
        <v>2</v>
      </c>
      <c r="G77" s="205" t="s">
        <v>615</v>
      </c>
      <c r="H77" s="205" t="s">
        <v>615</v>
      </c>
      <c r="I77" s="205" t="s">
        <v>615</v>
      </c>
      <c r="J77" s="205" t="s">
        <v>615</v>
      </c>
      <c r="K77" s="205" t="s">
        <v>615</v>
      </c>
      <c r="L77" s="205" t="s">
        <v>173</v>
      </c>
      <c r="M77" s="180" t="s">
        <v>771</v>
      </c>
      <c r="N77" s="180" t="s">
        <v>455</v>
      </c>
      <c r="O77" s="81" t="s">
        <v>173</v>
      </c>
    </row>
    <row r="78" spans="1:15" ht="15" customHeight="1">
      <c r="A78" s="197" t="s">
        <v>68</v>
      </c>
      <c r="B78" s="206" t="s">
        <v>114</v>
      </c>
      <c r="C78" s="222">
        <f t="shared" si="8"/>
        <v>0</v>
      </c>
      <c r="D78" s="223"/>
      <c r="E78" s="223"/>
      <c r="F78" s="224">
        <f t="shared" si="10"/>
        <v>0</v>
      </c>
      <c r="G78" s="205" t="s">
        <v>617</v>
      </c>
      <c r="H78" s="205" t="s">
        <v>173</v>
      </c>
      <c r="I78" s="205" t="s">
        <v>173</v>
      </c>
      <c r="J78" s="205" t="s">
        <v>173</v>
      </c>
      <c r="K78" s="205" t="s">
        <v>173</v>
      </c>
      <c r="L78" s="181" t="s">
        <v>835</v>
      </c>
      <c r="M78" s="180" t="s">
        <v>771</v>
      </c>
      <c r="N78" s="183" t="s">
        <v>798</v>
      </c>
      <c r="O78" s="81" t="s">
        <v>173</v>
      </c>
    </row>
    <row r="79" spans="1:15" ht="15" customHeight="1">
      <c r="A79" s="197" t="s">
        <v>69</v>
      </c>
      <c r="B79" s="206" t="s">
        <v>114</v>
      </c>
      <c r="C79" s="222">
        <f t="shared" si="8"/>
        <v>0</v>
      </c>
      <c r="D79" s="223"/>
      <c r="E79" s="223"/>
      <c r="F79" s="224">
        <f t="shared" si="10"/>
        <v>0</v>
      </c>
      <c r="G79" s="205" t="s">
        <v>617</v>
      </c>
      <c r="H79" s="205" t="s">
        <v>173</v>
      </c>
      <c r="I79" s="205" t="s">
        <v>173</v>
      </c>
      <c r="J79" s="205" t="s">
        <v>173</v>
      </c>
      <c r="K79" s="205" t="s">
        <v>173</v>
      </c>
      <c r="L79" s="181" t="s">
        <v>835</v>
      </c>
      <c r="M79" s="180" t="s">
        <v>771</v>
      </c>
      <c r="N79" s="180" t="s">
        <v>385</v>
      </c>
      <c r="O79" s="81" t="s">
        <v>173</v>
      </c>
    </row>
    <row r="80" spans="1:15" ht="15" customHeight="1">
      <c r="A80" s="197" t="s">
        <v>70</v>
      </c>
      <c r="B80" s="206" t="s">
        <v>114</v>
      </c>
      <c r="C80" s="222">
        <f t="shared" si="8"/>
        <v>0</v>
      </c>
      <c r="D80" s="223"/>
      <c r="E80" s="223"/>
      <c r="F80" s="224">
        <f t="shared" si="10"/>
        <v>0</v>
      </c>
      <c r="G80" s="205" t="s">
        <v>831</v>
      </c>
      <c r="H80" s="205" t="s">
        <v>615</v>
      </c>
      <c r="I80" s="205" t="s">
        <v>615</v>
      </c>
      <c r="J80" s="180" t="s">
        <v>617</v>
      </c>
      <c r="K80" s="205" t="s">
        <v>615</v>
      </c>
      <c r="L80" s="180" t="s">
        <v>896</v>
      </c>
      <c r="M80" s="180" t="s">
        <v>771</v>
      </c>
      <c r="N80" s="180" t="s">
        <v>338</v>
      </c>
      <c r="O80" s="81" t="s">
        <v>173</v>
      </c>
    </row>
    <row r="81" spans="1:15" s="28" customFormat="1" ht="15" customHeight="1">
      <c r="A81" s="201" t="s">
        <v>72</v>
      </c>
      <c r="B81" s="176" t="s">
        <v>110</v>
      </c>
      <c r="C81" s="177">
        <f t="shared" si="8"/>
        <v>2</v>
      </c>
      <c r="D81" s="177"/>
      <c r="E81" s="177"/>
      <c r="F81" s="178">
        <f t="shared" si="10"/>
        <v>2</v>
      </c>
      <c r="G81" s="205" t="s">
        <v>615</v>
      </c>
      <c r="H81" s="205" t="s">
        <v>615</v>
      </c>
      <c r="I81" s="205" t="s">
        <v>615</v>
      </c>
      <c r="J81" s="205" t="s">
        <v>615</v>
      </c>
      <c r="K81" s="205" t="s">
        <v>615</v>
      </c>
      <c r="L81" s="179" t="s">
        <v>173</v>
      </c>
      <c r="M81" s="180" t="s">
        <v>771</v>
      </c>
      <c r="N81" s="180" t="s">
        <v>386</v>
      </c>
      <c r="O81" s="80" t="s">
        <v>173</v>
      </c>
    </row>
    <row r="82" spans="1:15" s="40" customFormat="1" ht="15" customHeight="1">
      <c r="A82" s="201" t="s">
        <v>73</v>
      </c>
      <c r="B82" s="176" t="s">
        <v>110</v>
      </c>
      <c r="C82" s="177">
        <f t="shared" si="8"/>
        <v>2</v>
      </c>
      <c r="D82" s="177"/>
      <c r="E82" s="177"/>
      <c r="F82" s="178">
        <f t="shared" si="10"/>
        <v>2</v>
      </c>
      <c r="G82" s="205" t="s">
        <v>615</v>
      </c>
      <c r="H82" s="205" t="s">
        <v>615</v>
      </c>
      <c r="I82" s="205" t="s">
        <v>615</v>
      </c>
      <c r="J82" s="205" t="s">
        <v>615</v>
      </c>
      <c r="K82" s="205" t="s">
        <v>615</v>
      </c>
      <c r="L82" s="179" t="s">
        <v>173</v>
      </c>
      <c r="M82" s="180" t="s">
        <v>771</v>
      </c>
      <c r="N82" s="180" t="s">
        <v>339</v>
      </c>
      <c r="O82" s="80" t="s">
        <v>173</v>
      </c>
    </row>
    <row r="83" spans="1:15" ht="15" customHeight="1">
      <c r="A83" s="197" t="s">
        <v>191</v>
      </c>
      <c r="B83" s="206" t="s">
        <v>110</v>
      </c>
      <c r="C83" s="222">
        <f t="shared" si="8"/>
        <v>2</v>
      </c>
      <c r="D83" s="223"/>
      <c r="E83" s="223"/>
      <c r="F83" s="224">
        <f t="shared" si="10"/>
        <v>2</v>
      </c>
      <c r="G83" s="205" t="s">
        <v>615</v>
      </c>
      <c r="H83" s="205" t="s">
        <v>615</v>
      </c>
      <c r="I83" s="205" t="s">
        <v>615</v>
      </c>
      <c r="J83" s="205" t="s">
        <v>615</v>
      </c>
      <c r="K83" s="205" t="s">
        <v>615</v>
      </c>
      <c r="L83" s="205" t="s">
        <v>173</v>
      </c>
      <c r="M83" s="180" t="s">
        <v>771</v>
      </c>
      <c r="N83" s="180" t="s">
        <v>541</v>
      </c>
      <c r="O83" s="81" t="s">
        <v>173</v>
      </c>
    </row>
    <row r="84" spans="1:15" ht="15" customHeight="1">
      <c r="A84" s="197" t="s">
        <v>74</v>
      </c>
      <c r="B84" s="206" t="s">
        <v>110</v>
      </c>
      <c r="C84" s="222">
        <f t="shared" si="8"/>
        <v>2</v>
      </c>
      <c r="D84" s="223"/>
      <c r="E84" s="223"/>
      <c r="F84" s="224">
        <f t="shared" si="10"/>
        <v>2</v>
      </c>
      <c r="G84" s="205" t="s">
        <v>615</v>
      </c>
      <c r="H84" s="205" t="s">
        <v>615</v>
      </c>
      <c r="I84" s="205" t="s">
        <v>615</v>
      </c>
      <c r="J84" s="205" t="s">
        <v>615</v>
      </c>
      <c r="K84" s="205" t="s">
        <v>615</v>
      </c>
      <c r="L84" s="205" t="s">
        <v>173</v>
      </c>
      <c r="M84" s="180" t="s">
        <v>771</v>
      </c>
      <c r="N84" s="180" t="s">
        <v>387</v>
      </c>
      <c r="O84" s="81" t="s">
        <v>173</v>
      </c>
    </row>
    <row r="85" spans="1:15" ht="15" customHeight="1">
      <c r="A85" s="197" t="s">
        <v>75</v>
      </c>
      <c r="B85" s="206" t="s">
        <v>110</v>
      </c>
      <c r="C85" s="222">
        <f t="shared" si="8"/>
        <v>2</v>
      </c>
      <c r="D85" s="223"/>
      <c r="E85" s="223"/>
      <c r="F85" s="224">
        <f t="shared" si="10"/>
        <v>2</v>
      </c>
      <c r="G85" s="205" t="s">
        <v>615</v>
      </c>
      <c r="H85" s="205" t="s">
        <v>615</v>
      </c>
      <c r="I85" s="205" t="s">
        <v>615</v>
      </c>
      <c r="J85" s="205" t="s">
        <v>615</v>
      </c>
      <c r="K85" s="205" t="s">
        <v>615</v>
      </c>
      <c r="L85" s="205" t="s">
        <v>173</v>
      </c>
      <c r="M85" s="180" t="s">
        <v>771</v>
      </c>
      <c r="N85" s="180" t="s">
        <v>545</v>
      </c>
      <c r="O85" s="81" t="s">
        <v>173</v>
      </c>
    </row>
    <row r="86" spans="1:15" ht="15" customHeight="1">
      <c r="A86" s="197" t="s">
        <v>76</v>
      </c>
      <c r="B86" s="206" t="s">
        <v>114</v>
      </c>
      <c r="C86" s="222">
        <f t="shared" si="8"/>
        <v>0</v>
      </c>
      <c r="D86" s="223"/>
      <c r="E86" s="223"/>
      <c r="F86" s="224">
        <f t="shared" si="10"/>
        <v>0</v>
      </c>
      <c r="G86" s="205" t="s">
        <v>831</v>
      </c>
      <c r="H86" s="205" t="s">
        <v>615</v>
      </c>
      <c r="I86" s="205" t="s">
        <v>615</v>
      </c>
      <c r="J86" s="180" t="s">
        <v>617</v>
      </c>
      <c r="K86" s="205" t="s">
        <v>615</v>
      </c>
      <c r="L86" s="180" t="s">
        <v>891</v>
      </c>
      <c r="M86" s="180" t="s">
        <v>771</v>
      </c>
      <c r="N86" s="180" t="s">
        <v>388</v>
      </c>
      <c r="O86" s="81" t="s">
        <v>173</v>
      </c>
    </row>
    <row r="87" spans="1:15" s="76" customFormat="1" ht="15" customHeight="1">
      <c r="A87" s="175" t="s">
        <v>77</v>
      </c>
      <c r="B87" s="173"/>
      <c r="C87" s="220"/>
      <c r="D87" s="174"/>
      <c r="E87" s="174"/>
      <c r="F87" s="174"/>
      <c r="G87" s="185"/>
      <c r="H87" s="185"/>
      <c r="I87" s="185"/>
      <c r="J87" s="185"/>
      <c r="K87" s="185"/>
      <c r="L87" s="185"/>
      <c r="M87" s="185"/>
      <c r="N87" s="185"/>
      <c r="O87" s="83"/>
    </row>
    <row r="88" spans="1:15" ht="15" customHeight="1">
      <c r="A88" s="197" t="s">
        <v>67</v>
      </c>
      <c r="B88" s="206" t="s">
        <v>114</v>
      </c>
      <c r="C88" s="222">
        <f t="shared" si="8"/>
        <v>0</v>
      </c>
      <c r="D88" s="223"/>
      <c r="E88" s="223"/>
      <c r="F88" s="224">
        <f t="shared" ref="F88:F98" si="11">C88*(1-D88)*(1-E88)</f>
        <v>0</v>
      </c>
      <c r="G88" s="205" t="s">
        <v>617</v>
      </c>
      <c r="H88" s="205" t="s">
        <v>173</v>
      </c>
      <c r="I88" s="205" t="s">
        <v>173</v>
      </c>
      <c r="J88" s="205" t="s">
        <v>173</v>
      </c>
      <c r="K88" s="205" t="s">
        <v>173</v>
      </c>
      <c r="L88" s="181" t="s">
        <v>835</v>
      </c>
      <c r="M88" s="180" t="s">
        <v>769</v>
      </c>
      <c r="N88" s="180" t="s">
        <v>548</v>
      </c>
      <c r="O88" s="81" t="s">
        <v>173</v>
      </c>
    </row>
    <row r="89" spans="1:15" ht="15" customHeight="1">
      <c r="A89" s="197" t="s">
        <v>78</v>
      </c>
      <c r="B89" s="206" t="s">
        <v>114</v>
      </c>
      <c r="C89" s="222">
        <f t="shared" si="8"/>
        <v>0</v>
      </c>
      <c r="D89" s="223"/>
      <c r="E89" s="223"/>
      <c r="F89" s="224">
        <f t="shared" si="11"/>
        <v>0</v>
      </c>
      <c r="G89" s="205" t="s">
        <v>617</v>
      </c>
      <c r="H89" s="205" t="s">
        <v>173</v>
      </c>
      <c r="I89" s="205" t="s">
        <v>173</v>
      </c>
      <c r="J89" s="205" t="s">
        <v>173</v>
      </c>
      <c r="K89" s="205" t="s">
        <v>173</v>
      </c>
      <c r="L89" s="181" t="s">
        <v>835</v>
      </c>
      <c r="M89" s="180" t="s">
        <v>769</v>
      </c>
      <c r="N89" s="180" t="s">
        <v>420</v>
      </c>
      <c r="O89" s="81" t="s">
        <v>173</v>
      </c>
    </row>
    <row r="90" spans="1:15" ht="15" customHeight="1">
      <c r="A90" s="197" t="s">
        <v>71</v>
      </c>
      <c r="B90" s="206" t="s">
        <v>110</v>
      </c>
      <c r="C90" s="222">
        <f t="shared" si="8"/>
        <v>2</v>
      </c>
      <c r="D90" s="223"/>
      <c r="E90" s="223"/>
      <c r="F90" s="224">
        <f t="shared" si="11"/>
        <v>2</v>
      </c>
      <c r="G90" s="205" t="s">
        <v>615</v>
      </c>
      <c r="H90" s="205" t="s">
        <v>615</v>
      </c>
      <c r="I90" s="205" t="s">
        <v>615</v>
      </c>
      <c r="J90" s="205" t="s">
        <v>615</v>
      </c>
      <c r="K90" s="205" t="s">
        <v>615</v>
      </c>
      <c r="L90" s="205" t="s">
        <v>173</v>
      </c>
      <c r="M90" s="180" t="s">
        <v>771</v>
      </c>
      <c r="N90" s="180" t="s">
        <v>389</v>
      </c>
      <c r="O90" s="81" t="s">
        <v>173</v>
      </c>
    </row>
    <row r="91" spans="1:15" ht="15" customHeight="1">
      <c r="A91" s="197" t="s">
        <v>79</v>
      </c>
      <c r="B91" s="206" t="s">
        <v>114</v>
      </c>
      <c r="C91" s="223">
        <f t="shared" si="8"/>
        <v>0</v>
      </c>
      <c r="D91" s="223"/>
      <c r="E91" s="223"/>
      <c r="F91" s="224">
        <f t="shared" si="11"/>
        <v>0</v>
      </c>
      <c r="G91" s="205" t="s">
        <v>617</v>
      </c>
      <c r="H91" s="205" t="s">
        <v>173</v>
      </c>
      <c r="I91" s="205" t="s">
        <v>173</v>
      </c>
      <c r="J91" s="205" t="s">
        <v>173</v>
      </c>
      <c r="K91" s="205" t="s">
        <v>173</v>
      </c>
      <c r="L91" s="181" t="s">
        <v>835</v>
      </c>
      <c r="M91" s="180" t="s">
        <v>771</v>
      </c>
      <c r="N91" s="180" t="s">
        <v>587</v>
      </c>
      <c r="O91" s="81" t="s">
        <v>173</v>
      </c>
    </row>
    <row r="92" spans="1:15" ht="15" customHeight="1">
      <c r="A92" s="197" t="s">
        <v>80</v>
      </c>
      <c r="B92" s="183" t="s">
        <v>110</v>
      </c>
      <c r="C92" s="222">
        <f t="shared" si="8"/>
        <v>2</v>
      </c>
      <c r="D92" s="222"/>
      <c r="E92" s="223"/>
      <c r="F92" s="224">
        <f t="shared" si="11"/>
        <v>2</v>
      </c>
      <c r="G92" s="205" t="s">
        <v>615</v>
      </c>
      <c r="H92" s="205" t="s">
        <v>615</v>
      </c>
      <c r="I92" s="205" t="s">
        <v>615</v>
      </c>
      <c r="J92" s="205" t="s">
        <v>615</v>
      </c>
      <c r="K92" s="205" t="s">
        <v>615</v>
      </c>
      <c r="L92" s="205" t="s">
        <v>173</v>
      </c>
      <c r="M92" s="180" t="s">
        <v>770</v>
      </c>
      <c r="N92" s="180" t="s">
        <v>590</v>
      </c>
      <c r="O92" s="81" t="s">
        <v>173</v>
      </c>
    </row>
    <row r="93" spans="1:15" ht="15" customHeight="1">
      <c r="A93" s="197" t="s">
        <v>81</v>
      </c>
      <c r="B93" s="183" t="s">
        <v>110</v>
      </c>
      <c r="C93" s="222">
        <f t="shared" si="8"/>
        <v>2</v>
      </c>
      <c r="D93" s="222"/>
      <c r="E93" s="223"/>
      <c r="F93" s="224">
        <f t="shared" si="11"/>
        <v>2</v>
      </c>
      <c r="G93" s="205" t="s">
        <v>615</v>
      </c>
      <c r="H93" s="205" t="s">
        <v>615</v>
      </c>
      <c r="I93" s="205" t="s">
        <v>615</v>
      </c>
      <c r="J93" s="205" t="s">
        <v>615</v>
      </c>
      <c r="K93" s="205" t="s">
        <v>615</v>
      </c>
      <c r="L93" s="205" t="s">
        <v>173</v>
      </c>
      <c r="M93" s="180" t="s">
        <v>771</v>
      </c>
      <c r="N93" s="180" t="s">
        <v>427</v>
      </c>
      <c r="O93" s="81" t="s">
        <v>173</v>
      </c>
    </row>
    <row r="94" spans="1:15" ht="15" customHeight="1">
      <c r="A94" s="197" t="s">
        <v>82</v>
      </c>
      <c r="B94" s="183" t="s">
        <v>110</v>
      </c>
      <c r="C94" s="222">
        <f t="shared" si="8"/>
        <v>2</v>
      </c>
      <c r="D94" s="222"/>
      <c r="E94" s="223"/>
      <c r="F94" s="224">
        <f t="shared" si="11"/>
        <v>2</v>
      </c>
      <c r="G94" s="205" t="s">
        <v>615</v>
      </c>
      <c r="H94" s="205" t="s">
        <v>615</v>
      </c>
      <c r="I94" s="205" t="s">
        <v>615</v>
      </c>
      <c r="J94" s="205" t="s">
        <v>615</v>
      </c>
      <c r="K94" s="205" t="s">
        <v>615</v>
      </c>
      <c r="L94" s="205" t="s">
        <v>173</v>
      </c>
      <c r="M94" s="180" t="s">
        <v>770</v>
      </c>
      <c r="N94" s="180" t="s">
        <v>460</v>
      </c>
      <c r="O94" s="81" t="s">
        <v>173</v>
      </c>
    </row>
    <row r="95" spans="1:15" ht="15" customHeight="1">
      <c r="A95" s="197" t="s">
        <v>83</v>
      </c>
      <c r="B95" s="183" t="s">
        <v>114</v>
      </c>
      <c r="C95" s="222">
        <f t="shared" si="8"/>
        <v>0</v>
      </c>
      <c r="D95" s="222"/>
      <c r="E95" s="223"/>
      <c r="F95" s="224">
        <f t="shared" si="11"/>
        <v>0</v>
      </c>
      <c r="G95" s="205" t="s">
        <v>617</v>
      </c>
      <c r="H95" s="205" t="s">
        <v>173</v>
      </c>
      <c r="I95" s="205" t="s">
        <v>173</v>
      </c>
      <c r="J95" s="205" t="s">
        <v>173</v>
      </c>
      <c r="K95" s="205" t="s">
        <v>173</v>
      </c>
      <c r="L95" s="181" t="s">
        <v>835</v>
      </c>
      <c r="M95" s="180" t="s">
        <v>770</v>
      </c>
      <c r="N95" s="180" t="s">
        <v>597</v>
      </c>
      <c r="O95" s="81" t="s">
        <v>173</v>
      </c>
    </row>
    <row r="96" spans="1:15" ht="15" customHeight="1">
      <c r="A96" s="197" t="s">
        <v>84</v>
      </c>
      <c r="B96" s="183" t="s">
        <v>110</v>
      </c>
      <c r="C96" s="222">
        <f t="shared" si="8"/>
        <v>2</v>
      </c>
      <c r="D96" s="222"/>
      <c r="E96" s="223"/>
      <c r="F96" s="224">
        <f t="shared" si="11"/>
        <v>2</v>
      </c>
      <c r="G96" s="205" t="s">
        <v>615</v>
      </c>
      <c r="H96" s="205" t="s">
        <v>615</v>
      </c>
      <c r="I96" s="205" t="s">
        <v>615</v>
      </c>
      <c r="J96" s="205" t="s">
        <v>615</v>
      </c>
      <c r="K96" s="205" t="s">
        <v>615</v>
      </c>
      <c r="L96" s="205" t="s">
        <v>173</v>
      </c>
      <c r="M96" s="180" t="s">
        <v>770</v>
      </c>
      <c r="N96" s="180" t="s">
        <v>601</v>
      </c>
      <c r="O96" s="81" t="s">
        <v>173</v>
      </c>
    </row>
    <row r="97" spans="1:15" ht="15" customHeight="1">
      <c r="A97" s="197" t="s">
        <v>85</v>
      </c>
      <c r="B97" s="183" t="s">
        <v>114</v>
      </c>
      <c r="C97" s="222">
        <f t="shared" si="8"/>
        <v>0</v>
      </c>
      <c r="D97" s="222"/>
      <c r="E97" s="223"/>
      <c r="F97" s="224">
        <f t="shared" si="11"/>
        <v>0</v>
      </c>
      <c r="G97" s="205" t="s">
        <v>617</v>
      </c>
      <c r="H97" s="205" t="s">
        <v>173</v>
      </c>
      <c r="I97" s="205" t="s">
        <v>173</v>
      </c>
      <c r="J97" s="205" t="s">
        <v>173</v>
      </c>
      <c r="K97" s="205" t="s">
        <v>173</v>
      </c>
      <c r="L97" s="181" t="s">
        <v>835</v>
      </c>
      <c r="M97" s="180" t="s">
        <v>769</v>
      </c>
      <c r="N97" s="180" t="s">
        <v>605</v>
      </c>
      <c r="O97" s="81" t="s">
        <v>173</v>
      </c>
    </row>
    <row r="98" spans="1:15" ht="15" customHeight="1">
      <c r="A98" s="213" t="s">
        <v>86</v>
      </c>
      <c r="B98" s="183" t="s">
        <v>114</v>
      </c>
      <c r="C98" s="222">
        <f t="shared" si="8"/>
        <v>0</v>
      </c>
      <c r="D98" s="222"/>
      <c r="E98" s="223"/>
      <c r="F98" s="224">
        <f t="shared" si="11"/>
        <v>0</v>
      </c>
      <c r="G98" s="205" t="s">
        <v>617</v>
      </c>
      <c r="H98" s="205" t="s">
        <v>173</v>
      </c>
      <c r="I98" s="205" t="s">
        <v>173</v>
      </c>
      <c r="J98" s="205"/>
      <c r="K98" s="205" t="s">
        <v>173</v>
      </c>
      <c r="L98" s="181" t="s">
        <v>835</v>
      </c>
      <c r="M98" s="180" t="s">
        <v>771</v>
      </c>
      <c r="N98" s="180" t="s">
        <v>607</v>
      </c>
      <c r="O98" s="81" t="s">
        <v>173</v>
      </c>
    </row>
    <row r="107" spans="1:15">
      <c r="A107" s="6"/>
      <c r="B107" s="10"/>
      <c r="C107" s="6"/>
      <c r="D107" s="6"/>
      <c r="E107" s="6"/>
      <c r="F107" s="6"/>
      <c r="G107" s="10"/>
      <c r="H107" s="10"/>
      <c r="I107" s="10"/>
      <c r="J107" s="10"/>
      <c r="K107" s="10"/>
      <c r="L107" s="7"/>
      <c r="M107" s="7"/>
    </row>
    <row r="111" spans="1:15">
      <c r="A111" s="6"/>
      <c r="B111" s="10"/>
      <c r="C111" s="6"/>
      <c r="D111" s="6"/>
      <c r="E111" s="6"/>
      <c r="F111" s="6"/>
      <c r="G111" s="10"/>
      <c r="H111" s="10"/>
      <c r="I111" s="10"/>
      <c r="J111" s="10"/>
      <c r="K111" s="10"/>
      <c r="L111" s="7"/>
      <c r="M111" s="7"/>
    </row>
    <row r="114" spans="1:13">
      <c r="A114" s="6"/>
      <c r="B114" s="10"/>
      <c r="C114" s="6"/>
      <c r="D114" s="6"/>
      <c r="E114" s="6"/>
      <c r="F114" s="6"/>
      <c r="G114" s="10"/>
      <c r="H114" s="10"/>
      <c r="I114" s="10"/>
      <c r="J114" s="10"/>
      <c r="K114" s="10"/>
      <c r="L114" s="7"/>
      <c r="M114" s="7"/>
    </row>
    <row r="118" spans="1:13">
      <c r="A118" s="6"/>
      <c r="B118" s="10"/>
      <c r="C118" s="6"/>
      <c r="D118" s="6"/>
      <c r="E118" s="6"/>
      <c r="F118" s="6"/>
      <c r="G118" s="10"/>
      <c r="H118" s="10"/>
      <c r="I118" s="10"/>
      <c r="J118" s="10"/>
      <c r="K118" s="10"/>
      <c r="L118" s="7"/>
      <c r="M118" s="7"/>
    </row>
    <row r="121" spans="1:13">
      <c r="A121" s="6"/>
      <c r="B121" s="10"/>
      <c r="C121" s="6"/>
      <c r="D121" s="6"/>
      <c r="E121" s="6"/>
      <c r="F121" s="6"/>
      <c r="G121" s="10"/>
      <c r="H121" s="10"/>
      <c r="I121" s="10"/>
      <c r="J121" s="10"/>
      <c r="K121" s="10"/>
      <c r="L121" s="7"/>
      <c r="M121" s="7"/>
    </row>
    <row r="125" spans="1:13">
      <c r="A125" s="6"/>
      <c r="B125" s="10"/>
      <c r="C125" s="6"/>
      <c r="D125" s="6"/>
      <c r="E125" s="6"/>
      <c r="F125" s="6"/>
      <c r="G125" s="10"/>
      <c r="H125" s="10"/>
      <c r="I125" s="10"/>
      <c r="J125" s="10"/>
      <c r="K125" s="10"/>
      <c r="L125" s="7"/>
      <c r="M125" s="7"/>
    </row>
  </sheetData>
  <mergeCells count="18">
    <mergeCell ref="N4:N5"/>
    <mergeCell ref="I3:J3"/>
    <mergeCell ref="I4:I5"/>
    <mergeCell ref="J4:J5"/>
    <mergeCell ref="A1:N1"/>
    <mergeCell ref="A2:N2"/>
    <mergeCell ref="A3:A5"/>
    <mergeCell ref="C3:F3"/>
    <mergeCell ref="G3:G5"/>
    <mergeCell ref="H3:H5"/>
    <mergeCell ref="K3:K5"/>
    <mergeCell ref="L3:L5"/>
    <mergeCell ref="M3:N3"/>
    <mergeCell ref="C4:C5"/>
    <mergeCell ref="D4:D5"/>
    <mergeCell ref="E4:E5"/>
    <mergeCell ref="F4:F5"/>
    <mergeCell ref="M4:M5"/>
  </mergeCells>
  <hyperlinks>
    <hyperlink ref="N58" r:id="rId1" xr:uid="{00000000-0004-0000-0A00-000000000000}"/>
    <hyperlink ref="N61" r:id="rId2" xr:uid="{00000000-0004-0000-0A00-000001000000}"/>
    <hyperlink ref="N67" r:id="rId3" xr:uid="{00000000-0004-0000-0A00-000002000000}"/>
    <hyperlink ref="N89" r:id="rId4" xr:uid="{00000000-0004-0000-0A00-000003000000}"/>
    <hyperlink ref="N80" r:id="rId5" xr:uid="{00000000-0004-0000-0A00-000004000000}"/>
    <hyperlink ref="N27" r:id="rId6" xr:uid="{00000000-0004-0000-0A00-000005000000}"/>
    <hyperlink ref="N35" r:id="rId7" location="3963" xr:uid="{00000000-0004-0000-0A00-000006000000}"/>
    <hyperlink ref="N74" r:id="rId8" xr:uid="{00000000-0004-0000-0A00-000007000000}"/>
    <hyperlink ref="N81" r:id="rId9" xr:uid="{00000000-0004-0000-0A00-000008000000}"/>
    <hyperlink ref="N24" r:id="rId10" xr:uid="{00000000-0004-0000-0A00-000009000000}"/>
    <hyperlink ref="N30" r:id="rId11" xr:uid="{00000000-0004-0000-0A00-00000A000000}"/>
    <hyperlink ref="N16" r:id="rId12" xr:uid="{00000000-0004-0000-0A00-00000B000000}"/>
    <hyperlink ref="N63" r:id="rId13" xr:uid="{00000000-0004-0000-0A00-00000C000000}"/>
    <hyperlink ref="N77" r:id="rId14" xr:uid="{00000000-0004-0000-0A00-00000D000000}"/>
    <hyperlink ref="N94" r:id="rId15" xr:uid="{00000000-0004-0000-0A00-00000E000000}"/>
    <hyperlink ref="N53" r:id="rId16" xr:uid="{00000000-0004-0000-0A00-00000F000000}"/>
    <hyperlink ref="N55" r:id="rId17" xr:uid="{00000000-0004-0000-0A00-000010000000}"/>
    <hyperlink ref="N60" r:id="rId18" xr:uid="{00000000-0004-0000-0A00-000011000000}"/>
    <hyperlink ref="N17" r:id="rId19" xr:uid="{00000000-0004-0000-0A00-000012000000}"/>
    <hyperlink ref="N31" r:id="rId20" xr:uid="{00000000-0004-0000-0A00-000013000000}"/>
    <hyperlink ref="N7" r:id="rId21" xr:uid="{00000000-0004-0000-0A00-000014000000}"/>
    <hyperlink ref="N10" r:id="rId22" xr:uid="{00000000-0004-0000-0A00-000015000000}"/>
    <hyperlink ref="N13" r:id="rId23" xr:uid="{00000000-0004-0000-0A00-000016000000}"/>
    <hyperlink ref="N22" r:id="rId24" xr:uid="{00000000-0004-0000-0A00-000017000000}"/>
    <hyperlink ref="N26" r:id="rId25" xr:uid="{00000000-0004-0000-0A00-000018000000}"/>
    <hyperlink ref="N39" r:id="rId26" xr:uid="{00000000-0004-0000-0A00-000019000000}"/>
    <hyperlink ref="N40" r:id="rId27" xr:uid="{00000000-0004-0000-0A00-00001A000000}"/>
    <hyperlink ref="N42" r:id="rId28" xr:uid="{00000000-0004-0000-0A00-00001B000000}"/>
    <hyperlink ref="N44" r:id="rId29" xr:uid="{00000000-0004-0000-0A00-00001C000000}"/>
    <hyperlink ref="N48" r:id="rId30" xr:uid="{00000000-0004-0000-0A00-00001D000000}"/>
    <hyperlink ref="N49" r:id="rId31" xr:uid="{00000000-0004-0000-0A00-00001E000000}"/>
    <hyperlink ref="N51" r:id="rId32" xr:uid="{00000000-0004-0000-0A00-00001F000000}"/>
    <hyperlink ref="N52" r:id="rId33" xr:uid="{00000000-0004-0000-0A00-000020000000}"/>
    <hyperlink ref="N59" r:id="rId34" xr:uid="{00000000-0004-0000-0A00-000021000000}"/>
    <hyperlink ref="N64" r:id="rId35" xr:uid="{00000000-0004-0000-0A00-000022000000}"/>
    <hyperlink ref="N66" r:id="rId36" xr:uid="{00000000-0004-0000-0A00-000023000000}"/>
    <hyperlink ref="N68" r:id="rId37" xr:uid="{00000000-0004-0000-0A00-000024000000}"/>
    <hyperlink ref="N72" r:id="rId38" xr:uid="{00000000-0004-0000-0A00-000025000000}"/>
    <hyperlink ref="N73" r:id="rId39" xr:uid="{00000000-0004-0000-0A00-000026000000}"/>
    <hyperlink ref="N75" r:id="rId40" xr:uid="{00000000-0004-0000-0A00-000027000000}"/>
    <hyperlink ref="N82" r:id="rId41" xr:uid="{00000000-0004-0000-0A00-000028000000}"/>
    <hyperlink ref="N83" r:id="rId42" xr:uid="{00000000-0004-0000-0A00-000029000000}"/>
    <hyperlink ref="N84" r:id="rId43" xr:uid="{00000000-0004-0000-0A00-00002A000000}"/>
    <hyperlink ref="N85" r:id="rId44" xr:uid="{00000000-0004-0000-0A00-00002B000000}"/>
    <hyperlink ref="N86" r:id="rId45" xr:uid="{00000000-0004-0000-0A00-00002C000000}"/>
    <hyperlink ref="N90" r:id="rId46" xr:uid="{00000000-0004-0000-0A00-00002D000000}"/>
    <hyperlink ref="N8" r:id="rId47" xr:uid="{00000000-0004-0000-0A00-00002E000000}"/>
    <hyperlink ref="N9" r:id="rId48" xr:uid="{00000000-0004-0000-0A00-00002F000000}"/>
    <hyperlink ref="N11" r:id="rId49" xr:uid="{00000000-0004-0000-0A00-000030000000}"/>
    <hyperlink ref="N14" r:id="rId50" xr:uid="{00000000-0004-0000-0A00-000031000000}"/>
    <hyperlink ref="N15" r:id="rId51" xr:uid="{00000000-0004-0000-0A00-000032000000}"/>
    <hyperlink ref="N18" r:id="rId52" xr:uid="{00000000-0004-0000-0A00-000033000000}"/>
    <hyperlink ref="N19" r:id="rId53" xr:uid="{00000000-0004-0000-0A00-000034000000}"/>
    <hyperlink ref="N20" r:id="rId54" xr:uid="{00000000-0004-0000-0A00-000035000000}"/>
    <hyperlink ref="N21" r:id="rId55" xr:uid="{00000000-0004-0000-0A00-000036000000}"/>
    <hyperlink ref="N23" r:id="rId56" xr:uid="{00000000-0004-0000-0A00-000037000000}"/>
    <hyperlink ref="N28" r:id="rId57" xr:uid="{00000000-0004-0000-0A00-000038000000}"/>
    <hyperlink ref="N29" r:id="rId58" xr:uid="{00000000-0004-0000-0A00-000039000000}"/>
    <hyperlink ref="N36" r:id="rId59" xr:uid="{00000000-0004-0000-0A00-00003A000000}"/>
    <hyperlink ref="N32" r:id="rId60" xr:uid="{00000000-0004-0000-0A00-00003B000000}"/>
    <hyperlink ref="N33" r:id="rId61" xr:uid="{00000000-0004-0000-0A00-00003C000000}"/>
    <hyperlink ref="N34" r:id="rId62" xr:uid="{00000000-0004-0000-0A00-00003D000000}"/>
    <hyperlink ref="N38" r:id="rId63" xr:uid="{00000000-0004-0000-0A00-00003E000000}"/>
    <hyperlink ref="N41" r:id="rId64" xr:uid="{00000000-0004-0000-0A00-00003F000000}"/>
    <hyperlink ref="N43" r:id="rId65" xr:uid="{00000000-0004-0000-0A00-000040000000}"/>
    <hyperlink ref="N45" r:id="rId66" xr:uid="{00000000-0004-0000-0A00-000041000000}"/>
    <hyperlink ref="N47" r:id="rId67" xr:uid="{00000000-0004-0000-0A00-000042000000}"/>
    <hyperlink ref="N50" r:id="rId68" xr:uid="{00000000-0004-0000-0A00-000043000000}"/>
    <hyperlink ref="N57" r:id="rId69" xr:uid="{00000000-0004-0000-0A00-000044000000}"/>
    <hyperlink ref="N62" r:id="rId70" xr:uid="{00000000-0004-0000-0A00-000045000000}"/>
    <hyperlink ref="N65" r:id="rId71" xr:uid="{00000000-0004-0000-0A00-000046000000}"/>
    <hyperlink ref="N70" r:id="rId72" xr:uid="{00000000-0004-0000-0A00-000047000000}"/>
    <hyperlink ref="N71" r:id="rId73" location="document_list" xr:uid="{00000000-0004-0000-0A00-000048000000}"/>
    <hyperlink ref="N93" r:id="rId74" xr:uid="{00000000-0004-0000-0A00-000049000000}"/>
    <hyperlink ref="N79" r:id="rId75" xr:uid="{00000000-0004-0000-0A00-00004A000000}"/>
    <hyperlink ref="N88" r:id="rId76" xr:uid="{00000000-0004-0000-0A00-00004B000000}"/>
    <hyperlink ref="N91" r:id="rId77" xr:uid="{00000000-0004-0000-0A00-00004C000000}"/>
    <hyperlink ref="N92" r:id="rId78" xr:uid="{00000000-0004-0000-0A00-00004D000000}"/>
    <hyperlink ref="N95" r:id="rId79" location="152-2022-god-i-planovyj-period-2023-i-2024-godov" xr:uid="{00000000-0004-0000-0A00-00004E000000}"/>
    <hyperlink ref="N96" r:id="rId80" xr:uid="{00000000-0004-0000-0A00-00004F000000}"/>
    <hyperlink ref="N97" r:id="rId81" xr:uid="{00000000-0004-0000-0A00-000050000000}"/>
    <hyperlink ref="N98" r:id="rId82" xr:uid="{00000000-0004-0000-0A00-000051000000}"/>
    <hyperlink ref="N78" r:id="rId83" xr:uid="{00000000-0004-0000-0A00-000052000000}"/>
    <hyperlink ref="N12" r:id="rId84" xr:uid="{00000000-0004-0000-0A00-000053000000}"/>
  </hyperlinks>
  <pageMargins left="0.59055118110236227" right="0.59055118110236227" top="0.74803149606299213" bottom="0.74803149606299213" header="0.31496062992125984" footer="0.31496062992125984"/>
  <pageSetup paperSize="9" scale="70" fitToHeight="3" orientation="landscape" r:id="rId85"/>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"0,5"</xm:f>
          </x14:formula1>
          <xm:sqref>E6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E65542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E131078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E196614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E262150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E327686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E393222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E458758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E524294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E589830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E655366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E720902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E786438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E851974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E917510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E983046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D69:D75 IX69:IX75 ST69:ST75 ACP69:ACP75 AML69:AML75 AWH69:AWH75 BGD69:BGD75 BPZ69:BPZ75 BZV69:BZV75 CJR69:CJR75 CTN69:CTN75 DDJ69:DDJ75 DNF69:DNF75 DXB69:DXB75 EGX69:EGX75 EQT69:EQT75 FAP69:FAP75 FKL69:FKL75 FUH69:FUH75 GED69:GED75 GNZ69:GNZ75 GXV69:GXV75 HHR69:HHR75 HRN69:HRN75 IBJ69:IBJ75 ILF69:ILF75 IVB69:IVB75 JEX69:JEX75 JOT69:JOT75 JYP69:JYP75 KIL69:KIL75 KSH69:KSH75 LCD69:LCD75 LLZ69:LLZ75 LVV69:LVV75 MFR69:MFR75 MPN69:MPN75 MZJ69:MZJ75 NJF69:NJF75 NTB69:NTB75 OCX69:OCX75 OMT69:OMT75 OWP69:OWP75 PGL69:PGL75 PQH69:PQH75 QAD69:QAD75 QJZ69:QJZ75 QTV69:QTV75 RDR69:RDR75 RNN69:RNN75 RXJ69:RXJ75 SHF69:SHF75 SRB69:SRB75 TAX69:TAX75 TKT69:TKT75 TUP69:TUP75 UEL69:UEL75 UOH69:UOH75 UYD69:UYD75 VHZ69:VHZ75 VRV69:VRV75 WBR69:WBR75 WLN69:WLN75 WVJ69:WVJ75 D65605:D65611 IX65605:IX65611 ST65605:ST65611 ACP65605:ACP65611 AML65605:AML65611 AWH65605:AWH65611 BGD65605:BGD65611 BPZ65605:BPZ65611 BZV65605:BZV65611 CJR65605:CJR65611 CTN65605:CTN65611 DDJ65605:DDJ65611 DNF65605:DNF65611 DXB65605:DXB65611 EGX65605:EGX65611 EQT65605:EQT65611 FAP65605:FAP65611 FKL65605:FKL65611 FUH65605:FUH65611 GED65605:GED65611 GNZ65605:GNZ65611 GXV65605:GXV65611 HHR65605:HHR65611 HRN65605:HRN65611 IBJ65605:IBJ65611 ILF65605:ILF65611 IVB65605:IVB65611 JEX65605:JEX65611 JOT65605:JOT65611 JYP65605:JYP65611 KIL65605:KIL65611 KSH65605:KSH65611 LCD65605:LCD65611 LLZ65605:LLZ65611 LVV65605:LVV65611 MFR65605:MFR65611 MPN65605:MPN65611 MZJ65605:MZJ65611 NJF65605:NJF65611 NTB65605:NTB65611 OCX65605:OCX65611 OMT65605:OMT65611 OWP65605:OWP65611 PGL65605:PGL65611 PQH65605:PQH65611 QAD65605:QAD65611 QJZ65605:QJZ65611 QTV65605:QTV65611 RDR65605:RDR65611 RNN65605:RNN65611 RXJ65605:RXJ65611 SHF65605:SHF65611 SRB65605:SRB65611 TAX65605:TAX65611 TKT65605:TKT65611 TUP65605:TUP65611 UEL65605:UEL65611 UOH65605:UOH65611 UYD65605:UYD65611 VHZ65605:VHZ65611 VRV65605:VRV65611 WBR65605:WBR65611 WLN65605:WLN65611 WVJ65605:WVJ65611 D131141:D131147 IX131141:IX131147 ST131141:ST131147 ACP131141:ACP131147 AML131141:AML131147 AWH131141:AWH131147 BGD131141:BGD131147 BPZ131141:BPZ131147 BZV131141:BZV131147 CJR131141:CJR131147 CTN131141:CTN131147 DDJ131141:DDJ131147 DNF131141:DNF131147 DXB131141:DXB131147 EGX131141:EGX131147 EQT131141:EQT131147 FAP131141:FAP131147 FKL131141:FKL131147 FUH131141:FUH131147 GED131141:GED131147 GNZ131141:GNZ131147 GXV131141:GXV131147 HHR131141:HHR131147 HRN131141:HRN131147 IBJ131141:IBJ131147 ILF131141:ILF131147 IVB131141:IVB131147 JEX131141:JEX131147 JOT131141:JOT131147 JYP131141:JYP131147 KIL131141:KIL131147 KSH131141:KSH131147 LCD131141:LCD131147 LLZ131141:LLZ131147 LVV131141:LVV131147 MFR131141:MFR131147 MPN131141:MPN131147 MZJ131141:MZJ131147 NJF131141:NJF131147 NTB131141:NTB131147 OCX131141:OCX131147 OMT131141:OMT131147 OWP131141:OWP131147 PGL131141:PGL131147 PQH131141:PQH131147 QAD131141:QAD131147 QJZ131141:QJZ131147 QTV131141:QTV131147 RDR131141:RDR131147 RNN131141:RNN131147 RXJ131141:RXJ131147 SHF131141:SHF131147 SRB131141:SRB131147 TAX131141:TAX131147 TKT131141:TKT131147 TUP131141:TUP131147 UEL131141:UEL131147 UOH131141:UOH131147 UYD131141:UYD131147 VHZ131141:VHZ131147 VRV131141:VRV131147 WBR131141:WBR131147 WLN131141:WLN131147 WVJ131141:WVJ131147 D196677:D196683 IX196677:IX196683 ST196677:ST196683 ACP196677:ACP196683 AML196677:AML196683 AWH196677:AWH196683 BGD196677:BGD196683 BPZ196677:BPZ196683 BZV196677:BZV196683 CJR196677:CJR196683 CTN196677:CTN196683 DDJ196677:DDJ196683 DNF196677:DNF196683 DXB196677:DXB196683 EGX196677:EGX196683 EQT196677:EQT196683 FAP196677:FAP196683 FKL196677:FKL196683 FUH196677:FUH196683 GED196677:GED196683 GNZ196677:GNZ196683 GXV196677:GXV196683 HHR196677:HHR196683 HRN196677:HRN196683 IBJ196677:IBJ196683 ILF196677:ILF196683 IVB196677:IVB196683 JEX196677:JEX196683 JOT196677:JOT196683 JYP196677:JYP196683 KIL196677:KIL196683 KSH196677:KSH196683 LCD196677:LCD196683 LLZ196677:LLZ196683 LVV196677:LVV196683 MFR196677:MFR196683 MPN196677:MPN196683 MZJ196677:MZJ196683 NJF196677:NJF196683 NTB196677:NTB196683 OCX196677:OCX196683 OMT196677:OMT196683 OWP196677:OWP196683 PGL196677:PGL196683 PQH196677:PQH196683 QAD196677:QAD196683 QJZ196677:QJZ196683 QTV196677:QTV196683 RDR196677:RDR196683 RNN196677:RNN196683 RXJ196677:RXJ196683 SHF196677:SHF196683 SRB196677:SRB196683 TAX196677:TAX196683 TKT196677:TKT196683 TUP196677:TUP196683 UEL196677:UEL196683 UOH196677:UOH196683 UYD196677:UYD196683 VHZ196677:VHZ196683 VRV196677:VRV196683 WBR196677:WBR196683 WLN196677:WLN196683 WVJ196677:WVJ196683 D262213:D262219 IX262213:IX262219 ST262213:ST262219 ACP262213:ACP262219 AML262213:AML262219 AWH262213:AWH262219 BGD262213:BGD262219 BPZ262213:BPZ262219 BZV262213:BZV262219 CJR262213:CJR262219 CTN262213:CTN262219 DDJ262213:DDJ262219 DNF262213:DNF262219 DXB262213:DXB262219 EGX262213:EGX262219 EQT262213:EQT262219 FAP262213:FAP262219 FKL262213:FKL262219 FUH262213:FUH262219 GED262213:GED262219 GNZ262213:GNZ262219 GXV262213:GXV262219 HHR262213:HHR262219 HRN262213:HRN262219 IBJ262213:IBJ262219 ILF262213:ILF262219 IVB262213:IVB262219 JEX262213:JEX262219 JOT262213:JOT262219 JYP262213:JYP262219 KIL262213:KIL262219 KSH262213:KSH262219 LCD262213:LCD262219 LLZ262213:LLZ262219 LVV262213:LVV262219 MFR262213:MFR262219 MPN262213:MPN262219 MZJ262213:MZJ262219 NJF262213:NJF262219 NTB262213:NTB262219 OCX262213:OCX262219 OMT262213:OMT262219 OWP262213:OWP262219 PGL262213:PGL262219 PQH262213:PQH262219 QAD262213:QAD262219 QJZ262213:QJZ262219 QTV262213:QTV262219 RDR262213:RDR262219 RNN262213:RNN262219 RXJ262213:RXJ262219 SHF262213:SHF262219 SRB262213:SRB262219 TAX262213:TAX262219 TKT262213:TKT262219 TUP262213:TUP262219 UEL262213:UEL262219 UOH262213:UOH262219 UYD262213:UYD262219 VHZ262213:VHZ262219 VRV262213:VRV262219 WBR262213:WBR262219 WLN262213:WLN262219 WVJ262213:WVJ262219 D327749:D327755 IX327749:IX327755 ST327749:ST327755 ACP327749:ACP327755 AML327749:AML327755 AWH327749:AWH327755 BGD327749:BGD327755 BPZ327749:BPZ327755 BZV327749:BZV327755 CJR327749:CJR327755 CTN327749:CTN327755 DDJ327749:DDJ327755 DNF327749:DNF327755 DXB327749:DXB327755 EGX327749:EGX327755 EQT327749:EQT327755 FAP327749:FAP327755 FKL327749:FKL327755 FUH327749:FUH327755 GED327749:GED327755 GNZ327749:GNZ327755 GXV327749:GXV327755 HHR327749:HHR327755 HRN327749:HRN327755 IBJ327749:IBJ327755 ILF327749:ILF327755 IVB327749:IVB327755 JEX327749:JEX327755 JOT327749:JOT327755 JYP327749:JYP327755 KIL327749:KIL327755 KSH327749:KSH327755 LCD327749:LCD327755 LLZ327749:LLZ327755 LVV327749:LVV327755 MFR327749:MFR327755 MPN327749:MPN327755 MZJ327749:MZJ327755 NJF327749:NJF327755 NTB327749:NTB327755 OCX327749:OCX327755 OMT327749:OMT327755 OWP327749:OWP327755 PGL327749:PGL327755 PQH327749:PQH327755 QAD327749:QAD327755 QJZ327749:QJZ327755 QTV327749:QTV327755 RDR327749:RDR327755 RNN327749:RNN327755 RXJ327749:RXJ327755 SHF327749:SHF327755 SRB327749:SRB327755 TAX327749:TAX327755 TKT327749:TKT327755 TUP327749:TUP327755 UEL327749:UEL327755 UOH327749:UOH327755 UYD327749:UYD327755 VHZ327749:VHZ327755 VRV327749:VRV327755 WBR327749:WBR327755 WLN327749:WLN327755 WVJ327749:WVJ327755 D393285:D393291 IX393285:IX393291 ST393285:ST393291 ACP393285:ACP393291 AML393285:AML393291 AWH393285:AWH393291 BGD393285:BGD393291 BPZ393285:BPZ393291 BZV393285:BZV393291 CJR393285:CJR393291 CTN393285:CTN393291 DDJ393285:DDJ393291 DNF393285:DNF393291 DXB393285:DXB393291 EGX393285:EGX393291 EQT393285:EQT393291 FAP393285:FAP393291 FKL393285:FKL393291 FUH393285:FUH393291 GED393285:GED393291 GNZ393285:GNZ393291 GXV393285:GXV393291 HHR393285:HHR393291 HRN393285:HRN393291 IBJ393285:IBJ393291 ILF393285:ILF393291 IVB393285:IVB393291 JEX393285:JEX393291 JOT393285:JOT393291 JYP393285:JYP393291 KIL393285:KIL393291 KSH393285:KSH393291 LCD393285:LCD393291 LLZ393285:LLZ393291 LVV393285:LVV393291 MFR393285:MFR393291 MPN393285:MPN393291 MZJ393285:MZJ393291 NJF393285:NJF393291 NTB393285:NTB393291 OCX393285:OCX393291 OMT393285:OMT393291 OWP393285:OWP393291 PGL393285:PGL393291 PQH393285:PQH393291 QAD393285:QAD393291 QJZ393285:QJZ393291 QTV393285:QTV393291 RDR393285:RDR393291 RNN393285:RNN393291 RXJ393285:RXJ393291 SHF393285:SHF393291 SRB393285:SRB393291 TAX393285:TAX393291 TKT393285:TKT393291 TUP393285:TUP393291 UEL393285:UEL393291 UOH393285:UOH393291 UYD393285:UYD393291 VHZ393285:VHZ393291 VRV393285:VRV393291 WBR393285:WBR393291 WLN393285:WLN393291 WVJ393285:WVJ393291 D458821:D458827 IX458821:IX458827 ST458821:ST458827 ACP458821:ACP458827 AML458821:AML458827 AWH458821:AWH458827 BGD458821:BGD458827 BPZ458821:BPZ458827 BZV458821:BZV458827 CJR458821:CJR458827 CTN458821:CTN458827 DDJ458821:DDJ458827 DNF458821:DNF458827 DXB458821:DXB458827 EGX458821:EGX458827 EQT458821:EQT458827 FAP458821:FAP458827 FKL458821:FKL458827 FUH458821:FUH458827 GED458821:GED458827 GNZ458821:GNZ458827 GXV458821:GXV458827 HHR458821:HHR458827 HRN458821:HRN458827 IBJ458821:IBJ458827 ILF458821:ILF458827 IVB458821:IVB458827 JEX458821:JEX458827 JOT458821:JOT458827 JYP458821:JYP458827 KIL458821:KIL458827 KSH458821:KSH458827 LCD458821:LCD458827 LLZ458821:LLZ458827 LVV458821:LVV458827 MFR458821:MFR458827 MPN458821:MPN458827 MZJ458821:MZJ458827 NJF458821:NJF458827 NTB458821:NTB458827 OCX458821:OCX458827 OMT458821:OMT458827 OWP458821:OWP458827 PGL458821:PGL458827 PQH458821:PQH458827 QAD458821:QAD458827 QJZ458821:QJZ458827 QTV458821:QTV458827 RDR458821:RDR458827 RNN458821:RNN458827 RXJ458821:RXJ458827 SHF458821:SHF458827 SRB458821:SRB458827 TAX458821:TAX458827 TKT458821:TKT458827 TUP458821:TUP458827 UEL458821:UEL458827 UOH458821:UOH458827 UYD458821:UYD458827 VHZ458821:VHZ458827 VRV458821:VRV458827 WBR458821:WBR458827 WLN458821:WLN458827 WVJ458821:WVJ458827 D524357:D524363 IX524357:IX524363 ST524357:ST524363 ACP524357:ACP524363 AML524357:AML524363 AWH524357:AWH524363 BGD524357:BGD524363 BPZ524357:BPZ524363 BZV524357:BZV524363 CJR524357:CJR524363 CTN524357:CTN524363 DDJ524357:DDJ524363 DNF524357:DNF524363 DXB524357:DXB524363 EGX524357:EGX524363 EQT524357:EQT524363 FAP524357:FAP524363 FKL524357:FKL524363 FUH524357:FUH524363 GED524357:GED524363 GNZ524357:GNZ524363 GXV524357:GXV524363 HHR524357:HHR524363 HRN524357:HRN524363 IBJ524357:IBJ524363 ILF524357:ILF524363 IVB524357:IVB524363 JEX524357:JEX524363 JOT524357:JOT524363 JYP524357:JYP524363 KIL524357:KIL524363 KSH524357:KSH524363 LCD524357:LCD524363 LLZ524357:LLZ524363 LVV524357:LVV524363 MFR524357:MFR524363 MPN524357:MPN524363 MZJ524357:MZJ524363 NJF524357:NJF524363 NTB524357:NTB524363 OCX524357:OCX524363 OMT524357:OMT524363 OWP524357:OWP524363 PGL524357:PGL524363 PQH524357:PQH524363 QAD524357:QAD524363 QJZ524357:QJZ524363 QTV524357:QTV524363 RDR524357:RDR524363 RNN524357:RNN524363 RXJ524357:RXJ524363 SHF524357:SHF524363 SRB524357:SRB524363 TAX524357:TAX524363 TKT524357:TKT524363 TUP524357:TUP524363 UEL524357:UEL524363 UOH524357:UOH524363 UYD524357:UYD524363 VHZ524357:VHZ524363 VRV524357:VRV524363 WBR524357:WBR524363 WLN524357:WLN524363 WVJ524357:WVJ524363 D589893:D589899 IX589893:IX589899 ST589893:ST589899 ACP589893:ACP589899 AML589893:AML589899 AWH589893:AWH589899 BGD589893:BGD589899 BPZ589893:BPZ589899 BZV589893:BZV589899 CJR589893:CJR589899 CTN589893:CTN589899 DDJ589893:DDJ589899 DNF589893:DNF589899 DXB589893:DXB589899 EGX589893:EGX589899 EQT589893:EQT589899 FAP589893:FAP589899 FKL589893:FKL589899 FUH589893:FUH589899 GED589893:GED589899 GNZ589893:GNZ589899 GXV589893:GXV589899 HHR589893:HHR589899 HRN589893:HRN589899 IBJ589893:IBJ589899 ILF589893:ILF589899 IVB589893:IVB589899 JEX589893:JEX589899 JOT589893:JOT589899 JYP589893:JYP589899 KIL589893:KIL589899 KSH589893:KSH589899 LCD589893:LCD589899 LLZ589893:LLZ589899 LVV589893:LVV589899 MFR589893:MFR589899 MPN589893:MPN589899 MZJ589893:MZJ589899 NJF589893:NJF589899 NTB589893:NTB589899 OCX589893:OCX589899 OMT589893:OMT589899 OWP589893:OWP589899 PGL589893:PGL589899 PQH589893:PQH589899 QAD589893:QAD589899 QJZ589893:QJZ589899 QTV589893:QTV589899 RDR589893:RDR589899 RNN589893:RNN589899 RXJ589893:RXJ589899 SHF589893:SHF589899 SRB589893:SRB589899 TAX589893:TAX589899 TKT589893:TKT589899 TUP589893:TUP589899 UEL589893:UEL589899 UOH589893:UOH589899 UYD589893:UYD589899 VHZ589893:VHZ589899 VRV589893:VRV589899 WBR589893:WBR589899 WLN589893:WLN589899 WVJ589893:WVJ589899 D655429:D655435 IX655429:IX655435 ST655429:ST655435 ACP655429:ACP655435 AML655429:AML655435 AWH655429:AWH655435 BGD655429:BGD655435 BPZ655429:BPZ655435 BZV655429:BZV655435 CJR655429:CJR655435 CTN655429:CTN655435 DDJ655429:DDJ655435 DNF655429:DNF655435 DXB655429:DXB655435 EGX655429:EGX655435 EQT655429:EQT655435 FAP655429:FAP655435 FKL655429:FKL655435 FUH655429:FUH655435 GED655429:GED655435 GNZ655429:GNZ655435 GXV655429:GXV655435 HHR655429:HHR655435 HRN655429:HRN655435 IBJ655429:IBJ655435 ILF655429:ILF655435 IVB655429:IVB655435 JEX655429:JEX655435 JOT655429:JOT655435 JYP655429:JYP655435 KIL655429:KIL655435 KSH655429:KSH655435 LCD655429:LCD655435 LLZ655429:LLZ655435 LVV655429:LVV655435 MFR655429:MFR655435 MPN655429:MPN655435 MZJ655429:MZJ655435 NJF655429:NJF655435 NTB655429:NTB655435 OCX655429:OCX655435 OMT655429:OMT655435 OWP655429:OWP655435 PGL655429:PGL655435 PQH655429:PQH655435 QAD655429:QAD655435 QJZ655429:QJZ655435 QTV655429:QTV655435 RDR655429:RDR655435 RNN655429:RNN655435 RXJ655429:RXJ655435 SHF655429:SHF655435 SRB655429:SRB655435 TAX655429:TAX655435 TKT655429:TKT655435 TUP655429:TUP655435 UEL655429:UEL655435 UOH655429:UOH655435 UYD655429:UYD655435 VHZ655429:VHZ655435 VRV655429:VRV655435 WBR655429:WBR655435 WLN655429:WLN655435 WVJ655429:WVJ655435 D720965:D720971 IX720965:IX720971 ST720965:ST720971 ACP720965:ACP720971 AML720965:AML720971 AWH720965:AWH720971 BGD720965:BGD720971 BPZ720965:BPZ720971 BZV720965:BZV720971 CJR720965:CJR720971 CTN720965:CTN720971 DDJ720965:DDJ720971 DNF720965:DNF720971 DXB720965:DXB720971 EGX720965:EGX720971 EQT720965:EQT720971 FAP720965:FAP720971 FKL720965:FKL720971 FUH720965:FUH720971 GED720965:GED720971 GNZ720965:GNZ720971 GXV720965:GXV720971 HHR720965:HHR720971 HRN720965:HRN720971 IBJ720965:IBJ720971 ILF720965:ILF720971 IVB720965:IVB720971 JEX720965:JEX720971 JOT720965:JOT720971 JYP720965:JYP720971 KIL720965:KIL720971 KSH720965:KSH720971 LCD720965:LCD720971 LLZ720965:LLZ720971 LVV720965:LVV720971 MFR720965:MFR720971 MPN720965:MPN720971 MZJ720965:MZJ720971 NJF720965:NJF720971 NTB720965:NTB720971 OCX720965:OCX720971 OMT720965:OMT720971 OWP720965:OWP720971 PGL720965:PGL720971 PQH720965:PQH720971 QAD720965:QAD720971 QJZ720965:QJZ720971 QTV720965:QTV720971 RDR720965:RDR720971 RNN720965:RNN720971 RXJ720965:RXJ720971 SHF720965:SHF720971 SRB720965:SRB720971 TAX720965:TAX720971 TKT720965:TKT720971 TUP720965:TUP720971 UEL720965:UEL720971 UOH720965:UOH720971 UYD720965:UYD720971 VHZ720965:VHZ720971 VRV720965:VRV720971 WBR720965:WBR720971 WLN720965:WLN720971 WVJ720965:WVJ720971 D786501:D786507 IX786501:IX786507 ST786501:ST786507 ACP786501:ACP786507 AML786501:AML786507 AWH786501:AWH786507 BGD786501:BGD786507 BPZ786501:BPZ786507 BZV786501:BZV786507 CJR786501:CJR786507 CTN786501:CTN786507 DDJ786501:DDJ786507 DNF786501:DNF786507 DXB786501:DXB786507 EGX786501:EGX786507 EQT786501:EQT786507 FAP786501:FAP786507 FKL786501:FKL786507 FUH786501:FUH786507 GED786501:GED786507 GNZ786501:GNZ786507 GXV786501:GXV786507 HHR786501:HHR786507 HRN786501:HRN786507 IBJ786501:IBJ786507 ILF786501:ILF786507 IVB786501:IVB786507 JEX786501:JEX786507 JOT786501:JOT786507 JYP786501:JYP786507 KIL786501:KIL786507 KSH786501:KSH786507 LCD786501:LCD786507 LLZ786501:LLZ786507 LVV786501:LVV786507 MFR786501:MFR786507 MPN786501:MPN786507 MZJ786501:MZJ786507 NJF786501:NJF786507 NTB786501:NTB786507 OCX786501:OCX786507 OMT786501:OMT786507 OWP786501:OWP786507 PGL786501:PGL786507 PQH786501:PQH786507 QAD786501:QAD786507 QJZ786501:QJZ786507 QTV786501:QTV786507 RDR786501:RDR786507 RNN786501:RNN786507 RXJ786501:RXJ786507 SHF786501:SHF786507 SRB786501:SRB786507 TAX786501:TAX786507 TKT786501:TKT786507 TUP786501:TUP786507 UEL786501:UEL786507 UOH786501:UOH786507 UYD786501:UYD786507 VHZ786501:VHZ786507 VRV786501:VRV786507 WBR786501:WBR786507 WLN786501:WLN786507 WVJ786501:WVJ786507 D852037:D852043 IX852037:IX852043 ST852037:ST852043 ACP852037:ACP852043 AML852037:AML852043 AWH852037:AWH852043 BGD852037:BGD852043 BPZ852037:BPZ852043 BZV852037:BZV852043 CJR852037:CJR852043 CTN852037:CTN852043 DDJ852037:DDJ852043 DNF852037:DNF852043 DXB852037:DXB852043 EGX852037:EGX852043 EQT852037:EQT852043 FAP852037:FAP852043 FKL852037:FKL852043 FUH852037:FUH852043 GED852037:GED852043 GNZ852037:GNZ852043 GXV852037:GXV852043 HHR852037:HHR852043 HRN852037:HRN852043 IBJ852037:IBJ852043 ILF852037:ILF852043 IVB852037:IVB852043 JEX852037:JEX852043 JOT852037:JOT852043 JYP852037:JYP852043 KIL852037:KIL852043 KSH852037:KSH852043 LCD852037:LCD852043 LLZ852037:LLZ852043 LVV852037:LVV852043 MFR852037:MFR852043 MPN852037:MPN852043 MZJ852037:MZJ852043 NJF852037:NJF852043 NTB852037:NTB852043 OCX852037:OCX852043 OMT852037:OMT852043 OWP852037:OWP852043 PGL852037:PGL852043 PQH852037:PQH852043 QAD852037:QAD852043 QJZ852037:QJZ852043 QTV852037:QTV852043 RDR852037:RDR852043 RNN852037:RNN852043 RXJ852037:RXJ852043 SHF852037:SHF852043 SRB852037:SRB852043 TAX852037:TAX852043 TKT852037:TKT852043 TUP852037:TUP852043 UEL852037:UEL852043 UOH852037:UOH852043 UYD852037:UYD852043 VHZ852037:VHZ852043 VRV852037:VRV852043 WBR852037:WBR852043 WLN852037:WLN852043 WVJ852037:WVJ852043 D917573:D917579 IX917573:IX917579 ST917573:ST917579 ACP917573:ACP917579 AML917573:AML917579 AWH917573:AWH917579 BGD917573:BGD917579 BPZ917573:BPZ917579 BZV917573:BZV917579 CJR917573:CJR917579 CTN917573:CTN917579 DDJ917573:DDJ917579 DNF917573:DNF917579 DXB917573:DXB917579 EGX917573:EGX917579 EQT917573:EQT917579 FAP917573:FAP917579 FKL917573:FKL917579 FUH917573:FUH917579 GED917573:GED917579 GNZ917573:GNZ917579 GXV917573:GXV917579 HHR917573:HHR917579 HRN917573:HRN917579 IBJ917573:IBJ917579 ILF917573:ILF917579 IVB917573:IVB917579 JEX917573:JEX917579 JOT917573:JOT917579 JYP917573:JYP917579 KIL917573:KIL917579 KSH917573:KSH917579 LCD917573:LCD917579 LLZ917573:LLZ917579 LVV917573:LVV917579 MFR917573:MFR917579 MPN917573:MPN917579 MZJ917573:MZJ917579 NJF917573:NJF917579 NTB917573:NTB917579 OCX917573:OCX917579 OMT917573:OMT917579 OWP917573:OWP917579 PGL917573:PGL917579 PQH917573:PQH917579 QAD917573:QAD917579 QJZ917573:QJZ917579 QTV917573:QTV917579 RDR917573:RDR917579 RNN917573:RNN917579 RXJ917573:RXJ917579 SHF917573:SHF917579 SRB917573:SRB917579 TAX917573:TAX917579 TKT917573:TKT917579 TUP917573:TUP917579 UEL917573:UEL917579 UOH917573:UOH917579 UYD917573:UYD917579 VHZ917573:VHZ917579 VRV917573:VRV917579 WBR917573:WBR917579 WLN917573:WLN917579 WVJ917573:WVJ917579 D983109:D983115 IX983109:IX983115 ST983109:ST983115 ACP983109:ACP983115 AML983109:AML983115 AWH983109:AWH983115 BGD983109:BGD983115 BPZ983109:BPZ983115 BZV983109:BZV983115 CJR983109:CJR983115 CTN983109:CTN983115 DDJ983109:DDJ983115 DNF983109:DNF983115 DXB983109:DXB983115 EGX983109:EGX983115 EQT983109:EQT983115 FAP983109:FAP983115 FKL983109:FKL983115 FUH983109:FUH983115 GED983109:GED983115 GNZ983109:GNZ983115 GXV983109:GXV983115 HHR983109:HHR983115 HRN983109:HRN983115 IBJ983109:IBJ983115 ILF983109:ILF983115 IVB983109:IVB983115 JEX983109:JEX983115 JOT983109:JOT983115 JYP983109:JYP983115 KIL983109:KIL983115 KSH983109:KSH983115 LCD983109:LCD983115 LLZ983109:LLZ983115 LVV983109:LVV983115 MFR983109:MFR983115 MPN983109:MPN983115 MZJ983109:MZJ983115 NJF983109:NJF983115 NTB983109:NTB983115 OCX983109:OCX983115 OMT983109:OMT983115 OWP983109:OWP983115 PGL983109:PGL983115 PQH983109:PQH983115 QAD983109:QAD983115 QJZ983109:QJZ983115 QTV983109:QTV983115 RDR983109:RDR983115 RNN983109:RNN983115 RXJ983109:RXJ983115 SHF983109:SHF983115 SRB983109:SRB983115 TAX983109:TAX983115 TKT983109:TKT983115 TUP983109:TUP983115 UEL983109:UEL983115 UOH983109:UOH983115 UYD983109:UYD983115 VHZ983109:VHZ983115 VRV983109:VRV983115 WBR983109:WBR983115 WLN983109:WLN983115 WVJ983109:WVJ983115 E54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E65590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E131126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E196662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E262198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E327734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E393270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E458806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E524342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E589878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E655414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E720950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E786486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E852022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E917558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E983094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D37:E37 IX37:IY37 ST37:SU37 ACP37:ACQ37 AML37:AMM37 AWH37:AWI37 BGD37:BGE37 BPZ37:BQA37 BZV37:BZW37 CJR37:CJS37 CTN37:CTO37 DDJ37:DDK37 DNF37:DNG37 DXB37:DXC37 EGX37:EGY37 EQT37:EQU37 FAP37:FAQ37 FKL37:FKM37 FUH37:FUI37 GED37:GEE37 GNZ37:GOA37 GXV37:GXW37 HHR37:HHS37 HRN37:HRO37 IBJ37:IBK37 ILF37:ILG37 IVB37:IVC37 JEX37:JEY37 JOT37:JOU37 JYP37:JYQ37 KIL37:KIM37 KSH37:KSI37 LCD37:LCE37 LLZ37:LMA37 LVV37:LVW37 MFR37:MFS37 MPN37:MPO37 MZJ37:MZK37 NJF37:NJG37 NTB37:NTC37 OCX37:OCY37 OMT37:OMU37 OWP37:OWQ37 PGL37:PGM37 PQH37:PQI37 QAD37:QAE37 QJZ37:QKA37 QTV37:QTW37 RDR37:RDS37 RNN37:RNO37 RXJ37:RXK37 SHF37:SHG37 SRB37:SRC37 TAX37:TAY37 TKT37:TKU37 TUP37:TUQ37 UEL37:UEM37 UOH37:UOI37 UYD37:UYE37 VHZ37:VIA37 VRV37:VRW37 WBR37:WBS37 WLN37:WLO37 WVJ37:WVK37 D65573:E65573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D131109:E131109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D196645:E196645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D262181:E262181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D327717:E327717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D393253:E393253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D458789:E458789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D524325:E524325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D589861:E589861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D655397:E655397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D720933:E720933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D786469:E786469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D852005:E852005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D917541:E917541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D983077:E983077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WVJ983077:WVK983077 E25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E65561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E131097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E196633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E262169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E327705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E393241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E458777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E524313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E589849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E655385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E720921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E786457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E851993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E917529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E983065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D46:D54 IX46:IX54 ST46:ST54 ACP46:ACP54 AML46:AML54 AWH46:AWH54 BGD46:BGD54 BPZ46:BPZ54 BZV46:BZV54 CJR46:CJR54 CTN46:CTN54 DDJ46:DDJ54 DNF46:DNF54 DXB46:DXB54 EGX46:EGX54 EQT46:EQT54 FAP46:FAP54 FKL46:FKL54 FUH46:FUH54 GED46:GED54 GNZ46:GNZ54 GXV46:GXV54 HHR46:HHR54 HRN46:HRN54 IBJ46:IBJ54 ILF46:ILF54 IVB46:IVB54 JEX46:JEX54 JOT46:JOT54 JYP46:JYP54 KIL46:KIL54 KSH46:KSH54 LCD46:LCD54 LLZ46:LLZ54 LVV46:LVV54 MFR46:MFR54 MPN46:MPN54 MZJ46:MZJ54 NJF46:NJF54 NTB46:NTB54 OCX46:OCX54 OMT46:OMT54 OWP46:OWP54 PGL46:PGL54 PQH46:PQH54 QAD46:QAD54 QJZ46:QJZ54 QTV46:QTV54 RDR46:RDR54 RNN46:RNN54 RXJ46:RXJ54 SHF46:SHF54 SRB46:SRB54 TAX46:TAX54 TKT46:TKT54 TUP46:TUP54 UEL46:UEL54 UOH46:UOH54 UYD46:UYD54 VHZ46:VHZ54 VRV46:VRV54 WBR46:WBR54 WLN46:WLN54 WVJ46:WVJ54 D65582:D65590 IX65582:IX65590 ST65582:ST65590 ACP65582:ACP65590 AML65582:AML65590 AWH65582:AWH65590 BGD65582:BGD65590 BPZ65582:BPZ65590 BZV65582:BZV65590 CJR65582:CJR65590 CTN65582:CTN65590 DDJ65582:DDJ65590 DNF65582:DNF65590 DXB65582:DXB65590 EGX65582:EGX65590 EQT65582:EQT65590 FAP65582:FAP65590 FKL65582:FKL65590 FUH65582:FUH65590 GED65582:GED65590 GNZ65582:GNZ65590 GXV65582:GXV65590 HHR65582:HHR65590 HRN65582:HRN65590 IBJ65582:IBJ65590 ILF65582:ILF65590 IVB65582:IVB65590 JEX65582:JEX65590 JOT65582:JOT65590 JYP65582:JYP65590 KIL65582:KIL65590 KSH65582:KSH65590 LCD65582:LCD65590 LLZ65582:LLZ65590 LVV65582:LVV65590 MFR65582:MFR65590 MPN65582:MPN65590 MZJ65582:MZJ65590 NJF65582:NJF65590 NTB65582:NTB65590 OCX65582:OCX65590 OMT65582:OMT65590 OWP65582:OWP65590 PGL65582:PGL65590 PQH65582:PQH65590 QAD65582:QAD65590 QJZ65582:QJZ65590 QTV65582:QTV65590 RDR65582:RDR65590 RNN65582:RNN65590 RXJ65582:RXJ65590 SHF65582:SHF65590 SRB65582:SRB65590 TAX65582:TAX65590 TKT65582:TKT65590 TUP65582:TUP65590 UEL65582:UEL65590 UOH65582:UOH65590 UYD65582:UYD65590 VHZ65582:VHZ65590 VRV65582:VRV65590 WBR65582:WBR65590 WLN65582:WLN65590 WVJ65582:WVJ65590 D131118:D131126 IX131118:IX131126 ST131118:ST131126 ACP131118:ACP131126 AML131118:AML131126 AWH131118:AWH131126 BGD131118:BGD131126 BPZ131118:BPZ131126 BZV131118:BZV131126 CJR131118:CJR131126 CTN131118:CTN131126 DDJ131118:DDJ131126 DNF131118:DNF131126 DXB131118:DXB131126 EGX131118:EGX131126 EQT131118:EQT131126 FAP131118:FAP131126 FKL131118:FKL131126 FUH131118:FUH131126 GED131118:GED131126 GNZ131118:GNZ131126 GXV131118:GXV131126 HHR131118:HHR131126 HRN131118:HRN131126 IBJ131118:IBJ131126 ILF131118:ILF131126 IVB131118:IVB131126 JEX131118:JEX131126 JOT131118:JOT131126 JYP131118:JYP131126 KIL131118:KIL131126 KSH131118:KSH131126 LCD131118:LCD131126 LLZ131118:LLZ131126 LVV131118:LVV131126 MFR131118:MFR131126 MPN131118:MPN131126 MZJ131118:MZJ131126 NJF131118:NJF131126 NTB131118:NTB131126 OCX131118:OCX131126 OMT131118:OMT131126 OWP131118:OWP131126 PGL131118:PGL131126 PQH131118:PQH131126 QAD131118:QAD131126 QJZ131118:QJZ131126 QTV131118:QTV131126 RDR131118:RDR131126 RNN131118:RNN131126 RXJ131118:RXJ131126 SHF131118:SHF131126 SRB131118:SRB131126 TAX131118:TAX131126 TKT131118:TKT131126 TUP131118:TUP131126 UEL131118:UEL131126 UOH131118:UOH131126 UYD131118:UYD131126 VHZ131118:VHZ131126 VRV131118:VRV131126 WBR131118:WBR131126 WLN131118:WLN131126 WVJ131118:WVJ131126 D196654:D196662 IX196654:IX196662 ST196654:ST196662 ACP196654:ACP196662 AML196654:AML196662 AWH196654:AWH196662 BGD196654:BGD196662 BPZ196654:BPZ196662 BZV196654:BZV196662 CJR196654:CJR196662 CTN196654:CTN196662 DDJ196654:DDJ196662 DNF196654:DNF196662 DXB196654:DXB196662 EGX196654:EGX196662 EQT196654:EQT196662 FAP196654:FAP196662 FKL196654:FKL196662 FUH196654:FUH196662 GED196654:GED196662 GNZ196654:GNZ196662 GXV196654:GXV196662 HHR196654:HHR196662 HRN196654:HRN196662 IBJ196654:IBJ196662 ILF196654:ILF196662 IVB196654:IVB196662 JEX196654:JEX196662 JOT196654:JOT196662 JYP196654:JYP196662 KIL196654:KIL196662 KSH196654:KSH196662 LCD196654:LCD196662 LLZ196654:LLZ196662 LVV196654:LVV196662 MFR196654:MFR196662 MPN196654:MPN196662 MZJ196654:MZJ196662 NJF196654:NJF196662 NTB196654:NTB196662 OCX196654:OCX196662 OMT196654:OMT196662 OWP196654:OWP196662 PGL196654:PGL196662 PQH196654:PQH196662 QAD196654:QAD196662 QJZ196654:QJZ196662 QTV196654:QTV196662 RDR196654:RDR196662 RNN196654:RNN196662 RXJ196654:RXJ196662 SHF196654:SHF196662 SRB196654:SRB196662 TAX196654:TAX196662 TKT196654:TKT196662 TUP196654:TUP196662 UEL196654:UEL196662 UOH196654:UOH196662 UYD196654:UYD196662 VHZ196654:VHZ196662 VRV196654:VRV196662 WBR196654:WBR196662 WLN196654:WLN196662 WVJ196654:WVJ196662 D262190:D262198 IX262190:IX262198 ST262190:ST262198 ACP262190:ACP262198 AML262190:AML262198 AWH262190:AWH262198 BGD262190:BGD262198 BPZ262190:BPZ262198 BZV262190:BZV262198 CJR262190:CJR262198 CTN262190:CTN262198 DDJ262190:DDJ262198 DNF262190:DNF262198 DXB262190:DXB262198 EGX262190:EGX262198 EQT262190:EQT262198 FAP262190:FAP262198 FKL262190:FKL262198 FUH262190:FUH262198 GED262190:GED262198 GNZ262190:GNZ262198 GXV262190:GXV262198 HHR262190:HHR262198 HRN262190:HRN262198 IBJ262190:IBJ262198 ILF262190:ILF262198 IVB262190:IVB262198 JEX262190:JEX262198 JOT262190:JOT262198 JYP262190:JYP262198 KIL262190:KIL262198 KSH262190:KSH262198 LCD262190:LCD262198 LLZ262190:LLZ262198 LVV262190:LVV262198 MFR262190:MFR262198 MPN262190:MPN262198 MZJ262190:MZJ262198 NJF262190:NJF262198 NTB262190:NTB262198 OCX262190:OCX262198 OMT262190:OMT262198 OWP262190:OWP262198 PGL262190:PGL262198 PQH262190:PQH262198 QAD262190:QAD262198 QJZ262190:QJZ262198 QTV262190:QTV262198 RDR262190:RDR262198 RNN262190:RNN262198 RXJ262190:RXJ262198 SHF262190:SHF262198 SRB262190:SRB262198 TAX262190:TAX262198 TKT262190:TKT262198 TUP262190:TUP262198 UEL262190:UEL262198 UOH262190:UOH262198 UYD262190:UYD262198 VHZ262190:VHZ262198 VRV262190:VRV262198 WBR262190:WBR262198 WLN262190:WLN262198 WVJ262190:WVJ262198 D327726:D327734 IX327726:IX327734 ST327726:ST327734 ACP327726:ACP327734 AML327726:AML327734 AWH327726:AWH327734 BGD327726:BGD327734 BPZ327726:BPZ327734 BZV327726:BZV327734 CJR327726:CJR327734 CTN327726:CTN327734 DDJ327726:DDJ327734 DNF327726:DNF327734 DXB327726:DXB327734 EGX327726:EGX327734 EQT327726:EQT327734 FAP327726:FAP327734 FKL327726:FKL327734 FUH327726:FUH327734 GED327726:GED327734 GNZ327726:GNZ327734 GXV327726:GXV327734 HHR327726:HHR327734 HRN327726:HRN327734 IBJ327726:IBJ327734 ILF327726:ILF327734 IVB327726:IVB327734 JEX327726:JEX327734 JOT327726:JOT327734 JYP327726:JYP327734 KIL327726:KIL327734 KSH327726:KSH327734 LCD327726:LCD327734 LLZ327726:LLZ327734 LVV327726:LVV327734 MFR327726:MFR327734 MPN327726:MPN327734 MZJ327726:MZJ327734 NJF327726:NJF327734 NTB327726:NTB327734 OCX327726:OCX327734 OMT327726:OMT327734 OWP327726:OWP327734 PGL327726:PGL327734 PQH327726:PQH327734 QAD327726:QAD327734 QJZ327726:QJZ327734 QTV327726:QTV327734 RDR327726:RDR327734 RNN327726:RNN327734 RXJ327726:RXJ327734 SHF327726:SHF327734 SRB327726:SRB327734 TAX327726:TAX327734 TKT327726:TKT327734 TUP327726:TUP327734 UEL327726:UEL327734 UOH327726:UOH327734 UYD327726:UYD327734 VHZ327726:VHZ327734 VRV327726:VRV327734 WBR327726:WBR327734 WLN327726:WLN327734 WVJ327726:WVJ327734 D393262:D393270 IX393262:IX393270 ST393262:ST393270 ACP393262:ACP393270 AML393262:AML393270 AWH393262:AWH393270 BGD393262:BGD393270 BPZ393262:BPZ393270 BZV393262:BZV393270 CJR393262:CJR393270 CTN393262:CTN393270 DDJ393262:DDJ393270 DNF393262:DNF393270 DXB393262:DXB393270 EGX393262:EGX393270 EQT393262:EQT393270 FAP393262:FAP393270 FKL393262:FKL393270 FUH393262:FUH393270 GED393262:GED393270 GNZ393262:GNZ393270 GXV393262:GXV393270 HHR393262:HHR393270 HRN393262:HRN393270 IBJ393262:IBJ393270 ILF393262:ILF393270 IVB393262:IVB393270 JEX393262:JEX393270 JOT393262:JOT393270 JYP393262:JYP393270 KIL393262:KIL393270 KSH393262:KSH393270 LCD393262:LCD393270 LLZ393262:LLZ393270 LVV393262:LVV393270 MFR393262:MFR393270 MPN393262:MPN393270 MZJ393262:MZJ393270 NJF393262:NJF393270 NTB393262:NTB393270 OCX393262:OCX393270 OMT393262:OMT393270 OWP393262:OWP393270 PGL393262:PGL393270 PQH393262:PQH393270 QAD393262:QAD393270 QJZ393262:QJZ393270 QTV393262:QTV393270 RDR393262:RDR393270 RNN393262:RNN393270 RXJ393262:RXJ393270 SHF393262:SHF393270 SRB393262:SRB393270 TAX393262:TAX393270 TKT393262:TKT393270 TUP393262:TUP393270 UEL393262:UEL393270 UOH393262:UOH393270 UYD393262:UYD393270 VHZ393262:VHZ393270 VRV393262:VRV393270 WBR393262:WBR393270 WLN393262:WLN393270 WVJ393262:WVJ393270 D458798:D458806 IX458798:IX458806 ST458798:ST458806 ACP458798:ACP458806 AML458798:AML458806 AWH458798:AWH458806 BGD458798:BGD458806 BPZ458798:BPZ458806 BZV458798:BZV458806 CJR458798:CJR458806 CTN458798:CTN458806 DDJ458798:DDJ458806 DNF458798:DNF458806 DXB458798:DXB458806 EGX458798:EGX458806 EQT458798:EQT458806 FAP458798:FAP458806 FKL458798:FKL458806 FUH458798:FUH458806 GED458798:GED458806 GNZ458798:GNZ458806 GXV458798:GXV458806 HHR458798:HHR458806 HRN458798:HRN458806 IBJ458798:IBJ458806 ILF458798:ILF458806 IVB458798:IVB458806 JEX458798:JEX458806 JOT458798:JOT458806 JYP458798:JYP458806 KIL458798:KIL458806 KSH458798:KSH458806 LCD458798:LCD458806 LLZ458798:LLZ458806 LVV458798:LVV458806 MFR458798:MFR458806 MPN458798:MPN458806 MZJ458798:MZJ458806 NJF458798:NJF458806 NTB458798:NTB458806 OCX458798:OCX458806 OMT458798:OMT458806 OWP458798:OWP458806 PGL458798:PGL458806 PQH458798:PQH458806 QAD458798:QAD458806 QJZ458798:QJZ458806 QTV458798:QTV458806 RDR458798:RDR458806 RNN458798:RNN458806 RXJ458798:RXJ458806 SHF458798:SHF458806 SRB458798:SRB458806 TAX458798:TAX458806 TKT458798:TKT458806 TUP458798:TUP458806 UEL458798:UEL458806 UOH458798:UOH458806 UYD458798:UYD458806 VHZ458798:VHZ458806 VRV458798:VRV458806 WBR458798:WBR458806 WLN458798:WLN458806 WVJ458798:WVJ458806 D524334:D524342 IX524334:IX524342 ST524334:ST524342 ACP524334:ACP524342 AML524334:AML524342 AWH524334:AWH524342 BGD524334:BGD524342 BPZ524334:BPZ524342 BZV524334:BZV524342 CJR524334:CJR524342 CTN524334:CTN524342 DDJ524334:DDJ524342 DNF524334:DNF524342 DXB524334:DXB524342 EGX524334:EGX524342 EQT524334:EQT524342 FAP524334:FAP524342 FKL524334:FKL524342 FUH524334:FUH524342 GED524334:GED524342 GNZ524334:GNZ524342 GXV524334:GXV524342 HHR524334:HHR524342 HRN524334:HRN524342 IBJ524334:IBJ524342 ILF524334:ILF524342 IVB524334:IVB524342 JEX524334:JEX524342 JOT524334:JOT524342 JYP524334:JYP524342 KIL524334:KIL524342 KSH524334:KSH524342 LCD524334:LCD524342 LLZ524334:LLZ524342 LVV524334:LVV524342 MFR524334:MFR524342 MPN524334:MPN524342 MZJ524334:MZJ524342 NJF524334:NJF524342 NTB524334:NTB524342 OCX524334:OCX524342 OMT524334:OMT524342 OWP524334:OWP524342 PGL524334:PGL524342 PQH524334:PQH524342 QAD524334:QAD524342 QJZ524334:QJZ524342 QTV524334:QTV524342 RDR524334:RDR524342 RNN524334:RNN524342 RXJ524334:RXJ524342 SHF524334:SHF524342 SRB524334:SRB524342 TAX524334:TAX524342 TKT524334:TKT524342 TUP524334:TUP524342 UEL524334:UEL524342 UOH524334:UOH524342 UYD524334:UYD524342 VHZ524334:VHZ524342 VRV524334:VRV524342 WBR524334:WBR524342 WLN524334:WLN524342 WVJ524334:WVJ524342 D589870:D589878 IX589870:IX589878 ST589870:ST589878 ACP589870:ACP589878 AML589870:AML589878 AWH589870:AWH589878 BGD589870:BGD589878 BPZ589870:BPZ589878 BZV589870:BZV589878 CJR589870:CJR589878 CTN589870:CTN589878 DDJ589870:DDJ589878 DNF589870:DNF589878 DXB589870:DXB589878 EGX589870:EGX589878 EQT589870:EQT589878 FAP589870:FAP589878 FKL589870:FKL589878 FUH589870:FUH589878 GED589870:GED589878 GNZ589870:GNZ589878 GXV589870:GXV589878 HHR589870:HHR589878 HRN589870:HRN589878 IBJ589870:IBJ589878 ILF589870:ILF589878 IVB589870:IVB589878 JEX589870:JEX589878 JOT589870:JOT589878 JYP589870:JYP589878 KIL589870:KIL589878 KSH589870:KSH589878 LCD589870:LCD589878 LLZ589870:LLZ589878 LVV589870:LVV589878 MFR589870:MFR589878 MPN589870:MPN589878 MZJ589870:MZJ589878 NJF589870:NJF589878 NTB589870:NTB589878 OCX589870:OCX589878 OMT589870:OMT589878 OWP589870:OWP589878 PGL589870:PGL589878 PQH589870:PQH589878 QAD589870:QAD589878 QJZ589870:QJZ589878 QTV589870:QTV589878 RDR589870:RDR589878 RNN589870:RNN589878 RXJ589870:RXJ589878 SHF589870:SHF589878 SRB589870:SRB589878 TAX589870:TAX589878 TKT589870:TKT589878 TUP589870:TUP589878 UEL589870:UEL589878 UOH589870:UOH589878 UYD589870:UYD589878 VHZ589870:VHZ589878 VRV589870:VRV589878 WBR589870:WBR589878 WLN589870:WLN589878 WVJ589870:WVJ589878 D655406:D655414 IX655406:IX655414 ST655406:ST655414 ACP655406:ACP655414 AML655406:AML655414 AWH655406:AWH655414 BGD655406:BGD655414 BPZ655406:BPZ655414 BZV655406:BZV655414 CJR655406:CJR655414 CTN655406:CTN655414 DDJ655406:DDJ655414 DNF655406:DNF655414 DXB655406:DXB655414 EGX655406:EGX655414 EQT655406:EQT655414 FAP655406:FAP655414 FKL655406:FKL655414 FUH655406:FUH655414 GED655406:GED655414 GNZ655406:GNZ655414 GXV655406:GXV655414 HHR655406:HHR655414 HRN655406:HRN655414 IBJ655406:IBJ655414 ILF655406:ILF655414 IVB655406:IVB655414 JEX655406:JEX655414 JOT655406:JOT655414 JYP655406:JYP655414 KIL655406:KIL655414 KSH655406:KSH655414 LCD655406:LCD655414 LLZ655406:LLZ655414 LVV655406:LVV655414 MFR655406:MFR655414 MPN655406:MPN655414 MZJ655406:MZJ655414 NJF655406:NJF655414 NTB655406:NTB655414 OCX655406:OCX655414 OMT655406:OMT655414 OWP655406:OWP655414 PGL655406:PGL655414 PQH655406:PQH655414 QAD655406:QAD655414 QJZ655406:QJZ655414 QTV655406:QTV655414 RDR655406:RDR655414 RNN655406:RNN655414 RXJ655406:RXJ655414 SHF655406:SHF655414 SRB655406:SRB655414 TAX655406:TAX655414 TKT655406:TKT655414 TUP655406:TUP655414 UEL655406:UEL655414 UOH655406:UOH655414 UYD655406:UYD655414 VHZ655406:VHZ655414 VRV655406:VRV655414 WBR655406:WBR655414 WLN655406:WLN655414 WVJ655406:WVJ655414 D720942:D720950 IX720942:IX720950 ST720942:ST720950 ACP720942:ACP720950 AML720942:AML720950 AWH720942:AWH720950 BGD720942:BGD720950 BPZ720942:BPZ720950 BZV720942:BZV720950 CJR720942:CJR720950 CTN720942:CTN720950 DDJ720942:DDJ720950 DNF720942:DNF720950 DXB720942:DXB720950 EGX720942:EGX720950 EQT720942:EQT720950 FAP720942:FAP720950 FKL720942:FKL720950 FUH720942:FUH720950 GED720942:GED720950 GNZ720942:GNZ720950 GXV720942:GXV720950 HHR720942:HHR720950 HRN720942:HRN720950 IBJ720942:IBJ720950 ILF720942:ILF720950 IVB720942:IVB720950 JEX720942:JEX720950 JOT720942:JOT720950 JYP720942:JYP720950 KIL720942:KIL720950 KSH720942:KSH720950 LCD720942:LCD720950 LLZ720942:LLZ720950 LVV720942:LVV720950 MFR720942:MFR720950 MPN720942:MPN720950 MZJ720942:MZJ720950 NJF720942:NJF720950 NTB720942:NTB720950 OCX720942:OCX720950 OMT720942:OMT720950 OWP720942:OWP720950 PGL720942:PGL720950 PQH720942:PQH720950 QAD720942:QAD720950 QJZ720942:QJZ720950 QTV720942:QTV720950 RDR720942:RDR720950 RNN720942:RNN720950 RXJ720942:RXJ720950 SHF720942:SHF720950 SRB720942:SRB720950 TAX720942:TAX720950 TKT720942:TKT720950 TUP720942:TUP720950 UEL720942:UEL720950 UOH720942:UOH720950 UYD720942:UYD720950 VHZ720942:VHZ720950 VRV720942:VRV720950 WBR720942:WBR720950 WLN720942:WLN720950 WVJ720942:WVJ720950 D786478:D786486 IX786478:IX786486 ST786478:ST786486 ACP786478:ACP786486 AML786478:AML786486 AWH786478:AWH786486 BGD786478:BGD786486 BPZ786478:BPZ786486 BZV786478:BZV786486 CJR786478:CJR786486 CTN786478:CTN786486 DDJ786478:DDJ786486 DNF786478:DNF786486 DXB786478:DXB786486 EGX786478:EGX786486 EQT786478:EQT786486 FAP786478:FAP786486 FKL786478:FKL786486 FUH786478:FUH786486 GED786478:GED786486 GNZ786478:GNZ786486 GXV786478:GXV786486 HHR786478:HHR786486 HRN786478:HRN786486 IBJ786478:IBJ786486 ILF786478:ILF786486 IVB786478:IVB786486 JEX786478:JEX786486 JOT786478:JOT786486 JYP786478:JYP786486 KIL786478:KIL786486 KSH786478:KSH786486 LCD786478:LCD786486 LLZ786478:LLZ786486 LVV786478:LVV786486 MFR786478:MFR786486 MPN786478:MPN786486 MZJ786478:MZJ786486 NJF786478:NJF786486 NTB786478:NTB786486 OCX786478:OCX786486 OMT786478:OMT786486 OWP786478:OWP786486 PGL786478:PGL786486 PQH786478:PQH786486 QAD786478:QAD786486 QJZ786478:QJZ786486 QTV786478:QTV786486 RDR786478:RDR786486 RNN786478:RNN786486 RXJ786478:RXJ786486 SHF786478:SHF786486 SRB786478:SRB786486 TAX786478:TAX786486 TKT786478:TKT786486 TUP786478:TUP786486 UEL786478:UEL786486 UOH786478:UOH786486 UYD786478:UYD786486 VHZ786478:VHZ786486 VRV786478:VRV786486 WBR786478:WBR786486 WLN786478:WLN786486 WVJ786478:WVJ786486 D852014:D852022 IX852014:IX852022 ST852014:ST852022 ACP852014:ACP852022 AML852014:AML852022 AWH852014:AWH852022 BGD852014:BGD852022 BPZ852014:BPZ852022 BZV852014:BZV852022 CJR852014:CJR852022 CTN852014:CTN852022 DDJ852014:DDJ852022 DNF852014:DNF852022 DXB852014:DXB852022 EGX852014:EGX852022 EQT852014:EQT852022 FAP852014:FAP852022 FKL852014:FKL852022 FUH852014:FUH852022 GED852014:GED852022 GNZ852014:GNZ852022 GXV852014:GXV852022 HHR852014:HHR852022 HRN852014:HRN852022 IBJ852014:IBJ852022 ILF852014:ILF852022 IVB852014:IVB852022 JEX852014:JEX852022 JOT852014:JOT852022 JYP852014:JYP852022 KIL852014:KIL852022 KSH852014:KSH852022 LCD852014:LCD852022 LLZ852014:LLZ852022 LVV852014:LVV852022 MFR852014:MFR852022 MPN852014:MPN852022 MZJ852014:MZJ852022 NJF852014:NJF852022 NTB852014:NTB852022 OCX852014:OCX852022 OMT852014:OMT852022 OWP852014:OWP852022 PGL852014:PGL852022 PQH852014:PQH852022 QAD852014:QAD852022 QJZ852014:QJZ852022 QTV852014:QTV852022 RDR852014:RDR852022 RNN852014:RNN852022 RXJ852014:RXJ852022 SHF852014:SHF852022 SRB852014:SRB852022 TAX852014:TAX852022 TKT852014:TKT852022 TUP852014:TUP852022 UEL852014:UEL852022 UOH852014:UOH852022 UYD852014:UYD852022 VHZ852014:VHZ852022 VRV852014:VRV852022 WBR852014:WBR852022 WLN852014:WLN852022 WVJ852014:WVJ852022 D917550:D917558 IX917550:IX917558 ST917550:ST917558 ACP917550:ACP917558 AML917550:AML917558 AWH917550:AWH917558 BGD917550:BGD917558 BPZ917550:BPZ917558 BZV917550:BZV917558 CJR917550:CJR917558 CTN917550:CTN917558 DDJ917550:DDJ917558 DNF917550:DNF917558 DXB917550:DXB917558 EGX917550:EGX917558 EQT917550:EQT917558 FAP917550:FAP917558 FKL917550:FKL917558 FUH917550:FUH917558 GED917550:GED917558 GNZ917550:GNZ917558 GXV917550:GXV917558 HHR917550:HHR917558 HRN917550:HRN917558 IBJ917550:IBJ917558 ILF917550:ILF917558 IVB917550:IVB917558 JEX917550:JEX917558 JOT917550:JOT917558 JYP917550:JYP917558 KIL917550:KIL917558 KSH917550:KSH917558 LCD917550:LCD917558 LLZ917550:LLZ917558 LVV917550:LVV917558 MFR917550:MFR917558 MPN917550:MPN917558 MZJ917550:MZJ917558 NJF917550:NJF917558 NTB917550:NTB917558 OCX917550:OCX917558 OMT917550:OMT917558 OWP917550:OWP917558 PGL917550:PGL917558 PQH917550:PQH917558 QAD917550:QAD917558 QJZ917550:QJZ917558 QTV917550:QTV917558 RDR917550:RDR917558 RNN917550:RNN917558 RXJ917550:RXJ917558 SHF917550:SHF917558 SRB917550:SRB917558 TAX917550:TAX917558 TKT917550:TKT917558 TUP917550:TUP917558 UEL917550:UEL917558 UOH917550:UOH917558 UYD917550:UYD917558 VHZ917550:VHZ917558 VRV917550:VRV917558 WBR917550:WBR917558 WLN917550:WLN917558 WVJ917550:WVJ917558 D983086:D983094 IX983086:IX983094 ST983086:ST983094 ACP983086:ACP983094 AML983086:AML983094 AWH983086:AWH983094 BGD983086:BGD983094 BPZ983086:BPZ983094 BZV983086:BZV983094 CJR983086:CJR983094 CTN983086:CTN983094 DDJ983086:DDJ983094 DNF983086:DNF983094 DXB983086:DXB983094 EGX983086:EGX983094 EQT983086:EQT983094 FAP983086:FAP983094 FKL983086:FKL983094 FUH983086:FUH983094 GED983086:GED983094 GNZ983086:GNZ983094 GXV983086:GXV983094 HHR983086:HHR983094 HRN983086:HRN983094 IBJ983086:IBJ983094 ILF983086:ILF983094 IVB983086:IVB983094 JEX983086:JEX983094 JOT983086:JOT983094 JYP983086:JYP983094 KIL983086:KIL983094 KSH983086:KSH983094 LCD983086:LCD983094 LLZ983086:LLZ983094 LVV983086:LVV983094 MFR983086:MFR983094 MPN983086:MPN983094 MZJ983086:MZJ983094 NJF983086:NJF983094 NTB983086:NTB983094 OCX983086:OCX983094 OMT983086:OMT983094 OWP983086:OWP983094 PGL983086:PGL983094 PQH983086:PQH983094 QAD983086:QAD983094 QJZ983086:QJZ983094 QTV983086:QTV983094 RDR983086:RDR983094 RNN983086:RNN983094 RXJ983086:RXJ983094 SHF983086:SHF983094 SRB983086:SRB983094 TAX983086:TAX983094 TKT983086:TKT983094 TUP983086:TUP983094 UEL983086:UEL983094 UOH983086:UOH983094 UYD983086:UYD983094 VHZ983086:VHZ983094 VRV983086:VRV983094 WBR983086:WBR983094 WLN983086:WLN983094 WVJ983086:WVJ983094 E46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E65582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E131118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E196654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E262190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E327726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E393262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E458798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E524334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E589870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E655406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E720942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E786478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E852014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E917550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E983086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E69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E65605 IY65605 SU65605 ACQ65605 AMM65605 AWI65605 BGE65605 BQA65605 BZW65605 CJS65605 CTO65605 DDK65605 DNG65605 DXC65605 EGY65605 EQU65605 FAQ65605 FKM65605 FUI65605 GEE65605 GOA65605 GXW65605 HHS65605 HRO65605 IBK65605 ILG65605 IVC65605 JEY65605 JOU65605 JYQ65605 KIM65605 KSI65605 LCE65605 LMA65605 LVW65605 MFS65605 MPO65605 MZK65605 NJG65605 NTC65605 OCY65605 OMU65605 OWQ65605 PGM65605 PQI65605 QAE65605 QKA65605 QTW65605 RDS65605 RNO65605 RXK65605 SHG65605 SRC65605 TAY65605 TKU65605 TUQ65605 UEM65605 UOI65605 UYE65605 VIA65605 VRW65605 WBS65605 WLO65605 WVK65605 E131141 IY131141 SU131141 ACQ131141 AMM131141 AWI131141 BGE131141 BQA131141 BZW131141 CJS131141 CTO131141 DDK131141 DNG131141 DXC131141 EGY131141 EQU131141 FAQ131141 FKM131141 FUI131141 GEE131141 GOA131141 GXW131141 HHS131141 HRO131141 IBK131141 ILG131141 IVC131141 JEY131141 JOU131141 JYQ131141 KIM131141 KSI131141 LCE131141 LMA131141 LVW131141 MFS131141 MPO131141 MZK131141 NJG131141 NTC131141 OCY131141 OMU131141 OWQ131141 PGM131141 PQI131141 QAE131141 QKA131141 QTW131141 RDS131141 RNO131141 RXK131141 SHG131141 SRC131141 TAY131141 TKU131141 TUQ131141 UEM131141 UOI131141 UYE131141 VIA131141 VRW131141 WBS131141 WLO131141 WVK131141 E196677 IY196677 SU196677 ACQ196677 AMM196677 AWI196677 BGE196677 BQA196677 BZW196677 CJS196677 CTO196677 DDK196677 DNG196677 DXC196677 EGY196677 EQU196677 FAQ196677 FKM196677 FUI196677 GEE196677 GOA196677 GXW196677 HHS196677 HRO196677 IBK196677 ILG196677 IVC196677 JEY196677 JOU196677 JYQ196677 KIM196677 KSI196677 LCE196677 LMA196677 LVW196677 MFS196677 MPO196677 MZK196677 NJG196677 NTC196677 OCY196677 OMU196677 OWQ196677 PGM196677 PQI196677 QAE196677 QKA196677 QTW196677 RDS196677 RNO196677 RXK196677 SHG196677 SRC196677 TAY196677 TKU196677 TUQ196677 UEM196677 UOI196677 UYE196677 VIA196677 VRW196677 WBS196677 WLO196677 WVK196677 E262213 IY262213 SU262213 ACQ262213 AMM262213 AWI262213 BGE262213 BQA262213 BZW262213 CJS262213 CTO262213 DDK262213 DNG262213 DXC262213 EGY262213 EQU262213 FAQ262213 FKM262213 FUI262213 GEE262213 GOA262213 GXW262213 HHS262213 HRO262213 IBK262213 ILG262213 IVC262213 JEY262213 JOU262213 JYQ262213 KIM262213 KSI262213 LCE262213 LMA262213 LVW262213 MFS262213 MPO262213 MZK262213 NJG262213 NTC262213 OCY262213 OMU262213 OWQ262213 PGM262213 PQI262213 QAE262213 QKA262213 QTW262213 RDS262213 RNO262213 RXK262213 SHG262213 SRC262213 TAY262213 TKU262213 TUQ262213 UEM262213 UOI262213 UYE262213 VIA262213 VRW262213 WBS262213 WLO262213 WVK262213 E327749 IY327749 SU327749 ACQ327749 AMM327749 AWI327749 BGE327749 BQA327749 BZW327749 CJS327749 CTO327749 DDK327749 DNG327749 DXC327749 EGY327749 EQU327749 FAQ327749 FKM327749 FUI327749 GEE327749 GOA327749 GXW327749 HHS327749 HRO327749 IBK327749 ILG327749 IVC327749 JEY327749 JOU327749 JYQ327749 KIM327749 KSI327749 LCE327749 LMA327749 LVW327749 MFS327749 MPO327749 MZK327749 NJG327749 NTC327749 OCY327749 OMU327749 OWQ327749 PGM327749 PQI327749 QAE327749 QKA327749 QTW327749 RDS327749 RNO327749 RXK327749 SHG327749 SRC327749 TAY327749 TKU327749 TUQ327749 UEM327749 UOI327749 UYE327749 VIA327749 VRW327749 WBS327749 WLO327749 WVK327749 E393285 IY393285 SU393285 ACQ393285 AMM393285 AWI393285 BGE393285 BQA393285 BZW393285 CJS393285 CTO393285 DDK393285 DNG393285 DXC393285 EGY393285 EQU393285 FAQ393285 FKM393285 FUI393285 GEE393285 GOA393285 GXW393285 HHS393285 HRO393285 IBK393285 ILG393285 IVC393285 JEY393285 JOU393285 JYQ393285 KIM393285 KSI393285 LCE393285 LMA393285 LVW393285 MFS393285 MPO393285 MZK393285 NJG393285 NTC393285 OCY393285 OMU393285 OWQ393285 PGM393285 PQI393285 QAE393285 QKA393285 QTW393285 RDS393285 RNO393285 RXK393285 SHG393285 SRC393285 TAY393285 TKU393285 TUQ393285 UEM393285 UOI393285 UYE393285 VIA393285 VRW393285 WBS393285 WLO393285 WVK393285 E458821 IY458821 SU458821 ACQ458821 AMM458821 AWI458821 BGE458821 BQA458821 BZW458821 CJS458821 CTO458821 DDK458821 DNG458821 DXC458821 EGY458821 EQU458821 FAQ458821 FKM458821 FUI458821 GEE458821 GOA458821 GXW458821 HHS458821 HRO458821 IBK458821 ILG458821 IVC458821 JEY458821 JOU458821 JYQ458821 KIM458821 KSI458821 LCE458821 LMA458821 LVW458821 MFS458821 MPO458821 MZK458821 NJG458821 NTC458821 OCY458821 OMU458821 OWQ458821 PGM458821 PQI458821 QAE458821 QKA458821 QTW458821 RDS458821 RNO458821 RXK458821 SHG458821 SRC458821 TAY458821 TKU458821 TUQ458821 UEM458821 UOI458821 UYE458821 VIA458821 VRW458821 WBS458821 WLO458821 WVK458821 E524357 IY524357 SU524357 ACQ524357 AMM524357 AWI524357 BGE524357 BQA524357 BZW524357 CJS524357 CTO524357 DDK524357 DNG524357 DXC524357 EGY524357 EQU524357 FAQ524357 FKM524357 FUI524357 GEE524357 GOA524357 GXW524357 HHS524357 HRO524357 IBK524357 ILG524357 IVC524357 JEY524357 JOU524357 JYQ524357 KIM524357 KSI524357 LCE524357 LMA524357 LVW524357 MFS524357 MPO524357 MZK524357 NJG524357 NTC524357 OCY524357 OMU524357 OWQ524357 PGM524357 PQI524357 QAE524357 QKA524357 QTW524357 RDS524357 RNO524357 RXK524357 SHG524357 SRC524357 TAY524357 TKU524357 TUQ524357 UEM524357 UOI524357 UYE524357 VIA524357 VRW524357 WBS524357 WLO524357 WVK524357 E589893 IY589893 SU589893 ACQ589893 AMM589893 AWI589893 BGE589893 BQA589893 BZW589893 CJS589893 CTO589893 DDK589893 DNG589893 DXC589893 EGY589893 EQU589893 FAQ589893 FKM589893 FUI589893 GEE589893 GOA589893 GXW589893 HHS589893 HRO589893 IBK589893 ILG589893 IVC589893 JEY589893 JOU589893 JYQ589893 KIM589893 KSI589893 LCE589893 LMA589893 LVW589893 MFS589893 MPO589893 MZK589893 NJG589893 NTC589893 OCY589893 OMU589893 OWQ589893 PGM589893 PQI589893 QAE589893 QKA589893 QTW589893 RDS589893 RNO589893 RXK589893 SHG589893 SRC589893 TAY589893 TKU589893 TUQ589893 UEM589893 UOI589893 UYE589893 VIA589893 VRW589893 WBS589893 WLO589893 WVK589893 E655429 IY655429 SU655429 ACQ655429 AMM655429 AWI655429 BGE655429 BQA655429 BZW655429 CJS655429 CTO655429 DDK655429 DNG655429 DXC655429 EGY655429 EQU655429 FAQ655429 FKM655429 FUI655429 GEE655429 GOA655429 GXW655429 HHS655429 HRO655429 IBK655429 ILG655429 IVC655429 JEY655429 JOU655429 JYQ655429 KIM655429 KSI655429 LCE655429 LMA655429 LVW655429 MFS655429 MPO655429 MZK655429 NJG655429 NTC655429 OCY655429 OMU655429 OWQ655429 PGM655429 PQI655429 QAE655429 QKA655429 QTW655429 RDS655429 RNO655429 RXK655429 SHG655429 SRC655429 TAY655429 TKU655429 TUQ655429 UEM655429 UOI655429 UYE655429 VIA655429 VRW655429 WBS655429 WLO655429 WVK655429 E720965 IY720965 SU720965 ACQ720965 AMM720965 AWI720965 BGE720965 BQA720965 BZW720965 CJS720965 CTO720965 DDK720965 DNG720965 DXC720965 EGY720965 EQU720965 FAQ720965 FKM720965 FUI720965 GEE720965 GOA720965 GXW720965 HHS720965 HRO720965 IBK720965 ILG720965 IVC720965 JEY720965 JOU720965 JYQ720965 KIM720965 KSI720965 LCE720965 LMA720965 LVW720965 MFS720965 MPO720965 MZK720965 NJG720965 NTC720965 OCY720965 OMU720965 OWQ720965 PGM720965 PQI720965 QAE720965 QKA720965 QTW720965 RDS720965 RNO720965 RXK720965 SHG720965 SRC720965 TAY720965 TKU720965 TUQ720965 UEM720965 UOI720965 UYE720965 VIA720965 VRW720965 WBS720965 WLO720965 WVK720965 E786501 IY786501 SU786501 ACQ786501 AMM786501 AWI786501 BGE786501 BQA786501 BZW786501 CJS786501 CTO786501 DDK786501 DNG786501 DXC786501 EGY786501 EQU786501 FAQ786501 FKM786501 FUI786501 GEE786501 GOA786501 GXW786501 HHS786501 HRO786501 IBK786501 ILG786501 IVC786501 JEY786501 JOU786501 JYQ786501 KIM786501 KSI786501 LCE786501 LMA786501 LVW786501 MFS786501 MPO786501 MZK786501 NJG786501 NTC786501 OCY786501 OMU786501 OWQ786501 PGM786501 PQI786501 QAE786501 QKA786501 QTW786501 RDS786501 RNO786501 RXK786501 SHG786501 SRC786501 TAY786501 TKU786501 TUQ786501 UEM786501 UOI786501 UYE786501 VIA786501 VRW786501 WBS786501 WLO786501 WVK786501 E852037 IY852037 SU852037 ACQ852037 AMM852037 AWI852037 BGE852037 BQA852037 BZW852037 CJS852037 CTO852037 DDK852037 DNG852037 DXC852037 EGY852037 EQU852037 FAQ852037 FKM852037 FUI852037 GEE852037 GOA852037 GXW852037 HHS852037 HRO852037 IBK852037 ILG852037 IVC852037 JEY852037 JOU852037 JYQ852037 KIM852037 KSI852037 LCE852037 LMA852037 LVW852037 MFS852037 MPO852037 MZK852037 NJG852037 NTC852037 OCY852037 OMU852037 OWQ852037 PGM852037 PQI852037 QAE852037 QKA852037 QTW852037 RDS852037 RNO852037 RXK852037 SHG852037 SRC852037 TAY852037 TKU852037 TUQ852037 UEM852037 UOI852037 UYE852037 VIA852037 VRW852037 WBS852037 WLO852037 WVK852037 E917573 IY917573 SU917573 ACQ917573 AMM917573 AWI917573 BGE917573 BQA917573 BZW917573 CJS917573 CTO917573 DDK917573 DNG917573 DXC917573 EGY917573 EQU917573 FAQ917573 FKM917573 FUI917573 GEE917573 GOA917573 GXW917573 HHS917573 HRO917573 IBK917573 ILG917573 IVC917573 JEY917573 JOU917573 JYQ917573 KIM917573 KSI917573 LCE917573 LMA917573 LVW917573 MFS917573 MPO917573 MZK917573 NJG917573 NTC917573 OCY917573 OMU917573 OWQ917573 PGM917573 PQI917573 QAE917573 QKA917573 QTW917573 RDS917573 RNO917573 RXK917573 SHG917573 SRC917573 TAY917573 TKU917573 TUQ917573 UEM917573 UOI917573 UYE917573 VIA917573 VRW917573 WBS917573 WLO917573 WVK917573 E983109 IY983109 SU983109 ACQ983109 AMM983109 AWI983109 BGE983109 BQA983109 BZW983109 CJS983109 CTO983109 DDK983109 DNG983109 DXC983109 EGY983109 EQU983109 FAQ983109 FKM983109 FUI983109 GEE983109 GOA983109 GXW983109 HHS983109 HRO983109 IBK983109 ILG983109 IVC983109 JEY983109 JOU983109 JYQ983109 KIM983109 KSI983109 LCE983109 LMA983109 LVW983109 MFS983109 MPO983109 MZK983109 NJG983109 NTC983109 OCY983109 OMU983109 OWQ983109 PGM983109 PQI983109 QAE983109 QKA983109 QTW983109 RDS983109 RNO983109 RXK983109 SHG983109 SRC983109 TAY983109 TKU983109 TUQ983109 UEM983109 UOI983109 UYE983109 VIA983109 VRW983109 WBS983109 WLO983109 WVK983109 E76 IY76 SU76 ACQ76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E65612 IY65612 SU65612 ACQ65612 AMM65612 AWI65612 BGE65612 BQA65612 BZW65612 CJS65612 CTO65612 DDK65612 DNG65612 DXC65612 EGY65612 EQU65612 FAQ65612 FKM65612 FUI65612 GEE65612 GOA65612 GXW65612 HHS65612 HRO65612 IBK65612 ILG65612 IVC65612 JEY65612 JOU65612 JYQ65612 KIM65612 KSI65612 LCE65612 LMA65612 LVW65612 MFS65612 MPO65612 MZK65612 NJG65612 NTC65612 OCY65612 OMU65612 OWQ65612 PGM65612 PQI65612 QAE65612 QKA65612 QTW65612 RDS65612 RNO65612 RXK65612 SHG65612 SRC65612 TAY65612 TKU65612 TUQ65612 UEM65612 UOI65612 UYE65612 VIA65612 VRW65612 WBS65612 WLO65612 WVK65612 E131148 IY131148 SU131148 ACQ131148 AMM131148 AWI131148 BGE131148 BQA131148 BZW131148 CJS131148 CTO131148 DDK131148 DNG131148 DXC131148 EGY131148 EQU131148 FAQ131148 FKM131148 FUI131148 GEE131148 GOA131148 GXW131148 HHS131148 HRO131148 IBK131148 ILG131148 IVC131148 JEY131148 JOU131148 JYQ131148 KIM131148 KSI131148 LCE131148 LMA131148 LVW131148 MFS131148 MPO131148 MZK131148 NJG131148 NTC131148 OCY131148 OMU131148 OWQ131148 PGM131148 PQI131148 QAE131148 QKA131148 QTW131148 RDS131148 RNO131148 RXK131148 SHG131148 SRC131148 TAY131148 TKU131148 TUQ131148 UEM131148 UOI131148 UYE131148 VIA131148 VRW131148 WBS131148 WLO131148 WVK131148 E196684 IY196684 SU196684 ACQ196684 AMM196684 AWI196684 BGE196684 BQA196684 BZW196684 CJS196684 CTO196684 DDK196684 DNG196684 DXC196684 EGY196684 EQU196684 FAQ196684 FKM196684 FUI196684 GEE196684 GOA196684 GXW196684 HHS196684 HRO196684 IBK196684 ILG196684 IVC196684 JEY196684 JOU196684 JYQ196684 KIM196684 KSI196684 LCE196684 LMA196684 LVW196684 MFS196684 MPO196684 MZK196684 NJG196684 NTC196684 OCY196684 OMU196684 OWQ196684 PGM196684 PQI196684 QAE196684 QKA196684 QTW196684 RDS196684 RNO196684 RXK196684 SHG196684 SRC196684 TAY196684 TKU196684 TUQ196684 UEM196684 UOI196684 UYE196684 VIA196684 VRW196684 WBS196684 WLO196684 WVK196684 E262220 IY262220 SU262220 ACQ262220 AMM262220 AWI262220 BGE262220 BQA262220 BZW262220 CJS262220 CTO262220 DDK262220 DNG262220 DXC262220 EGY262220 EQU262220 FAQ262220 FKM262220 FUI262220 GEE262220 GOA262220 GXW262220 HHS262220 HRO262220 IBK262220 ILG262220 IVC262220 JEY262220 JOU262220 JYQ262220 KIM262220 KSI262220 LCE262220 LMA262220 LVW262220 MFS262220 MPO262220 MZK262220 NJG262220 NTC262220 OCY262220 OMU262220 OWQ262220 PGM262220 PQI262220 QAE262220 QKA262220 QTW262220 RDS262220 RNO262220 RXK262220 SHG262220 SRC262220 TAY262220 TKU262220 TUQ262220 UEM262220 UOI262220 UYE262220 VIA262220 VRW262220 WBS262220 WLO262220 WVK262220 E327756 IY327756 SU327756 ACQ327756 AMM327756 AWI327756 BGE327756 BQA327756 BZW327756 CJS327756 CTO327756 DDK327756 DNG327756 DXC327756 EGY327756 EQU327756 FAQ327756 FKM327756 FUI327756 GEE327756 GOA327756 GXW327756 HHS327756 HRO327756 IBK327756 ILG327756 IVC327756 JEY327756 JOU327756 JYQ327756 KIM327756 KSI327756 LCE327756 LMA327756 LVW327756 MFS327756 MPO327756 MZK327756 NJG327756 NTC327756 OCY327756 OMU327756 OWQ327756 PGM327756 PQI327756 QAE327756 QKA327756 QTW327756 RDS327756 RNO327756 RXK327756 SHG327756 SRC327756 TAY327756 TKU327756 TUQ327756 UEM327756 UOI327756 UYE327756 VIA327756 VRW327756 WBS327756 WLO327756 WVK327756 E393292 IY393292 SU393292 ACQ393292 AMM393292 AWI393292 BGE393292 BQA393292 BZW393292 CJS393292 CTO393292 DDK393292 DNG393292 DXC393292 EGY393292 EQU393292 FAQ393292 FKM393292 FUI393292 GEE393292 GOA393292 GXW393292 HHS393292 HRO393292 IBK393292 ILG393292 IVC393292 JEY393292 JOU393292 JYQ393292 KIM393292 KSI393292 LCE393292 LMA393292 LVW393292 MFS393292 MPO393292 MZK393292 NJG393292 NTC393292 OCY393292 OMU393292 OWQ393292 PGM393292 PQI393292 QAE393292 QKA393292 QTW393292 RDS393292 RNO393292 RXK393292 SHG393292 SRC393292 TAY393292 TKU393292 TUQ393292 UEM393292 UOI393292 UYE393292 VIA393292 VRW393292 WBS393292 WLO393292 WVK393292 E458828 IY458828 SU458828 ACQ458828 AMM458828 AWI458828 BGE458828 BQA458828 BZW458828 CJS458828 CTO458828 DDK458828 DNG458828 DXC458828 EGY458828 EQU458828 FAQ458828 FKM458828 FUI458828 GEE458828 GOA458828 GXW458828 HHS458828 HRO458828 IBK458828 ILG458828 IVC458828 JEY458828 JOU458828 JYQ458828 KIM458828 KSI458828 LCE458828 LMA458828 LVW458828 MFS458828 MPO458828 MZK458828 NJG458828 NTC458828 OCY458828 OMU458828 OWQ458828 PGM458828 PQI458828 QAE458828 QKA458828 QTW458828 RDS458828 RNO458828 RXK458828 SHG458828 SRC458828 TAY458828 TKU458828 TUQ458828 UEM458828 UOI458828 UYE458828 VIA458828 VRW458828 WBS458828 WLO458828 WVK458828 E524364 IY524364 SU524364 ACQ524364 AMM524364 AWI524364 BGE524364 BQA524364 BZW524364 CJS524364 CTO524364 DDK524364 DNG524364 DXC524364 EGY524364 EQU524364 FAQ524364 FKM524364 FUI524364 GEE524364 GOA524364 GXW524364 HHS524364 HRO524364 IBK524364 ILG524364 IVC524364 JEY524364 JOU524364 JYQ524364 KIM524364 KSI524364 LCE524364 LMA524364 LVW524364 MFS524364 MPO524364 MZK524364 NJG524364 NTC524364 OCY524364 OMU524364 OWQ524364 PGM524364 PQI524364 QAE524364 QKA524364 QTW524364 RDS524364 RNO524364 RXK524364 SHG524364 SRC524364 TAY524364 TKU524364 TUQ524364 UEM524364 UOI524364 UYE524364 VIA524364 VRW524364 WBS524364 WLO524364 WVK524364 E589900 IY589900 SU589900 ACQ589900 AMM589900 AWI589900 BGE589900 BQA589900 BZW589900 CJS589900 CTO589900 DDK589900 DNG589900 DXC589900 EGY589900 EQU589900 FAQ589900 FKM589900 FUI589900 GEE589900 GOA589900 GXW589900 HHS589900 HRO589900 IBK589900 ILG589900 IVC589900 JEY589900 JOU589900 JYQ589900 KIM589900 KSI589900 LCE589900 LMA589900 LVW589900 MFS589900 MPO589900 MZK589900 NJG589900 NTC589900 OCY589900 OMU589900 OWQ589900 PGM589900 PQI589900 QAE589900 QKA589900 QTW589900 RDS589900 RNO589900 RXK589900 SHG589900 SRC589900 TAY589900 TKU589900 TUQ589900 UEM589900 UOI589900 UYE589900 VIA589900 VRW589900 WBS589900 WLO589900 WVK589900 E655436 IY655436 SU655436 ACQ655436 AMM655436 AWI655436 BGE655436 BQA655436 BZW655436 CJS655436 CTO655436 DDK655436 DNG655436 DXC655436 EGY655436 EQU655436 FAQ655436 FKM655436 FUI655436 GEE655436 GOA655436 GXW655436 HHS655436 HRO655436 IBK655436 ILG655436 IVC655436 JEY655436 JOU655436 JYQ655436 KIM655436 KSI655436 LCE655436 LMA655436 LVW655436 MFS655436 MPO655436 MZK655436 NJG655436 NTC655436 OCY655436 OMU655436 OWQ655436 PGM655436 PQI655436 QAE655436 QKA655436 QTW655436 RDS655436 RNO655436 RXK655436 SHG655436 SRC655436 TAY655436 TKU655436 TUQ655436 UEM655436 UOI655436 UYE655436 VIA655436 VRW655436 WBS655436 WLO655436 WVK655436 E720972 IY720972 SU720972 ACQ720972 AMM720972 AWI720972 BGE720972 BQA720972 BZW720972 CJS720972 CTO720972 DDK720972 DNG720972 DXC720972 EGY720972 EQU720972 FAQ720972 FKM720972 FUI720972 GEE720972 GOA720972 GXW720972 HHS720972 HRO720972 IBK720972 ILG720972 IVC720972 JEY720972 JOU720972 JYQ720972 KIM720972 KSI720972 LCE720972 LMA720972 LVW720972 MFS720972 MPO720972 MZK720972 NJG720972 NTC720972 OCY720972 OMU720972 OWQ720972 PGM720972 PQI720972 QAE720972 QKA720972 QTW720972 RDS720972 RNO720972 RXK720972 SHG720972 SRC720972 TAY720972 TKU720972 TUQ720972 UEM720972 UOI720972 UYE720972 VIA720972 VRW720972 WBS720972 WLO720972 WVK720972 E786508 IY786508 SU786508 ACQ786508 AMM786508 AWI786508 BGE786508 BQA786508 BZW786508 CJS786508 CTO786508 DDK786508 DNG786508 DXC786508 EGY786508 EQU786508 FAQ786508 FKM786508 FUI786508 GEE786508 GOA786508 GXW786508 HHS786508 HRO786508 IBK786508 ILG786508 IVC786508 JEY786508 JOU786508 JYQ786508 KIM786508 KSI786508 LCE786508 LMA786508 LVW786508 MFS786508 MPO786508 MZK786508 NJG786508 NTC786508 OCY786508 OMU786508 OWQ786508 PGM786508 PQI786508 QAE786508 QKA786508 QTW786508 RDS786508 RNO786508 RXK786508 SHG786508 SRC786508 TAY786508 TKU786508 TUQ786508 UEM786508 UOI786508 UYE786508 VIA786508 VRW786508 WBS786508 WLO786508 WVK786508 E852044 IY852044 SU852044 ACQ852044 AMM852044 AWI852044 BGE852044 BQA852044 BZW852044 CJS852044 CTO852044 DDK852044 DNG852044 DXC852044 EGY852044 EQU852044 FAQ852044 FKM852044 FUI852044 GEE852044 GOA852044 GXW852044 HHS852044 HRO852044 IBK852044 ILG852044 IVC852044 JEY852044 JOU852044 JYQ852044 KIM852044 KSI852044 LCE852044 LMA852044 LVW852044 MFS852044 MPO852044 MZK852044 NJG852044 NTC852044 OCY852044 OMU852044 OWQ852044 PGM852044 PQI852044 QAE852044 QKA852044 QTW852044 RDS852044 RNO852044 RXK852044 SHG852044 SRC852044 TAY852044 TKU852044 TUQ852044 UEM852044 UOI852044 UYE852044 VIA852044 VRW852044 WBS852044 WLO852044 WVK852044 E917580 IY917580 SU917580 ACQ917580 AMM917580 AWI917580 BGE917580 BQA917580 BZW917580 CJS917580 CTO917580 DDK917580 DNG917580 DXC917580 EGY917580 EQU917580 FAQ917580 FKM917580 FUI917580 GEE917580 GOA917580 GXW917580 HHS917580 HRO917580 IBK917580 ILG917580 IVC917580 JEY917580 JOU917580 JYQ917580 KIM917580 KSI917580 LCE917580 LMA917580 LVW917580 MFS917580 MPO917580 MZK917580 NJG917580 NTC917580 OCY917580 OMU917580 OWQ917580 PGM917580 PQI917580 QAE917580 QKA917580 QTW917580 RDS917580 RNO917580 RXK917580 SHG917580 SRC917580 TAY917580 TKU917580 TUQ917580 UEM917580 UOI917580 UYE917580 VIA917580 VRW917580 WBS917580 WLO917580 WVK917580 E983116 IY983116 SU983116 ACQ983116 AMM983116 AWI983116 BGE983116 BQA983116 BZW983116 CJS983116 CTO983116 DDK983116 DNG983116 DXC983116 EGY983116 EQU983116 FAQ983116 FKM983116 FUI983116 GEE983116 GOA983116 GXW983116 HHS983116 HRO983116 IBK983116 ILG983116 IVC983116 JEY983116 JOU983116 JYQ983116 KIM983116 KSI983116 LCE983116 LMA983116 LVW983116 MFS983116 MPO983116 MZK983116 NJG983116 NTC983116 OCY983116 OMU983116 OWQ983116 PGM983116 PQI983116 QAE983116 QKA983116 QTW983116 RDS983116 RNO983116 RXK983116 SHG983116 SRC983116 TAY983116 TKU983116 TUQ983116 UEM983116 UOI983116 UYE983116 VIA983116 VRW983116 WBS983116 WLO983116 WVK983116</xm:sqref>
        </x14:dataValidation>
        <x14:dataValidation type="list" allowBlank="1" showInputMessage="1" showErrorMessage="1" xr:uid="{00000000-0002-0000-0A00-000001000000}">
          <x14:formula1>
            <xm:f>$B$4:$B$5</xm:f>
          </x14:formula1>
          <xm:sqref>D76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D65612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D131148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D196684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D262220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D327756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D393292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D458828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D524364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D589900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D655436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D720972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D786508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D852044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D917580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D983116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 WVJ983127:WVK983127 IV6:IV98 SR6:SR98 ACN6:ACN98 AMJ6:AMJ98 AWF6:AWF98 BGB6:BGB98 BPX6:BPX98 BZT6:BZT98 CJP6:CJP98 CTL6:CTL98 DDH6:DDH98 DND6:DND98 DWZ6:DWZ98 EGV6:EGV98 EQR6:EQR98 FAN6:FAN98 FKJ6:FKJ98 FUF6:FUF98 GEB6:GEB98 GNX6:GNX98 GXT6:GXT98 HHP6:HHP98 HRL6:HRL98 IBH6:IBH98 ILD6:ILD98 IUZ6:IUZ98 JEV6:JEV98 JOR6:JOR98 JYN6:JYN98 KIJ6:KIJ98 KSF6:KSF98 LCB6:LCB98 LLX6:LLX98 LVT6:LVT98 MFP6:MFP98 MPL6:MPL98 MZH6:MZH98 NJD6:NJD98 NSZ6:NSZ98 OCV6:OCV98 OMR6:OMR98 OWN6:OWN98 PGJ6:PGJ98 PQF6:PQF98 QAB6:QAB98 QJX6:QJX98 QTT6:QTT98 RDP6:RDP98 RNL6:RNL98 RXH6:RXH98 SHD6:SHD98 SQZ6:SQZ98 TAV6:TAV98 TKR6:TKR98 TUN6:TUN98 UEJ6:UEJ98 UOF6:UOF98 UYB6:UYB98 VHX6:VHX98 VRT6:VRT98 WBP6:WBP98 WLL6:WLL98 WVH6:WVH98 B65542:B65634 IV65542:IV65634 SR65542:SR65634 ACN65542:ACN65634 AMJ65542:AMJ65634 AWF65542:AWF65634 BGB65542:BGB65634 BPX65542:BPX65634 BZT65542:BZT65634 CJP65542:CJP65634 CTL65542:CTL65634 DDH65542:DDH65634 DND65542:DND65634 DWZ65542:DWZ65634 EGV65542:EGV65634 EQR65542:EQR65634 FAN65542:FAN65634 FKJ65542:FKJ65634 FUF65542:FUF65634 GEB65542:GEB65634 GNX65542:GNX65634 GXT65542:GXT65634 HHP65542:HHP65634 HRL65542:HRL65634 IBH65542:IBH65634 ILD65542:ILD65634 IUZ65542:IUZ65634 JEV65542:JEV65634 JOR65542:JOR65634 JYN65542:JYN65634 KIJ65542:KIJ65634 KSF65542:KSF65634 LCB65542:LCB65634 LLX65542:LLX65634 LVT65542:LVT65634 MFP65542:MFP65634 MPL65542:MPL65634 MZH65542:MZH65634 NJD65542:NJD65634 NSZ65542:NSZ65634 OCV65542:OCV65634 OMR65542:OMR65634 OWN65542:OWN65634 PGJ65542:PGJ65634 PQF65542:PQF65634 QAB65542:QAB65634 QJX65542:QJX65634 QTT65542:QTT65634 RDP65542:RDP65634 RNL65542:RNL65634 RXH65542:RXH65634 SHD65542:SHD65634 SQZ65542:SQZ65634 TAV65542:TAV65634 TKR65542:TKR65634 TUN65542:TUN65634 UEJ65542:UEJ65634 UOF65542:UOF65634 UYB65542:UYB65634 VHX65542:VHX65634 VRT65542:VRT65634 WBP65542:WBP65634 WLL65542:WLL65634 WVH65542:WVH65634 B131078:B131170 IV131078:IV131170 SR131078:SR131170 ACN131078:ACN131170 AMJ131078:AMJ131170 AWF131078:AWF131170 BGB131078:BGB131170 BPX131078:BPX131170 BZT131078:BZT131170 CJP131078:CJP131170 CTL131078:CTL131170 DDH131078:DDH131170 DND131078:DND131170 DWZ131078:DWZ131170 EGV131078:EGV131170 EQR131078:EQR131170 FAN131078:FAN131170 FKJ131078:FKJ131170 FUF131078:FUF131170 GEB131078:GEB131170 GNX131078:GNX131170 GXT131078:GXT131170 HHP131078:HHP131170 HRL131078:HRL131170 IBH131078:IBH131170 ILD131078:ILD131170 IUZ131078:IUZ131170 JEV131078:JEV131170 JOR131078:JOR131170 JYN131078:JYN131170 KIJ131078:KIJ131170 KSF131078:KSF131170 LCB131078:LCB131170 LLX131078:LLX131170 LVT131078:LVT131170 MFP131078:MFP131170 MPL131078:MPL131170 MZH131078:MZH131170 NJD131078:NJD131170 NSZ131078:NSZ131170 OCV131078:OCV131170 OMR131078:OMR131170 OWN131078:OWN131170 PGJ131078:PGJ131170 PQF131078:PQF131170 QAB131078:QAB131170 QJX131078:QJX131170 QTT131078:QTT131170 RDP131078:RDP131170 RNL131078:RNL131170 RXH131078:RXH131170 SHD131078:SHD131170 SQZ131078:SQZ131170 TAV131078:TAV131170 TKR131078:TKR131170 TUN131078:TUN131170 UEJ131078:UEJ131170 UOF131078:UOF131170 UYB131078:UYB131170 VHX131078:VHX131170 VRT131078:VRT131170 WBP131078:WBP131170 WLL131078:WLL131170 WVH131078:WVH131170 B196614:B196706 IV196614:IV196706 SR196614:SR196706 ACN196614:ACN196706 AMJ196614:AMJ196706 AWF196614:AWF196706 BGB196614:BGB196706 BPX196614:BPX196706 BZT196614:BZT196706 CJP196614:CJP196706 CTL196614:CTL196706 DDH196614:DDH196706 DND196614:DND196706 DWZ196614:DWZ196706 EGV196614:EGV196706 EQR196614:EQR196706 FAN196614:FAN196706 FKJ196614:FKJ196706 FUF196614:FUF196706 GEB196614:GEB196706 GNX196614:GNX196706 GXT196614:GXT196706 HHP196614:HHP196706 HRL196614:HRL196706 IBH196614:IBH196706 ILD196614:ILD196706 IUZ196614:IUZ196706 JEV196614:JEV196706 JOR196614:JOR196706 JYN196614:JYN196706 KIJ196614:KIJ196706 KSF196614:KSF196706 LCB196614:LCB196706 LLX196614:LLX196706 LVT196614:LVT196706 MFP196614:MFP196706 MPL196614:MPL196706 MZH196614:MZH196706 NJD196614:NJD196706 NSZ196614:NSZ196706 OCV196614:OCV196706 OMR196614:OMR196706 OWN196614:OWN196706 PGJ196614:PGJ196706 PQF196614:PQF196706 QAB196614:QAB196706 QJX196614:QJX196706 QTT196614:QTT196706 RDP196614:RDP196706 RNL196614:RNL196706 RXH196614:RXH196706 SHD196614:SHD196706 SQZ196614:SQZ196706 TAV196614:TAV196706 TKR196614:TKR196706 TUN196614:TUN196706 UEJ196614:UEJ196706 UOF196614:UOF196706 UYB196614:UYB196706 VHX196614:VHX196706 VRT196614:VRT196706 WBP196614:WBP196706 WLL196614:WLL196706 WVH196614:WVH196706 B262150:B262242 IV262150:IV262242 SR262150:SR262242 ACN262150:ACN262242 AMJ262150:AMJ262242 AWF262150:AWF262242 BGB262150:BGB262242 BPX262150:BPX262242 BZT262150:BZT262242 CJP262150:CJP262242 CTL262150:CTL262242 DDH262150:DDH262242 DND262150:DND262242 DWZ262150:DWZ262242 EGV262150:EGV262242 EQR262150:EQR262242 FAN262150:FAN262242 FKJ262150:FKJ262242 FUF262150:FUF262242 GEB262150:GEB262242 GNX262150:GNX262242 GXT262150:GXT262242 HHP262150:HHP262242 HRL262150:HRL262242 IBH262150:IBH262242 ILD262150:ILD262242 IUZ262150:IUZ262242 JEV262150:JEV262242 JOR262150:JOR262242 JYN262150:JYN262242 KIJ262150:KIJ262242 KSF262150:KSF262242 LCB262150:LCB262242 LLX262150:LLX262242 LVT262150:LVT262242 MFP262150:MFP262242 MPL262150:MPL262242 MZH262150:MZH262242 NJD262150:NJD262242 NSZ262150:NSZ262242 OCV262150:OCV262242 OMR262150:OMR262242 OWN262150:OWN262242 PGJ262150:PGJ262242 PQF262150:PQF262242 QAB262150:QAB262242 QJX262150:QJX262242 QTT262150:QTT262242 RDP262150:RDP262242 RNL262150:RNL262242 RXH262150:RXH262242 SHD262150:SHD262242 SQZ262150:SQZ262242 TAV262150:TAV262242 TKR262150:TKR262242 TUN262150:TUN262242 UEJ262150:UEJ262242 UOF262150:UOF262242 UYB262150:UYB262242 VHX262150:VHX262242 VRT262150:VRT262242 WBP262150:WBP262242 WLL262150:WLL262242 WVH262150:WVH262242 B327686:B327778 IV327686:IV327778 SR327686:SR327778 ACN327686:ACN327778 AMJ327686:AMJ327778 AWF327686:AWF327778 BGB327686:BGB327778 BPX327686:BPX327778 BZT327686:BZT327778 CJP327686:CJP327778 CTL327686:CTL327778 DDH327686:DDH327778 DND327686:DND327778 DWZ327686:DWZ327778 EGV327686:EGV327778 EQR327686:EQR327778 FAN327686:FAN327778 FKJ327686:FKJ327778 FUF327686:FUF327778 GEB327686:GEB327778 GNX327686:GNX327778 GXT327686:GXT327778 HHP327686:HHP327778 HRL327686:HRL327778 IBH327686:IBH327778 ILD327686:ILD327778 IUZ327686:IUZ327778 JEV327686:JEV327778 JOR327686:JOR327778 JYN327686:JYN327778 KIJ327686:KIJ327778 KSF327686:KSF327778 LCB327686:LCB327778 LLX327686:LLX327778 LVT327686:LVT327778 MFP327686:MFP327778 MPL327686:MPL327778 MZH327686:MZH327778 NJD327686:NJD327778 NSZ327686:NSZ327778 OCV327686:OCV327778 OMR327686:OMR327778 OWN327686:OWN327778 PGJ327686:PGJ327778 PQF327686:PQF327778 QAB327686:QAB327778 QJX327686:QJX327778 QTT327686:QTT327778 RDP327686:RDP327778 RNL327686:RNL327778 RXH327686:RXH327778 SHD327686:SHD327778 SQZ327686:SQZ327778 TAV327686:TAV327778 TKR327686:TKR327778 TUN327686:TUN327778 UEJ327686:UEJ327778 UOF327686:UOF327778 UYB327686:UYB327778 VHX327686:VHX327778 VRT327686:VRT327778 WBP327686:WBP327778 WLL327686:WLL327778 WVH327686:WVH327778 B393222:B393314 IV393222:IV393314 SR393222:SR393314 ACN393222:ACN393314 AMJ393222:AMJ393314 AWF393222:AWF393314 BGB393222:BGB393314 BPX393222:BPX393314 BZT393222:BZT393314 CJP393222:CJP393314 CTL393222:CTL393314 DDH393222:DDH393314 DND393222:DND393314 DWZ393222:DWZ393314 EGV393222:EGV393314 EQR393222:EQR393314 FAN393222:FAN393314 FKJ393222:FKJ393314 FUF393222:FUF393314 GEB393222:GEB393314 GNX393222:GNX393314 GXT393222:GXT393314 HHP393222:HHP393314 HRL393222:HRL393314 IBH393222:IBH393314 ILD393222:ILD393314 IUZ393222:IUZ393314 JEV393222:JEV393314 JOR393222:JOR393314 JYN393222:JYN393314 KIJ393222:KIJ393314 KSF393222:KSF393314 LCB393222:LCB393314 LLX393222:LLX393314 LVT393222:LVT393314 MFP393222:MFP393314 MPL393222:MPL393314 MZH393222:MZH393314 NJD393222:NJD393314 NSZ393222:NSZ393314 OCV393222:OCV393314 OMR393222:OMR393314 OWN393222:OWN393314 PGJ393222:PGJ393314 PQF393222:PQF393314 QAB393222:QAB393314 QJX393222:QJX393314 QTT393222:QTT393314 RDP393222:RDP393314 RNL393222:RNL393314 RXH393222:RXH393314 SHD393222:SHD393314 SQZ393222:SQZ393314 TAV393222:TAV393314 TKR393222:TKR393314 TUN393222:TUN393314 UEJ393222:UEJ393314 UOF393222:UOF393314 UYB393222:UYB393314 VHX393222:VHX393314 VRT393222:VRT393314 WBP393222:WBP393314 WLL393222:WLL393314 WVH393222:WVH393314 B458758:B458850 IV458758:IV458850 SR458758:SR458850 ACN458758:ACN458850 AMJ458758:AMJ458850 AWF458758:AWF458850 BGB458758:BGB458850 BPX458758:BPX458850 BZT458758:BZT458850 CJP458758:CJP458850 CTL458758:CTL458850 DDH458758:DDH458850 DND458758:DND458850 DWZ458758:DWZ458850 EGV458758:EGV458850 EQR458758:EQR458850 FAN458758:FAN458850 FKJ458758:FKJ458850 FUF458758:FUF458850 GEB458758:GEB458850 GNX458758:GNX458850 GXT458758:GXT458850 HHP458758:HHP458850 HRL458758:HRL458850 IBH458758:IBH458850 ILD458758:ILD458850 IUZ458758:IUZ458850 JEV458758:JEV458850 JOR458758:JOR458850 JYN458758:JYN458850 KIJ458758:KIJ458850 KSF458758:KSF458850 LCB458758:LCB458850 LLX458758:LLX458850 LVT458758:LVT458850 MFP458758:MFP458850 MPL458758:MPL458850 MZH458758:MZH458850 NJD458758:NJD458850 NSZ458758:NSZ458850 OCV458758:OCV458850 OMR458758:OMR458850 OWN458758:OWN458850 PGJ458758:PGJ458850 PQF458758:PQF458850 QAB458758:QAB458850 QJX458758:QJX458850 QTT458758:QTT458850 RDP458758:RDP458850 RNL458758:RNL458850 RXH458758:RXH458850 SHD458758:SHD458850 SQZ458758:SQZ458850 TAV458758:TAV458850 TKR458758:TKR458850 TUN458758:TUN458850 UEJ458758:UEJ458850 UOF458758:UOF458850 UYB458758:UYB458850 VHX458758:VHX458850 VRT458758:VRT458850 WBP458758:WBP458850 WLL458758:WLL458850 WVH458758:WVH458850 B524294:B524386 IV524294:IV524386 SR524294:SR524386 ACN524294:ACN524386 AMJ524294:AMJ524386 AWF524294:AWF524386 BGB524294:BGB524386 BPX524294:BPX524386 BZT524294:BZT524386 CJP524294:CJP524386 CTL524294:CTL524386 DDH524294:DDH524386 DND524294:DND524386 DWZ524294:DWZ524386 EGV524294:EGV524386 EQR524294:EQR524386 FAN524294:FAN524386 FKJ524294:FKJ524386 FUF524294:FUF524386 GEB524294:GEB524386 GNX524294:GNX524386 GXT524294:GXT524386 HHP524294:HHP524386 HRL524294:HRL524386 IBH524294:IBH524386 ILD524294:ILD524386 IUZ524294:IUZ524386 JEV524294:JEV524386 JOR524294:JOR524386 JYN524294:JYN524386 KIJ524294:KIJ524386 KSF524294:KSF524386 LCB524294:LCB524386 LLX524294:LLX524386 LVT524294:LVT524386 MFP524294:MFP524386 MPL524294:MPL524386 MZH524294:MZH524386 NJD524294:NJD524386 NSZ524294:NSZ524386 OCV524294:OCV524386 OMR524294:OMR524386 OWN524294:OWN524386 PGJ524294:PGJ524386 PQF524294:PQF524386 QAB524294:QAB524386 QJX524294:QJX524386 QTT524294:QTT524386 RDP524294:RDP524386 RNL524294:RNL524386 RXH524294:RXH524386 SHD524294:SHD524386 SQZ524294:SQZ524386 TAV524294:TAV524386 TKR524294:TKR524386 TUN524294:TUN524386 UEJ524294:UEJ524386 UOF524294:UOF524386 UYB524294:UYB524386 VHX524294:VHX524386 VRT524294:VRT524386 WBP524294:WBP524386 WLL524294:WLL524386 WVH524294:WVH524386 B589830:B589922 IV589830:IV589922 SR589830:SR589922 ACN589830:ACN589922 AMJ589830:AMJ589922 AWF589830:AWF589922 BGB589830:BGB589922 BPX589830:BPX589922 BZT589830:BZT589922 CJP589830:CJP589922 CTL589830:CTL589922 DDH589830:DDH589922 DND589830:DND589922 DWZ589830:DWZ589922 EGV589830:EGV589922 EQR589830:EQR589922 FAN589830:FAN589922 FKJ589830:FKJ589922 FUF589830:FUF589922 GEB589830:GEB589922 GNX589830:GNX589922 GXT589830:GXT589922 HHP589830:HHP589922 HRL589830:HRL589922 IBH589830:IBH589922 ILD589830:ILD589922 IUZ589830:IUZ589922 JEV589830:JEV589922 JOR589830:JOR589922 JYN589830:JYN589922 KIJ589830:KIJ589922 KSF589830:KSF589922 LCB589830:LCB589922 LLX589830:LLX589922 LVT589830:LVT589922 MFP589830:MFP589922 MPL589830:MPL589922 MZH589830:MZH589922 NJD589830:NJD589922 NSZ589830:NSZ589922 OCV589830:OCV589922 OMR589830:OMR589922 OWN589830:OWN589922 PGJ589830:PGJ589922 PQF589830:PQF589922 QAB589830:QAB589922 QJX589830:QJX589922 QTT589830:QTT589922 RDP589830:RDP589922 RNL589830:RNL589922 RXH589830:RXH589922 SHD589830:SHD589922 SQZ589830:SQZ589922 TAV589830:TAV589922 TKR589830:TKR589922 TUN589830:TUN589922 UEJ589830:UEJ589922 UOF589830:UOF589922 UYB589830:UYB589922 VHX589830:VHX589922 VRT589830:VRT589922 WBP589830:WBP589922 WLL589830:WLL589922 WVH589830:WVH589922 B655366:B655458 IV655366:IV655458 SR655366:SR655458 ACN655366:ACN655458 AMJ655366:AMJ655458 AWF655366:AWF655458 BGB655366:BGB655458 BPX655366:BPX655458 BZT655366:BZT655458 CJP655366:CJP655458 CTL655366:CTL655458 DDH655366:DDH655458 DND655366:DND655458 DWZ655366:DWZ655458 EGV655366:EGV655458 EQR655366:EQR655458 FAN655366:FAN655458 FKJ655366:FKJ655458 FUF655366:FUF655458 GEB655366:GEB655458 GNX655366:GNX655458 GXT655366:GXT655458 HHP655366:HHP655458 HRL655366:HRL655458 IBH655366:IBH655458 ILD655366:ILD655458 IUZ655366:IUZ655458 JEV655366:JEV655458 JOR655366:JOR655458 JYN655366:JYN655458 KIJ655366:KIJ655458 KSF655366:KSF655458 LCB655366:LCB655458 LLX655366:LLX655458 LVT655366:LVT655458 MFP655366:MFP655458 MPL655366:MPL655458 MZH655366:MZH655458 NJD655366:NJD655458 NSZ655366:NSZ655458 OCV655366:OCV655458 OMR655366:OMR655458 OWN655366:OWN655458 PGJ655366:PGJ655458 PQF655366:PQF655458 QAB655366:QAB655458 QJX655366:QJX655458 QTT655366:QTT655458 RDP655366:RDP655458 RNL655366:RNL655458 RXH655366:RXH655458 SHD655366:SHD655458 SQZ655366:SQZ655458 TAV655366:TAV655458 TKR655366:TKR655458 TUN655366:TUN655458 UEJ655366:UEJ655458 UOF655366:UOF655458 UYB655366:UYB655458 VHX655366:VHX655458 VRT655366:VRT655458 WBP655366:WBP655458 WLL655366:WLL655458 WVH655366:WVH655458 B720902:B720994 IV720902:IV720994 SR720902:SR720994 ACN720902:ACN720994 AMJ720902:AMJ720994 AWF720902:AWF720994 BGB720902:BGB720994 BPX720902:BPX720994 BZT720902:BZT720994 CJP720902:CJP720994 CTL720902:CTL720994 DDH720902:DDH720994 DND720902:DND720994 DWZ720902:DWZ720994 EGV720902:EGV720994 EQR720902:EQR720994 FAN720902:FAN720994 FKJ720902:FKJ720994 FUF720902:FUF720994 GEB720902:GEB720994 GNX720902:GNX720994 GXT720902:GXT720994 HHP720902:HHP720994 HRL720902:HRL720994 IBH720902:IBH720994 ILD720902:ILD720994 IUZ720902:IUZ720994 JEV720902:JEV720994 JOR720902:JOR720994 JYN720902:JYN720994 KIJ720902:KIJ720994 KSF720902:KSF720994 LCB720902:LCB720994 LLX720902:LLX720994 LVT720902:LVT720994 MFP720902:MFP720994 MPL720902:MPL720994 MZH720902:MZH720994 NJD720902:NJD720994 NSZ720902:NSZ720994 OCV720902:OCV720994 OMR720902:OMR720994 OWN720902:OWN720994 PGJ720902:PGJ720994 PQF720902:PQF720994 QAB720902:QAB720994 QJX720902:QJX720994 QTT720902:QTT720994 RDP720902:RDP720994 RNL720902:RNL720994 RXH720902:RXH720994 SHD720902:SHD720994 SQZ720902:SQZ720994 TAV720902:TAV720994 TKR720902:TKR720994 TUN720902:TUN720994 UEJ720902:UEJ720994 UOF720902:UOF720994 UYB720902:UYB720994 VHX720902:VHX720994 VRT720902:VRT720994 WBP720902:WBP720994 WLL720902:WLL720994 WVH720902:WVH720994 B786438:B786530 IV786438:IV786530 SR786438:SR786530 ACN786438:ACN786530 AMJ786438:AMJ786530 AWF786438:AWF786530 BGB786438:BGB786530 BPX786438:BPX786530 BZT786438:BZT786530 CJP786438:CJP786530 CTL786438:CTL786530 DDH786438:DDH786530 DND786438:DND786530 DWZ786438:DWZ786530 EGV786438:EGV786530 EQR786438:EQR786530 FAN786438:FAN786530 FKJ786438:FKJ786530 FUF786438:FUF786530 GEB786438:GEB786530 GNX786438:GNX786530 GXT786438:GXT786530 HHP786438:HHP786530 HRL786438:HRL786530 IBH786438:IBH786530 ILD786438:ILD786530 IUZ786438:IUZ786530 JEV786438:JEV786530 JOR786438:JOR786530 JYN786438:JYN786530 KIJ786438:KIJ786530 KSF786438:KSF786530 LCB786438:LCB786530 LLX786438:LLX786530 LVT786438:LVT786530 MFP786438:MFP786530 MPL786438:MPL786530 MZH786438:MZH786530 NJD786438:NJD786530 NSZ786438:NSZ786530 OCV786438:OCV786530 OMR786438:OMR786530 OWN786438:OWN786530 PGJ786438:PGJ786530 PQF786438:PQF786530 QAB786438:QAB786530 QJX786438:QJX786530 QTT786438:QTT786530 RDP786438:RDP786530 RNL786438:RNL786530 RXH786438:RXH786530 SHD786438:SHD786530 SQZ786438:SQZ786530 TAV786438:TAV786530 TKR786438:TKR786530 TUN786438:TUN786530 UEJ786438:UEJ786530 UOF786438:UOF786530 UYB786438:UYB786530 VHX786438:VHX786530 VRT786438:VRT786530 WBP786438:WBP786530 WLL786438:WLL786530 WVH786438:WVH786530 B851974:B852066 IV851974:IV852066 SR851974:SR852066 ACN851974:ACN852066 AMJ851974:AMJ852066 AWF851974:AWF852066 BGB851974:BGB852066 BPX851974:BPX852066 BZT851974:BZT852066 CJP851974:CJP852066 CTL851974:CTL852066 DDH851974:DDH852066 DND851974:DND852066 DWZ851974:DWZ852066 EGV851974:EGV852066 EQR851974:EQR852066 FAN851974:FAN852066 FKJ851974:FKJ852066 FUF851974:FUF852066 GEB851974:GEB852066 GNX851974:GNX852066 GXT851974:GXT852066 HHP851974:HHP852066 HRL851974:HRL852066 IBH851974:IBH852066 ILD851974:ILD852066 IUZ851974:IUZ852066 JEV851974:JEV852066 JOR851974:JOR852066 JYN851974:JYN852066 KIJ851974:KIJ852066 KSF851974:KSF852066 LCB851974:LCB852066 LLX851974:LLX852066 LVT851974:LVT852066 MFP851974:MFP852066 MPL851974:MPL852066 MZH851974:MZH852066 NJD851974:NJD852066 NSZ851974:NSZ852066 OCV851974:OCV852066 OMR851974:OMR852066 OWN851974:OWN852066 PGJ851974:PGJ852066 PQF851974:PQF852066 QAB851974:QAB852066 QJX851974:QJX852066 QTT851974:QTT852066 RDP851974:RDP852066 RNL851974:RNL852066 RXH851974:RXH852066 SHD851974:SHD852066 SQZ851974:SQZ852066 TAV851974:TAV852066 TKR851974:TKR852066 TUN851974:TUN852066 UEJ851974:UEJ852066 UOF851974:UOF852066 UYB851974:UYB852066 VHX851974:VHX852066 VRT851974:VRT852066 WBP851974:WBP852066 WLL851974:WLL852066 WVH851974:WVH852066 B917510:B917602 IV917510:IV917602 SR917510:SR917602 ACN917510:ACN917602 AMJ917510:AMJ917602 AWF917510:AWF917602 BGB917510:BGB917602 BPX917510:BPX917602 BZT917510:BZT917602 CJP917510:CJP917602 CTL917510:CTL917602 DDH917510:DDH917602 DND917510:DND917602 DWZ917510:DWZ917602 EGV917510:EGV917602 EQR917510:EQR917602 FAN917510:FAN917602 FKJ917510:FKJ917602 FUF917510:FUF917602 GEB917510:GEB917602 GNX917510:GNX917602 GXT917510:GXT917602 HHP917510:HHP917602 HRL917510:HRL917602 IBH917510:IBH917602 ILD917510:ILD917602 IUZ917510:IUZ917602 JEV917510:JEV917602 JOR917510:JOR917602 JYN917510:JYN917602 KIJ917510:KIJ917602 KSF917510:KSF917602 LCB917510:LCB917602 LLX917510:LLX917602 LVT917510:LVT917602 MFP917510:MFP917602 MPL917510:MPL917602 MZH917510:MZH917602 NJD917510:NJD917602 NSZ917510:NSZ917602 OCV917510:OCV917602 OMR917510:OMR917602 OWN917510:OWN917602 PGJ917510:PGJ917602 PQF917510:PQF917602 QAB917510:QAB917602 QJX917510:QJX917602 QTT917510:QTT917602 RDP917510:RDP917602 RNL917510:RNL917602 RXH917510:RXH917602 SHD917510:SHD917602 SQZ917510:SQZ917602 TAV917510:TAV917602 TKR917510:TKR917602 TUN917510:TUN917602 UEJ917510:UEJ917602 UOF917510:UOF917602 UYB917510:UYB917602 VHX917510:VHX917602 VRT917510:VRT917602 WBP917510:WBP917602 WLL917510:WLL917602 WVH917510:WVH917602 B983046:B983138 IV983046:IV983138 SR983046:SR983138 ACN983046:ACN983138 AMJ983046:AMJ983138 AWF983046:AWF983138 BGB983046:BGB983138 BPX983046:BPX983138 BZT983046:BZT983138 CJP983046:CJP983138 CTL983046:CTL983138 DDH983046:DDH983138 DND983046:DND983138 DWZ983046:DWZ983138 EGV983046:EGV983138 EQR983046:EQR983138 FAN983046:FAN983138 FKJ983046:FKJ983138 FUF983046:FUF983138 GEB983046:GEB983138 GNX983046:GNX983138 GXT983046:GXT983138 HHP983046:HHP983138 HRL983046:HRL983138 IBH983046:IBH983138 ILD983046:ILD983138 IUZ983046:IUZ983138 JEV983046:JEV983138 JOR983046:JOR983138 JYN983046:JYN983138 KIJ983046:KIJ983138 KSF983046:KSF983138 LCB983046:LCB983138 LLX983046:LLX983138 LVT983046:LVT983138 MFP983046:MFP983138 MPL983046:MPL983138 MZH983046:MZH983138 NJD983046:NJD983138 NSZ983046:NSZ983138 OCV983046:OCV983138 OMR983046:OMR983138 OWN983046:OWN983138 PGJ983046:PGJ983138 PQF983046:PQF983138 QAB983046:QAB983138 QJX983046:QJX983138 QTT983046:QTT983138 RDP983046:RDP983138 RNL983046:RNL983138 RXH983046:RXH983138 SHD983046:SHD983138 SQZ983046:SQZ983138 TAV983046:TAV983138 TKR983046:TKR983138 TUN983046:TUN983138 UEJ983046:UEJ983138 UOF983046:UOF983138 UYB983046:UYB983138 VHX983046:VHX983138 VRT983046:VRT983138 WBP983046:WBP983138 WLL983046:WLL983138 WVH983046:WVH983138 C69 IW69 SS69 ACO69 AMK69 AWG69 BGC69 BPY69 BZU69 CJQ69 CTM69 DDI69 DNE69 DXA69 EGW69 EQS69 FAO69 FKK69 FUG69 GEC69 GNY69 GXU69 HHQ69 HRM69 IBI69 ILE69 IVA69 JEW69 JOS69 JYO69 KIK69 KSG69 LCC69 LLY69 LVU69 MFQ69 MPM69 MZI69 NJE69 NTA69 OCW69 OMS69 OWO69 PGK69 PQG69 QAC69 QJY69 QTU69 RDQ69 RNM69 RXI69 SHE69 SRA69 TAW69 TKS69 TUO69 UEK69 UOG69 UYC69 VHY69 VRU69 WBQ69 WLM69 WVI69 C65605 IW65605 SS65605 ACO65605 AMK65605 AWG65605 BGC65605 BPY65605 BZU65605 CJQ65605 CTM65605 DDI65605 DNE65605 DXA65605 EGW65605 EQS65605 FAO65605 FKK65605 FUG65605 GEC65605 GNY65605 GXU65605 HHQ65605 HRM65605 IBI65605 ILE65605 IVA65605 JEW65605 JOS65605 JYO65605 KIK65605 KSG65605 LCC65605 LLY65605 LVU65605 MFQ65605 MPM65605 MZI65605 NJE65605 NTA65605 OCW65605 OMS65605 OWO65605 PGK65605 PQG65605 QAC65605 QJY65605 QTU65605 RDQ65605 RNM65605 RXI65605 SHE65605 SRA65605 TAW65605 TKS65605 TUO65605 UEK65605 UOG65605 UYC65605 VHY65605 VRU65605 WBQ65605 WLM65605 WVI65605 C131141 IW131141 SS131141 ACO131141 AMK131141 AWG131141 BGC131141 BPY131141 BZU131141 CJQ131141 CTM131141 DDI131141 DNE131141 DXA131141 EGW131141 EQS131141 FAO131141 FKK131141 FUG131141 GEC131141 GNY131141 GXU131141 HHQ131141 HRM131141 IBI131141 ILE131141 IVA131141 JEW131141 JOS131141 JYO131141 KIK131141 KSG131141 LCC131141 LLY131141 LVU131141 MFQ131141 MPM131141 MZI131141 NJE131141 NTA131141 OCW131141 OMS131141 OWO131141 PGK131141 PQG131141 QAC131141 QJY131141 QTU131141 RDQ131141 RNM131141 RXI131141 SHE131141 SRA131141 TAW131141 TKS131141 TUO131141 UEK131141 UOG131141 UYC131141 VHY131141 VRU131141 WBQ131141 WLM131141 WVI131141 C196677 IW196677 SS196677 ACO196677 AMK196677 AWG196677 BGC196677 BPY196677 BZU196677 CJQ196677 CTM196677 DDI196677 DNE196677 DXA196677 EGW196677 EQS196677 FAO196677 FKK196677 FUG196677 GEC196677 GNY196677 GXU196677 HHQ196677 HRM196677 IBI196677 ILE196677 IVA196677 JEW196677 JOS196677 JYO196677 KIK196677 KSG196677 LCC196677 LLY196677 LVU196677 MFQ196677 MPM196677 MZI196677 NJE196677 NTA196677 OCW196677 OMS196677 OWO196677 PGK196677 PQG196677 QAC196677 QJY196677 QTU196677 RDQ196677 RNM196677 RXI196677 SHE196677 SRA196677 TAW196677 TKS196677 TUO196677 UEK196677 UOG196677 UYC196677 VHY196677 VRU196677 WBQ196677 WLM196677 WVI196677 C262213 IW262213 SS262213 ACO262213 AMK262213 AWG262213 BGC262213 BPY262213 BZU262213 CJQ262213 CTM262213 DDI262213 DNE262213 DXA262213 EGW262213 EQS262213 FAO262213 FKK262213 FUG262213 GEC262213 GNY262213 GXU262213 HHQ262213 HRM262213 IBI262213 ILE262213 IVA262213 JEW262213 JOS262213 JYO262213 KIK262213 KSG262213 LCC262213 LLY262213 LVU262213 MFQ262213 MPM262213 MZI262213 NJE262213 NTA262213 OCW262213 OMS262213 OWO262213 PGK262213 PQG262213 QAC262213 QJY262213 QTU262213 RDQ262213 RNM262213 RXI262213 SHE262213 SRA262213 TAW262213 TKS262213 TUO262213 UEK262213 UOG262213 UYC262213 VHY262213 VRU262213 WBQ262213 WLM262213 WVI262213 C327749 IW327749 SS327749 ACO327749 AMK327749 AWG327749 BGC327749 BPY327749 BZU327749 CJQ327749 CTM327749 DDI327749 DNE327749 DXA327749 EGW327749 EQS327749 FAO327749 FKK327749 FUG327749 GEC327749 GNY327749 GXU327749 HHQ327749 HRM327749 IBI327749 ILE327749 IVA327749 JEW327749 JOS327749 JYO327749 KIK327749 KSG327749 LCC327749 LLY327749 LVU327749 MFQ327749 MPM327749 MZI327749 NJE327749 NTA327749 OCW327749 OMS327749 OWO327749 PGK327749 PQG327749 QAC327749 QJY327749 QTU327749 RDQ327749 RNM327749 RXI327749 SHE327749 SRA327749 TAW327749 TKS327749 TUO327749 UEK327749 UOG327749 UYC327749 VHY327749 VRU327749 WBQ327749 WLM327749 WVI327749 C393285 IW393285 SS393285 ACO393285 AMK393285 AWG393285 BGC393285 BPY393285 BZU393285 CJQ393285 CTM393285 DDI393285 DNE393285 DXA393285 EGW393285 EQS393285 FAO393285 FKK393285 FUG393285 GEC393285 GNY393285 GXU393285 HHQ393285 HRM393285 IBI393285 ILE393285 IVA393285 JEW393285 JOS393285 JYO393285 KIK393285 KSG393285 LCC393285 LLY393285 LVU393285 MFQ393285 MPM393285 MZI393285 NJE393285 NTA393285 OCW393285 OMS393285 OWO393285 PGK393285 PQG393285 QAC393285 QJY393285 QTU393285 RDQ393285 RNM393285 RXI393285 SHE393285 SRA393285 TAW393285 TKS393285 TUO393285 UEK393285 UOG393285 UYC393285 VHY393285 VRU393285 WBQ393285 WLM393285 WVI393285 C458821 IW458821 SS458821 ACO458821 AMK458821 AWG458821 BGC458821 BPY458821 BZU458821 CJQ458821 CTM458821 DDI458821 DNE458821 DXA458821 EGW458821 EQS458821 FAO458821 FKK458821 FUG458821 GEC458821 GNY458821 GXU458821 HHQ458821 HRM458821 IBI458821 ILE458821 IVA458821 JEW458821 JOS458821 JYO458821 KIK458821 KSG458821 LCC458821 LLY458821 LVU458821 MFQ458821 MPM458821 MZI458821 NJE458821 NTA458821 OCW458821 OMS458821 OWO458821 PGK458821 PQG458821 QAC458821 QJY458821 QTU458821 RDQ458821 RNM458821 RXI458821 SHE458821 SRA458821 TAW458821 TKS458821 TUO458821 UEK458821 UOG458821 UYC458821 VHY458821 VRU458821 WBQ458821 WLM458821 WVI458821 C524357 IW524357 SS524357 ACO524357 AMK524357 AWG524357 BGC524357 BPY524357 BZU524357 CJQ524357 CTM524357 DDI524357 DNE524357 DXA524357 EGW524357 EQS524357 FAO524357 FKK524357 FUG524357 GEC524357 GNY524357 GXU524357 HHQ524357 HRM524357 IBI524357 ILE524357 IVA524357 JEW524357 JOS524357 JYO524357 KIK524357 KSG524357 LCC524357 LLY524357 LVU524357 MFQ524357 MPM524357 MZI524357 NJE524357 NTA524357 OCW524357 OMS524357 OWO524357 PGK524357 PQG524357 QAC524357 QJY524357 QTU524357 RDQ524357 RNM524357 RXI524357 SHE524357 SRA524357 TAW524357 TKS524357 TUO524357 UEK524357 UOG524357 UYC524357 VHY524357 VRU524357 WBQ524357 WLM524357 WVI524357 C589893 IW589893 SS589893 ACO589893 AMK589893 AWG589893 BGC589893 BPY589893 BZU589893 CJQ589893 CTM589893 DDI589893 DNE589893 DXA589893 EGW589893 EQS589893 FAO589893 FKK589893 FUG589893 GEC589893 GNY589893 GXU589893 HHQ589893 HRM589893 IBI589893 ILE589893 IVA589893 JEW589893 JOS589893 JYO589893 KIK589893 KSG589893 LCC589893 LLY589893 LVU589893 MFQ589893 MPM589893 MZI589893 NJE589893 NTA589893 OCW589893 OMS589893 OWO589893 PGK589893 PQG589893 QAC589893 QJY589893 QTU589893 RDQ589893 RNM589893 RXI589893 SHE589893 SRA589893 TAW589893 TKS589893 TUO589893 UEK589893 UOG589893 UYC589893 VHY589893 VRU589893 WBQ589893 WLM589893 WVI589893 C655429 IW655429 SS655429 ACO655429 AMK655429 AWG655429 BGC655429 BPY655429 BZU655429 CJQ655429 CTM655429 DDI655429 DNE655429 DXA655429 EGW655429 EQS655429 FAO655429 FKK655429 FUG655429 GEC655429 GNY655429 GXU655429 HHQ655429 HRM655429 IBI655429 ILE655429 IVA655429 JEW655429 JOS655429 JYO655429 KIK655429 KSG655429 LCC655429 LLY655429 LVU655429 MFQ655429 MPM655429 MZI655429 NJE655429 NTA655429 OCW655429 OMS655429 OWO655429 PGK655429 PQG655429 QAC655429 QJY655429 QTU655429 RDQ655429 RNM655429 RXI655429 SHE655429 SRA655429 TAW655429 TKS655429 TUO655429 UEK655429 UOG655429 UYC655429 VHY655429 VRU655429 WBQ655429 WLM655429 WVI655429 C720965 IW720965 SS720965 ACO720965 AMK720965 AWG720965 BGC720965 BPY720965 BZU720965 CJQ720965 CTM720965 DDI720965 DNE720965 DXA720965 EGW720965 EQS720965 FAO720965 FKK720965 FUG720965 GEC720965 GNY720965 GXU720965 HHQ720965 HRM720965 IBI720965 ILE720965 IVA720965 JEW720965 JOS720965 JYO720965 KIK720965 KSG720965 LCC720965 LLY720965 LVU720965 MFQ720965 MPM720965 MZI720965 NJE720965 NTA720965 OCW720965 OMS720965 OWO720965 PGK720965 PQG720965 QAC720965 QJY720965 QTU720965 RDQ720965 RNM720965 RXI720965 SHE720965 SRA720965 TAW720965 TKS720965 TUO720965 UEK720965 UOG720965 UYC720965 VHY720965 VRU720965 WBQ720965 WLM720965 WVI720965 C786501 IW786501 SS786501 ACO786501 AMK786501 AWG786501 BGC786501 BPY786501 BZU786501 CJQ786501 CTM786501 DDI786501 DNE786501 DXA786501 EGW786501 EQS786501 FAO786501 FKK786501 FUG786501 GEC786501 GNY786501 GXU786501 HHQ786501 HRM786501 IBI786501 ILE786501 IVA786501 JEW786501 JOS786501 JYO786501 KIK786501 KSG786501 LCC786501 LLY786501 LVU786501 MFQ786501 MPM786501 MZI786501 NJE786501 NTA786501 OCW786501 OMS786501 OWO786501 PGK786501 PQG786501 QAC786501 QJY786501 QTU786501 RDQ786501 RNM786501 RXI786501 SHE786501 SRA786501 TAW786501 TKS786501 TUO786501 UEK786501 UOG786501 UYC786501 VHY786501 VRU786501 WBQ786501 WLM786501 WVI786501 C852037 IW852037 SS852037 ACO852037 AMK852037 AWG852037 BGC852037 BPY852037 BZU852037 CJQ852037 CTM852037 DDI852037 DNE852037 DXA852037 EGW852037 EQS852037 FAO852037 FKK852037 FUG852037 GEC852037 GNY852037 GXU852037 HHQ852037 HRM852037 IBI852037 ILE852037 IVA852037 JEW852037 JOS852037 JYO852037 KIK852037 KSG852037 LCC852037 LLY852037 LVU852037 MFQ852037 MPM852037 MZI852037 NJE852037 NTA852037 OCW852037 OMS852037 OWO852037 PGK852037 PQG852037 QAC852037 QJY852037 QTU852037 RDQ852037 RNM852037 RXI852037 SHE852037 SRA852037 TAW852037 TKS852037 TUO852037 UEK852037 UOG852037 UYC852037 VHY852037 VRU852037 WBQ852037 WLM852037 WVI852037 C917573 IW917573 SS917573 ACO917573 AMK917573 AWG917573 BGC917573 BPY917573 BZU917573 CJQ917573 CTM917573 DDI917573 DNE917573 DXA917573 EGW917573 EQS917573 FAO917573 FKK917573 FUG917573 GEC917573 GNY917573 GXU917573 HHQ917573 HRM917573 IBI917573 ILE917573 IVA917573 JEW917573 JOS917573 JYO917573 KIK917573 KSG917573 LCC917573 LLY917573 LVU917573 MFQ917573 MPM917573 MZI917573 NJE917573 NTA917573 OCW917573 OMS917573 OWO917573 PGK917573 PQG917573 QAC917573 QJY917573 QTU917573 RDQ917573 RNM917573 RXI917573 SHE917573 SRA917573 TAW917573 TKS917573 TUO917573 UEK917573 UOG917573 UYC917573 VHY917573 VRU917573 WBQ917573 WLM917573 WVI917573 C983109 IW983109 SS983109 ACO983109 AMK983109 AWG983109 BGC983109 BPY983109 BZU983109 CJQ983109 CTM983109 DDI983109 DNE983109 DXA983109 EGW983109 EQS983109 FAO983109 FKK983109 FUG983109 GEC983109 GNY983109 GXU983109 HHQ983109 HRM983109 IBI983109 ILE983109 IVA983109 JEW983109 JOS983109 JYO983109 KIK983109 KSG983109 LCC983109 LLY983109 LVU983109 MFQ983109 MPM983109 MZI983109 NJE983109 NTA983109 OCW983109 OMS983109 OWO983109 PGK983109 PQG983109 QAC983109 QJY983109 QTU983109 RDQ983109 RNM983109 RXI983109 SHE983109 SRA983109 TAW983109 TKS983109 TUO983109 UEK983109 UOG983109 UYC983109 VHY983109 VRU983109 WBQ983109 WLM983109 WVI983109 C54 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C65590 IW65590 SS65590 ACO65590 AMK65590 AWG65590 BGC65590 BPY65590 BZU65590 CJQ65590 CTM65590 DDI65590 DNE65590 DXA65590 EGW65590 EQS65590 FAO65590 FKK65590 FUG65590 GEC65590 GNY65590 GXU65590 HHQ65590 HRM65590 IBI65590 ILE65590 IVA65590 JEW65590 JOS65590 JYO65590 KIK65590 KSG65590 LCC65590 LLY65590 LVU65590 MFQ65590 MPM65590 MZI65590 NJE65590 NTA65590 OCW65590 OMS65590 OWO65590 PGK65590 PQG65590 QAC65590 QJY65590 QTU65590 RDQ65590 RNM65590 RXI65590 SHE65590 SRA65590 TAW65590 TKS65590 TUO65590 UEK65590 UOG65590 UYC65590 VHY65590 VRU65590 WBQ65590 WLM65590 WVI65590 C131126 IW131126 SS131126 ACO131126 AMK131126 AWG131126 BGC131126 BPY131126 BZU131126 CJQ131126 CTM131126 DDI131126 DNE131126 DXA131126 EGW131126 EQS131126 FAO131126 FKK131126 FUG131126 GEC131126 GNY131126 GXU131126 HHQ131126 HRM131126 IBI131126 ILE131126 IVA131126 JEW131126 JOS131126 JYO131126 KIK131126 KSG131126 LCC131126 LLY131126 LVU131126 MFQ131126 MPM131126 MZI131126 NJE131126 NTA131126 OCW131126 OMS131126 OWO131126 PGK131126 PQG131126 QAC131126 QJY131126 QTU131126 RDQ131126 RNM131126 RXI131126 SHE131126 SRA131126 TAW131126 TKS131126 TUO131126 UEK131126 UOG131126 UYC131126 VHY131126 VRU131126 WBQ131126 WLM131126 WVI131126 C196662 IW196662 SS196662 ACO196662 AMK196662 AWG196662 BGC196662 BPY196662 BZU196662 CJQ196662 CTM196662 DDI196662 DNE196662 DXA196662 EGW196662 EQS196662 FAO196662 FKK196662 FUG196662 GEC196662 GNY196662 GXU196662 HHQ196662 HRM196662 IBI196662 ILE196662 IVA196662 JEW196662 JOS196662 JYO196662 KIK196662 KSG196662 LCC196662 LLY196662 LVU196662 MFQ196662 MPM196662 MZI196662 NJE196662 NTA196662 OCW196662 OMS196662 OWO196662 PGK196662 PQG196662 QAC196662 QJY196662 QTU196662 RDQ196662 RNM196662 RXI196662 SHE196662 SRA196662 TAW196662 TKS196662 TUO196662 UEK196662 UOG196662 UYC196662 VHY196662 VRU196662 WBQ196662 WLM196662 WVI196662 C262198 IW262198 SS262198 ACO262198 AMK262198 AWG262198 BGC262198 BPY262198 BZU262198 CJQ262198 CTM262198 DDI262198 DNE262198 DXA262198 EGW262198 EQS262198 FAO262198 FKK262198 FUG262198 GEC262198 GNY262198 GXU262198 HHQ262198 HRM262198 IBI262198 ILE262198 IVA262198 JEW262198 JOS262198 JYO262198 KIK262198 KSG262198 LCC262198 LLY262198 LVU262198 MFQ262198 MPM262198 MZI262198 NJE262198 NTA262198 OCW262198 OMS262198 OWO262198 PGK262198 PQG262198 QAC262198 QJY262198 QTU262198 RDQ262198 RNM262198 RXI262198 SHE262198 SRA262198 TAW262198 TKS262198 TUO262198 UEK262198 UOG262198 UYC262198 VHY262198 VRU262198 WBQ262198 WLM262198 WVI262198 C327734 IW327734 SS327734 ACO327734 AMK327734 AWG327734 BGC327734 BPY327734 BZU327734 CJQ327734 CTM327734 DDI327734 DNE327734 DXA327734 EGW327734 EQS327734 FAO327734 FKK327734 FUG327734 GEC327734 GNY327734 GXU327734 HHQ327734 HRM327734 IBI327734 ILE327734 IVA327734 JEW327734 JOS327734 JYO327734 KIK327734 KSG327734 LCC327734 LLY327734 LVU327734 MFQ327734 MPM327734 MZI327734 NJE327734 NTA327734 OCW327734 OMS327734 OWO327734 PGK327734 PQG327734 QAC327734 QJY327734 QTU327734 RDQ327734 RNM327734 RXI327734 SHE327734 SRA327734 TAW327734 TKS327734 TUO327734 UEK327734 UOG327734 UYC327734 VHY327734 VRU327734 WBQ327734 WLM327734 WVI327734 C393270 IW393270 SS393270 ACO393270 AMK393270 AWG393270 BGC393270 BPY393270 BZU393270 CJQ393270 CTM393270 DDI393270 DNE393270 DXA393270 EGW393270 EQS393270 FAO393270 FKK393270 FUG393270 GEC393270 GNY393270 GXU393270 HHQ393270 HRM393270 IBI393270 ILE393270 IVA393270 JEW393270 JOS393270 JYO393270 KIK393270 KSG393270 LCC393270 LLY393270 LVU393270 MFQ393270 MPM393270 MZI393270 NJE393270 NTA393270 OCW393270 OMS393270 OWO393270 PGK393270 PQG393270 QAC393270 QJY393270 QTU393270 RDQ393270 RNM393270 RXI393270 SHE393270 SRA393270 TAW393270 TKS393270 TUO393270 UEK393270 UOG393270 UYC393270 VHY393270 VRU393270 WBQ393270 WLM393270 WVI393270 C458806 IW458806 SS458806 ACO458806 AMK458806 AWG458806 BGC458806 BPY458806 BZU458806 CJQ458806 CTM458806 DDI458806 DNE458806 DXA458806 EGW458806 EQS458806 FAO458806 FKK458806 FUG458806 GEC458806 GNY458806 GXU458806 HHQ458806 HRM458806 IBI458806 ILE458806 IVA458806 JEW458806 JOS458806 JYO458806 KIK458806 KSG458806 LCC458806 LLY458806 LVU458806 MFQ458806 MPM458806 MZI458806 NJE458806 NTA458806 OCW458806 OMS458806 OWO458806 PGK458806 PQG458806 QAC458806 QJY458806 QTU458806 RDQ458806 RNM458806 RXI458806 SHE458806 SRA458806 TAW458806 TKS458806 TUO458806 UEK458806 UOG458806 UYC458806 VHY458806 VRU458806 WBQ458806 WLM458806 WVI458806 C524342 IW524342 SS524342 ACO524342 AMK524342 AWG524342 BGC524342 BPY524342 BZU524342 CJQ524342 CTM524342 DDI524342 DNE524342 DXA524342 EGW524342 EQS524342 FAO524342 FKK524342 FUG524342 GEC524342 GNY524342 GXU524342 HHQ524342 HRM524342 IBI524342 ILE524342 IVA524342 JEW524342 JOS524342 JYO524342 KIK524342 KSG524342 LCC524342 LLY524342 LVU524342 MFQ524342 MPM524342 MZI524342 NJE524342 NTA524342 OCW524342 OMS524342 OWO524342 PGK524342 PQG524342 QAC524342 QJY524342 QTU524342 RDQ524342 RNM524342 RXI524342 SHE524342 SRA524342 TAW524342 TKS524342 TUO524342 UEK524342 UOG524342 UYC524342 VHY524342 VRU524342 WBQ524342 WLM524342 WVI524342 C589878 IW589878 SS589878 ACO589878 AMK589878 AWG589878 BGC589878 BPY589878 BZU589878 CJQ589878 CTM589878 DDI589878 DNE589878 DXA589878 EGW589878 EQS589878 FAO589878 FKK589878 FUG589878 GEC589878 GNY589878 GXU589878 HHQ589878 HRM589878 IBI589878 ILE589878 IVA589878 JEW589878 JOS589878 JYO589878 KIK589878 KSG589878 LCC589878 LLY589878 LVU589878 MFQ589878 MPM589878 MZI589878 NJE589878 NTA589878 OCW589878 OMS589878 OWO589878 PGK589878 PQG589878 QAC589878 QJY589878 QTU589878 RDQ589878 RNM589878 RXI589878 SHE589878 SRA589878 TAW589878 TKS589878 TUO589878 UEK589878 UOG589878 UYC589878 VHY589878 VRU589878 WBQ589878 WLM589878 WVI589878 C655414 IW655414 SS655414 ACO655414 AMK655414 AWG655414 BGC655414 BPY655414 BZU655414 CJQ655414 CTM655414 DDI655414 DNE655414 DXA655414 EGW655414 EQS655414 FAO655414 FKK655414 FUG655414 GEC655414 GNY655414 GXU655414 HHQ655414 HRM655414 IBI655414 ILE655414 IVA655414 JEW655414 JOS655414 JYO655414 KIK655414 KSG655414 LCC655414 LLY655414 LVU655414 MFQ655414 MPM655414 MZI655414 NJE655414 NTA655414 OCW655414 OMS655414 OWO655414 PGK655414 PQG655414 QAC655414 QJY655414 QTU655414 RDQ655414 RNM655414 RXI655414 SHE655414 SRA655414 TAW655414 TKS655414 TUO655414 UEK655414 UOG655414 UYC655414 VHY655414 VRU655414 WBQ655414 WLM655414 WVI655414 C720950 IW720950 SS720950 ACO720950 AMK720950 AWG720950 BGC720950 BPY720950 BZU720950 CJQ720950 CTM720950 DDI720950 DNE720950 DXA720950 EGW720950 EQS720950 FAO720950 FKK720950 FUG720950 GEC720950 GNY720950 GXU720950 HHQ720950 HRM720950 IBI720950 ILE720950 IVA720950 JEW720950 JOS720950 JYO720950 KIK720950 KSG720950 LCC720950 LLY720950 LVU720950 MFQ720950 MPM720950 MZI720950 NJE720950 NTA720950 OCW720950 OMS720950 OWO720950 PGK720950 PQG720950 QAC720950 QJY720950 QTU720950 RDQ720950 RNM720950 RXI720950 SHE720950 SRA720950 TAW720950 TKS720950 TUO720950 UEK720950 UOG720950 UYC720950 VHY720950 VRU720950 WBQ720950 WLM720950 WVI720950 C786486 IW786486 SS786486 ACO786486 AMK786486 AWG786486 BGC786486 BPY786486 BZU786486 CJQ786486 CTM786486 DDI786486 DNE786486 DXA786486 EGW786486 EQS786486 FAO786486 FKK786486 FUG786486 GEC786486 GNY786486 GXU786486 HHQ786486 HRM786486 IBI786486 ILE786486 IVA786486 JEW786486 JOS786486 JYO786486 KIK786486 KSG786486 LCC786486 LLY786486 LVU786486 MFQ786486 MPM786486 MZI786486 NJE786486 NTA786486 OCW786486 OMS786486 OWO786486 PGK786486 PQG786486 QAC786486 QJY786486 QTU786486 RDQ786486 RNM786486 RXI786486 SHE786486 SRA786486 TAW786486 TKS786486 TUO786486 UEK786486 UOG786486 UYC786486 VHY786486 VRU786486 WBQ786486 WLM786486 WVI786486 C852022 IW852022 SS852022 ACO852022 AMK852022 AWG852022 BGC852022 BPY852022 BZU852022 CJQ852022 CTM852022 DDI852022 DNE852022 DXA852022 EGW852022 EQS852022 FAO852022 FKK852022 FUG852022 GEC852022 GNY852022 GXU852022 HHQ852022 HRM852022 IBI852022 ILE852022 IVA852022 JEW852022 JOS852022 JYO852022 KIK852022 KSG852022 LCC852022 LLY852022 LVU852022 MFQ852022 MPM852022 MZI852022 NJE852022 NTA852022 OCW852022 OMS852022 OWO852022 PGK852022 PQG852022 QAC852022 QJY852022 QTU852022 RDQ852022 RNM852022 RXI852022 SHE852022 SRA852022 TAW852022 TKS852022 TUO852022 UEK852022 UOG852022 UYC852022 VHY852022 VRU852022 WBQ852022 WLM852022 WVI852022 C917558 IW917558 SS917558 ACO917558 AMK917558 AWG917558 BGC917558 BPY917558 BZU917558 CJQ917558 CTM917558 DDI917558 DNE917558 DXA917558 EGW917558 EQS917558 FAO917558 FKK917558 FUG917558 GEC917558 GNY917558 GXU917558 HHQ917558 HRM917558 IBI917558 ILE917558 IVA917558 JEW917558 JOS917558 JYO917558 KIK917558 KSG917558 LCC917558 LLY917558 LVU917558 MFQ917558 MPM917558 MZI917558 NJE917558 NTA917558 OCW917558 OMS917558 OWO917558 PGK917558 PQG917558 QAC917558 QJY917558 QTU917558 RDQ917558 RNM917558 RXI917558 SHE917558 SRA917558 TAW917558 TKS917558 TUO917558 UEK917558 UOG917558 UYC917558 VHY917558 VRU917558 WBQ917558 WLM917558 WVI917558 C983094 IW983094 SS983094 ACO983094 AMK983094 AWG983094 BGC983094 BPY983094 BZU983094 CJQ983094 CTM983094 DDI983094 DNE983094 DXA983094 EGW983094 EQS983094 FAO983094 FKK983094 FUG983094 GEC983094 GNY983094 GXU983094 HHQ983094 HRM983094 IBI983094 ILE983094 IVA983094 JEW983094 JOS983094 JYO983094 KIK983094 KSG983094 LCC983094 LLY983094 LVU983094 MFQ983094 MPM983094 MZI983094 NJE983094 NTA983094 OCW983094 OMS983094 OWO983094 PGK983094 PQG983094 QAC983094 QJY983094 QTU983094 RDQ983094 RNM983094 RXI983094 SHE983094 SRA983094 TAW983094 TKS983094 TUO983094 UEK983094 UOG983094 UYC983094 VHY983094 VRU983094 WBQ983094 WLM983094 WVI983094 C25:D25 IW25:IX25 SS25:ST25 ACO25:ACP25 AMK25:AML25 AWG25:AWH25 BGC25:BGD25 BPY25:BPZ25 BZU25:BZV25 CJQ25:CJR25 CTM25:CTN25 DDI25:DDJ25 DNE25:DNF25 DXA25:DXB25 EGW25:EGX25 EQS25:EQT25 FAO25:FAP25 FKK25:FKL25 FUG25:FUH25 GEC25:GED25 GNY25:GNZ25 GXU25:GXV25 HHQ25:HHR25 HRM25:HRN25 IBI25:IBJ25 ILE25:ILF25 IVA25:IVB25 JEW25:JEX25 JOS25:JOT25 JYO25:JYP25 KIK25:KIL25 KSG25:KSH25 LCC25:LCD25 LLY25:LLZ25 LVU25:LVV25 MFQ25:MFR25 MPM25:MPN25 MZI25:MZJ25 NJE25:NJF25 NTA25:NTB25 OCW25:OCX25 OMS25:OMT25 OWO25:OWP25 PGK25:PGL25 PQG25:PQH25 QAC25:QAD25 QJY25:QJZ25 QTU25:QTV25 RDQ25:RDR25 RNM25:RNN25 RXI25:RXJ25 SHE25:SHF25 SRA25:SRB25 TAW25:TAX25 TKS25:TKT25 TUO25:TUP25 UEK25:UEL25 UOG25:UOH25 UYC25:UYD25 VHY25:VHZ25 VRU25:VRV25 WBQ25:WBR25 WLM25:WLN25 WVI25:WVJ25 C65561:D65561 IW65561:IX65561 SS65561:ST65561 ACO65561:ACP65561 AMK65561:AML65561 AWG65561:AWH65561 BGC65561:BGD65561 BPY65561:BPZ65561 BZU65561:BZV65561 CJQ65561:CJR65561 CTM65561:CTN65561 DDI65561:DDJ65561 DNE65561:DNF65561 DXA65561:DXB65561 EGW65561:EGX65561 EQS65561:EQT65561 FAO65561:FAP65561 FKK65561:FKL65561 FUG65561:FUH65561 GEC65561:GED65561 GNY65561:GNZ65561 GXU65561:GXV65561 HHQ65561:HHR65561 HRM65561:HRN65561 IBI65561:IBJ65561 ILE65561:ILF65561 IVA65561:IVB65561 JEW65561:JEX65561 JOS65561:JOT65561 JYO65561:JYP65561 KIK65561:KIL65561 KSG65561:KSH65561 LCC65561:LCD65561 LLY65561:LLZ65561 LVU65561:LVV65561 MFQ65561:MFR65561 MPM65561:MPN65561 MZI65561:MZJ65561 NJE65561:NJF65561 NTA65561:NTB65561 OCW65561:OCX65561 OMS65561:OMT65561 OWO65561:OWP65561 PGK65561:PGL65561 PQG65561:PQH65561 QAC65561:QAD65561 QJY65561:QJZ65561 QTU65561:QTV65561 RDQ65561:RDR65561 RNM65561:RNN65561 RXI65561:RXJ65561 SHE65561:SHF65561 SRA65561:SRB65561 TAW65561:TAX65561 TKS65561:TKT65561 TUO65561:TUP65561 UEK65561:UEL65561 UOG65561:UOH65561 UYC65561:UYD65561 VHY65561:VHZ65561 VRU65561:VRV65561 WBQ65561:WBR65561 WLM65561:WLN65561 WVI65561:WVJ65561 C131097:D131097 IW131097:IX131097 SS131097:ST131097 ACO131097:ACP131097 AMK131097:AML131097 AWG131097:AWH131097 BGC131097:BGD131097 BPY131097:BPZ131097 BZU131097:BZV131097 CJQ131097:CJR131097 CTM131097:CTN131097 DDI131097:DDJ131097 DNE131097:DNF131097 DXA131097:DXB131097 EGW131097:EGX131097 EQS131097:EQT131097 FAO131097:FAP131097 FKK131097:FKL131097 FUG131097:FUH131097 GEC131097:GED131097 GNY131097:GNZ131097 GXU131097:GXV131097 HHQ131097:HHR131097 HRM131097:HRN131097 IBI131097:IBJ131097 ILE131097:ILF131097 IVA131097:IVB131097 JEW131097:JEX131097 JOS131097:JOT131097 JYO131097:JYP131097 KIK131097:KIL131097 KSG131097:KSH131097 LCC131097:LCD131097 LLY131097:LLZ131097 LVU131097:LVV131097 MFQ131097:MFR131097 MPM131097:MPN131097 MZI131097:MZJ131097 NJE131097:NJF131097 NTA131097:NTB131097 OCW131097:OCX131097 OMS131097:OMT131097 OWO131097:OWP131097 PGK131097:PGL131097 PQG131097:PQH131097 QAC131097:QAD131097 QJY131097:QJZ131097 QTU131097:QTV131097 RDQ131097:RDR131097 RNM131097:RNN131097 RXI131097:RXJ131097 SHE131097:SHF131097 SRA131097:SRB131097 TAW131097:TAX131097 TKS131097:TKT131097 TUO131097:TUP131097 UEK131097:UEL131097 UOG131097:UOH131097 UYC131097:UYD131097 VHY131097:VHZ131097 VRU131097:VRV131097 WBQ131097:WBR131097 WLM131097:WLN131097 WVI131097:WVJ131097 C196633:D196633 IW196633:IX196633 SS196633:ST196633 ACO196633:ACP196633 AMK196633:AML196633 AWG196633:AWH196633 BGC196633:BGD196633 BPY196633:BPZ196633 BZU196633:BZV196633 CJQ196633:CJR196633 CTM196633:CTN196633 DDI196633:DDJ196633 DNE196633:DNF196633 DXA196633:DXB196633 EGW196633:EGX196633 EQS196633:EQT196633 FAO196633:FAP196633 FKK196633:FKL196633 FUG196633:FUH196633 GEC196633:GED196633 GNY196633:GNZ196633 GXU196633:GXV196633 HHQ196633:HHR196633 HRM196633:HRN196633 IBI196633:IBJ196633 ILE196633:ILF196633 IVA196633:IVB196633 JEW196633:JEX196633 JOS196633:JOT196633 JYO196633:JYP196633 KIK196633:KIL196633 KSG196633:KSH196633 LCC196633:LCD196633 LLY196633:LLZ196633 LVU196633:LVV196633 MFQ196633:MFR196633 MPM196633:MPN196633 MZI196633:MZJ196633 NJE196633:NJF196633 NTA196633:NTB196633 OCW196633:OCX196633 OMS196633:OMT196633 OWO196633:OWP196633 PGK196633:PGL196633 PQG196633:PQH196633 QAC196633:QAD196633 QJY196633:QJZ196633 QTU196633:QTV196633 RDQ196633:RDR196633 RNM196633:RNN196633 RXI196633:RXJ196633 SHE196633:SHF196633 SRA196633:SRB196633 TAW196633:TAX196633 TKS196633:TKT196633 TUO196633:TUP196633 UEK196633:UEL196633 UOG196633:UOH196633 UYC196633:UYD196633 VHY196633:VHZ196633 VRU196633:VRV196633 WBQ196633:WBR196633 WLM196633:WLN196633 WVI196633:WVJ196633 C262169:D262169 IW262169:IX262169 SS262169:ST262169 ACO262169:ACP262169 AMK262169:AML262169 AWG262169:AWH262169 BGC262169:BGD262169 BPY262169:BPZ262169 BZU262169:BZV262169 CJQ262169:CJR262169 CTM262169:CTN262169 DDI262169:DDJ262169 DNE262169:DNF262169 DXA262169:DXB262169 EGW262169:EGX262169 EQS262169:EQT262169 FAO262169:FAP262169 FKK262169:FKL262169 FUG262169:FUH262169 GEC262169:GED262169 GNY262169:GNZ262169 GXU262169:GXV262169 HHQ262169:HHR262169 HRM262169:HRN262169 IBI262169:IBJ262169 ILE262169:ILF262169 IVA262169:IVB262169 JEW262169:JEX262169 JOS262169:JOT262169 JYO262169:JYP262169 KIK262169:KIL262169 KSG262169:KSH262169 LCC262169:LCD262169 LLY262169:LLZ262169 LVU262169:LVV262169 MFQ262169:MFR262169 MPM262169:MPN262169 MZI262169:MZJ262169 NJE262169:NJF262169 NTA262169:NTB262169 OCW262169:OCX262169 OMS262169:OMT262169 OWO262169:OWP262169 PGK262169:PGL262169 PQG262169:PQH262169 QAC262169:QAD262169 QJY262169:QJZ262169 QTU262169:QTV262169 RDQ262169:RDR262169 RNM262169:RNN262169 RXI262169:RXJ262169 SHE262169:SHF262169 SRA262169:SRB262169 TAW262169:TAX262169 TKS262169:TKT262169 TUO262169:TUP262169 UEK262169:UEL262169 UOG262169:UOH262169 UYC262169:UYD262169 VHY262169:VHZ262169 VRU262169:VRV262169 WBQ262169:WBR262169 WLM262169:WLN262169 WVI262169:WVJ262169 C327705:D327705 IW327705:IX327705 SS327705:ST327705 ACO327705:ACP327705 AMK327705:AML327705 AWG327705:AWH327705 BGC327705:BGD327705 BPY327705:BPZ327705 BZU327705:BZV327705 CJQ327705:CJR327705 CTM327705:CTN327705 DDI327705:DDJ327705 DNE327705:DNF327705 DXA327705:DXB327705 EGW327705:EGX327705 EQS327705:EQT327705 FAO327705:FAP327705 FKK327705:FKL327705 FUG327705:FUH327705 GEC327705:GED327705 GNY327705:GNZ327705 GXU327705:GXV327705 HHQ327705:HHR327705 HRM327705:HRN327705 IBI327705:IBJ327705 ILE327705:ILF327705 IVA327705:IVB327705 JEW327705:JEX327705 JOS327705:JOT327705 JYO327705:JYP327705 KIK327705:KIL327705 KSG327705:KSH327705 LCC327705:LCD327705 LLY327705:LLZ327705 LVU327705:LVV327705 MFQ327705:MFR327705 MPM327705:MPN327705 MZI327705:MZJ327705 NJE327705:NJF327705 NTA327705:NTB327705 OCW327705:OCX327705 OMS327705:OMT327705 OWO327705:OWP327705 PGK327705:PGL327705 PQG327705:PQH327705 QAC327705:QAD327705 QJY327705:QJZ327705 QTU327705:QTV327705 RDQ327705:RDR327705 RNM327705:RNN327705 RXI327705:RXJ327705 SHE327705:SHF327705 SRA327705:SRB327705 TAW327705:TAX327705 TKS327705:TKT327705 TUO327705:TUP327705 UEK327705:UEL327705 UOG327705:UOH327705 UYC327705:UYD327705 VHY327705:VHZ327705 VRU327705:VRV327705 WBQ327705:WBR327705 WLM327705:WLN327705 WVI327705:WVJ327705 C393241:D393241 IW393241:IX393241 SS393241:ST393241 ACO393241:ACP393241 AMK393241:AML393241 AWG393241:AWH393241 BGC393241:BGD393241 BPY393241:BPZ393241 BZU393241:BZV393241 CJQ393241:CJR393241 CTM393241:CTN393241 DDI393241:DDJ393241 DNE393241:DNF393241 DXA393241:DXB393241 EGW393241:EGX393241 EQS393241:EQT393241 FAO393241:FAP393241 FKK393241:FKL393241 FUG393241:FUH393241 GEC393241:GED393241 GNY393241:GNZ393241 GXU393241:GXV393241 HHQ393241:HHR393241 HRM393241:HRN393241 IBI393241:IBJ393241 ILE393241:ILF393241 IVA393241:IVB393241 JEW393241:JEX393241 JOS393241:JOT393241 JYO393241:JYP393241 KIK393241:KIL393241 KSG393241:KSH393241 LCC393241:LCD393241 LLY393241:LLZ393241 LVU393241:LVV393241 MFQ393241:MFR393241 MPM393241:MPN393241 MZI393241:MZJ393241 NJE393241:NJF393241 NTA393241:NTB393241 OCW393241:OCX393241 OMS393241:OMT393241 OWO393241:OWP393241 PGK393241:PGL393241 PQG393241:PQH393241 QAC393241:QAD393241 QJY393241:QJZ393241 QTU393241:QTV393241 RDQ393241:RDR393241 RNM393241:RNN393241 RXI393241:RXJ393241 SHE393241:SHF393241 SRA393241:SRB393241 TAW393241:TAX393241 TKS393241:TKT393241 TUO393241:TUP393241 UEK393241:UEL393241 UOG393241:UOH393241 UYC393241:UYD393241 VHY393241:VHZ393241 VRU393241:VRV393241 WBQ393241:WBR393241 WLM393241:WLN393241 WVI393241:WVJ393241 C458777:D458777 IW458777:IX458777 SS458777:ST458777 ACO458777:ACP458777 AMK458777:AML458777 AWG458777:AWH458777 BGC458777:BGD458777 BPY458777:BPZ458777 BZU458777:BZV458777 CJQ458777:CJR458777 CTM458777:CTN458777 DDI458777:DDJ458777 DNE458777:DNF458777 DXA458777:DXB458777 EGW458777:EGX458777 EQS458777:EQT458777 FAO458777:FAP458777 FKK458777:FKL458777 FUG458777:FUH458777 GEC458777:GED458777 GNY458777:GNZ458777 GXU458777:GXV458777 HHQ458777:HHR458777 HRM458777:HRN458777 IBI458777:IBJ458777 ILE458777:ILF458777 IVA458777:IVB458777 JEW458777:JEX458777 JOS458777:JOT458777 JYO458777:JYP458777 KIK458777:KIL458777 KSG458777:KSH458777 LCC458777:LCD458777 LLY458777:LLZ458777 LVU458777:LVV458777 MFQ458777:MFR458777 MPM458777:MPN458777 MZI458777:MZJ458777 NJE458777:NJF458777 NTA458777:NTB458777 OCW458777:OCX458777 OMS458777:OMT458777 OWO458777:OWP458777 PGK458777:PGL458777 PQG458777:PQH458777 QAC458777:QAD458777 QJY458777:QJZ458777 QTU458777:QTV458777 RDQ458777:RDR458777 RNM458777:RNN458777 RXI458777:RXJ458777 SHE458777:SHF458777 SRA458777:SRB458777 TAW458777:TAX458777 TKS458777:TKT458777 TUO458777:TUP458777 UEK458777:UEL458777 UOG458777:UOH458777 UYC458777:UYD458777 VHY458777:VHZ458777 VRU458777:VRV458777 WBQ458777:WBR458777 WLM458777:WLN458777 WVI458777:WVJ458777 C524313:D524313 IW524313:IX524313 SS524313:ST524313 ACO524313:ACP524313 AMK524313:AML524313 AWG524313:AWH524313 BGC524313:BGD524313 BPY524313:BPZ524313 BZU524313:BZV524313 CJQ524313:CJR524313 CTM524313:CTN524313 DDI524313:DDJ524313 DNE524313:DNF524313 DXA524313:DXB524313 EGW524313:EGX524313 EQS524313:EQT524313 FAO524313:FAP524313 FKK524313:FKL524313 FUG524313:FUH524313 GEC524313:GED524313 GNY524313:GNZ524313 GXU524313:GXV524313 HHQ524313:HHR524313 HRM524313:HRN524313 IBI524313:IBJ524313 ILE524313:ILF524313 IVA524313:IVB524313 JEW524313:JEX524313 JOS524313:JOT524313 JYO524313:JYP524313 KIK524313:KIL524313 KSG524313:KSH524313 LCC524313:LCD524313 LLY524313:LLZ524313 LVU524313:LVV524313 MFQ524313:MFR524313 MPM524313:MPN524313 MZI524313:MZJ524313 NJE524313:NJF524313 NTA524313:NTB524313 OCW524313:OCX524313 OMS524313:OMT524313 OWO524313:OWP524313 PGK524313:PGL524313 PQG524313:PQH524313 QAC524313:QAD524313 QJY524313:QJZ524313 QTU524313:QTV524313 RDQ524313:RDR524313 RNM524313:RNN524313 RXI524313:RXJ524313 SHE524313:SHF524313 SRA524313:SRB524313 TAW524313:TAX524313 TKS524313:TKT524313 TUO524313:TUP524313 UEK524313:UEL524313 UOG524313:UOH524313 UYC524313:UYD524313 VHY524313:VHZ524313 VRU524313:VRV524313 WBQ524313:WBR524313 WLM524313:WLN524313 WVI524313:WVJ524313 C589849:D589849 IW589849:IX589849 SS589849:ST589849 ACO589849:ACP589849 AMK589849:AML589849 AWG589849:AWH589849 BGC589849:BGD589849 BPY589849:BPZ589849 BZU589849:BZV589849 CJQ589849:CJR589849 CTM589849:CTN589849 DDI589849:DDJ589849 DNE589849:DNF589849 DXA589849:DXB589849 EGW589849:EGX589849 EQS589849:EQT589849 FAO589849:FAP589849 FKK589849:FKL589849 FUG589849:FUH589849 GEC589849:GED589849 GNY589849:GNZ589849 GXU589849:GXV589849 HHQ589849:HHR589849 HRM589849:HRN589849 IBI589849:IBJ589849 ILE589849:ILF589849 IVA589849:IVB589849 JEW589849:JEX589849 JOS589849:JOT589849 JYO589849:JYP589849 KIK589849:KIL589849 KSG589849:KSH589849 LCC589849:LCD589849 LLY589849:LLZ589849 LVU589849:LVV589849 MFQ589849:MFR589849 MPM589849:MPN589849 MZI589849:MZJ589849 NJE589849:NJF589849 NTA589849:NTB589849 OCW589849:OCX589849 OMS589849:OMT589849 OWO589849:OWP589849 PGK589849:PGL589849 PQG589849:PQH589849 QAC589849:QAD589849 QJY589849:QJZ589849 QTU589849:QTV589849 RDQ589849:RDR589849 RNM589849:RNN589849 RXI589849:RXJ589849 SHE589849:SHF589849 SRA589849:SRB589849 TAW589849:TAX589849 TKS589849:TKT589849 TUO589849:TUP589849 UEK589849:UEL589849 UOG589849:UOH589849 UYC589849:UYD589849 VHY589849:VHZ589849 VRU589849:VRV589849 WBQ589849:WBR589849 WLM589849:WLN589849 WVI589849:WVJ589849 C655385:D655385 IW655385:IX655385 SS655385:ST655385 ACO655385:ACP655385 AMK655385:AML655385 AWG655385:AWH655385 BGC655385:BGD655385 BPY655385:BPZ655385 BZU655385:BZV655385 CJQ655385:CJR655385 CTM655385:CTN655385 DDI655385:DDJ655385 DNE655385:DNF655385 DXA655385:DXB655385 EGW655385:EGX655385 EQS655385:EQT655385 FAO655385:FAP655385 FKK655385:FKL655385 FUG655385:FUH655385 GEC655385:GED655385 GNY655385:GNZ655385 GXU655385:GXV655385 HHQ655385:HHR655385 HRM655385:HRN655385 IBI655385:IBJ655385 ILE655385:ILF655385 IVA655385:IVB655385 JEW655385:JEX655385 JOS655385:JOT655385 JYO655385:JYP655385 KIK655385:KIL655385 KSG655385:KSH655385 LCC655385:LCD655385 LLY655385:LLZ655385 LVU655385:LVV655385 MFQ655385:MFR655385 MPM655385:MPN655385 MZI655385:MZJ655385 NJE655385:NJF655385 NTA655385:NTB655385 OCW655385:OCX655385 OMS655385:OMT655385 OWO655385:OWP655385 PGK655385:PGL655385 PQG655385:PQH655385 QAC655385:QAD655385 QJY655385:QJZ655385 QTU655385:QTV655385 RDQ655385:RDR655385 RNM655385:RNN655385 RXI655385:RXJ655385 SHE655385:SHF655385 SRA655385:SRB655385 TAW655385:TAX655385 TKS655385:TKT655385 TUO655385:TUP655385 UEK655385:UEL655385 UOG655385:UOH655385 UYC655385:UYD655385 VHY655385:VHZ655385 VRU655385:VRV655385 WBQ655385:WBR655385 WLM655385:WLN655385 WVI655385:WVJ655385 C720921:D720921 IW720921:IX720921 SS720921:ST720921 ACO720921:ACP720921 AMK720921:AML720921 AWG720921:AWH720921 BGC720921:BGD720921 BPY720921:BPZ720921 BZU720921:BZV720921 CJQ720921:CJR720921 CTM720921:CTN720921 DDI720921:DDJ720921 DNE720921:DNF720921 DXA720921:DXB720921 EGW720921:EGX720921 EQS720921:EQT720921 FAO720921:FAP720921 FKK720921:FKL720921 FUG720921:FUH720921 GEC720921:GED720921 GNY720921:GNZ720921 GXU720921:GXV720921 HHQ720921:HHR720921 HRM720921:HRN720921 IBI720921:IBJ720921 ILE720921:ILF720921 IVA720921:IVB720921 JEW720921:JEX720921 JOS720921:JOT720921 JYO720921:JYP720921 KIK720921:KIL720921 KSG720921:KSH720921 LCC720921:LCD720921 LLY720921:LLZ720921 LVU720921:LVV720921 MFQ720921:MFR720921 MPM720921:MPN720921 MZI720921:MZJ720921 NJE720921:NJF720921 NTA720921:NTB720921 OCW720921:OCX720921 OMS720921:OMT720921 OWO720921:OWP720921 PGK720921:PGL720921 PQG720921:PQH720921 QAC720921:QAD720921 QJY720921:QJZ720921 QTU720921:QTV720921 RDQ720921:RDR720921 RNM720921:RNN720921 RXI720921:RXJ720921 SHE720921:SHF720921 SRA720921:SRB720921 TAW720921:TAX720921 TKS720921:TKT720921 TUO720921:TUP720921 UEK720921:UEL720921 UOG720921:UOH720921 UYC720921:UYD720921 VHY720921:VHZ720921 VRU720921:VRV720921 WBQ720921:WBR720921 WLM720921:WLN720921 WVI720921:WVJ720921 C786457:D786457 IW786457:IX786457 SS786457:ST786457 ACO786457:ACP786457 AMK786457:AML786457 AWG786457:AWH786457 BGC786457:BGD786457 BPY786457:BPZ786457 BZU786457:BZV786457 CJQ786457:CJR786457 CTM786457:CTN786457 DDI786457:DDJ786457 DNE786457:DNF786457 DXA786457:DXB786457 EGW786457:EGX786457 EQS786457:EQT786457 FAO786457:FAP786457 FKK786457:FKL786457 FUG786457:FUH786457 GEC786457:GED786457 GNY786457:GNZ786457 GXU786457:GXV786457 HHQ786457:HHR786457 HRM786457:HRN786457 IBI786457:IBJ786457 ILE786457:ILF786457 IVA786457:IVB786457 JEW786457:JEX786457 JOS786457:JOT786457 JYO786457:JYP786457 KIK786457:KIL786457 KSG786457:KSH786457 LCC786457:LCD786457 LLY786457:LLZ786457 LVU786457:LVV786457 MFQ786457:MFR786457 MPM786457:MPN786457 MZI786457:MZJ786457 NJE786457:NJF786457 NTA786457:NTB786457 OCW786457:OCX786457 OMS786457:OMT786457 OWO786457:OWP786457 PGK786457:PGL786457 PQG786457:PQH786457 QAC786457:QAD786457 QJY786457:QJZ786457 QTU786457:QTV786457 RDQ786457:RDR786457 RNM786457:RNN786457 RXI786457:RXJ786457 SHE786457:SHF786457 SRA786457:SRB786457 TAW786457:TAX786457 TKS786457:TKT786457 TUO786457:TUP786457 UEK786457:UEL786457 UOG786457:UOH786457 UYC786457:UYD786457 VHY786457:VHZ786457 VRU786457:VRV786457 WBQ786457:WBR786457 WLM786457:WLN786457 WVI786457:WVJ786457 C851993:D851993 IW851993:IX851993 SS851993:ST851993 ACO851993:ACP851993 AMK851993:AML851993 AWG851993:AWH851993 BGC851993:BGD851993 BPY851993:BPZ851993 BZU851993:BZV851993 CJQ851993:CJR851993 CTM851993:CTN851993 DDI851993:DDJ851993 DNE851993:DNF851993 DXA851993:DXB851993 EGW851993:EGX851993 EQS851993:EQT851993 FAO851993:FAP851993 FKK851993:FKL851993 FUG851993:FUH851993 GEC851993:GED851993 GNY851993:GNZ851993 GXU851993:GXV851993 HHQ851993:HHR851993 HRM851993:HRN851993 IBI851993:IBJ851993 ILE851993:ILF851993 IVA851993:IVB851993 JEW851993:JEX851993 JOS851993:JOT851993 JYO851993:JYP851993 KIK851993:KIL851993 KSG851993:KSH851993 LCC851993:LCD851993 LLY851993:LLZ851993 LVU851993:LVV851993 MFQ851993:MFR851993 MPM851993:MPN851993 MZI851993:MZJ851993 NJE851993:NJF851993 NTA851993:NTB851993 OCW851993:OCX851993 OMS851993:OMT851993 OWO851993:OWP851993 PGK851993:PGL851993 PQG851993:PQH851993 QAC851993:QAD851993 QJY851993:QJZ851993 QTU851993:QTV851993 RDQ851993:RDR851993 RNM851993:RNN851993 RXI851993:RXJ851993 SHE851993:SHF851993 SRA851993:SRB851993 TAW851993:TAX851993 TKS851993:TKT851993 TUO851993:TUP851993 UEK851993:UEL851993 UOG851993:UOH851993 UYC851993:UYD851993 VHY851993:VHZ851993 VRU851993:VRV851993 WBQ851993:WBR851993 WLM851993:WLN851993 WVI851993:WVJ851993 C917529:D917529 IW917529:IX917529 SS917529:ST917529 ACO917529:ACP917529 AMK917529:AML917529 AWG917529:AWH917529 BGC917529:BGD917529 BPY917529:BPZ917529 BZU917529:BZV917529 CJQ917529:CJR917529 CTM917529:CTN917529 DDI917529:DDJ917529 DNE917529:DNF917529 DXA917529:DXB917529 EGW917529:EGX917529 EQS917529:EQT917529 FAO917529:FAP917529 FKK917529:FKL917529 FUG917529:FUH917529 GEC917529:GED917529 GNY917529:GNZ917529 GXU917529:GXV917529 HHQ917529:HHR917529 HRM917529:HRN917529 IBI917529:IBJ917529 ILE917529:ILF917529 IVA917529:IVB917529 JEW917529:JEX917529 JOS917529:JOT917529 JYO917529:JYP917529 KIK917529:KIL917529 KSG917529:KSH917529 LCC917529:LCD917529 LLY917529:LLZ917529 LVU917529:LVV917529 MFQ917529:MFR917529 MPM917529:MPN917529 MZI917529:MZJ917529 NJE917529:NJF917529 NTA917529:NTB917529 OCW917529:OCX917529 OMS917529:OMT917529 OWO917529:OWP917529 PGK917529:PGL917529 PQG917529:PQH917529 QAC917529:QAD917529 QJY917529:QJZ917529 QTU917529:QTV917529 RDQ917529:RDR917529 RNM917529:RNN917529 RXI917529:RXJ917529 SHE917529:SHF917529 SRA917529:SRB917529 TAW917529:TAX917529 TKS917529:TKT917529 TUO917529:TUP917529 UEK917529:UEL917529 UOG917529:UOH917529 UYC917529:UYD917529 VHY917529:VHZ917529 VRU917529:VRV917529 WBQ917529:WBR917529 WLM917529:WLN917529 WVI917529:WVJ917529 C983065:D983065 IW983065:IX983065 SS983065:ST983065 ACO983065:ACP983065 AMK983065:AML983065 AWG983065:AWH983065 BGC983065:BGD983065 BPY983065:BPZ983065 BZU983065:BZV983065 CJQ983065:CJR983065 CTM983065:CTN983065 DDI983065:DDJ983065 DNE983065:DNF983065 DXA983065:DXB983065 EGW983065:EGX983065 EQS983065:EQT983065 FAO983065:FAP983065 FKK983065:FKL983065 FUG983065:FUH983065 GEC983065:GED983065 GNY983065:GNZ983065 GXU983065:GXV983065 HHQ983065:HHR983065 HRM983065:HRN983065 IBI983065:IBJ983065 ILE983065:ILF983065 IVA983065:IVB983065 JEW983065:JEX983065 JOS983065:JOT983065 JYO983065:JYP983065 KIK983065:KIL983065 KSG983065:KSH983065 LCC983065:LCD983065 LLY983065:LLZ983065 LVU983065:LVV983065 MFQ983065:MFR983065 MPM983065:MPN983065 MZI983065:MZJ983065 NJE983065:NJF983065 NTA983065:NTB983065 OCW983065:OCX983065 OMS983065:OMT983065 OWO983065:OWP983065 PGK983065:PGL983065 PQG983065:PQH983065 QAC983065:QAD983065 QJY983065:QJZ983065 QTU983065:QTV983065 RDQ983065:RDR983065 RNM983065:RNN983065 RXI983065:RXJ983065 SHE983065:SHF983065 SRA983065:SRB983065 TAW983065:TAX983065 TKS983065:TKT983065 TUO983065:TUP983065 UEK983065:UEL983065 UOG983065:UOH983065 UYC983065:UYD983065 VHY983065:VHZ983065 VRU983065:VRV983065 WBQ983065:WBR983065 WLM983065:WLN983065 WVI983065:WVJ983065 C46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C65582 IW65582 SS65582 ACO65582 AMK65582 AWG65582 BGC65582 BPY65582 BZU65582 CJQ65582 CTM65582 DDI65582 DNE65582 DXA65582 EGW65582 EQS65582 FAO65582 FKK65582 FUG65582 GEC65582 GNY65582 GXU65582 HHQ65582 HRM65582 IBI65582 ILE65582 IVA65582 JEW65582 JOS65582 JYO65582 KIK65582 KSG65582 LCC65582 LLY65582 LVU65582 MFQ65582 MPM65582 MZI65582 NJE65582 NTA65582 OCW65582 OMS65582 OWO65582 PGK65582 PQG65582 QAC65582 QJY65582 QTU65582 RDQ65582 RNM65582 RXI65582 SHE65582 SRA65582 TAW65582 TKS65582 TUO65582 UEK65582 UOG65582 UYC65582 VHY65582 VRU65582 WBQ65582 WLM65582 WVI65582 C131118 IW131118 SS131118 ACO131118 AMK131118 AWG131118 BGC131118 BPY131118 BZU131118 CJQ131118 CTM131118 DDI131118 DNE131118 DXA131118 EGW131118 EQS131118 FAO131118 FKK131118 FUG131118 GEC131118 GNY131118 GXU131118 HHQ131118 HRM131118 IBI131118 ILE131118 IVA131118 JEW131118 JOS131118 JYO131118 KIK131118 KSG131118 LCC131118 LLY131118 LVU131118 MFQ131118 MPM131118 MZI131118 NJE131118 NTA131118 OCW131118 OMS131118 OWO131118 PGK131118 PQG131118 QAC131118 QJY131118 QTU131118 RDQ131118 RNM131118 RXI131118 SHE131118 SRA131118 TAW131118 TKS131118 TUO131118 UEK131118 UOG131118 UYC131118 VHY131118 VRU131118 WBQ131118 WLM131118 WVI131118 C196654 IW196654 SS196654 ACO196654 AMK196654 AWG196654 BGC196654 BPY196654 BZU196654 CJQ196654 CTM196654 DDI196654 DNE196654 DXA196654 EGW196654 EQS196654 FAO196654 FKK196654 FUG196654 GEC196654 GNY196654 GXU196654 HHQ196654 HRM196654 IBI196654 ILE196654 IVA196654 JEW196654 JOS196654 JYO196654 KIK196654 KSG196654 LCC196654 LLY196654 LVU196654 MFQ196654 MPM196654 MZI196654 NJE196654 NTA196654 OCW196654 OMS196654 OWO196654 PGK196654 PQG196654 QAC196654 QJY196654 QTU196654 RDQ196654 RNM196654 RXI196654 SHE196654 SRA196654 TAW196654 TKS196654 TUO196654 UEK196654 UOG196654 UYC196654 VHY196654 VRU196654 WBQ196654 WLM196654 WVI196654 C262190 IW262190 SS262190 ACO262190 AMK262190 AWG262190 BGC262190 BPY262190 BZU262190 CJQ262190 CTM262190 DDI262190 DNE262190 DXA262190 EGW262190 EQS262190 FAO262190 FKK262190 FUG262190 GEC262190 GNY262190 GXU262190 HHQ262190 HRM262190 IBI262190 ILE262190 IVA262190 JEW262190 JOS262190 JYO262190 KIK262190 KSG262190 LCC262190 LLY262190 LVU262190 MFQ262190 MPM262190 MZI262190 NJE262190 NTA262190 OCW262190 OMS262190 OWO262190 PGK262190 PQG262190 QAC262190 QJY262190 QTU262190 RDQ262190 RNM262190 RXI262190 SHE262190 SRA262190 TAW262190 TKS262190 TUO262190 UEK262190 UOG262190 UYC262190 VHY262190 VRU262190 WBQ262190 WLM262190 WVI262190 C327726 IW327726 SS327726 ACO327726 AMK327726 AWG327726 BGC327726 BPY327726 BZU327726 CJQ327726 CTM327726 DDI327726 DNE327726 DXA327726 EGW327726 EQS327726 FAO327726 FKK327726 FUG327726 GEC327726 GNY327726 GXU327726 HHQ327726 HRM327726 IBI327726 ILE327726 IVA327726 JEW327726 JOS327726 JYO327726 KIK327726 KSG327726 LCC327726 LLY327726 LVU327726 MFQ327726 MPM327726 MZI327726 NJE327726 NTA327726 OCW327726 OMS327726 OWO327726 PGK327726 PQG327726 QAC327726 QJY327726 QTU327726 RDQ327726 RNM327726 RXI327726 SHE327726 SRA327726 TAW327726 TKS327726 TUO327726 UEK327726 UOG327726 UYC327726 VHY327726 VRU327726 WBQ327726 WLM327726 WVI327726 C393262 IW393262 SS393262 ACO393262 AMK393262 AWG393262 BGC393262 BPY393262 BZU393262 CJQ393262 CTM393262 DDI393262 DNE393262 DXA393262 EGW393262 EQS393262 FAO393262 FKK393262 FUG393262 GEC393262 GNY393262 GXU393262 HHQ393262 HRM393262 IBI393262 ILE393262 IVA393262 JEW393262 JOS393262 JYO393262 KIK393262 KSG393262 LCC393262 LLY393262 LVU393262 MFQ393262 MPM393262 MZI393262 NJE393262 NTA393262 OCW393262 OMS393262 OWO393262 PGK393262 PQG393262 QAC393262 QJY393262 QTU393262 RDQ393262 RNM393262 RXI393262 SHE393262 SRA393262 TAW393262 TKS393262 TUO393262 UEK393262 UOG393262 UYC393262 VHY393262 VRU393262 WBQ393262 WLM393262 WVI393262 C458798 IW458798 SS458798 ACO458798 AMK458798 AWG458798 BGC458798 BPY458798 BZU458798 CJQ458798 CTM458798 DDI458798 DNE458798 DXA458798 EGW458798 EQS458798 FAO458798 FKK458798 FUG458798 GEC458798 GNY458798 GXU458798 HHQ458798 HRM458798 IBI458798 ILE458798 IVA458798 JEW458798 JOS458798 JYO458798 KIK458798 KSG458798 LCC458798 LLY458798 LVU458798 MFQ458798 MPM458798 MZI458798 NJE458798 NTA458798 OCW458798 OMS458798 OWO458798 PGK458798 PQG458798 QAC458798 QJY458798 QTU458798 RDQ458798 RNM458798 RXI458798 SHE458798 SRA458798 TAW458798 TKS458798 TUO458798 UEK458798 UOG458798 UYC458798 VHY458798 VRU458798 WBQ458798 WLM458798 WVI458798 C524334 IW524334 SS524334 ACO524334 AMK524334 AWG524334 BGC524334 BPY524334 BZU524334 CJQ524334 CTM524334 DDI524334 DNE524334 DXA524334 EGW524334 EQS524334 FAO524334 FKK524334 FUG524334 GEC524334 GNY524334 GXU524334 HHQ524334 HRM524334 IBI524334 ILE524334 IVA524334 JEW524334 JOS524334 JYO524334 KIK524334 KSG524334 LCC524334 LLY524334 LVU524334 MFQ524334 MPM524334 MZI524334 NJE524334 NTA524334 OCW524334 OMS524334 OWO524334 PGK524334 PQG524334 QAC524334 QJY524334 QTU524334 RDQ524334 RNM524334 RXI524334 SHE524334 SRA524334 TAW524334 TKS524334 TUO524334 UEK524334 UOG524334 UYC524334 VHY524334 VRU524334 WBQ524334 WLM524334 WVI524334 C589870 IW589870 SS589870 ACO589870 AMK589870 AWG589870 BGC589870 BPY589870 BZU589870 CJQ589870 CTM589870 DDI589870 DNE589870 DXA589870 EGW589870 EQS589870 FAO589870 FKK589870 FUG589870 GEC589870 GNY589870 GXU589870 HHQ589870 HRM589870 IBI589870 ILE589870 IVA589870 JEW589870 JOS589870 JYO589870 KIK589870 KSG589870 LCC589870 LLY589870 LVU589870 MFQ589870 MPM589870 MZI589870 NJE589870 NTA589870 OCW589870 OMS589870 OWO589870 PGK589870 PQG589870 QAC589870 QJY589870 QTU589870 RDQ589870 RNM589870 RXI589870 SHE589870 SRA589870 TAW589870 TKS589870 TUO589870 UEK589870 UOG589870 UYC589870 VHY589870 VRU589870 WBQ589870 WLM589870 WVI589870 C655406 IW655406 SS655406 ACO655406 AMK655406 AWG655406 BGC655406 BPY655406 BZU655406 CJQ655406 CTM655406 DDI655406 DNE655406 DXA655406 EGW655406 EQS655406 FAO655406 FKK655406 FUG655406 GEC655406 GNY655406 GXU655406 HHQ655406 HRM655406 IBI655406 ILE655406 IVA655406 JEW655406 JOS655406 JYO655406 KIK655406 KSG655406 LCC655406 LLY655406 LVU655406 MFQ655406 MPM655406 MZI655406 NJE655406 NTA655406 OCW655406 OMS655406 OWO655406 PGK655406 PQG655406 QAC655406 QJY655406 QTU655406 RDQ655406 RNM655406 RXI655406 SHE655406 SRA655406 TAW655406 TKS655406 TUO655406 UEK655406 UOG655406 UYC655406 VHY655406 VRU655406 WBQ655406 WLM655406 WVI655406 C720942 IW720942 SS720942 ACO720942 AMK720942 AWG720942 BGC720942 BPY720942 BZU720942 CJQ720942 CTM720942 DDI720942 DNE720942 DXA720942 EGW720942 EQS720942 FAO720942 FKK720942 FUG720942 GEC720942 GNY720942 GXU720942 HHQ720942 HRM720942 IBI720942 ILE720942 IVA720942 JEW720942 JOS720942 JYO720942 KIK720942 KSG720942 LCC720942 LLY720942 LVU720942 MFQ720942 MPM720942 MZI720942 NJE720942 NTA720942 OCW720942 OMS720942 OWO720942 PGK720942 PQG720942 QAC720942 QJY720942 QTU720942 RDQ720942 RNM720942 RXI720942 SHE720942 SRA720942 TAW720942 TKS720942 TUO720942 UEK720942 UOG720942 UYC720942 VHY720942 VRU720942 WBQ720942 WLM720942 WVI720942 C786478 IW786478 SS786478 ACO786478 AMK786478 AWG786478 BGC786478 BPY786478 BZU786478 CJQ786478 CTM786478 DDI786478 DNE786478 DXA786478 EGW786478 EQS786478 FAO786478 FKK786478 FUG786478 GEC786478 GNY786478 GXU786478 HHQ786478 HRM786478 IBI786478 ILE786478 IVA786478 JEW786478 JOS786478 JYO786478 KIK786478 KSG786478 LCC786478 LLY786478 LVU786478 MFQ786478 MPM786478 MZI786478 NJE786478 NTA786478 OCW786478 OMS786478 OWO786478 PGK786478 PQG786478 QAC786478 QJY786478 QTU786478 RDQ786478 RNM786478 RXI786478 SHE786478 SRA786478 TAW786478 TKS786478 TUO786478 UEK786478 UOG786478 UYC786478 VHY786478 VRU786478 WBQ786478 WLM786478 WVI786478 C852014 IW852014 SS852014 ACO852014 AMK852014 AWG852014 BGC852014 BPY852014 BZU852014 CJQ852014 CTM852014 DDI852014 DNE852014 DXA852014 EGW852014 EQS852014 FAO852014 FKK852014 FUG852014 GEC852014 GNY852014 GXU852014 HHQ852014 HRM852014 IBI852014 ILE852014 IVA852014 JEW852014 JOS852014 JYO852014 KIK852014 KSG852014 LCC852014 LLY852014 LVU852014 MFQ852014 MPM852014 MZI852014 NJE852014 NTA852014 OCW852014 OMS852014 OWO852014 PGK852014 PQG852014 QAC852014 QJY852014 QTU852014 RDQ852014 RNM852014 RXI852014 SHE852014 SRA852014 TAW852014 TKS852014 TUO852014 UEK852014 UOG852014 UYC852014 VHY852014 VRU852014 WBQ852014 WLM852014 WVI852014 C917550 IW917550 SS917550 ACO917550 AMK917550 AWG917550 BGC917550 BPY917550 BZU917550 CJQ917550 CTM917550 DDI917550 DNE917550 DXA917550 EGW917550 EQS917550 FAO917550 FKK917550 FUG917550 GEC917550 GNY917550 GXU917550 HHQ917550 HRM917550 IBI917550 ILE917550 IVA917550 JEW917550 JOS917550 JYO917550 KIK917550 KSG917550 LCC917550 LLY917550 LVU917550 MFQ917550 MPM917550 MZI917550 NJE917550 NTA917550 OCW917550 OMS917550 OWO917550 PGK917550 PQG917550 QAC917550 QJY917550 QTU917550 RDQ917550 RNM917550 RXI917550 SHE917550 SRA917550 TAW917550 TKS917550 TUO917550 UEK917550 UOG917550 UYC917550 VHY917550 VRU917550 WBQ917550 WLM917550 WVI917550 C983086 IW983086 SS983086 ACO983086 AMK983086 AWG983086 BGC983086 BPY983086 BZU983086 CJQ983086 CTM983086 DDI983086 DNE983086 DXA983086 EGW983086 EQS983086 FAO983086 FKK983086 FUG983086 GEC983086 GNY983086 GXU983086 HHQ983086 HRM983086 IBI983086 ILE983086 IVA983086 JEW983086 JOS983086 JYO983086 KIK983086 KSG983086 LCC983086 LLY983086 LVU983086 MFQ983086 MPM983086 MZI983086 NJE983086 NTA983086 OCW983086 OMS983086 OWO983086 PGK983086 PQG983086 QAC983086 QJY983086 QTU983086 RDQ983086 RNM983086 RXI983086 SHE983086 SRA983086 TAW983086 TKS983086 TUO983086 UEK983086 UOG983086 UYC983086 VHY983086 VRU983086 WBQ983086 WLM983086 WVI983086 C37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C131109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C196645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C262181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C327717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C393253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C458789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C524325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C589861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C655397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C720933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C786469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C852005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C917541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C983077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D87:E87 IX87:IY87 ST87:SU87 ACP87:ACQ87 AML87:AMM87 AWH87:AWI87 BGD87:BGE87 BPZ87:BQA87 BZV87:BZW87 CJR87:CJS87 CTN87:CTO87 DDJ87:DDK87 DNF87:DNG87 DXB87:DXC87 EGX87:EGY87 EQT87:EQU87 FAP87:FAQ87 FKL87:FKM87 FUH87:FUI87 GED87:GEE87 GNZ87:GOA87 GXV87:GXW87 HHR87:HHS87 HRN87:HRO87 IBJ87:IBK87 ILF87:ILG87 IVB87:IVC87 JEX87:JEY87 JOT87:JOU87 JYP87:JYQ87 KIL87:KIM87 KSH87:KSI87 LCD87:LCE87 LLZ87:LMA87 LVV87:LVW87 MFR87:MFS87 MPN87:MPO87 MZJ87:MZK87 NJF87:NJG87 NTB87:NTC87 OCX87:OCY87 OMT87:OMU87 OWP87:OWQ87 PGL87:PGM87 PQH87:PQI87 QAD87:QAE87 QJZ87:QKA87 QTV87:QTW87 RDR87:RDS87 RNN87:RNO87 RXJ87:RXK87 SHF87:SHG87 SRB87:SRC87 TAX87:TAY87 TKT87:TKU87 TUP87:TUQ87 UEL87:UEM87 UOH87:UOI87 UYD87:UYE87 VHZ87:VIA87 VRV87:VRW87 WBR87:WBS87 WLN87:WLO87 WVJ87:WVK87 D65623:E65623 IX65623:IY65623 ST65623:SU65623 ACP65623:ACQ65623 AML65623:AMM65623 AWH65623:AWI65623 BGD65623:BGE65623 BPZ65623:BQA65623 BZV65623:BZW65623 CJR65623:CJS65623 CTN65623:CTO65623 DDJ65623:DDK65623 DNF65623:DNG65623 DXB65623:DXC65623 EGX65623:EGY65623 EQT65623:EQU65623 FAP65623:FAQ65623 FKL65623:FKM65623 FUH65623:FUI65623 GED65623:GEE65623 GNZ65623:GOA65623 GXV65623:GXW65623 HHR65623:HHS65623 HRN65623:HRO65623 IBJ65623:IBK65623 ILF65623:ILG65623 IVB65623:IVC65623 JEX65623:JEY65623 JOT65623:JOU65623 JYP65623:JYQ65623 KIL65623:KIM65623 KSH65623:KSI65623 LCD65623:LCE65623 LLZ65623:LMA65623 LVV65623:LVW65623 MFR65623:MFS65623 MPN65623:MPO65623 MZJ65623:MZK65623 NJF65623:NJG65623 NTB65623:NTC65623 OCX65623:OCY65623 OMT65623:OMU65623 OWP65623:OWQ65623 PGL65623:PGM65623 PQH65623:PQI65623 QAD65623:QAE65623 QJZ65623:QKA65623 QTV65623:QTW65623 RDR65623:RDS65623 RNN65623:RNO65623 RXJ65623:RXK65623 SHF65623:SHG65623 SRB65623:SRC65623 TAX65623:TAY65623 TKT65623:TKU65623 TUP65623:TUQ65623 UEL65623:UEM65623 UOH65623:UOI65623 UYD65623:UYE65623 VHZ65623:VIA65623 VRV65623:VRW65623 WBR65623:WBS65623 WLN65623:WLO65623 WVJ65623:WVK65623 D131159:E131159 IX131159:IY131159 ST131159:SU131159 ACP131159:ACQ131159 AML131159:AMM131159 AWH131159:AWI131159 BGD131159:BGE131159 BPZ131159:BQA131159 BZV131159:BZW131159 CJR131159:CJS131159 CTN131159:CTO131159 DDJ131159:DDK131159 DNF131159:DNG131159 DXB131159:DXC131159 EGX131159:EGY131159 EQT131159:EQU131159 FAP131159:FAQ131159 FKL131159:FKM131159 FUH131159:FUI131159 GED131159:GEE131159 GNZ131159:GOA131159 GXV131159:GXW131159 HHR131159:HHS131159 HRN131159:HRO131159 IBJ131159:IBK131159 ILF131159:ILG131159 IVB131159:IVC131159 JEX131159:JEY131159 JOT131159:JOU131159 JYP131159:JYQ131159 KIL131159:KIM131159 KSH131159:KSI131159 LCD131159:LCE131159 LLZ131159:LMA131159 LVV131159:LVW131159 MFR131159:MFS131159 MPN131159:MPO131159 MZJ131159:MZK131159 NJF131159:NJG131159 NTB131159:NTC131159 OCX131159:OCY131159 OMT131159:OMU131159 OWP131159:OWQ131159 PGL131159:PGM131159 PQH131159:PQI131159 QAD131159:QAE131159 QJZ131159:QKA131159 QTV131159:QTW131159 RDR131159:RDS131159 RNN131159:RNO131159 RXJ131159:RXK131159 SHF131159:SHG131159 SRB131159:SRC131159 TAX131159:TAY131159 TKT131159:TKU131159 TUP131159:TUQ131159 UEL131159:UEM131159 UOH131159:UOI131159 UYD131159:UYE131159 VHZ131159:VIA131159 VRV131159:VRW131159 WBR131159:WBS131159 WLN131159:WLO131159 WVJ131159:WVK131159 D196695:E196695 IX196695:IY196695 ST196695:SU196695 ACP196695:ACQ196695 AML196695:AMM196695 AWH196695:AWI196695 BGD196695:BGE196695 BPZ196695:BQA196695 BZV196695:BZW196695 CJR196695:CJS196695 CTN196695:CTO196695 DDJ196695:DDK196695 DNF196695:DNG196695 DXB196695:DXC196695 EGX196695:EGY196695 EQT196695:EQU196695 FAP196695:FAQ196695 FKL196695:FKM196695 FUH196695:FUI196695 GED196695:GEE196695 GNZ196695:GOA196695 GXV196695:GXW196695 HHR196695:HHS196695 HRN196695:HRO196695 IBJ196695:IBK196695 ILF196695:ILG196695 IVB196695:IVC196695 JEX196695:JEY196695 JOT196695:JOU196695 JYP196695:JYQ196695 KIL196695:KIM196695 KSH196695:KSI196695 LCD196695:LCE196695 LLZ196695:LMA196695 LVV196695:LVW196695 MFR196695:MFS196695 MPN196695:MPO196695 MZJ196695:MZK196695 NJF196695:NJG196695 NTB196695:NTC196695 OCX196695:OCY196695 OMT196695:OMU196695 OWP196695:OWQ196695 PGL196695:PGM196695 PQH196695:PQI196695 QAD196695:QAE196695 QJZ196695:QKA196695 QTV196695:QTW196695 RDR196695:RDS196695 RNN196695:RNO196695 RXJ196695:RXK196695 SHF196695:SHG196695 SRB196695:SRC196695 TAX196695:TAY196695 TKT196695:TKU196695 TUP196695:TUQ196695 UEL196695:UEM196695 UOH196695:UOI196695 UYD196695:UYE196695 VHZ196695:VIA196695 VRV196695:VRW196695 WBR196695:WBS196695 WLN196695:WLO196695 WVJ196695:WVK196695 D262231:E262231 IX262231:IY262231 ST262231:SU262231 ACP262231:ACQ262231 AML262231:AMM262231 AWH262231:AWI262231 BGD262231:BGE262231 BPZ262231:BQA262231 BZV262231:BZW262231 CJR262231:CJS262231 CTN262231:CTO262231 DDJ262231:DDK262231 DNF262231:DNG262231 DXB262231:DXC262231 EGX262231:EGY262231 EQT262231:EQU262231 FAP262231:FAQ262231 FKL262231:FKM262231 FUH262231:FUI262231 GED262231:GEE262231 GNZ262231:GOA262231 GXV262231:GXW262231 HHR262231:HHS262231 HRN262231:HRO262231 IBJ262231:IBK262231 ILF262231:ILG262231 IVB262231:IVC262231 JEX262231:JEY262231 JOT262231:JOU262231 JYP262231:JYQ262231 KIL262231:KIM262231 KSH262231:KSI262231 LCD262231:LCE262231 LLZ262231:LMA262231 LVV262231:LVW262231 MFR262231:MFS262231 MPN262231:MPO262231 MZJ262231:MZK262231 NJF262231:NJG262231 NTB262231:NTC262231 OCX262231:OCY262231 OMT262231:OMU262231 OWP262231:OWQ262231 PGL262231:PGM262231 PQH262231:PQI262231 QAD262231:QAE262231 QJZ262231:QKA262231 QTV262231:QTW262231 RDR262231:RDS262231 RNN262231:RNO262231 RXJ262231:RXK262231 SHF262231:SHG262231 SRB262231:SRC262231 TAX262231:TAY262231 TKT262231:TKU262231 TUP262231:TUQ262231 UEL262231:UEM262231 UOH262231:UOI262231 UYD262231:UYE262231 VHZ262231:VIA262231 VRV262231:VRW262231 WBR262231:WBS262231 WLN262231:WLO262231 WVJ262231:WVK262231 D327767:E327767 IX327767:IY327767 ST327767:SU327767 ACP327767:ACQ327767 AML327767:AMM327767 AWH327767:AWI327767 BGD327767:BGE327767 BPZ327767:BQA327767 BZV327767:BZW327767 CJR327767:CJS327767 CTN327767:CTO327767 DDJ327767:DDK327767 DNF327767:DNG327767 DXB327767:DXC327767 EGX327767:EGY327767 EQT327767:EQU327767 FAP327767:FAQ327767 FKL327767:FKM327767 FUH327767:FUI327767 GED327767:GEE327767 GNZ327767:GOA327767 GXV327767:GXW327767 HHR327767:HHS327767 HRN327767:HRO327767 IBJ327767:IBK327767 ILF327767:ILG327767 IVB327767:IVC327767 JEX327767:JEY327767 JOT327767:JOU327767 JYP327767:JYQ327767 KIL327767:KIM327767 KSH327767:KSI327767 LCD327767:LCE327767 LLZ327767:LMA327767 LVV327767:LVW327767 MFR327767:MFS327767 MPN327767:MPO327767 MZJ327767:MZK327767 NJF327767:NJG327767 NTB327767:NTC327767 OCX327767:OCY327767 OMT327767:OMU327767 OWP327767:OWQ327767 PGL327767:PGM327767 PQH327767:PQI327767 QAD327767:QAE327767 QJZ327767:QKA327767 QTV327767:QTW327767 RDR327767:RDS327767 RNN327767:RNO327767 RXJ327767:RXK327767 SHF327767:SHG327767 SRB327767:SRC327767 TAX327767:TAY327767 TKT327767:TKU327767 TUP327767:TUQ327767 UEL327767:UEM327767 UOH327767:UOI327767 UYD327767:UYE327767 VHZ327767:VIA327767 VRV327767:VRW327767 WBR327767:WBS327767 WLN327767:WLO327767 WVJ327767:WVK327767 D393303:E393303 IX393303:IY393303 ST393303:SU393303 ACP393303:ACQ393303 AML393303:AMM393303 AWH393303:AWI393303 BGD393303:BGE393303 BPZ393303:BQA393303 BZV393303:BZW393303 CJR393303:CJS393303 CTN393303:CTO393303 DDJ393303:DDK393303 DNF393303:DNG393303 DXB393303:DXC393303 EGX393303:EGY393303 EQT393303:EQU393303 FAP393303:FAQ393303 FKL393303:FKM393303 FUH393303:FUI393303 GED393303:GEE393303 GNZ393303:GOA393303 GXV393303:GXW393303 HHR393303:HHS393303 HRN393303:HRO393303 IBJ393303:IBK393303 ILF393303:ILG393303 IVB393303:IVC393303 JEX393303:JEY393303 JOT393303:JOU393303 JYP393303:JYQ393303 KIL393303:KIM393303 KSH393303:KSI393303 LCD393303:LCE393303 LLZ393303:LMA393303 LVV393303:LVW393303 MFR393303:MFS393303 MPN393303:MPO393303 MZJ393303:MZK393303 NJF393303:NJG393303 NTB393303:NTC393303 OCX393303:OCY393303 OMT393303:OMU393303 OWP393303:OWQ393303 PGL393303:PGM393303 PQH393303:PQI393303 QAD393303:QAE393303 QJZ393303:QKA393303 QTV393303:QTW393303 RDR393303:RDS393303 RNN393303:RNO393303 RXJ393303:RXK393303 SHF393303:SHG393303 SRB393303:SRC393303 TAX393303:TAY393303 TKT393303:TKU393303 TUP393303:TUQ393303 UEL393303:UEM393303 UOH393303:UOI393303 UYD393303:UYE393303 VHZ393303:VIA393303 VRV393303:VRW393303 WBR393303:WBS393303 WLN393303:WLO393303 WVJ393303:WVK393303 D458839:E458839 IX458839:IY458839 ST458839:SU458839 ACP458839:ACQ458839 AML458839:AMM458839 AWH458839:AWI458839 BGD458839:BGE458839 BPZ458839:BQA458839 BZV458839:BZW458839 CJR458839:CJS458839 CTN458839:CTO458839 DDJ458839:DDK458839 DNF458839:DNG458839 DXB458839:DXC458839 EGX458839:EGY458839 EQT458839:EQU458839 FAP458839:FAQ458839 FKL458839:FKM458839 FUH458839:FUI458839 GED458839:GEE458839 GNZ458839:GOA458839 GXV458839:GXW458839 HHR458839:HHS458839 HRN458839:HRO458839 IBJ458839:IBK458839 ILF458839:ILG458839 IVB458839:IVC458839 JEX458839:JEY458839 JOT458839:JOU458839 JYP458839:JYQ458839 KIL458839:KIM458839 KSH458839:KSI458839 LCD458839:LCE458839 LLZ458839:LMA458839 LVV458839:LVW458839 MFR458839:MFS458839 MPN458839:MPO458839 MZJ458839:MZK458839 NJF458839:NJG458839 NTB458839:NTC458839 OCX458839:OCY458839 OMT458839:OMU458839 OWP458839:OWQ458839 PGL458839:PGM458839 PQH458839:PQI458839 QAD458839:QAE458839 QJZ458839:QKA458839 QTV458839:QTW458839 RDR458839:RDS458839 RNN458839:RNO458839 RXJ458839:RXK458839 SHF458839:SHG458839 SRB458839:SRC458839 TAX458839:TAY458839 TKT458839:TKU458839 TUP458839:TUQ458839 UEL458839:UEM458839 UOH458839:UOI458839 UYD458839:UYE458839 VHZ458839:VIA458839 VRV458839:VRW458839 WBR458839:WBS458839 WLN458839:WLO458839 WVJ458839:WVK458839 D524375:E524375 IX524375:IY524375 ST524375:SU524375 ACP524375:ACQ524375 AML524375:AMM524375 AWH524375:AWI524375 BGD524375:BGE524375 BPZ524375:BQA524375 BZV524375:BZW524375 CJR524375:CJS524375 CTN524375:CTO524375 DDJ524375:DDK524375 DNF524375:DNG524375 DXB524375:DXC524375 EGX524375:EGY524375 EQT524375:EQU524375 FAP524375:FAQ524375 FKL524375:FKM524375 FUH524375:FUI524375 GED524375:GEE524375 GNZ524375:GOA524375 GXV524375:GXW524375 HHR524375:HHS524375 HRN524375:HRO524375 IBJ524375:IBK524375 ILF524375:ILG524375 IVB524375:IVC524375 JEX524375:JEY524375 JOT524375:JOU524375 JYP524375:JYQ524375 KIL524375:KIM524375 KSH524375:KSI524375 LCD524375:LCE524375 LLZ524375:LMA524375 LVV524375:LVW524375 MFR524375:MFS524375 MPN524375:MPO524375 MZJ524375:MZK524375 NJF524375:NJG524375 NTB524375:NTC524375 OCX524375:OCY524375 OMT524375:OMU524375 OWP524375:OWQ524375 PGL524375:PGM524375 PQH524375:PQI524375 QAD524375:QAE524375 QJZ524375:QKA524375 QTV524375:QTW524375 RDR524375:RDS524375 RNN524375:RNO524375 RXJ524375:RXK524375 SHF524375:SHG524375 SRB524375:SRC524375 TAX524375:TAY524375 TKT524375:TKU524375 TUP524375:TUQ524375 UEL524375:UEM524375 UOH524375:UOI524375 UYD524375:UYE524375 VHZ524375:VIA524375 VRV524375:VRW524375 WBR524375:WBS524375 WLN524375:WLO524375 WVJ524375:WVK524375 D589911:E589911 IX589911:IY589911 ST589911:SU589911 ACP589911:ACQ589911 AML589911:AMM589911 AWH589911:AWI589911 BGD589911:BGE589911 BPZ589911:BQA589911 BZV589911:BZW589911 CJR589911:CJS589911 CTN589911:CTO589911 DDJ589911:DDK589911 DNF589911:DNG589911 DXB589911:DXC589911 EGX589911:EGY589911 EQT589911:EQU589911 FAP589911:FAQ589911 FKL589911:FKM589911 FUH589911:FUI589911 GED589911:GEE589911 GNZ589911:GOA589911 GXV589911:GXW589911 HHR589911:HHS589911 HRN589911:HRO589911 IBJ589911:IBK589911 ILF589911:ILG589911 IVB589911:IVC589911 JEX589911:JEY589911 JOT589911:JOU589911 JYP589911:JYQ589911 KIL589911:KIM589911 KSH589911:KSI589911 LCD589911:LCE589911 LLZ589911:LMA589911 LVV589911:LVW589911 MFR589911:MFS589911 MPN589911:MPO589911 MZJ589911:MZK589911 NJF589911:NJG589911 NTB589911:NTC589911 OCX589911:OCY589911 OMT589911:OMU589911 OWP589911:OWQ589911 PGL589911:PGM589911 PQH589911:PQI589911 QAD589911:QAE589911 QJZ589911:QKA589911 QTV589911:QTW589911 RDR589911:RDS589911 RNN589911:RNO589911 RXJ589911:RXK589911 SHF589911:SHG589911 SRB589911:SRC589911 TAX589911:TAY589911 TKT589911:TKU589911 TUP589911:TUQ589911 UEL589911:UEM589911 UOH589911:UOI589911 UYD589911:UYE589911 VHZ589911:VIA589911 VRV589911:VRW589911 WBR589911:WBS589911 WLN589911:WLO589911 WVJ589911:WVK589911 D655447:E655447 IX655447:IY655447 ST655447:SU655447 ACP655447:ACQ655447 AML655447:AMM655447 AWH655447:AWI655447 BGD655447:BGE655447 BPZ655447:BQA655447 BZV655447:BZW655447 CJR655447:CJS655447 CTN655447:CTO655447 DDJ655447:DDK655447 DNF655447:DNG655447 DXB655447:DXC655447 EGX655447:EGY655447 EQT655447:EQU655447 FAP655447:FAQ655447 FKL655447:FKM655447 FUH655447:FUI655447 GED655447:GEE655447 GNZ655447:GOA655447 GXV655447:GXW655447 HHR655447:HHS655447 HRN655447:HRO655447 IBJ655447:IBK655447 ILF655447:ILG655447 IVB655447:IVC655447 JEX655447:JEY655447 JOT655447:JOU655447 JYP655447:JYQ655447 KIL655447:KIM655447 KSH655447:KSI655447 LCD655447:LCE655447 LLZ655447:LMA655447 LVV655447:LVW655447 MFR655447:MFS655447 MPN655447:MPO655447 MZJ655447:MZK655447 NJF655447:NJG655447 NTB655447:NTC655447 OCX655447:OCY655447 OMT655447:OMU655447 OWP655447:OWQ655447 PGL655447:PGM655447 PQH655447:PQI655447 QAD655447:QAE655447 QJZ655447:QKA655447 QTV655447:QTW655447 RDR655447:RDS655447 RNN655447:RNO655447 RXJ655447:RXK655447 SHF655447:SHG655447 SRB655447:SRC655447 TAX655447:TAY655447 TKT655447:TKU655447 TUP655447:TUQ655447 UEL655447:UEM655447 UOH655447:UOI655447 UYD655447:UYE655447 VHZ655447:VIA655447 VRV655447:VRW655447 WBR655447:WBS655447 WLN655447:WLO655447 WVJ655447:WVK655447 D720983:E720983 IX720983:IY720983 ST720983:SU720983 ACP720983:ACQ720983 AML720983:AMM720983 AWH720983:AWI720983 BGD720983:BGE720983 BPZ720983:BQA720983 BZV720983:BZW720983 CJR720983:CJS720983 CTN720983:CTO720983 DDJ720983:DDK720983 DNF720983:DNG720983 DXB720983:DXC720983 EGX720983:EGY720983 EQT720983:EQU720983 FAP720983:FAQ720983 FKL720983:FKM720983 FUH720983:FUI720983 GED720983:GEE720983 GNZ720983:GOA720983 GXV720983:GXW720983 HHR720983:HHS720983 HRN720983:HRO720983 IBJ720983:IBK720983 ILF720983:ILG720983 IVB720983:IVC720983 JEX720983:JEY720983 JOT720983:JOU720983 JYP720983:JYQ720983 KIL720983:KIM720983 KSH720983:KSI720983 LCD720983:LCE720983 LLZ720983:LMA720983 LVV720983:LVW720983 MFR720983:MFS720983 MPN720983:MPO720983 MZJ720983:MZK720983 NJF720983:NJG720983 NTB720983:NTC720983 OCX720983:OCY720983 OMT720983:OMU720983 OWP720983:OWQ720983 PGL720983:PGM720983 PQH720983:PQI720983 QAD720983:QAE720983 QJZ720983:QKA720983 QTV720983:QTW720983 RDR720983:RDS720983 RNN720983:RNO720983 RXJ720983:RXK720983 SHF720983:SHG720983 SRB720983:SRC720983 TAX720983:TAY720983 TKT720983:TKU720983 TUP720983:TUQ720983 UEL720983:UEM720983 UOH720983:UOI720983 UYD720983:UYE720983 VHZ720983:VIA720983 VRV720983:VRW720983 WBR720983:WBS720983 WLN720983:WLO720983 WVJ720983:WVK720983 D786519:E786519 IX786519:IY786519 ST786519:SU786519 ACP786519:ACQ786519 AML786519:AMM786519 AWH786519:AWI786519 BGD786519:BGE786519 BPZ786519:BQA786519 BZV786519:BZW786519 CJR786519:CJS786519 CTN786519:CTO786519 DDJ786519:DDK786519 DNF786519:DNG786519 DXB786519:DXC786519 EGX786519:EGY786519 EQT786519:EQU786519 FAP786519:FAQ786519 FKL786519:FKM786519 FUH786519:FUI786519 GED786519:GEE786519 GNZ786519:GOA786519 GXV786519:GXW786519 HHR786519:HHS786519 HRN786519:HRO786519 IBJ786519:IBK786519 ILF786519:ILG786519 IVB786519:IVC786519 JEX786519:JEY786519 JOT786519:JOU786519 JYP786519:JYQ786519 KIL786519:KIM786519 KSH786519:KSI786519 LCD786519:LCE786519 LLZ786519:LMA786519 LVV786519:LVW786519 MFR786519:MFS786519 MPN786519:MPO786519 MZJ786519:MZK786519 NJF786519:NJG786519 NTB786519:NTC786519 OCX786519:OCY786519 OMT786519:OMU786519 OWP786519:OWQ786519 PGL786519:PGM786519 PQH786519:PQI786519 QAD786519:QAE786519 QJZ786519:QKA786519 QTV786519:QTW786519 RDR786519:RDS786519 RNN786519:RNO786519 RXJ786519:RXK786519 SHF786519:SHG786519 SRB786519:SRC786519 TAX786519:TAY786519 TKT786519:TKU786519 TUP786519:TUQ786519 UEL786519:UEM786519 UOH786519:UOI786519 UYD786519:UYE786519 VHZ786519:VIA786519 VRV786519:VRW786519 WBR786519:WBS786519 WLN786519:WLO786519 WVJ786519:WVK786519 D852055:E852055 IX852055:IY852055 ST852055:SU852055 ACP852055:ACQ852055 AML852055:AMM852055 AWH852055:AWI852055 BGD852055:BGE852055 BPZ852055:BQA852055 BZV852055:BZW852055 CJR852055:CJS852055 CTN852055:CTO852055 DDJ852055:DDK852055 DNF852055:DNG852055 DXB852055:DXC852055 EGX852055:EGY852055 EQT852055:EQU852055 FAP852055:FAQ852055 FKL852055:FKM852055 FUH852055:FUI852055 GED852055:GEE852055 GNZ852055:GOA852055 GXV852055:GXW852055 HHR852055:HHS852055 HRN852055:HRO852055 IBJ852055:IBK852055 ILF852055:ILG852055 IVB852055:IVC852055 JEX852055:JEY852055 JOT852055:JOU852055 JYP852055:JYQ852055 KIL852055:KIM852055 KSH852055:KSI852055 LCD852055:LCE852055 LLZ852055:LMA852055 LVV852055:LVW852055 MFR852055:MFS852055 MPN852055:MPO852055 MZJ852055:MZK852055 NJF852055:NJG852055 NTB852055:NTC852055 OCX852055:OCY852055 OMT852055:OMU852055 OWP852055:OWQ852055 PGL852055:PGM852055 PQH852055:PQI852055 QAD852055:QAE852055 QJZ852055:QKA852055 QTV852055:QTW852055 RDR852055:RDS852055 RNN852055:RNO852055 RXJ852055:RXK852055 SHF852055:SHG852055 SRB852055:SRC852055 TAX852055:TAY852055 TKT852055:TKU852055 TUP852055:TUQ852055 UEL852055:UEM852055 UOH852055:UOI852055 UYD852055:UYE852055 VHZ852055:VIA852055 VRV852055:VRW852055 WBR852055:WBS852055 WLN852055:WLO852055 WVJ852055:WVK852055 D917591:E917591 IX917591:IY917591 ST917591:SU917591 ACP917591:ACQ917591 AML917591:AMM917591 AWH917591:AWI917591 BGD917591:BGE917591 BPZ917591:BQA917591 BZV917591:BZW917591 CJR917591:CJS917591 CTN917591:CTO917591 DDJ917591:DDK917591 DNF917591:DNG917591 DXB917591:DXC917591 EGX917591:EGY917591 EQT917591:EQU917591 FAP917591:FAQ917591 FKL917591:FKM917591 FUH917591:FUI917591 GED917591:GEE917591 GNZ917591:GOA917591 GXV917591:GXW917591 HHR917591:HHS917591 HRN917591:HRO917591 IBJ917591:IBK917591 ILF917591:ILG917591 IVB917591:IVC917591 JEX917591:JEY917591 JOT917591:JOU917591 JYP917591:JYQ917591 KIL917591:KIM917591 KSH917591:KSI917591 LCD917591:LCE917591 LLZ917591:LMA917591 LVV917591:LVW917591 MFR917591:MFS917591 MPN917591:MPO917591 MZJ917591:MZK917591 NJF917591:NJG917591 NTB917591:NTC917591 OCX917591:OCY917591 OMT917591:OMU917591 OWP917591:OWQ917591 PGL917591:PGM917591 PQH917591:PQI917591 QAD917591:QAE917591 QJZ917591:QKA917591 QTV917591:QTW917591 RDR917591:RDS917591 RNN917591:RNO917591 RXJ917591:RXK917591 SHF917591:SHG917591 SRB917591:SRC917591 TAX917591:TAY917591 TKT917591:TKU917591 TUP917591:TUQ917591 UEL917591:UEM917591 UOH917591:UOI917591 UYD917591:UYE917591 VHZ917591:VIA917591 VRV917591:VRW917591 WBR917591:WBS917591 WLN917591:WLO917591 WVJ917591:WVK917591 D983127:E983127 IX983127:IY983127 ST983127:SU983127 ACP983127:ACQ983127 AML983127:AMM983127 AWH983127:AWI983127 BGD983127:BGE983127 BPZ983127:BQA983127 BZV983127:BZW983127 CJR983127:CJS983127 CTN983127:CTO983127 DDJ983127:DDK983127 DNF983127:DNG983127 DXB983127:DXC983127 EGX983127:EGY983127 EQT983127:EQU983127 FAP983127:FAQ983127 FKL983127:FKM983127 FUH983127:FUI983127 GED983127:GEE983127 GNZ983127:GOA983127 GXV983127:GXW983127 HHR983127:HHS983127 HRN983127:HRO983127 IBJ983127:IBK983127 ILF983127:ILG983127 IVB983127:IVC983127 JEX983127:JEY983127 JOT983127:JOU983127 JYP983127:JYQ983127 KIL983127:KIM983127 KSH983127:KSI983127 LCD983127:LCE983127 LLZ983127:LMA983127 LVV983127:LVW983127 MFR983127:MFS983127 MPN983127:MPO983127 MZJ983127:MZK983127 NJF983127:NJG983127 NTB983127:NTC983127 OCX983127:OCY983127 OMT983127:OMU983127 OWP983127:OWQ983127 PGL983127:PGM983127 PQH983127:PQI983127 QAD983127:QAE983127 QJZ983127:QKA983127 QTV983127:QTW983127 RDR983127:RDS983127 RNN983127:RNO983127 RXJ983127:RXK983127 SHF983127:SHG983127 SRB983127:SRC983127 TAX983127:TAY983127 TKT983127:TKU983127 TUP983127:TUQ983127 UEL983127:UEM983127 UOH983127:UOI983127 UYD983127:UYE983127 VHZ983127:VIA983127 VRV983127:VRW983127 WBR983127:WBS983127 WLN983127:WLO983127 B6:B98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23"/>
  <sheetViews>
    <sheetView zoomScaleNormal="100" workbookViewId="0">
      <pane xSplit="1" ySplit="5" topLeftCell="B6" activePane="bottomRight" state="frozenSplit"/>
      <selection pane="topRight"/>
      <selection pane="bottomLeft" activeCell="A7" sqref="A7"/>
      <selection pane="bottomRight" activeCell="A3" sqref="A3:A5"/>
    </sheetView>
  </sheetViews>
  <sheetFormatPr baseColWidth="10" defaultColWidth="11.5" defaultRowHeight="12"/>
  <cols>
    <col min="1" max="1" width="24.5" style="5" customWidth="1"/>
    <col min="2" max="2" width="42.33203125" style="11" customWidth="1"/>
    <col min="3" max="3" width="5.5" style="11" customWidth="1"/>
    <col min="4" max="5" width="4.5" style="11" customWidth="1"/>
    <col min="6" max="6" width="5.5" style="11" customWidth="1"/>
    <col min="7" max="8" width="12.5" style="11" customWidth="1"/>
    <col min="9" max="10" width="13.5" style="11" customWidth="1"/>
    <col min="11" max="11" width="13.83203125" style="11" customWidth="1"/>
    <col min="12" max="12" width="12.5" style="11" customWidth="1"/>
    <col min="13" max="15" width="15.6640625" style="8" customWidth="1"/>
    <col min="16" max="16" width="11.5" style="81"/>
    <col min="17" max="250" width="11.5" style="5"/>
    <col min="251" max="251" width="27.6640625" style="5" customWidth="1"/>
    <col min="252" max="252" width="47.6640625" style="5" customWidth="1"/>
    <col min="253" max="253" width="5.6640625" style="5" customWidth="1"/>
    <col min="254" max="255" width="4.6640625" style="5" customWidth="1"/>
    <col min="256" max="257" width="5.6640625" style="5" customWidth="1"/>
    <col min="258" max="258" width="8.5" style="5" bestFit="1" customWidth="1"/>
    <col min="259" max="259" width="9" style="5" customWidth="1"/>
    <col min="260" max="261" width="10.1640625" style="5" customWidth="1"/>
    <col min="262" max="262" width="9.6640625" style="5" customWidth="1"/>
    <col min="263" max="266" width="13.5" style="5" customWidth="1"/>
    <col min="267" max="267" width="12.33203125" style="5" customWidth="1"/>
    <col min="268" max="268" width="19" style="5" customWidth="1"/>
    <col min="269" max="270" width="16.6640625" style="5" customWidth="1"/>
    <col min="271" max="506" width="11.5" style="5"/>
    <col min="507" max="507" width="27.6640625" style="5" customWidth="1"/>
    <col min="508" max="508" width="47.6640625" style="5" customWidth="1"/>
    <col min="509" max="509" width="5.6640625" style="5" customWidth="1"/>
    <col min="510" max="511" width="4.6640625" style="5" customWidth="1"/>
    <col min="512" max="513" width="5.6640625" style="5" customWidth="1"/>
    <col min="514" max="514" width="8.5" style="5" bestFit="1" customWidth="1"/>
    <col min="515" max="515" width="9" style="5" customWidth="1"/>
    <col min="516" max="517" width="10.1640625" style="5" customWidth="1"/>
    <col min="518" max="518" width="9.6640625" style="5" customWidth="1"/>
    <col min="519" max="522" width="13.5" style="5" customWidth="1"/>
    <col min="523" max="523" width="12.33203125" style="5" customWidth="1"/>
    <col min="524" max="524" width="19" style="5" customWidth="1"/>
    <col min="525" max="526" width="16.6640625" style="5" customWidth="1"/>
    <col min="527" max="762" width="11.5" style="5"/>
    <col min="763" max="763" width="27.6640625" style="5" customWidth="1"/>
    <col min="764" max="764" width="47.6640625" style="5" customWidth="1"/>
    <col min="765" max="765" width="5.6640625" style="5" customWidth="1"/>
    <col min="766" max="767" width="4.6640625" style="5" customWidth="1"/>
    <col min="768" max="769" width="5.6640625" style="5" customWidth="1"/>
    <col min="770" max="770" width="8.5" style="5" bestFit="1" customWidth="1"/>
    <col min="771" max="771" width="9" style="5" customWidth="1"/>
    <col min="772" max="773" width="10.1640625" style="5" customWidth="1"/>
    <col min="774" max="774" width="9.6640625" style="5" customWidth="1"/>
    <col min="775" max="778" width="13.5" style="5" customWidth="1"/>
    <col min="779" max="779" width="12.33203125" style="5" customWidth="1"/>
    <col min="780" max="780" width="19" style="5" customWidth="1"/>
    <col min="781" max="782" width="16.6640625" style="5" customWidth="1"/>
    <col min="783" max="1018" width="11.5" style="5"/>
    <col min="1019" max="1019" width="27.6640625" style="5" customWidth="1"/>
    <col min="1020" max="1020" width="47.6640625" style="5" customWidth="1"/>
    <col min="1021" max="1021" width="5.6640625" style="5" customWidth="1"/>
    <col min="1022" max="1023" width="4.6640625" style="5" customWidth="1"/>
    <col min="1024" max="1025" width="5.6640625" style="5" customWidth="1"/>
    <col min="1026" max="1026" width="8.5" style="5" bestFit="1" customWidth="1"/>
    <col min="1027" max="1027" width="9" style="5" customWidth="1"/>
    <col min="1028" max="1029" width="10.1640625" style="5" customWidth="1"/>
    <col min="1030" max="1030" width="9.6640625" style="5" customWidth="1"/>
    <col min="1031" max="1034" width="13.5" style="5" customWidth="1"/>
    <col min="1035" max="1035" width="12.33203125" style="5" customWidth="1"/>
    <col min="1036" max="1036" width="19" style="5" customWidth="1"/>
    <col min="1037" max="1038" width="16.6640625" style="5" customWidth="1"/>
    <col min="1039" max="1274" width="11.5" style="5"/>
    <col min="1275" max="1275" width="27.6640625" style="5" customWidth="1"/>
    <col min="1276" max="1276" width="47.6640625" style="5" customWidth="1"/>
    <col min="1277" max="1277" width="5.6640625" style="5" customWidth="1"/>
    <col min="1278" max="1279" width="4.6640625" style="5" customWidth="1"/>
    <col min="1280" max="1281" width="5.6640625" style="5" customWidth="1"/>
    <col min="1282" max="1282" width="8.5" style="5" bestFit="1" customWidth="1"/>
    <col min="1283" max="1283" width="9" style="5" customWidth="1"/>
    <col min="1284" max="1285" width="10.1640625" style="5" customWidth="1"/>
    <col min="1286" max="1286" width="9.6640625" style="5" customWidth="1"/>
    <col min="1287" max="1290" width="13.5" style="5" customWidth="1"/>
    <col min="1291" max="1291" width="12.33203125" style="5" customWidth="1"/>
    <col min="1292" max="1292" width="19" style="5" customWidth="1"/>
    <col min="1293" max="1294" width="16.6640625" style="5" customWidth="1"/>
    <col min="1295" max="1530" width="11.5" style="5"/>
    <col min="1531" max="1531" width="27.6640625" style="5" customWidth="1"/>
    <col min="1532" max="1532" width="47.6640625" style="5" customWidth="1"/>
    <col min="1533" max="1533" width="5.6640625" style="5" customWidth="1"/>
    <col min="1534" max="1535" width="4.6640625" style="5" customWidth="1"/>
    <col min="1536" max="1537" width="5.6640625" style="5" customWidth="1"/>
    <col min="1538" max="1538" width="8.5" style="5" bestFit="1" customWidth="1"/>
    <col min="1539" max="1539" width="9" style="5" customWidth="1"/>
    <col min="1540" max="1541" width="10.1640625" style="5" customWidth="1"/>
    <col min="1542" max="1542" width="9.6640625" style="5" customWidth="1"/>
    <col min="1543" max="1546" width="13.5" style="5" customWidth="1"/>
    <col min="1547" max="1547" width="12.33203125" style="5" customWidth="1"/>
    <col min="1548" max="1548" width="19" style="5" customWidth="1"/>
    <col min="1549" max="1550" width="16.6640625" style="5" customWidth="1"/>
    <col min="1551" max="1786" width="11.5" style="5"/>
    <col min="1787" max="1787" width="27.6640625" style="5" customWidth="1"/>
    <col min="1788" max="1788" width="47.6640625" style="5" customWidth="1"/>
    <col min="1789" max="1789" width="5.6640625" style="5" customWidth="1"/>
    <col min="1790" max="1791" width="4.6640625" style="5" customWidth="1"/>
    <col min="1792" max="1793" width="5.6640625" style="5" customWidth="1"/>
    <col min="1794" max="1794" width="8.5" style="5" bestFit="1" customWidth="1"/>
    <col min="1795" max="1795" width="9" style="5" customWidth="1"/>
    <col min="1796" max="1797" width="10.1640625" style="5" customWidth="1"/>
    <col min="1798" max="1798" width="9.6640625" style="5" customWidth="1"/>
    <col min="1799" max="1802" width="13.5" style="5" customWidth="1"/>
    <col min="1803" max="1803" width="12.33203125" style="5" customWidth="1"/>
    <col min="1804" max="1804" width="19" style="5" customWidth="1"/>
    <col min="1805" max="1806" width="16.6640625" style="5" customWidth="1"/>
    <col min="1807" max="2042" width="11.5" style="5"/>
    <col min="2043" max="2043" width="27.6640625" style="5" customWidth="1"/>
    <col min="2044" max="2044" width="47.6640625" style="5" customWidth="1"/>
    <col min="2045" max="2045" width="5.6640625" style="5" customWidth="1"/>
    <col min="2046" max="2047" width="4.6640625" style="5" customWidth="1"/>
    <col min="2048" max="2049" width="5.6640625" style="5" customWidth="1"/>
    <col min="2050" max="2050" width="8.5" style="5" bestFit="1" customWidth="1"/>
    <col min="2051" max="2051" width="9" style="5" customWidth="1"/>
    <col min="2052" max="2053" width="10.1640625" style="5" customWidth="1"/>
    <col min="2054" max="2054" width="9.6640625" style="5" customWidth="1"/>
    <col min="2055" max="2058" width="13.5" style="5" customWidth="1"/>
    <col min="2059" max="2059" width="12.33203125" style="5" customWidth="1"/>
    <col min="2060" max="2060" width="19" style="5" customWidth="1"/>
    <col min="2061" max="2062" width="16.6640625" style="5" customWidth="1"/>
    <col min="2063" max="2298" width="11.5" style="5"/>
    <col min="2299" max="2299" width="27.6640625" style="5" customWidth="1"/>
    <col min="2300" max="2300" width="47.6640625" style="5" customWidth="1"/>
    <col min="2301" max="2301" width="5.6640625" style="5" customWidth="1"/>
    <col min="2302" max="2303" width="4.6640625" style="5" customWidth="1"/>
    <col min="2304" max="2305" width="5.6640625" style="5" customWidth="1"/>
    <col min="2306" max="2306" width="8.5" style="5" bestFit="1" customWidth="1"/>
    <col min="2307" max="2307" width="9" style="5" customWidth="1"/>
    <col min="2308" max="2309" width="10.1640625" style="5" customWidth="1"/>
    <col min="2310" max="2310" width="9.6640625" style="5" customWidth="1"/>
    <col min="2311" max="2314" width="13.5" style="5" customWidth="1"/>
    <col min="2315" max="2315" width="12.33203125" style="5" customWidth="1"/>
    <col min="2316" max="2316" width="19" style="5" customWidth="1"/>
    <col min="2317" max="2318" width="16.6640625" style="5" customWidth="1"/>
    <col min="2319" max="2554" width="11.5" style="5"/>
    <col min="2555" max="2555" width="27.6640625" style="5" customWidth="1"/>
    <col min="2556" max="2556" width="47.6640625" style="5" customWidth="1"/>
    <col min="2557" max="2557" width="5.6640625" style="5" customWidth="1"/>
    <col min="2558" max="2559" width="4.6640625" style="5" customWidth="1"/>
    <col min="2560" max="2561" width="5.6640625" style="5" customWidth="1"/>
    <col min="2562" max="2562" width="8.5" style="5" bestFit="1" customWidth="1"/>
    <col min="2563" max="2563" width="9" style="5" customWidth="1"/>
    <col min="2564" max="2565" width="10.1640625" style="5" customWidth="1"/>
    <col min="2566" max="2566" width="9.6640625" style="5" customWidth="1"/>
    <col min="2567" max="2570" width="13.5" style="5" customWidth="1"/>
    <col min="2571" max="2571" width="12.33203125" style="5" customWidth="1"/>
    <col min="2572" max="2572" width="19" style="5" customWidth="1"/>
    <col min="2573" max="2574" width="16.6640625" style="5" customWidth="1"/>
    <col min="2575" max="2810" width="11.5" style="5"/>
    <col min="2811" max="2811" width="27.6640625" style="5" customWidth="1"/>
    <col min="2812" max="2812" width="47.6640625" style="5" customWidth="1"/>
    <col min="2813" max="2813" width="5.6640625" style="5" customWidth="1"/>
    <col min="2814" max="2815" width="4.6640625" style="5" customWidth="1"/>
    <col min="2816" max="2817" width="5.6640625" style="5" customWidth="1"/>
    <col min="2818" max="2818" width="8.5" style="5" bestFit="1" customWidth="1"/>
    <col min="2819" max="2819" width="9" style="5" customWidth="1"/>
    <col min="2820" max="2821" width="10.1640625" style="5" customWidth="1"/>
    <col min="2822" max="2822" width="9.6640625" style="5" customWidth="1"/>
    <col min="2823" max="2826" width="13.5" style="5" customWidth="1"/>
    <col min="2827" max="2827" width="12.33203125" style="5" customWidth="1"/>
    <col min="2828" max="2828" width="19" style="5" customWidth="1"/>
    <col min="2829" max="2830" width="16.6640625" style="5" customWidth="1"/>
    <col min="2831" max="3066" width="11.5" style="5"/>
    <col min="3067" max="3067" width="27.6640625" style="5" customWidth="1"/>
    <col min="3068" max="3068" width="47.6640625" style="5" customWidth="1"/>
    <col min="3069" max="3069" width="5.6640625" style="5" customWidth="1"/>
    <col min="3070" max="3071" width="4.6640625" style="5" customWidth="1"/>
    <col min="3072" max="3073" width="5.6640625" style="5" customWidth="1"/>
    <col min="3074" max="3074" width="8.5" style="5" bestFit="1" customWidth="1"/>
    <col min="3075" max="3075" width="9" style="5" customWidth="1"/>
    <col min="3076" max="3077" width="10.1640625" style="5" customWidth="1"/>
    <col min="3078" max="3078" width="9.6640625" style="5" customWidth="1"/>
    <col min="3079" max="3082" width="13.5" style="5" customWidth="1"/>
    <col min="3083" max="3083" width="12.33203125" style="5" customWidth="1"/>
    <col min="3084" max="3084" width="19" style="5" customWidth="1"/>
    <col min="3085" max="3086" width="16.6640625" style="5" customWidth="1"/>
    <col min="3087" max="3322" width="11.5" style="5"/>
    <col min="3323" max="3323" width="27.6640625" style="5" customWidth="1"/>
    <col min="3324" max="3324" width="47.6640625" style="5" customWidth="1"/>
    <col min="3325" max="3325" width="5.6640625" style="5" customWidth="1"/>
    <col min="3326" max="3327" width="4.6640625" style="5" customWidth="1"/>
    <col min="3328" max="3329" width="5.6640625" style="5" customWidth="1"/>
    <col min="3330" max="3330" width="8.5" style="5" bestFit="1" customWidth="1"/>
    <col min="3331" max="3331" width="9" style="5" customWidth="1"/>
    <col min="3332" max="3333" width="10.1640625" style="5" customWidth="1"/>
    <col min="3334" max="3334" width="9.6640625" style="5" customWidth="1"/>
    <col min="3335" max="3338" width="13.5" style="5" customWidth="1"/>
    <col min="3339" max="3339" width="12.33203125" style="5" customWidth="1"/>
    <col min="3340" max="3340" width="19" style="5" customWidth="1"/>
    <col min="3341" max="3342" width="16.6640625" style="5" customWidth="1"/>
    <col min="3343" max="3578" width="11.5" style="5"/>
    <col min="3579" max="3579" width="27.6640625" style="5" customWidth="1"/>
    <col min="3580" max="3580" width="47.6640625" style="5" customWidth="1"/>
    <col min="3581" max="3581" width="5.6640625" style="5" customWidth="1"/>
    <col min="3582" max="3583" width="4.6640625" style="5" customWidth="1"/>
    <col min="3584" max="3585" width="5.6640625" style="5" customWidth="1"/>
    <col min="3586" max="3586" width="8.5" style="5" bestFit="1" customWidth="1"/>
    <col min="3587" max="3587" width="9" style="5" customWidth="1"/>
    <col min="3588" max="3589" width="10.1640625" style="5" customWidth="1"/>
    <col min="3590" max="3590" width="9.6640625" style="5" customWidth="1"/>
    <col min="3591" max="3594" width="13.5" style="5" customWidth="1"/>
    <col min="3595" max="3595" width="12.33203125" style="5" customWidth="1"/>
    <col min="3596" max="3596" width="19" style="5" customWidth="1"/>
    <col min="3597" max="3598" width="16.6640625" style="5" customWidth="1"/>
    <col min="3599" max="3834" width="11.5" style="5"/>
    <col min="3835" max="3835" width="27.6640625" style="5" customWidth="1"/>
    <col min="3836" max="3836" width="47.6640625" style="5" customWidth="1"/>
    <col min="3837" max="3837" width="5.6640625" style="5" customWidth="1"/>
    <col min="3838" max="3839" width="4.6640625" style="5" customWidth="1"/>
    <col min="3840" max="3841" width="5.6640625" style="5" customWidth="1"/>
    <col min="3842" max="3842" width="8.5" style="5" bestFit="1" customWidth="1"/>
    <col min="3843" max="3843" width="9" style="5" customWidth="1"/>
    <col min="3844" max="3845" width="10.1640625" style="5" customWidth="1"/>
    <col min="3846" max="3846" width="9.6640625" style="5" customWidth="1"/>
    <col min="3847" max="3850" width="13.5" style="5" customWidth="1"/>
    <col min="3851" max="3851" width="12.33203125" style="5" customWidth="1"/>
    <col min="3852" max="3852" width="19" style="5" customWidth="1"/>
    <col min="3853" max="3854" width="16.6640625" style="5" customWidth="1"/>
    <col min="3855" max="4090" width="11.5" style="5"/>
    <col min="4091" max="4091" width="27.6640625" style="5" customWidth="1"/>
    <col min="4092" max="4092" width="47.6640625" style="5" customWidth="1"/>
    <col min="4093" max="4093" width="5.6640625" style="5" customWidth="1"/>
    <col min="4094" max="4095" width="4.6640625" style="5" customWidth="1"/>
    <col min="4096" max="4097" width="5.6640625" style="5" customWidth="1"/>
    <col min="4098" max="4098" width="8.5" style="5" bestFit="1" customWidth="1"/>
    <col min="4099" max="4099" width="9" style="5" customWidth="1"/>
    <col min="4100" max="4101" width="10.1640625" style="5" customWidth="1"/>
    <col min="4102" max="4102" width="9.6640625" style="5" customWidth="1"/>
    <col min="4103" max="4106" width="13.5" style="5" customWidth="1"/>
    <col min="4107" max="4107" width="12.33203125" style="5" customWidth="1"/>
    <col min="4108" max="4108" width="19" style="5" customWidth="1"/>
    <col min="4109" max="4110" width="16.6640625" style="5" customWidth="1"/>
    <col min="4111" max="4346" width="11.5" style="5"/>
    <col min="4347" max="4347" width="27.6640625" style="5" customWidth="1"/>
    <col min="4348" max="4348" width="47.6640625" style="5" customWidth="1"/>
    <col min="4349" max="4349" width="5.6640625" style="5" customWidth="1"/>
    <col min="4350" max="4351" width="4.6640625" style="5" customWidth="1"/>
    <col min="4352" max="4353" width="5.6640625" style="5" customWidth="1"/>
    <col min="4354" max="4354" width="8.5" style="5" bestFit="1" customWidth="1"/>
    <col min="4355" max="4355" width="9" style="5" customWidth="1"/>
    <col min="4356" max="4357" width="10.1640625" style="5" customWidth="1"/>
    <col min="4358" max="4358" width="9.6640625" style="5" customWidth="1"/>
    <col min="4359" max="4362" width="13.5" style="5" customWidth="1"/>
    <col min="4363" max="4363" width="12.33203125" style="5" customWidth="1"/>
    <col min="4364" max="4364" width="19" style="5" customWidth="1"/>
    <col min="4365" max="4366" width="16.6640625" style="5" customWidth="1"/>
    <col min="4367" max="4602" width="11.5" style="5"/>
    <col min="4603" max="4603" width="27.6640625" style="5" customWidth="1"/>
    <col min="4604" max="4604" width="47.6640625" style="5" customWidth="1"/>
    <col min="4605" max="4605" width="5.6640625" style="5" customWidth="1"/>
    <col min="4606" max="4607" width="4.6640625" style="5" customWidth="1"/>
    <col min="4608" max="4609" width="5.6640625" style="5" customWidth="1"/>
    <col min="4610" max="4610" width="8.5" style="5" bestFit="1" customWidth="1"/>
    <col min="4611" max="4611" width="9" style="5" customWidth="1"/>
    <col min="4612" max="4613" width="10.1640625" style="5" customWidth="1"/>
    <col min="4614" max="4614" width="9.6640625" style="5" customWidth="1"/>
    <col min="4615" max="4618" width="13.5" style="5" customWidth="1"/>
    <col min="4619" max="4619" width="12.33203125" style="5" customWidth="1"/>
    <col min="4620" max="4620" width="19" style="5" customWidth="1"/>
    <col min="4621" max="4622" width="16.6640625" style="5" customWidth="1"/>
    <col min="4623" max="4858" width="11.5" style="5"/>
    <col min="4859" max="4859" width="27.6640625" style="5" customWidth="1"/>
    <col min="4860" max="4860" width="47.6640625" style="5" customWidth="1"/>
    <col min="4861" max="4861" width="5.6640625" style="5" customWidth="1"/>
    <col min="4862" max="4863" width="4.6640625" style="5" customWidth="1"/>
    <col min="4864" max="4865" width="5.6640625" style="5" customWidth="1"/>
    <col min="4866" max="4866" width="8.5" style="5" bestFit="1" customWidth="1"/>
    <col min="4867" max="4867" width="9" style="5" customWidth="1"/>
    <col min="4868" max="4869" width="10.1640625" style="5" customWidth="1"/>
    <col min="4870" max="4870" width="9.6640625" style="5" customWidth="1"/>
    <col min="4871" max="4874" width="13.5" style="5" customWidth="1"/>
    <col min="4875" max="4875" width="12.33203125" style="5" customWidth="1"/>
    <col min="4876" max="4876" width="19" style="5" customWidth="1"/>
    <col min="4877" max="4878" width="16.6640625" style="5" customWidth="1"/>
    <col min="4879" max="5114" width="11.5" style="5"/>
    <col min="5115" max="5115" width="27.6640625" style="5" customWidth="1"/>
    <col min="5116" max="5116" width="47.6640625" style="5" customWidth="1"/>
    <col min="5117" max="5117" width="5.6640625" style="5" customWidth="1"/>
    <col min="5118" max="5119" width="4.6640625" style="5" customWidth="1"/>
    <col min="5120" max="5121" width="5.6640625" style="5" customWidth="1"/>
    <col min="5122" max="5122" width="8.5" style="5" bestFit="1" customWidth="1"/>
    <col min="5123" max="5123" width="9" style="5" customWidth="1"/>
    <col min="5124" max="5125" width="10.1640625" style="5" customWidth="1"/>
    <col min="5126" max="5126" width="9.6640625" style="5" customWidth="1"/>
    <col min="5127" max="5130" width="13.5" style="5" customWidth="1"/>
    <col min="5131" max="5131" width="12.33203125" style="5" customWidth="1"/>
    <col min="5132" max="5132" width="19" style="5" customWidth="1"/>
    <col min="5133" max="5134" width="16.6640625" style="5" customWidth="1"/>
    <col min="5135" max="5370" width="11.5" style="5"/>
    <col min="5371" max="5371" width="27.6640625" style="5" customWidth="1"/>
    <col min="5372" max="5372" width="47.6640625" style="5" customWidth="1"/>
    <col min="5373" max="5373" width="5.6640625" style="5" customWidth="1"/>
    <col min="5374" max="5375" width="4.6640625" style="5" customWidth="1"/>
    <col min="5376" max="5377" width="5.6640625" style="5" customWidth="1"/>
    <col min="5378" max="5378" width="8.5" style="5" bestFit="1" customWidth="1"/>
    <col min="5379" max="5379" width="9" style="5" customWidth="1"/>
    <col min="5380" max="5381" width="10.1640625" style="5" customWidth="1"/>
    <col min="5382" max="5382" width="9.6640625" style="5" customWidth="1"/>
    <col min="5383" max="5386" width="13.5" style="5" customWidth="1"/>
    <col min="5387" max="5387" width="12.33203125" style="5" customWidth="1"/>
    <col min="5388" max="5388" width="19" style="5" customWidth="1"/>
    <col min="5389" max="5390" width="16.6640625" style="5" customWidth="1"/>
    <col min="5391" max="5626" width="11.5" style="5"/>
    <col min="5627" max="5627" width="27.6640625" style="5" customWidth="1"/>
    <col min="5628" max="5628" width="47.6640625" style="5" customWidth="1"/>
    <col min="5629" max="5629" width="5.6640625" style="5" customWidth="1"/>
    <col min="5630" max="5631" width="4.6640625" style="5" customWidth="1"/>
    <col min="5632" max="5633" width="5.6640625" style="5" customWidth="1"/>
    <col min="5634" max="5634" width="8.5" style="5" bestFit="1" customWidth="1"/>
    <col min="5635" max="5635" width="9" style="5" customWidth="1"/>
    <col min="5636" max="5637" width="10.1640625" style="5" customWidth="1"/>
    <col min="5638" max="5638" width="9.6640625" style="5" customWidth="1"/>
    <col min="5639" max="5642" width="13.5" style="5" customWidth="1"/>
    <col min="5643" max="5643" width="12.33203125" style="5" customWidth="1"/>
    <col min="5644" max="5644" width="19" style="5" customWidth="1"/>
    <col min="5645" max="5646" width="16.6640625" style="5" customWidth="1"/>
    <col min="5647" max="5882" width="11.5" style="5"/>
    <col min="5883" max="5883" width="27.6640625" style="5" customWidth="1"/>
    <col min="5884" max="5884" width="47.6640625" style="5" customWidth="1"/>
    <col min="5885" max="5885" width="5.6640625" style="5" customWidth="1"/>
    <col min="5886" max="5887" width="4.6640625" style="5" customWidth="1"/>
    <col min="5888" max="5889" width="5.6640625" style="5" customWidth="1"/>
    <col min="5890" max="5890" width="8.5" style="5" bestFit="1" customWidth="1"/>
    <col min="5891" max="5891" width="9" style="5" customWidth="1"/>
    <col min="5892" max="5893" width="10.1640625" style="5" customWidth="1"/>
    <col min="5894" max="5894" width="9.6640625" style="5" customWidth="1"/>
    <col min="5895" max="5898" width="13.5" style="5" customWidth="1"/>
    <col min="5899" max="5899" width="12.33203125" style="5" customWidth="1"/>
    <col min="5900" max="5900" width="19" style="5" customWidth="1"/>
    <col min="5901" max="5902" width="16.6640625" style="5" customWidth="1"/>
    <col min="5903" max="6138" width="11.5" style="5"/>
    <col min="6139" max="6139" width="27.6640625" style="5" customWidth="1"/>
    <col min="6140" max="6140" width="47.6640625" style="5" customWidth="1"/>
    <col min="6141" max="6141" width="5.6640625" style="5" customWidth="1"/>
    <col min="6142" max="6143" width="4.6640625" style="5" customWidth="1"/>
    <col min="6144" max="6145" width="5.6640625" style="5" customWidth="1"/>
    <col min="6146" max="6146" width="8.5" style="5" bestFit="1" customWidth="1"/>
    <col min="6147" max="6147" width="9" style="5" customWidth="1"/>
    <col min="6148" max="6149" width="10.1640625" style="5" customWidth="1"/>
    <col min="6150" max="6150" width="9.6640625" style="5" customWidth="1"/>
    <col min="6151" max="6154" width="13.5" style="5" customWidth="1"/>
    <col min="6155" max="6155" width="12.33203125" style="5" customWidth="1"/>
    <col min="6156" max="6156" width="19" style="5" customWidth="1"/>
    <col min="6157" max="6158" width="16.6640625" style="5" customWidth="1"/>
    <col min="6159" max="6394" width="11.5" style="5"/>
    <col min="6395" max="6395" width="27.6640625" style="5" customWidth="1"/>
    <col min="6396" max="6396" width="47.6640625" style="5" customWidth="1"/>
    <col min="6397" max="6397" width="5.6640625" style="5" customWidth="1"/>
    <col min="6398" max="6399" width="4.6640625" style="5" customWidth="1"/>
    <col min="6400" max="6401" width="5.6640625" style="5" customWidth="1"/>
    <col min="6402" max="6402" width="8.5" style="5" bestFit="1" customWidth="1"/>
    <col min="6403" max="6403" width="9" style="5" customWidth="1"/>
    <col min="6404" max="6405" width="10.1640625" style="5" customWidth="1"/>
    <col min="6406" max="6406" width="9.6640625" style="5" customWidth="1"/>
    <col min="6407" max="6410" width="13.5" style="5" customWidth="1"/>
    <col min="6411" max="6411" width="12.33203125" style="5" customWidth="1"/>
    <col min="6412" max="6412" width="19" style="5" customWidth="1"/>
    <col min="6413" max="6414" width="16.6640625" style="5" customWidth="1"/>
    <col min="6415" max="6650" width="11.5" style="5"/>
    <col min="6651" max="6651" width="27.6640625" style="5" customWidth="1"/>
    <col min="6652" max="6652" width="47.6640625" style="5" customWidth="1"/>
    <col min="6653" max="6653" width="5.6640625" style="5" customWidth="1"/>
    <col min="6654" max="6655" width="4.6640625" style="5" customWidth="1"/>
    <col min="6656" max="6657" width="5.6640625" style="5" customWidth="1"/>
    <col min="6658" max="6658" width="8.5" style="5" bestFit="1" customWidth="1"/>
    <col min="6659" max="6659" width="9" style="5" customWidth="1"/>
    <col min="6660" max="6661" width="10.1640625" style="5" customWidth="1"/>
    <col min="6662" max="6662" width="9.6640625" style="5" customWidth="1"/>
    <col min="6663" max="6666" width="13.5" style="5" customWidth="1"/>
    <col min="6667" max="6667" width="12.33203125" style="5" customWidth="1"/>
    <col min="6668" max="6668" width="19" style="5" customWidth="1"/>
    <col min="6669" max="6670" width="16.6640625" style="5" customWidth="1"/>
    <col min="6671" max="6906" width="11.5" style="5"/>
    <col min="6907" max="6907" width="27.6640625" style="5" customWidth="1"/>
    <col min="6908" max="6908" width="47.6640625" style="5" customWidth="1"/>
    <col min="6909" max="6909" width="5.6640625" style="5" customWidth="1"/>
    <col min="6910" max="6911" width="4.6640625" style="5" customWidth="1"/>
    <col min="6912" max="6913" width="5.6640625" style="5" customWidth="1"/>
    <col min="6914" max="6914" width="8.5" style="5" bestFit="1" customWidth="1"/>
    <col min="6915" max="6915" width="9" style="5" customWidth="1"/>
    <col min="6916" max="6917" width="10.1640625" style="5" customWidth="1"/>
    <col min="6918" max="6918" width="9.6640625" style="5" customWidth="1"/>
    <col min="6919" max="6922" width="13.5" style="5" customWidth="1"/>
    <col min="6923" max="6923" width="12.33203125" style="5" customWidth="1"/>
    <col min="6924" max="6924" width="19" style="5" customWidth="1"/>
    <col min="6925" max="6926" width="16.6640625" style="5" customWidth="1"/>
    <col min="6927" max="7162" width="11.5" style="5"/>
    <col min="7163" max="7163" width="27.6640625" style="5" customWidth="1"/>
    <col min="7164" max="7164" width="47.6640625" style="5" customWidth="1"/>
    <col min="7165" max="7165" width="5.6640625" style="5" customWidth="1"/>
    <col min="7166" max="7167" width="4.6640625" style="5" customWidth="1"/>
    <col min="7168" max="7169" width="5.6640625" style="5" customWidth="1"/>
    <col min="7170" max="7170" width="8.5" style="5" bestFit="1" customWidth="1"/>
    <col min="7171" max="7171" width="9" style="5" customWidth="1"/>
    <col min="7172" max="7173" width="10.1640625" style="5" customWidth="1"/>
    <col min="7174" max="7174" width="9.6640625" style="5" customWidth="1"/>
    <col min="7175" max="7178" width="13.5" style="5" customWidth="1"/>
    <col min="7179" max="7179" width="12.33203125" style="5" customWidth="1"/>
    <col min="7180" max="7180" width="19" style="5" customWidth="1"/>
    <col min="7181" max="7182" width="16.6640625" style="5" customWidth="1"/>
    <col min="7183" max="7418" width="11.5" style="5"/>
    <col min="7419" max="7419" width="27.6640625" style="5" customWidth="1"/>
    <col min="7420" max="7420" width="47.6640625" style="5" customWidth="1"/>
    <col min="7421" max="7421" width="5.6640625" style="5" customWidth="1"/>
    <col min="7422" max="7423" width="4.6640625" style="5" customWidth="1"/>
    <col min="7424" max="7425" width="5.6640625" style="5" customWidth="1"/>
    <col min="7426" max="7426" width="8.5" style="5" bestFit="1" customWidth="1"/>
    <col min="7427" max="7427" width="9" style="5" customWidth="1"/>
    <col min="7428" max="7429" width="10.1640625" style="5" customWidth="1"/>
    <col min="7430" max="7430" width="9.6640625" style="5" customWidth="1"/>
    <col min="7431" max="7434" width="13.5" style="5" customWidth="1"/>
    <col min="7435" max="7435" width="12.33203125" style="5" customWidth="1"/>
    <col min="7436" max="7436" width="19" style="5" customWidth="1"/>
    <col min="7437" max="7438" width="16.6640625" style="5" customWidth="1"/>
    <col min="7439" max="7674" width="11.5" style="5"/>
    <col min="7675" max="7675" width="27.6640625" style="5" customWidth="1"/>
    <col min="7676" max="7676" width="47.6640625" style="5" customWidth="1"/>
    <col min="7677" max="7677" width="5.6640625" style="5" customWidth="1"/>
    <col min="7678" max="7679" width="4.6640625" style="5" customWidth="1"/>
    <col min="7680" max="7681" width="5.6640625" style="5" customWidth="1"/>
    <col min="7682" max="7682" width="8.5" style="5" bestFit="1" customWidth="1"/>
    <col min="7683" max="7683" width="9" style="5" customWidth="1"/>
    <col min="7684" max="7685" width="10.1640625" style="5" customWidth="1"/>
    <col min="7686" max="7686" width="9.6640625" style="5" customWidth="1"/>
    <col min="7687" max="7690" width="13.5" style="5" customWidth="1"/>
    <col min="7691" max="7691" width="12.33203125" style="5" customWidth="1"/>
    <col min="7692" max="7692" width="19" style="5" customWidth="1"/>
    <col min="7693" max="7694" width="16.6640625" style="5" customWidth="1"/>
    <col min="7695" max="7930" width="11.5" style="5"/>
    <col min="7931" max="7931" width="27.6640625" style="5" customWidth="1"/>
    <col min="7932" max="7932" width="47.6640625" style="5" customWidth="1"/>
    <col min="7933" max="7933" width="5.6640625" style="5" customWidth="1"/>
    <col min="7934" max="7935" width="4.6640625" style="5" customWidth="1"/>
    <col min="7936" max="7937" width="5.6640625" style="5" customWidth="1"/>
    <col min="7938" max="7938" width="8.5" style="5" bestFit="1" customWidth="1"/>
    <col min="7939" max="7939" width="9" style="5" customWidth="1"/>
    <col min="7940" max="7941" width="10.1640625" style="5" customWidth="1"/>
    <col min="7942" max="7942" width="9.6640625" style="5" customWidth="1"/>
    <col min="7943" max="7946" width="13.5" style="5" customWidth="1"/>
    <col min="7947" max="7947" width="12.33203125" style="5" customWidth="1"/>
    <col min="7948" max="7948" width="19" style="5" customWidth="1"/>
    <col min="7949" max="7950" width="16.6640625" style="5" customWidth="1"/>
    <col min="7951" max="8186" width="11.5" style="5"/>
    <col min="8187" max="8187" width="27.6640625" style="5" customWidth="1"/>
    <col min="8188" max="8188" width="47.6640625" style="5" customWidth="1"/>
    <col min="8189" max="8189" width="5.6640625" style="5" customWidth="1"/>
    <col min="8190" max="8191" width="4.6640625" style="5" customWidth="1"/>
    <col min="8192" max="8193" width="5.6640625" style="5" customWidth="1"/>
    <col min="8194" max="8194" width="8.5" style="5" bestFit="1" customWidth="1"/>
    <col min="8195" max="8195" width="9" style="5" customWidth="1"/>
    <col min="8196" max="8197" width="10.1640625" style="5" customWidth="1"/>
    <col min="8198" max="8198" width="9.6640625" style="5" customWidth="1"/>
    <col min="8199" max="8202" width="13.5" style="5" customWidth="1"/>
    <col min="8203" max="8203" width="12.33203125" style="5" customWidth="1"/>
    <col min="8204" max="8204" width="19" style="5" customWidth="1"/>
    <col min="8205" max="8206" width="16.6640625" style="5" customWidth="1"/>
    <col min="8207" max="8442" width="11.5" style="5"/>
    <col min="8443" max="8443" width="27.6640625" style="5" customWidth="1"/>
    <col min="8444" max="8444" width="47.6640625" style="5" customWidth="1"/>
    <col min="8445" max="8445" width="5.6640625" style="5" customWidth="1"/>
    <col min="8446" max="8447" width="4.6640625" style="5" customWidth="1"/>
    <col min="8448" max="8449" width="5.6640625" style="5" customWidth="1"/>
    <col min="8450" max="8450" width="8.5" style="5" bestFit="1" customWidth="1"/>
    <col min="8451" max="8451" width="9" style="5" customWidth="1"/>
    <col min="8452" max="8453" width="10.1640625" style="5" customWidth="1"/>
    <col min="8454" max="8454" width="9.6640625" style="5" customWidth="1"/>
    <col min="8455" max="8458" width="13.5" style="5" customWidth="1"/>
    <col min="8459" max="8459" width="12.33203125" style="5" customWidth="1"/>
    <col min="8460" max="8460" width="19" style="5" customWidth="1"/>
    <col min="8461" max="8462" width="16.6640625" style="5" customWidth="1"/>
    <col min="8463" max="8698" width="11.5" style="5"/>
    <col min="8699" max="8699" width="27.6640625" style="5" customWidth="1"/>
    <col min="8700" max="8700" width="47.6640625" style="5" customWidth="1"/>
    <col min="8701" max="8701" width="5.6640625" style="5" customWidth="1"/>
    <col min="8702" max="8703" width="4.6640625" style="5" customWidth="1"/>
    <col min="8704" max="8705" width="5.6640625" style="5" customWidth="1"/>
    <col min="8706" max="8706" width="8.5" style="5" bestFit="1" customWidth="1"/>
    <col min="8707" max="8707" width="9" style="5" customWidth="1"/>
    <col min="8708" max="8709" width="10.1640625" style="5" customWidth="1"/>
    <col min="8710" max="8710" width="9.6640625" style="5" customWidth="1"/>
    <col min="8711" max="8714" width="13.5" style="5" customWidth="1"/>
    <col min="8715" max="8715" width="12.33203125" style="5" customWidth="1"/>
    <col min="8716" max="8716" width="19" style="5" customWidth="1"/>
    <col min="8717" max="8718" width="16.6640625" style="5" customWidth="1"/>
    <col min="8719" max="8954" width="11.5" style="5"/>
    <col min="8955" max="8955" width="27.6640625" style="5" customWidth="1"/>
    <col min="8956" max="8956" width="47.6640625" style="5" customWidth="1"/>
    <col min="8957" max="8957" width="5.6640625" style="5" customWidth="1"/>
    <col min="8958" max="8959" width="4.6640625" style="5" customWidth="1"/>
    <col min="8960" max="8961" width="5.6640625" style="5" customWidth="1"/>
    <col min="8962" max="8962" width="8.5" style="5" bestFit="1" customWidth="1"/>
    <col min="8963" max="8963" width="9" style="5" customWidth="1"/>
    <col min="8964" max="8965" width="10.1640625" style="5" customWidth="1"/>
    <col min="8966" max="8966" width="9.6640625" style="5" customWidth="1"/>
    <col min="8967" max="8970" width="13.5" style="5" customWidth="1"/>
    <col min="8971" max="8971" width="12.33203125" style="5" customWidth="1"/>
    <col min="8972" max="8972" width="19" style="5" customWidth="1"/>
    <col min="8973" max="8974" width="16.6640625" style="5" customWidth="1"/>
    <col min="8975" max="9210" width="11.5" style="5"/>
    <col min="9211" max="9211" width="27.6640625" style="5" customWidth="1"/>
    <col min="9212" max="9212" width="47.6640625" style="5" customWidth="1"/>
    <col min="9213" max="9213" width="5.6640625" style="5" customWidth="1"/>
    <col min="9214" max="9215" width="4.6640625" style="5" customWidth="1"/>
    <col min="9216" max="9217" width="5.6640625" style="5" customWidth="1"/>
    <col min="9218" max="9218" width="8.5" style="5" bestFit="1" customWidth="1"/>
    <col min="9219" max="9219" width="9" style="5" customWidth="1"/>
    <col min="9220" max="9221" width="10.1640625" style="5" customWidth="1"/>
    <col min="9222" max="9222" width="9.6640625" style="5" customWidth="1"/>
    <col min="9223" max="9226" width="13.5" style="5" customWidth="1"/>
    <col min="9227" max="9227" width="12.33203125" style="5" customWidth="1"/>
    <col min="9228" max="9228" width="19" style="5" customWidth="1"/>
    <col min="9229" max="9230" width="16.6640625" style="5" customWidth="1"/>
    <col min="9231" max="9466" width="11.5" style="5"/>
    <col min="9467" max="9467" width="27.6640625" style="5" customWidth="1"/>
    <col min="9468" max="9468" width="47.6640625" style="5" customWidth="1"/>
    <col min="9469" max="9469" width="5.6640625" style="5" customWidth="1"/>
    <col min="9470" max="9471" width="4.6640625" style="5" customWidth="1"/>
    <col min="9472" max="9473" width="5.6640625" style="5" customWidth="1"/>
    <col min="9474" max="9474" width="8.5" style="5" bestFit="1" customWidth="1"/>
    <col min="9475" max="9475" width="9" style="5" customWidth="1"/>
    <col min="9476" max="9477" width="10.1640625" style="5" customWidth="1"/>
    <col min="9478" max="9478" width="9.6640625" style="5" customWidth="1"/>
    <col min="9479" max="9482" width="13.5" style="5" customWidth="1"/>
    <col min="9483" max="9483" width="12.33203125" style="5" customWidth="1"/>
    <col min="9484" max="9484" width="19" style="5" customWidth="1"/>
    <col min="9485" max="9486" width="16.6640625" style="5" customWidth="1"/>
    <col min="9487" max="9722" width="11.5" style="5"/>
    <col min="9723" max="9723" width="27.6640625" style="5" customWidth="1"/>
    <col min="9724" max="9724" width="47.6640625" style="5" customWidth="1"/>
    <col min="9725" max="9725" width="5.6640625" style="5" customWidth="1"/>
    <col min="9726" max="9727" width="4.6640625" style="5" customWidth="1"/>
    <col min="9728" max="9729" width="5.6640625" style="5" customWidth="1"/>
    <col min="9730" max="9730" width="8.5" style="5" bestFit="1" customWidth="1"/>
    <col min="9731" max="9731" width="9" style="5" customWidth="1"/>
    <col min="9732" max="9733" width="10.1640625" style="5" customWidth="1"/>
    <col min="9734" max="9734" width="9.6640625" style="5" customWidth="1"/>
    <col min="9735" max="9738" width="13.5" style="5" customWidth="1"/>
    <col min="9739" max="9739" width="12.33203125" style="5" customWidth="1"/>
    <col min="9740" max="9740" width="19" style="5" customWidth="1"/>
    <col min="9741" max="9742" width="16.6640625" style="5" customWidth="1"/>
    <col min="9743" max="9978" width="11.5" style="5"/>
    <col min="9979" max="9979" width="27.6640625" style="5" customWidth="1"/>
    <col min="9980" max="9980" width="47.6640625" style="5" customWidth="1"/>
    <col min="9981" max="9981" width="5.6640625" style="5" customWidth="1"/>
    <col min="9982" max="9983" width="4.6640625" style="5" customWidth="1"/>
    <col min="9984" max="9985" width="5.6640625" style="5" customWidth="1"/>
    <col min="9986" max="9986" width="8.5" style="5" bestFit="1" customWidth="1"/>
    <col min="9987" max="9987" width="9" style="5" customWidth="1"/>
    <col min="9988" max="9989" width="10.1640625" style="5" customWidth="1"/>
    <col min="9990" max="9990" width="9.6640625" style="5" customWidth="1"/>
    <col min="9991" max="9994" width="13.5" style="5" customWidth="1"/>
    <col min="9995" max="9995" width="12.33203125" style="5" customWidth="1"/>
    <col min="9996" max="9996" width="19" style="5" customWidth="1"/>
    <col min="9997" max="9998" width="16.6640625" style="5" customWidth="1"/>
    <col min="9999" max="10234" width="11.5" style="5"/>
    <col min="10235" max="10235" width="27.6640625" style="5" customWidth="1"/>
    <col min="10236" max="10236" width="47.6640625" style="5" customWidth="1"/>
    <col min="10237" max="10237" width="5.6640625" style="5" customWidth="1"/>
    <col min="10238" max="10239" width="4.6640625" style="5" customWidth="1"/>
    <col min="10240" max="10241" width="5.6640625" style="5" customWidth="1"/>
    <col min="10242" max="10242" width="8.5" style="5" bestFit="1" customWidth="1"/>
    <col min="10243" max="10243" width="9" style="5" customWidth="1"/>
    <col min="10244" max="10245" width="10.1640625" style="5" customWidth="1"/>
    <col min="10246" max="10246" width="9.6640625" style="5" customWidth="1"/>
    <col min="10247" max="10250" width="13.5" style="5" customWidth="1"/>
    <col min="10251" max="10251" width="12.33203125" style="5" customWidth="1"/>
    <col min="10252" max="10252" width="19" style="5" customWidth="1"/>
    <col min="10253" max="10254" width="16.6640625" style="5" customWidth="1"/>
    <col min="10255" max="10490" width="11.5" style="5"/>
    <col min="10491" max="10491" width="27.6640625" style="5" customWidth="1"/>
    <col min="10492" max="10492" width="47.6640625" style="5" customWidth="1"/>
    <col min="10493" max="10493" width="5.6640625" style="5" customWidth="1"/>
    <col min="10494" max="10495" width="4.6640625" style="5" customWidth="1"/>
    <col min="10496" max="10497" width="5.6640625" style="5" customWidth="1"/>
    <col min="10498" max="10498" width="8.5" style="5" bestFit="1" customWidth="1"/>
    <col min="10499" max="10499" width="9" style="5" customWidth="1"/>
    <col min="10500" max="10501" width="10.1640625" style="5" customWidth="1"/>
    <col min="10502" max="10502" width="9.6640625" style="5" customWidth="1"/>
    <col min="10503" max="10506" width="13.5" style="5" customWidth="1"/>
    <col min="10507" max="10507" width="12.33203125" style="5" customWidth="1"/>
    <col min="10508" max="10508" width="19" style="5" customWidth="1"/>
    <col min="10509" max="10510" width="16.6640625" style="5" customWidth="1"/>
    <col min="10511" max="10746" width="11.5" style="5"/>
    <col min="10747" max="10747" width="27.6640625" style="5" customWidth="1"/>
    <col min="10748" max="10748" width="47.6640625" style="5" customWidth="1"/>
    <col min="10749" max="10749" width="5.6640625" style="5" customWidth="1"/>
    <col min="10750" max="10751" width="4.6640625" style="5" customWidth="1"/>
    <col min="10752" max="10753" width="5.6640625" style="5" customWidth="1"/>
    <col min="10754" max="10754" width="8.5" style="5" bestFit="1" customWidth="1"/>
    <col min="10755" max="10755" width="9" style="5" customWidth="1"/>
    <col min="10756" max="10757" width="10.1640625" style="5" customWidth="1"/>
    <col min="10758" max="10758" width="9.6640625" style="5" customWidth="1"/>
    <col min="10759" max="10762" width="13.5" style="5" customWidth="1"/>
    <col min="10763" max="10763" width="12.33203125" style="5" customWidth="1"/>
    <col min="10764" max="10764" width="19" style="5" customWidth="1"/>
    <col min="10765" max="10766" width="16.6640625" style="5" customWidth="1"/>
    <col min="10767" max="11002" width="11.5" style="5"/>
    <col min="11003" max="11003" width="27.6640625" style="5" customWidth="1"/>
    <col min="11004" max="11004" width="47.6640625" style="5" customWidth="1"/>
    <col min="11005" max="11005" width="5.6640625" style="5" customWidth="1"/>
    <col min="11006" max="11007" width="4.6640625" style="5" customWidth="1"/>
    <col min="11008" max="11009" width="5.6640625" style="5" customWidth="1"/>
    <col min="11010" max="11010" width="8.5" style="5" bestFit="1" customWidth="1"/>
    <col min="11011" max="11011" width="9" style="5" customWidth="1"/>
    <col min="11012" max="11013" width="10.1640625" style="5" customWidth="1"/>
    <col min="11014" max="11014" width="9.6640625" style="5" customWidth="1"/>
    <col min="11015" max="11018" width="13.5" style="5" customWidth="1"/>
    <col min="11019" max="11019" width="12.33203125" style="5" customWidth="1"/>
    <col min="11020" max="11020" width="19" style="5" customWidth="1"/>
    <col min="11021" max="11022" width="16.6640625" style="5" customWidth="1"/>
    <col min="11023" max="11258" width="11.5" style="5"/>
    <col min="11259" max="11259" width="27.6640625" style="5" customWidth="1"/>
    <col min="11260" max="11260" width="47.6640625" style="5" customWidth="1"/>
    <col min="11261" max="11261" width="5.6640625" style="5" customWidth="1"/>
    <col min="11262" max="11263" width="4.6640625" style="5" customWidth="1"/>
    <col min="11264" max="11265" width="5.6640625" style="5" customWidth="1"/>
    <col min="11266" max="11266" width="8.5" style="5" bestFit="1" customWidth="1"/>
    <col min="11267" max="11267" width="9" style="5" customWidth="1"/>
    <col min="11268" max="11269" width="10.1640625" style="5" customWidth="1"/>
    <col min="11270" max="11270" width="9.6640625" style="5" customWidth="1"/>
    <col min="11271" max="11274" width="13.5" style="5" customWidth="1"/>
    <col min="11275" max="11275" width="12.33203125" style="5" customWidth="1"/>
    <col min="11276" max="11276" width="19" style="5" customWidth="1"/>
    <col min="11277" max="11278" width="16.6640625" style="5" customWidth="1"/>
    <col min="11279" max="11514" width="11.5" style="5"/>
    <col min="11515" max="11515" width="27.6640625" style="5" customWidth="1"/>
    <col min="11516" max="11516" width="47.6640625" style="5" customWidth="1"/>
    <col min="11517" max="11517" width="5.6640625" style="5" customWidth="1"/>
    <col min="11518" max="11519" width="4.6640625" style="5" customWidth="1"/>
    <col min="11520" max="11521" width="5.6640625" style="5" customWidth="1"/>
    <col min="11522" max="11522" width="8.5" style="5" bestFit="1" customWidth="1"/>
    <col min="11523" max="11523" width="9" style="5" customWidth="1"/>
    <col min="11524" max="11525" width="10.1640625" style="5" customWidth="1"/>
    <col min="11526" max="11526" width="9.6640625" style="5" customWidth="1"/>
    <col min="11527" max="11530" width="13.5" style="5" customWidth="1"/>
    <col min="11531" max="11531" width="12.33203125" style="5" customWidth="1"/>
    <col min="11532" max="11532" width="19" style="5" customWidth="1"/>
    <col min="11533" max="11534" width="16.6640625" style="5" customWidth="1"/>
    <col min="11535" max="11770" width="11.5" style="5"/>
    <col min="11771" max="11771" width="27.6640625" style="5" customWidth="1"/>
    <col min="11772" max="11772" width="47.6640625" style="5" customWidth="1"/>
    <col min="11773" max="11773" width="5.6640625" style="5" customWidth="1"/>
    <col min="11774" max="11775" width="4.6640625" style="5" customWidth="1"/>
    <col min="11776" max="11777" width="5.6640625" style="5" customWidth="1"/>
    <col min="11778" max="11778" width="8.5" style="5" bestFit="1" customWidth="1"/>
    <col min="11779" max="11779" width="9" style="5" customWidth="1"/>
    <col min="11780" max="11781" width="10.1640625" style="5" customWidth="1"/>
    <col min="11782" max="11782" width="9.6640625" style="5" customWidth="1"/>
    <col min="11783" max="11786" width="13.5" style="5" customWidth="1"/>
    <col min="11787" max="11787" width="12.33203125" style="5" customWidth="1"/>
    <col min="11788" max="11788" width="19" style="5" customWidth="1"/>
    <col min="11789" max="11790" width="16.6640625" style="5" customWidth="1"/>
    <col min="11791" max="12026" width="11.5" style="5"/>
    <col min="12027" max="12027" width="27.6640625" style="5" customWidth="1"/>
    <col min="12028" max="12028" width="47.6640625" style="5" customWidth="1"/>
    <col min="12029" max="12029" width="5.6640625" style="5" customWidth="1"/>
    <col min="12030" max="12031" width="4.6640625" style="5" customWidth="1"/>
    <col min="12032" max="12033" width="5.6640625" style="5" customWidth="1"/>
    <col min="12034" max="12034" width="8.5" style="5" bestFit="1" customWidth="1"/>
    <col min="12035" max="12035" width="9" style="5" customWidth="1"/>
    <col min="12036" max="12037" width="10.1640625" style="5" customWidth="1"/>
    <col min="12038" max="12038" width="9.6640625" style="5" customWidth="1"/>
    <col min="12039" max="12042" width="13.5" style="5" customWidth="1"/>
    <col min="12043" max="12043" width="12.33203125" style="5" customWidth="1"/>
    <col min="12044" max="12044" width="19" style="5" customWidth="1"/>
    <col min="12045" max="12046" width="16.6640625" style="5" customWidth="1"/>
    <col min="12047" max="12282" width="11.5" style="5"/>
    <col min="12283" max="12283" width="27.6640625" style="5" customWidth="1"/>
    <col min="12284" max="12284" width="47.6640625" style="5" customWidth="1"/>
    <col min="12285" max="12285" width="5.6640625" style="5" customWidth="1"/>
    <col min="12286" max="12287" width="4.6640625" style="5" customWidth="1"/>
    <col min="12288" max="12289" width="5.6640625" style="5" customWidth="1"/>
    <col min="12290" max="12290" width="8.5" style="5" bestFit="1" customWidth="1"/>
    <col min="12291" max="12291" width="9" style="5" customWidth="1"/>
    <col min="12292" max="12293" width="10.1640625" style="5" customWidth="1"/>
    <col min="12294" max="12294" width="9.6640625" style="5" customWidth="1"/>
    <col min="12295" max="12298" width="13.5" style="5" customWidth="1"/>
    <col min="12299" max="12299" width="12.33203125" style="5" customWidth="1"/>
    <col min="12300" max="12300" width="19" style="5" customWidth="1"/>
    <col min="12301" max="12302" width="16.6640625" style="5" customWidth="1"/>
    <col min="12303" max="12538" width="11.5" style="5"/>
    <col min="12539" max="12539" width="27.6640625" style="5" customWidth="1"/>
    <col min="12540" max="12540" width="47.6640625" style="5" customWidth="1"/>
    <col min="12541" max="12541" width="5.6640625" style="5" customWidth="1"/>
    <col min="12542" max="12543" width="4.6640625" style="5" customWidth="1"/>
    <col min="12544" max="12545" width="5.6640625" style="5" customWidth="1"/>
    <col min="12546" max="12546" width="8.5" style="5" bestFit="1" customWidth="1"/>
    <col min="12547" max="12547" width="9" style="5" customWidth="1"/>
    <col min="12548" max="12549" width="10.1640625" style="5" customWidth="1"/>
    <col min="12550" max="12550" width="9.6640625" style="5" customWidth="1"/>
    <col min="12551" max="12554" width="13.5" style="5" customWidth="1"/>
    <col min="12555" max="12555" width="12.33203125" style="5" customWidth="1"/>
    <col min="12556" max="12556" width="19" style="5" customWidth="1"/>
    <col min="12557" max="12558" width="16.6640625" style="5" customWidth="1"/>
    <col min="12559" max="12794" width="11.5" style="5"/>
    <col min="12795" max="12795" width="27.6640625" style="5" customWidth="1"/>
    <col min="12796" max="12796" width="47.6640625" style="5" customWidth="1"/>
    <col min="12797" max="12797" width="5.6640625" style="5" customWidth="1"/>
    <col min="12798" max="12799" width="4.6640625" style="5" customWidth="1"/>
    <col min="12800" max="12801" width="5.6640625" style="5" customWidth="1"/>
    <col min="12802" max="12802" width="8.5" style="5" bestFit="1" customWidth="1"/>
    <col min="12803" max="12803" width="9" style="5" customWidth="1"/>
    <col min="12804" max="12805" width="10.1640625" style="5" customWidth="1"/>
    <col min="12806" max="12806" width="9.6640625" style="5" customWidth="1"/>
    <col min="12807" max="12810" width="13.5" style="5" customWidth="1"/>
    <col min="12811" max="12811" width="12.33203125" style="5" customWidth="1"/>
    <col min="12812" max="12812" width="19" style="5" customWidth="1"/>
    <col min="12813" max="12814" width="16.6640625" style="5" customWidth="1"/>
    <col min="12815" max="13050" width="11.5" style="5"/>
    <col min="13051" max="13051" width="27.6640625" style="5" customWidth="1"/>
    <col min="13052" max="13052" width="47.6640625" style="5" customWidth="1"/>
    <col min="13053" max="13053" width="5.6640625" style="5" customWidth="1"/>
    <col min="13054" max="13055" width="4.6640625" style="5" customWidth="1"/>
    <col min="13056" max="13057" width="5.6640625" style="5" customWidth="1"/>
    <col min="13058" max="13058" width="8.5" style="5" bestFit="1" customWidth="1"/>
    <col min="13059" max="13059" width="9" style="5" customWidth="1"/>
    <col min="13060" max="13061" width="10.1640625" style="5" customWidth="1"/>
    <col min="13062" max="13062" width="9.6640625" style="5" customWidth="1"/>
    <col min="13063" max="13066" width="13.5" style="5" customWidth="1"/>
    <col min="13067" max="13067" width="12.33203125" style="5" customWidth="1"/>
    <col min="13068" max="13068" width="19" style="5" customWidth="1"/>
    <col min="13069" max="13070" width="16.6640625" style="5" customWidth="1"/>
    <col min="13071" max="13306" width="11.5" style="5"/>
    <col min="13307" max="13307" width="27.6640625" style="5" customWidth="1"/>
    <col min="13308" max="13308" width="47.6640625" style="5" customWidth="1"/>
    <col min="13309" max="13309" width="5.6640625" style="5" customWidth="1"/>
    <col min="13310" max="13311" width="4.6640625" style="5" customWidth="1"/>
    <col min="13312" max="13313" width="5.6640625" style="5" customWidth="1"/>
    <col min="13314" max="13314" width="8.5" style="5" bestFit="1" customWidth="1"/>
    <col min="13315" max="13315" width="9" style="5" customWidth="1"/>
    <col min="13316" max="13317" width="10.1640625" style="5" customWidth="1"/>
    <col min="13318" max="13318" width="9.6640625" style="5" customWidth="1"/>
    <col min="13319" max="13322" width="13.5" style="5" customWidth="1"/>
    <col min="13323" max="13323" width="12.33203125" style="5" customWidth="1"/>
    <col min="13324" max="13324" width="19" style="5" customWidth="1"/>
    <col min="13325" max="13326" width="16.6640625" style="5" customWidth="1"/>
    <col min="13327" max="13562" width="11.5" style="5"/>
    <col min="13563" max="13563" width="27.6640625" style="5" customWidth="1"/>
    <col min="13564" max="13564" width="47.6640625" style="5" customWidth="1"/>
    <col min="13565" max="13565" width="5.6640625" style="5" customWidth="1"/>
    <col min="13566" max="13567" width="4.6640625" style="5" customWidth="1"/>
    <col min="13568" max="13569" width="5.6640625" style="5" customWidth="1"/>
    <col min="13570" max="13570" width="8.5" style="5" bestFit="1" customWidth="1"/>
    <col min="13571" max="13571" width="9" style="5" customWidth="1"/>
    <col min="13572" max="13573" width="10.1640625" style="5" customWidth="1"/>
    <col min="13574" max="13574" width="9.6640625" style="5" customWidth="1"/>
    <col min="13575" max="13578" width="13.5" style="5" customWidth="1"/>
    <col min="13579" max="13579" width="12.33203125" style="5" customWidth="1"/>
    <col min="13580" max="13580" width="19" style="5" customWidth="1"/>
    <col min="13581" max="13582" width="16.6640625" style="5" customWidth="1"/>
    <col min="13583" max="13818" width="11.5" style="5"/>
    <col min="13819" max="13819" width="27.6640625" style="5" customWidth="1"/>
    <col min="13820" max="13820" width="47.6640625" style="5" customWidth="1"/>
    <col min="13821" max="13821" width="5.6640625" style="5" customWidth="1"/>
    <col min="13822" max="13823" width="4.6640625" style="5" customWidth="1"/>
    <col min="13824" max="13825" width="5.6640625" style="5" customWidth="1"/>
    <col min="13826" max="13826" width="8.5" style="5" bestFit="1" customWidth="1"/>
    <col min="13827" max="13827" width="9" style="5" customWidth="1"/>
    <col min="13828" max="13829" width="10.1640625" style="5" customWidth="1"/>
    <col min="13830" max="13830" width="9.6640625" style="5" customWidth="1"/>
    <col min="13831" max="13834" width="13.5" style="5" customWidth="1"/>
    <col min="13835" max="13835" width="12.33203125" style="5" customWidth="1"/>
    <col min="13836" max="13836" width="19" style="5" customWidth="1"/>
    <col min="13837" max="13838" width="16.6640625" style="5" customWidth="1"/>
    <col min="13839" max="14074" width="11.5" style="5"/>
    <col min="14075" max="14075" width="27.6640625" style="5" customWidth="1"/>
    <col min="14076" max="14076" width="47.6640625" style="5" customWidth="1"/>
    <col min="14077" max="14077" width="5.6640625" style="5" customWidth="1"/>
    <col min="14078" max="14079" width="4.6640625" style="5" customWidth="1"/>
    <col min="14080" max="14081" width="5.6640625" style="5" customWidth="1"/>
    <col min="14082" max="14082" width="8.5" style="5" bestFit="1" customWidth="1"/>
    <col min="14083" max="14083" width="9" style="5" customWidth="1"/>
    <col min="14084" max="14085" width="10.1640625" style="5" customWidth="1"/>
    <col min="14086" max="14086" width="9.6640625" style="5" customWidth="1"/>
    <col min="14087" max="14090" width="13.5" style="5" customWidth="1"/>
    <col min="14091" max="14091" width="12.33203125" style="5" customWidth="1"/>
    <col min="14092" max="14092" width="19" style="5" customWidth="1"/>
    <col min="14093" max="14094" width="16.6640625" style="5" customWidth="1"/>
    <col min="14095" max="14330" width="11.5" style="5"/>
    <col min="14331" max="14331" width="27.6640625" style="5" customWidth="1"/>
    <col min="14332" max="14332" width="47.6640625" style="5" customWidth="1"/>
    <col min="14333" max="14333" width="5.6640625" style="5" customWidth="1"/>
    <col min="14334" max="14335" width="4.6640625" style="5" customWidth="1"/>
    <col min="14336" max="14337" width="5.6640625" style="5" customWidth="1"/>
    <col min="14338" max="14338" width="8.5" style="5" bestFit="1" customWidth="1"/>
    <col min="14339" max="14339" width="9" style="5" customWidth="1"/>
    <col min="14340" max="14341" width="10.1640625" style="5" customWidth="1"/>
    <col min="14342" max="14342" width="9.6640625" style="5" customWidth="1"/>
    <col min="14343" max="14346" width="13.5" style="5" customWidth="1"/>
    <col min="14347" max="14347" width="12.33203125" style="5" customWidth="1"/>
    <col min="14348" max="14348" width="19" style="5" customWidth="1"/>
    <col min="14349" max="14350" width="16.6640625" style="5" customWidth="1"/>
    <col min="14351" max="14586" width="11.5" style="5"/>
    <col min="14587" max="14587" width="27.6640625" style="5" customWidth="1"/>
    <col min="14588" max="14588" width="47.6640625" style="5" customWidth="1"/>
    <col min="14589" max="14589" width="5.6640625" style="5" customWidth="1"/>
    <col min="14590" max="14591" width="4.6640625" style="5" customWidth="1"/>
    <col min="14592" max="14593" width="5.6640625" style="5" customWidth="1"/>
    <col min="14594" max="14594" width="8.5" style="5" bestFit="1" customWidth="1"/>
    <col min="14595" max="14595" width="9" style="5" customWidth="1"/>
    <col min="14596" max="14597" width="10.1640625" style="5" customWidth="1"/>
    <col min="14598" max="14598" width="9.6640625" style="5" customWidth="1"/>
    <col min="14599" max="14602" width="13.5" style="5" customWidth="1"/>
    <col min="14603" max="14603" width="12.33203125" style="5" customWidth="1"/>
    <col min="14604" max="14604" width="19" style="5" customWidth="1"/>
    <col min="14605" max="14606" width="16.6640625" style="5" customWidth="1"/>
    <col min="14607" max="14842" width="11.5" style="5"/>
    <col min="14843" max="14843" width="27.6640625" style="5" customWidth="1"/>
    <col min="14844" max="14844" width="47.6640625" style="5" customWidth="1"/>
    <col min="14845" max="14845" width="5.6640625" style="5" customWidth="1"/>
    <col min="14846" max="14847" width="4.6640625" style="5" customWidth="1"/>
    <col min="14848" max="14849" width="5.6640625" style="5" customWidth="1"/>
    <col min="14850" max="14850" width="8.5" style="5" bestFit="1" customWidth="1"/>
    <col min="14851" max="14851" width="9" style="5" customWidth="1"/>
    <col min="14852" max="14853" width="10.1640625" style="5" customWidth="1"/>
    <col min="14854" max="14854" width="9.6640625" style="5" customWidth="1"/>
    <col min="14855" max="14858" width="13.5" style="5" customWidth="1"/>
    <col min="14859" max="14859" width="12.33203125" style="5" customWidth="1"/>
    <col min="14860" max="14860" width="19" style="5" customWidth="1"/>
    <col min="14861" max="14862" width="16.6640625" style="5" customWidth="1"/>
    <col min="14863" max="15098" width="11.5" style="5"/>
    <col min="15099" max="15099" width="27.6640625" style="5" customWidth="1"/>
    <col min="15100" max="15100" width="47.6640625" style="5" customWidth="1"/>
    <col min="15101" max="15101" width="5.6640625" style="5" customWidth="1"/>
    <col min="15102" max="15103" width="4.6640625" style="5" customWidth="1"/>
    <col min="15104" max="15105" width="5.6640625" style="5" customWidth="1"/>
    <col min="15106" max="15106" width="8.5" style="5" bestFit="1" customWidth="1"/>
    <col min="15107" max="15107" width="9" style="5" customWidth="1"/>
    <col min="15108" max="15109" width="10.1640625" style="5" customWidth="1"/>
    <col min="15110" max="15110" width="9.6640625" style="5" customWidth="1"/>
    <col min="15111" max="15114" width="13.5" style="5" customWidth="1"/>
    <col min="15115" max="15115" width="12.33203125" style="5" customWidth="1"/>
    <col min="15116" max="15116" width="19" style="5" customWidth="1"/>
    <col min="15117" max="15118" width="16.6640625" style="5" customWidth="1"/>
    <col min="15119" max="15354" width="11.5" style="5"/>
    <col min="15355" max="15355" width="27.6640625" style="5" customWidth="1"/>
    <col min="15356" max="15356" width="47.6640625" style="5" customWidth="1"/>
    <col min="15357" max="15357" width="5.6640625" style="5" customWidth="1"/>
    <col min="15358" max="15359" width="4.6640625" style="5" customWidth="1"/>
    <col min="15360" max="15361" width="5.6640625" style="5" customWidth="1"/>
    <col min="15362" max="15362" width="8.5" style="5" bestFit="1" customWidth="1"/>
    <col min="15363" max="15363" width="9" style="5" customWidth="1"/>
    <col min="15364" max="15365" width="10.1640625" style="5" customWidth="1"/>
    <col min="15366" max="15366" width="9.6640625" style="5" customWidth="1"/>
    <col min="15367" max="15370" width="13.5" style="5" customWidth="1"/>
    <col min="15371" max="15371" width="12.33203125" style="5" customWidth="1"/>
    <col min="15372" max="15372" width="19" style="5" customWidth="1"/>
    <col min="15373" max="15374" width="16.6640625" style="5" customWidth="1"/>
    <col min="15375" max="15610" width="11.5" style="5"/>
    <col min="15611" max="15611" width="27.6640625" style="5" customWidth="1"/>
    <col min="15612" max="15612" width="47.6640625" style="5" customWidth="1"/>
    <col min="15613" max="15613" width="5.6640625" style="5" customWidth="1"/>
    <col min="15614" max="15615" width="4.6640625" style="5" customWidth="1"/>
    <col min="15616" max="15617" width="5.6640625" style="5" customWidth="1"/>
    <col min="15618" max="15618" width="8.5" style="5" bestFit="1" customWidth="1"/>
    <col min="15619" max="15619" width="9" style="5" customWidth="1"/>
    <col min="15620" max="15621" width="10.1640625" style="5" customWidth="1"/>
    <col min="15622" max="15622" width="9.6640625" style="5" customWidth="1"/>
    <col min="15623" max="15626" width="13.5" style="5" customWidth="1"/>
    <col min="15627" max="15627" width="12.33203125" style="5" customWidth="1"/>
    <col min="15628" max="15628" width="19" style="5" customWidth="1"/>
    <col min="15629" max="15630" width="16.6640625" style="5" customWidth="1"/>
    <col min="15631" max="15866" width="11.5" style="5"/>
    <col min="15867" max="15867" width="27.6640625" style="5" customWidth="1"/>
    <col min="15868" max="15868" width="47.6640625" style="5" customWidth="1"/>
    <col min="15869" max="15869" width="5.6640625" style="5" customWidth="1"/>
    <col min="15870" max="15871" width="4.6640625" style="5" customWidth="1"/>
    <col min="15872" max="15873" width="5.6640625" style="5" customWidth="1"/>
    <col min="15874" max="15874" width="8.5" style="5" bestFit="1" customWidth="1"/>
    <col min="15875" max="15875" width="9" style="5" customWidth="1"/>
    <col min="15876" max="15877" width="10.1640625" style="5" customWidth="1"/>
    <col min="15878" max="15878" width="9.6640625" style="5" customWidth="1"/>
    <col min="15879" max="15882" width="13.5" style="5" customWidth="1"/>
    <col min="15883" max="15883" width="12.33203125" style="5" customWidth="1"/>
    <col min="15884" max="15884" width="19" style="5" customWidth="1"/>
    <col min="15885" max="15886" width="16.6640625" style="5" customWidth="1"/>
    <col min="15887" max="16122" width="11.5" style="5"/>
    <col min="16123" max="16123" width="27.6640625" style="5" customWidth="1"/>
    <col min="16124" max="16124" width="47.6640625" style="5" customWidth="1"/>
    <col min="16125" max="16125" width="5.6640625" style="5" customWidth="1"/>
    <col min="16126" max="16127" width="4.6640625" style="5" customWidth="1"/>
    <col min="16128" max="16129" width="5.6640625" style="5" customWidth="1"/>
    <col min="16130" max="16130" width="8.5" style="5" bestFit="1" customWidth="1"/>
    <col min="16131" max="16131" width="9" style="5" customWidth="1"/>
    <col min="16132" max="16133" width="10.1640625" style="5" customWidth="1"/>
    <col min="16134" max="16134" width="9.6640625" style="5" customWidth="1"/>
    <col min="16135" max="16138" width="13.5" style="5" customWidth="1"/>
    <col min="16139" max="16139" width="12.33203125" style="5" customWidth="1"/>
    <col min="16140" max="16140" width="19" style="5" customWidth="1"/>
    <col min="16141" max="16142" width="16.6640625" style="5" customWidth="1"/>
    <col min="16143" max="16384" width="11.5" style="5"/>
  </cols>
  <sheetData>
    <row r="1" spans="1:16" ht="28" customHeight="1">
      <c r="A1" s="305" t="s">
        <v>307</v>
      </c>
      <c r="B1" s="305"/>
      <c r="C1" s="305"/>
      <c r="D1" s="305"/>
      <c r="E1" s="305"/>
      <c r="F1" s="305"/>
      <c r="G1" s="305"/>
      <c r="H1" s="305"/>
      <c r="I1" s="305"/>
      <c r="J1" s="305"/>
      <c r="K1" s="305"/>
      <c r="L1" s="305"/>
      <c r="M1" s="305"/>
      <c r="N1" s="305"/>
      <c r="O1" s="305"/>
    </row>
    <row r="2" spans="1:16" ht="16" customHeight="1">
      <c r="A2" s="302" t="s">
        <v>1028</v>
      </c>
      <c r="B2" s="302"/>
      <c r="C2" s="302"/>
      <c r="D2" s="302"/>
      <c r="E2" s="302"/>
      <c r="F2" s="302"/>
      <c r="G2" s="302"/>
      <c r="H2" s="302"/>
      <c r="I2" s="302"/>
      <c r="J2" s="302"/>
      <c r="K2" s="302"/>
      <c r="L2" s="302"/>
      <c r="M2" s="302"/>
      <c r="N2" s="302"/>
      <c r="O2" s="302"/>
    </row>
    <row r="3" spans="1:16" ht="108" customHeight="1">
      <c r="A3" s="292" t="s">
        <v>98</v>
      </c>
      <c r="B3" s="218" t="str">
        <f>'Оценка (раздел 5)'!L3</f>
        <v>5.8. Содержатся ли в материалах к проекту бюджета сведения о планируемых на 2022 год и на плановый период 2023 и 2024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2021 год (оценка текущего финансового года) и отчетом за 2020 год (отчетный финансовый год)?</v>
      </c>
      <c r="C3" s="292" t="s">
        <v>118</v>
      </c>
      <c r="D3" s="292"/>
      <c r="E3" s="293"/>
      <c r="F3" s="293"/>
      <c r="G3" s="293" t="s">
        <v>200</v>
      </c>
      <c r="H3" s="293" t="s">
        <v>296</v>
      </c>
      <c r="I3" s="293" t="s">
        <v>205</v>
      </c>
      <c r="J3" s="293" t="s">
        <v>206</v>
      </c>
      <c r="K3" s="293" t="s">
        <v>207</v>
      </c>
      <c r="L3" s="293" t="s">
        <v>199</v>
      </c>
      <c r="M3" s="292" t="s">
        <v>151</v>
      </c>
      <c r="N3" s="293" t="s">
        <v>193</v>
      </c>
      <c r="O3" s="293"/>
    </row>
    <row r="4" spans="1:16" ht="16" customHeight="1">
      <c r="A4" s="293"/>
      <c r="B4" s="219" t="str">
        <f>'Методика (раздел 5)'!B64</f>
        <v xml:space="preserve">Да, содержатся </v>
      </c>
      <c r="C4" s="304" t="s">
        <v>96</v>
      </c>
      <c r="D4" s="304" t="s">
        <v>149</v>
      </c>
      <c r="E4" s="304" t="s">
        <v>150</v>
      </c>
      <c r="F4" s="303" t="s">
        <v>95</v>
      </c>
      <c r="G4" s="293"/>
      <c r="H4" s="293"/>
      <c r="I4" s="293"/>
      <c r="J4" s="293"/>
      <c r="K4" s="293"/>
      <c r="L4" s="293"/>
      <c r="M4" s="292"/>
      <c r="N4" s="293" t="s">
        <v>345</v>
      </c>
      <c r="O4" s="293" t="s">
        <v>346</v>
      </c>
    </row>
    <row r="5" spans="1:16" ht="30" customHeight="1">
      <c r="A5" s="293"/>
      <c r="B5" s="219" t="str">
        <f>'Методика (раздел 5)'!B65</f>
        <v>Нет, в установленные сроки не содержатся или не отвечают требованиям</v>
      </c>
      <c r="C5" s="304"/>
      <c r="D5" s="304"/>
      <c r="E5" s="304"/>
      <c r="F5" s="303"/>
      <c r="G5" s="293"/>
      <c r="H5" s="293"/>
      <c r="I5" s="293"/>
      <c r="J5" s="293"/>
      <c r="K5" s="293"/>
      <c r="L5" s="293"/>
      <c r="M5" s="292"/>
      <c r="N5" s="293"/>
      <c r="O5" s="293"/>
    </row>
    <row r="6" spans="1:16" s="76" customFormat="1" ht="15" customHeight="1">
      <c r="A6" s="173" t="s">
        <v>0</v>
      </c>
      <c r="B6" s="174"/>
      <c r="C6" s="174"/>
      <c r="D6" s="174"/>
      <c r="E6" s="174"/>
      <c r="F6" s="174"/>
      <c r="G6" s="220"/>
      <c r="H6" s="220"/>
      <c r="I6" s="220"/>
      <c r="J6" s="220"/>
      <c r="K6" s="220"/>
      <c r="L6" s="220"/>
      <c r="M6" s="185"/>
      <c r="N6" s="185"/>
      <c r="O6" s="185"/>
      <c r="P6" s="83"/>
    </row>
    <row r="7" spans="1:16" ht="15" customHeight="1">
      <c r="A7" s="197" t="s">
        <v>1</v>
      </c>
      <c r="B7" s="206" t="s">
        <v>183</v>
      </c>
      <c r="C7" s="223">
        <f>IF(B7=$B$4,2,IF(B7=B5,0,0))</f>
        <v>2</v>
      </c>
      <c r="D7" s="223"/>
      <c r="E7" s="223"/>
      <c r="F7" s="224">
        <f>C7*(1-D7)*(1-E7)</f>
        <v>2</v>
      </c>
      <c r="G7" s="205" t="s">
        <v>615</v>
      </c>
      <c r="H7" s="205" t="s">
        <v>615</v>
      </c>
      <c r="I7" s="205" t="s">
        <v>615</v>
      </c>
      <c r="J7" s="205" t="s">
        <v>615</v>
      </c>
      <c r="K7" s="205" t="s">
        <v>615</v>
      </c>
      <c r="L7" s="205" t="s">
        <v>615</v>
      </c>
      <c r="M7" s="205" t="s">
        <v>173</v>
      </c>
      <c r="N7" s="205" t="s">
        <v>771</v>
      </c>
      <c r="O7" s="205" t="s">
        <v>429</v>
      </c>
      <c r="P7" s="81" t="s">
        <v>173</v>
      </c>
    </row>
    <row r="8" spans="1:16" ht="15" customHeight="1">
      <c r="A8" s="197" t="s">
        <v>2</v>
      </c>
      <c r="B8" s="206" t="s">
        <v>183</v>
      </c>
      <c r="C8" s="223">
        <f t="shared" ref="C8:C24" si="0">IF(B8=$B$4,2,IF(B8=B6,0,0))</f>
        <v>2</v>
      </c>
      <c r="D8" s="223"/>
      <c r="E8" s="223"/>
      <c r="F8" s="224">
        <f t="shared" ref="F8:F24" si="1">C8*(1-D8)*(1-E8)</f>
        <v>2</v>
      </c>
      <c r="G8" s="205" t="s">
        <v>615</v>
      </c>
      <c r="H8" s="205" t="s">
        <v>615</v>
      </c>
      <c r="I8" s="205" t="s">
        <v>615</v>
      </c>
      <c r="J8" s="205" t="s">
        <v>615</v>
      </c>
      <c r="K8" s="205" t="s">
        <v>615</v>
      </c>
      <c r="L8" s="205" t="s">
        <v>615</v>
      </c>
      <c r="M8" s="205" t="s">
        <v>173</v>
      </c>
      <c r="N8" s="205" t="s">
        <v>770</v>
      </c>
      <c r="O8" s="205" t="s">
        <v>554</v>
      </c>
      <c r="P8" s="81" t="s">
        <v>173</v>
      </c>
    </row>
    <row r="9" spans="1:16" ht="15" customHeight="1">
      <c r="A9" s="197" t="s">
        <v>3</v>
      </c>
      <c r="B9" s="206" t="s">
        <v>117</v>
      </c>
      <c r="C9" s="223">
        <f t="shared" si="0"/>
        <v>0</v>
      </c>
      <c r="D9" s="223"/>
      <c r="E9" s="223"/>
      <c r="F9" s="224">
        <f t="shared" si="1"/>
        <v>0</v>
      </c>
      <c r="G9" s="205" t="s">
        <v>617</v>
      </c>
      <c r="H9" s="205" t="s">
        <v>173</v>
      </c>
      <c r="I9" s="205" t="s">
        <v>173</v>
      </c>
      <c r="J9" s="205" t="s">
        <v>173</v>
      </c>
      <c r="K9" s="205" t="s">
        <v>173</v>
      </c>
      <c r="L9" s="205" t="s">
        <v>173</v>
      </c>
      <c r="M9" s="205" t="s">
        <v>835</v>
      </c>
      <c r="N9" s="205" t="s">
        <v>771</v>
      </c>
      <c r="O9" s="205" t="s">
        <v>357</v>
      </c>
      <c r="P9" s="81" t="s">
        <v>173</v>
      </c>
    </row>
    <row r="10" spans="1:16" ht="15" customHeight="1">
      <c r="A10" s="197" t="s">
        <v>4</v>
      </c>
      <c r="B10" s="206" t="s">
        <v>183</v>
      </c>
      <c r="C10" s="223">
        <f t="shared" si="0"/>
        <v>2</v>
      </c>
      <c r="D10" s="223"/>
      <c r="E10" s="223"/>
      <c r="F10" s="224">
        <f t="shared" si="1"/>
        <v>2</v>
      </c>
      <c r="G10" s="205" t="s">
        <v>615</v>
      </c>
      <c r="H10" s="205" t="s">
        <v>615</v>
      </c>
      <c r="I10" s="205" t="s">
        <v>615</v>
      </c>
      <c r="J10" s="205" t="s">
        <v>615</v>
      </c>
      <c r="K10" s="205" t="s">
        <v>615</v>
      </c>
      <c r="L10" s="205" t="s">
        <v>615</v>
      </c>
      <c r="M10" s="205" t="s">
        <v>173</v>
      </c>
      <c r="N10" s="205" t="s">
        <v>771</v>
      </c>
      <c r="O10" s="205" t="s">
        <v>359</v>
      </c>
      <c r="P10" s="81" t="s">
        <v>173</v>
      </c>
    </row>
    <row r="11" spans="1:16" ht="15" customHeight="1">
      <c r="A11" s="197" t="s">
        <v>5</v>
      </c>
      <c r="B11" s="206" t="s">
        <v>183</v>
      </c>
      <c r="C11" s="223">
        <f t="shared" si="0"/>
        <v>2</v>
      </c>
      <c r="D11" s="223"/>
      <c r="E11" s="223"/>
      <c r="F11" s="224">
        <f t="shared" si="1"/>
        <v>2</v>
      </c>
      <c r="G11" s="205" t="s">
        <v>615</v>
      </c>
      <c r="H11" s="205" t="s">
        <v>615</v>
      </c>
      <c r="I11" s="205" t="s">
        <v>615</v>
      </c>
      <c r="J11" s="205" t="s">
        <v>615</v>
      </c>
      <c r="K11" s="205" t="s">
        <v>615</v>
      </c>
      <c r="L11" s="205" t="s">
        <v>615</v>
      </c>
      <c r="M11" s="181" t="s">
        <v>173</v>
      </c>
      <c r="N11" s="205" t="s">
        <v>771</v>
      </c>
      <c r="O11" s="205" t="s">
        <v>360</v>
      </c>
      <c r="P11" s="81" t="s">
        <v>173</v>
      </c>
    </row>
    <row r="12" spans="1:16" ht="15" customHeight="1">
      <c r="A12" s="197" t="s">
        <v>6</v>
      </c>
      <c r="B12" s="206" t="s">
        <v>117</v>
      </c>
      <c r="C12" s="223">
        <f t="shared" si="0"/>
        <v>0</v>
      </c>
      <c r="D12" s="223"/>
      <c r="E12" s="223"/>
      <c r="F12" s="224">
        <f t="shared" si="1"/>
        <v>0</v>
      </c>
      <c r="G12" s="180" t="s">
        <v>1032</v>
      </c>
      <c r="H12" s="205" t="s">
        <v>173</v>
      </c>
      <c r="I12" s="205" t="s">
        <v>173</v>
      </c>
      <c r="J12" s="205" t="s">
        <v>173</v>
      </c>
      <c r="K12" s="205" t="s">
        <v>173</v>
      </c>
      <c r="L12" s="205" t="s">
        <v>173</v>
      </c>
      <c r="M12" s="176" t="s">
        <v>1031</v>
      </c>
      <c r="N12" s="180" t="s">
        <v>771</v>
      </c>
      <c r="O12" s="208" t="s">
        <v>865</v>
      </c>
      <c r="P12" s="81" t="s">
        <v>173</v>
      </c>
    </row>
    <row r="13" spans="1:16" ht="15" customHeight="1">
      <c r="A13" s="197" t="s">
        <v>7</v>
      </c>
      <c r="B13" s="206" t="s">
        <v>117</v>
      </c>
      <c r="C13" s="223">
        <f t="shared" si="0"/>
        <v>0</v>
      </c>
      <c r="D13" s="223"/>
      <c r="E13" s="223"/>
      <c r="F13" s="224">
        <f t="shared" si="1"/>
        <v>0</v>
      </c>
      <c r="G13" s="205" t="s">
        <v>617</v>
      </c>
      <c r="H13" s="205" t="s">
        <v>173</v>
      </c>
      <c r="I13" s="205" t="s">
        <v>173</v>
      </c>
      <c r="J13" s="205" t="s">
        <v>173</v>
      </c>
      <c r="K13" s="205" t="s">
        <v>173</v>
      </c>
      <c r="L13" s="205" t="s">
        <v>173</v>
      </c>
      <c r="M13" s="205" t="s">
        <v>835</v>
      </c>
      <c r="N13" s="205" t="s">
        <v>771</v>
      </c>
      <c r="O13" s="205" t="s">
        <v>321</v>
      </c>
      <c r="P13" s="81" t="s">
        <v>173</v>
      </c>
    </row>
    <row r="14" spans="1:16" s="28" customFormat="1" ht="15" customHeight="1">
      <c r="A14" s="201" t="s">
        <v>8</v>
      </c>
      <c r="B14" s="206" t="s">
        <v>183</v>
      </c>
      <c r="C14" s="177">
        <f t="shared" si="0"/>
        <v>2</v>
      </c>
      <c r="D14" s="177"/>
      <c r="E14" s="177"/>
      <c r="F14" s="178">
        <f t="shared" si="1"/>
        <v>2</v>
      </c>
      <c r="G14" s="205" t="s">
        <v>615</v>
      </c>
      <c r="H14" s="205" t="s">
        <v>615</v>
      </c>
      <c r="I14" s="205" t="s">
        <v>615</v>
      </c>
      <c r="J14" s="205" t="s">
        <v>615</v>
      </c>
      <c r="K14" s="205" t="s">
        <v>615</v>
      </c>
      <c r="L14" s="205" t="s">
        <v>615</v>
      </c>
      <c r="M14" s="176" t="s">
        <v>173</v>
      </c>
      <c r="N14" s="205" t="s">
        <v>771</v>
      </c>
      <c r="O14" s="205" t="s">
        <v>561</v>
      </c>
      <c r="P14" s="80" t="s">
        <v>173</v>
      </c>
    </row>
    <row r="15" spans="1:16" ht="15" customHeight="1">
      <c r="A15" s="197" t="s">
        <v>9</v>
      </c>
      <c r="B15" s="206" t="s">
        <v>117</v>
      </c>
      <c r="C15" s="223">
        <f t="shared" si="0"/>
        <v>0</v>
      </c>
      <c r="D15" s="223"/>
      <c r="E15" s="223"/>
      <c r="F15" s="224">
        <f t="shared" si="1"/>
        <v>0</v>
      </c>
      <c r="G15" s="205" t="s">
        <v>617</v>
      </c>
      <c r="H15" s="205" t="s">
        <v>173</v>
      </c>
      <c r="I15" s="205" t="s">
        <v>173</v>
      </c>
      <c r="J15" s="205" t="s">
        <v>173</v>
      </c>
      <c r="K15" s="205" t="s">
        <v>173</v>
      </c>
      <c r="L15" s="205" t="s">
        <v>173</v>
      </c>
      <c r="M15" s="205" t="s">
        <v>835</v>
      </c>
      <c r="N15" s="205" t="s">
        <v>771</v>
      </c>
      <c r="O15" s="205" t="s">
        <v>362</v>
      </c>
      <c r="P15" s="81" t="s">
        <v>173</v>
      </c>
    </row>
    <row r="16" spans="1:16" ht="15" customHeight="1">
      <c r="A16" s="197" t="s">
        <v>10</v>
      </c>
      <c r="B16" s="206" t="s">
        <v>183</v>
      </c>
      <c r="C16" s="223">
        <f t="shared" si="0"/>
        <v>2</v>
      </c>
      <c r="D16" s="223"/>
      <c r="E16" s="223"/>
      <c r="F16" s="224">
        <f t="shared" si="1"/>
        <v>2</v>
      </c>
      <c r="G16" s="205" t="s">
        <v>615</v>
      </c>
      <c r="H16" s="205" t="s">
        <v>615</v>
      </c>
      <c r="I16" s="205" t="s">
        <v>615</v>
      </c>
      <c r="J16" s="205" t="s">
        <v>615</v>
      </c>
      <c r="K16" s="205" t="s">
        <v>615</v>
      </c>
      <c r="L16" s="205" t="s">
        <v>615</v>
      </c>
      <c r="M16" s="181" t="s">
        <v>173</v>
      </c>
      <c r="N16" s="205" t="s">
        <v>770</v>
      </c>
      <c r="O16" s="205" t="s">
        <v>431</v>
      </c>
      <c r="P16" s="81" t="s">
        <v>173</v>
      </c>
    </row>
    <row r="17" spans="1:16" ht="15" customHeight="1">
      <c r="A17" s="197" t="s">
        <v>11</v>
      </c>
      <c r="B17" s="206" t="s">
        <v>117</v>
      </c>
      <c r="C17" s="223">
        <f t="shared" si="0"/>
        <v>0</v>
      </c>
      <c r="D17" s="223"/>
      <c r="E17" s="223"/>
      <c r="F17" s="224">
        <f t="shared" si="1"/>
        <v>0</v>
      </c>
      <c r="G17" s="205" t="s">
        <v>617</v>
      </c>
      <c r="H17" s="205" t="s">
        <v>173</v>
      </c>
      <c r="I17" s="205" t="s">
        <v>173</v>
      </c>
      <c r="J17" s="205" t="s">
        <v>173</v>
      </c>
      <c r="K17" s="205" t="s">
        <v>173</v>
      </c>
      <c r="L17" s="205" t="s">
        <v>173</v>
      </c>
      <c r="M17" s="205" t="s">
        <v>835</v>
      </c>
      <c r="N17" s="205" t="s">
        <v>771</v>
      </c>
      <c r="O17" s="205" t="s">
        <v>363</v>
      </c>
      <c r="P17" s="85" t="s">
        <v>173</v>
      </c>
    </row>
    <row r="18" spans="1:16" ht="15" customHeight="1">
      <c r="A18" s="197" t="s">
        <v>12</v>
      </c>
      <c r="B18" s="206" t="s">
        <v>117</v>
      </c>
      <c r="C18" s="223">
        <f t="shared" si="0"/>
        <v>0</v>
      </c>
      <c r="D18" s="223"/>
      <c r="E18" s="223"/>
      <c r="F18" s="224">
        <f t="shared" si="1"/>
        <v>0</v>
      </c>
      <c r="G18" s="205" t="s">
        <v>617</v>
      </c>
      <c r="H18" s="205" t="s">
        <v>173</v>
      </c>
      <c r="I18" s="205" t="s">
        <v>173</v>
      </c>
      <c r="J18" s="205" t="s">
        <v>173</v>
      </c>
      <c r="K18" s="205" t="s">
        <v>173</v>
      </c>
      <c r="L18" s="205" t="s">
        <v>173</v>
      </c>
      <c r="M18" s="205" t="s">
        <v>835</v>
      </c>
      <c r="N18" s="205" t="s">
        <v>771</v>
      </c>
      <c r="O18" s="205" t="s">
        <v>469</v>
      </c>
      <c r="P18" s="81" t="s">
        <v>173</v>
      </c>
    </row>
    <row r="19" spans="1:16" ht="15" customHeight="1">
      <c r="A19" s="197" t="s">
        <v>13</v>
      </c>
      <c r="B19" s="206" t="s">
        <v>117</v>
      </c>
      <c r="C19" s="223">
        <f t="shared" si="0"/>
        <v>0</v>
      </c>
      <c r="D19" s="223"/>
      <c r="E19" s="223"/>
      <c r="F19" s="224">
        <f t="shared" si="1"/>
        <v>0</v>
      </c>
      <c r="G19" s="205" t="s">
        <v>617</v>
      </c>
      <c r="H19" s="205" t="s">
        <v>173</v>
      </c>
      <c r="I19" s="205" t="s">
        <v>173</v>
      </c>
      <c r="J19" s="205" t="s">
        <v>173</v>
      </c>
      <c r="K19" s="205" t="s">
        <v>173</v>
      </c>
      <c r="L19" s="205" t="s">
        <v>173</v>
      </c>
      <c r="M19" s="205" t="s">
        <v>835</v>
      </c>
      <c r="N19" s="205" t="s">
        <v>771</v>
      </c>
      <c r="O19" s="205" t="s">
        <v>470</v>
      </c>
      <c r="P19" s="81" t="s">
        <v>173</v>
      </c>
    </row>
    <row r="20" spans="1:16" ht="15" customHeight="1">
      <c r="A20" s="197" t="s">
        <v>14</v>
      </c>
      <c r="B20" s="206" t="s">
        <v>117</v>
      </c>
      <c r="C20" s="223">
        <f t="shared" si="0"/>
        <v>0</v>
      </c>
      <c r="D20" s="223"/>
      <c r="E20" s="223"/>
      <c r="F20" s="224">
        <f t="shared" si="1"/>
        <v>0</v>
      </c>
      <c r="G20" s="205" t="s">
        <v>617</v>
      </c>
      <c r="H20" s="205" t="s">
        <v>173</v>
      </c>
      <c r="I20" s="205" t="s">
        <v>173</v>
      </c>
      <c r="J20" s="205" t="s">
        <v>173</v>
      </c>
      <c r="K20" s="205" t="s">
        <v>173</v>
      </c>
      <c r="L20" s="205" t="s">
        <v>173</v>
      </c>
      <c r="M20" s="205" t="s">
        <v>835</v>
      </c>
      <c r="N20" s="205" t="s">
        <v>771</v>
      </c>
      <c r="O20" s="205" t="s">
        <v>471</v>
      </c>
      <c r="P20" s="81" t="s">
        <v>173</v>
      </c>
    </row>
    <row r="21" spans="1:16" s="28" customFormat="1" ht="15" customHeight="1">
      <c r="A21" s="201" t="s">
        <v>15</v>
      </c>
      <c r="B21" s="176" t="s">
        <v>117</v>
      </c>
      <c r="C21" s="177">
        <f t="shared" si="0"/>
        <v>0</v>
      </c>
      <c r="D21" s="177"/>
      <c r="E21" s="177"/>
      <c r="F21" s="178">
        <f t="shared" si="1"/>
        <v>0</v>
      </c>
      <c r="G21" s="205" t="s">
        <v>837</v>
      </c>
      <c r="H21" s="205" t="s">
        <v>173</v>
      </c>
      <c r="I21" s="205" t="s">
        <v>173</v>
      </c>
      <c r="J21" s="205" t="s">
        <v>173</v>
      </c>
      <c r="K21" s="205" t="s">
        <v>173</v>
      </c>
      <c r="L21" s="205" t="s">
        <v>173</v>
      </c>
      <c r="M21" s="207" t="s">
        <v>929</v>
      </c>
      <c r="N21" s="205" t="s">
        <v>770</v>
      </c>
      <c r="O21" s="205" t="s">
        <v>366</v>
      </c>
      <c r="P21" s="80" t="s">
        <v>173</v>
      </c>
    </row>
    <row r="22" spans="1:16" ht="15" customHeight="1">
      <c r="A22" s="197" t="s">
        <v>16</v>
      </c>
      <c r="B22" s="206" t="s">
        <v>183</v>
      </c>
      <c r="C22" s="223">
        <f t="shared" si="0"/>
        <v>2</v>
      </c>
      <c r="D22" s="223"/>
      <c r="E22" s="223"/>
      <c r="F22" s="224">
        <f t="shared" si="1"/>
        <v>2</v>
      </c>
      <c r="G22" s="205" t="s">
        <v>615</v>
      </c>
      <c r="H22" s="205" t="s">
        <v>615</v>
      </c>
      <c r="I22" s="205" t="s">
        <v>615</v>
      </c>
      <c r="J22" s="205" t="s">
        <v>615</v>
      </c>
      <c r="K22" s="205" t="s">
        <v>615</v>
      </c>
      <c r="L22" s="205" t="s">
        <v>615</v>
      </c>
      <c r="M22" s="205" t="s">
        <v>173</v>
      </c>
      <c r="N22" s="205" t="s">
        <v>770</v>
      </c>
      <c r="O22" s="205" t="s">
        <v>367</v>
      </c>
      <c r="P22" s="81" t="s">
        <v>173</v>
      </c>
    </row>
    <row r="23" spans="1:16" ht="15" customHeight="1">
      <c r="A23" s="197" t="s">
        <v>17</v>
      </c>
      <c r="B23" s="206" t="s">
        <v>117</v>
      </c>
      <c r="C23" s="223">
        <f t="shared" si="0"/>
        <v>0</v>
      </c>
      <c r="D23" s="223"/>
      <c r="E23" s="223"/>
      <c r="F23" s="224">
        <f t="shared" si="1"/>
        <v>0</v>
      </c>
      <c r="G23" s="205" t="s">
        <v>617</v>
      </c>
      <c r="H23" s="205" t="s">
        <v>173</v>
      </c>
      <c r="I23" s="205" t="s">
        <v>173</v>
      </c>
      <c r="J23" s="205" t="s">
        <v>173</v>
      </c>
      <c r="K23" s="205" t="s">
        <v>173</v>
      </c>
      <c r="L23" s="205" t="s">
        <v>173</v>
      </c>
      <c r="M23" s="205" t="s">
        <v>835</v>
      </c>
      <c r="N23" s="205" t="s">
        <v>771</v>
      </c>
      <c r="O23" s="205" t="s">
        <v>327</v>
      </c>
      <c r="P23" s="81" t="s">
        <v>173</v>
      </c>
    </row>
    <row r="24" spans="1:16" ht="15" customHeight="1">
      <c r="A24" s="197" t="s">
        <v>175</v>
      </c>
      <c r="B24" s="206" t="s">
        <v>117</v>
      </c>
      <c r="C24" s="223">
        <f t="shared" si="0"/>
        <v>0</v>
      </c>
      <c r="D24" s="223"/>
      <c r="E24" s="223"/>
      <c r="F24" s="224">
        <f t="shared" si="1"/>
        <v>0</v>
      </c>
      <c r="G24" s="205" t="s">
        <v>617</v>
      </c>
      <c r="H24" s="205"/>
      <c r="I24" s="205" t="s">
        <v>173</v>
      </c>
      <c r="J24" s="205" t="s">
        <v>173</v>
      </c>
      <c r="K24" s="205" t="s">
        <v>173</v>
      </c>
      <c r="L24" s="205" t="s">
        <v>173</v>
      </c>
      <c r="M24" s="205" t="s">
        <v>835</v>
      </c>
      <c r="N24" s="205" t="s">
        <v>770</v>
      </c>
      <c r="O24" s="205" t="s">
        <v>447</v>
      </c>
      <c r="P24" s="81" t="s">
        <v>173</v>
      </c>
    </row>
    <row r="25" spans="1:16" s="76" customFormat="1" ht="15" customHeight="1">
      <c r="A25" s="173" t="s">
        <v>18</v>
      </c>
      <c r="B25" s="173"/>
      <c r="C25" s="174"/>
      <c r="D25" s="174"/>
      <c r="E25" s="174"/>
      <c r="F25" s="174"/>
      <c r="G25" s="185"/>
      <c r="H25" s="185"/>
      <c r="I25" s="185"/>
      <c r="J25" s="185"/>
      <c r="K25" s="185"/>
      <c r="L25" s="185"/>
      <c r="M25" s="185"/>
      <c r="N25" s="173"/>
      <c r="O25" s="173"/>
      <c r="P25" s="83"/>
    </row>
    <row r="26" spans="1:16" ht="15" customHeight="1">
      <c r="A26" s="197" t="s">
        <v>19</v>
      </c>
      <c r="B26" s="206" t="s">
        <v>183</v>
      </c>
      <c r="C26" s="223">
        <f>IF(B26=$B$4,2,IF(B26=B24,0,0))</f>
        <v>2</v>
      </c>
      <c r="D26" s="223"/>
      <c r="E26" s="223"/>
      <c r="F26" s="224">
        <f t="shared" ref="F26:F36" si="2">C26*(1-D26)*(1-E26)</f>
        <v>2</v>
      </c>
      <c r="G26" s="205" t="s">
        <v>615</v>
      </c>
      <c r="H26" s="205" t="s">
        <v>615</v>
      </c>
      <c r="I26" s="205" t="s">
        <v>615</v>
      </c>
      <c r="J26" s="205" t="s">
        <v>615</v>
      </c>
      <c r="K26" s="205" t="s">
        <v>615</v>
      </c>
      <c r="L26" s="205" t="s">
        <v>615</v>
      </c>
      <c r="M26" s="205" t="s">
        <v>173</v>
      </c>
      <c r="N26" s="205" t="s">
        <v>771</v>
      </c>
      <c r="O26" s="205" t="s">
        <v>477</v>
      </c>
      <c r="P26" s="81" t="s">
        <v>173</v>
      </c>
    </row>
    <row r="27" spans="1:16" ht="15" customHeight="1">
      <c r="A27" s="197" t="s">
        <v>20</v>
      </c>
      <c r="B27" s="206" t="s">
        <v>117</v>
      </c>
      <c r="C27" s="223">
        <f t="shared" ref="C27:C90" si="3">IF(B27=$B$4,2,IF(B27=B25,0,0))</f>
        <v>0</v>
      </c>
      <c r="D27" s="223"/>
      <c r="E27" s="223"/>
      <c r="F27" s="224">
        <f t="shared" si="2"/>
        <v>0</v>
      </c>
      <c r="G27" s="205" t="s">
        <v>617</v>
      </c>
      <c r="H27" s="205" t="s">
        <v>173</v>
      </c>
      <c r="I27" s="205" t="s">
        <v>173</v>
      </c>
      <c r="J27" s="205" t="s">
        <v>173</v>
      </c>
      <c r="K27" s="205" t="s">
        <v>173</v>
      </c>
      <c r="L27" s="205" t="s">
        <v>173</v>
      </c>
      <c r="M27" s="205" t="s">
        <v>835</v>
      </c>
      <c r="N27" s="205" t="s">
        <v>771</v>
      </c>
      <c r="O27" s="205" t="s">
        <v>435</v>
      </c>
      <c r="P27" s="81" t="s">
        <v>173</v>
      </c>
    </row>
    <row r="28" spans="1:16" ht="15" customHeight="1">
      <c r="A28" s="201" t="s">
        <v>21</v>
      </c>
      <c r="B28" s="206" t="s">
        <v>117</v>
      </c>
      <c r="C28" s="223">
        <f t="shared" si="3"/>
        <v>0</v>
      </c>
      <c r="D28" s="223"/>
      <c r="E28" s="223"/>
      <c r="F28" s="224">
        <f t="shared" si="2"/>
        <v>0</v>
      </c>
      <c r="G28" s="205" t="s">
        <v>831</v>
      </c>
      <c r="H28" s="205" t="s">
        <v>641</v>
      </c>
      <c r="I28" s="205" t="s">
        <v>615</v>
      </c>
      <c r="J28" s="205" t="s">
        <v>615</v>
      </c>
      <c r="K28" s="205" t="s">
        <v>899</v>
      </c>
      <c r="L28" s="205" t="s">
        <v>615</v>
      </c>
      <c r="M28" s="205" t="s">
        <v>898</v>
      </c>
      <c r="N28" s="205" t="s">
        <v>771</v>
      </c>
      <c r="O28" s="205" t="s">
        <v>368</v>
      </c>
      <c r="P28" s="81" t="s">
        <v>173</v>
      </c>
    </row>
    <row r="29" spans="1:16" ht="15" customHeight="1">
      <c r="A29" s="197" t="s">
        <v>22</v>
      </c>
      <c r="B29" s="206" t="s">
        <v>183</v>
      </c>
      <c r="C29" s="223">
        <f t="shared" si="3"/>
        <v>2</v>
      </c>
      <c r="D29" s="223"/>
      <c r="E29" s="223"/>
      <c r="F29" s="224">
        <f t="shared" si="2"/>
        <v>2</v>
      </c>
      <c r="G29" s="205" t="s">
        <v>615</v>
      </c>
      <c r="H29" s="205" t="s">
        <v>615</v>
      </c>
      <c r="I29" s="205" t="s">
        <v>615</v>
      </c>
      <c r="J29" s="205" t="s">
        <v>615</v>
      </c>
      <c r="K29" s="205" t="s">
        <v>615</v>
      </c>
      <c r="L29" s="205" t="s">
        <v>615</v>
      </c>
      <c r="M29" s="205" t="s">
        <v>173</v>
      </c>
      <c r="N29" s="205" t="s">
        <v>771</v>
      </c>
      <c r="O29" s="205" t="s">
        <v>479</v>
      </c>
      <c r="P29" s="81" t="s">
        <v>173</v>
      </c>
    </row>
    <row r="30" spans="1:16" ht="15" customHeight="1">
      <c r="A30" s="197" t="s">
        <v>23</v>
      </c>
      <c r="B30" s="206" t="s">
        <v>183</v>
      </c>
      <c r="C30" s="223">
        <f t="shared" si="3"/>
        <v>2</v>
      </c>
      <c r="D30" s="223"/>
      <c r="E30" s="223"/>
      <c r="F30" s="224">
        <f t="shared" si="2"/>
        <v>2</v>
      </c>
      <c r="G30" s="205" t="s">
        <v>615</v>
      </c>
      <c r="H30" s="205" t="s">
        <v>615</v>
      </c>
      <c r="I30" s="205" t="s">
        <v>615</v>
      </c>
      <c r="J30" s="205" t="s">
        <v>615</v>
      </c>
      <c r="K30" s="205" t="s">
        <v>615</v>
      </c>
      <c r="L30" s="205" t="s">
        <v>615</v>
      </c>
      <c r="M30" s="181" t="s">
        <v>173</v>
      </c>
      <c r="N30" s="205" t="s">
        <v>771</v>
      </c>
      <c r="O30" s="205" t="s">
        <v>369</v>
      </c>
      <c r="P30" s="81" t="s">
        <v>173</v>
      </c>
    </row>
    <row r="31" spans="1:16" s="28" customFormat="1" ht="15" customHeight="1">
      <c r="A31" s="201" t="s">
        <v>24</v>
      </c>
      <c r="B31" s="176" t="s">
        <v>183</v>
      </c>
      <c r="C31" s="177">
        <f t="shared" si="3"/>
        <v>2</v>
      </c>
      <c r="D31" s="177"/>
      <c r="E31" s="177"/>
      <c r="F31" s="178">
        <f t="shared" si="2"/>
        <v>2</v>
      </c>
      <c r="G31" s="205" t="s">
        <v>615</v>
      </c>
      <c r="H31" s="205" t="s">
        <v>615</v>
      </c>
      <c r="I31" s="205" t="s">
        <v>615</v>
      </c>
      <c r="J31" s="205" t="s">
        <v>615</v>
      </c>
      <c r="K31" s="205" t="s">
        <v>615</v>
      </c>
      <c r="L31" s="205" t="s">
        <v>615</v>
      </c>
      <c r="M31" s="180" t="s">
        <v>897</v>
      </c>
      <c r="N31" s="205" t="s">
        <v>770</v>
      </c>
      <c r="O31" s="205" t="s">
        <v>465</v>
      </c>
      <c r="P31" s="80" t="s">
        <v>173</v>
      </c>
    </row>
    <row r="32" spans="1:16" ht="15" customHeight="1">
      <c r="A32" s="197" t="s">
        <v>25</v>
      </c>
      <c r="B32" s="206" t="s">
        <v>183</v>
      </c>
      <c r="C32" s="223">
        <f t="shared" si="3"/>
        <v>2</v>
      </c>
      <c r="D32" s="223"/>
      <c r="E32" s="223"/>
      <c r="F32" s="224">
        <f t="shared" si="2"/>
        <v>2</v>
      </c>
      <c r="G32" s="205" t="s">
        <v>615</v>
      </c>
      <c r="H32" s="205" t="s">
        <v>615</v>
      </c>
      <c r="I32" s="205" t="s">
        <v>615</v>
      </c>
      <c r="J32" s="205" t="s">
        <v>615</v>
      </c>
      <c r="K32" s="205" t="s">
        <v>615</v>
      </c>
      <c r="L32" s="205" t="s">
        <v>615</v>
      </c>
      <c r="M32" s="205" t="s">
        <v>173</v>
      </c>
      <c r="N32" s="205" t="s">
        <v>771</v>
      </c>
      <c r="O32" s="205" t="s">
        <v>480</v>
      </c>
      <c r="P32" s="81" t="s">
        <v>173</v>
      </c>
    </row>
    <row r="33" spans="1:16" ht="15" customHeight="1">
      <c r="A33" s="197" t="s">
        <v>26</v>
      </c>
      <c r="B33" s="206" t="s">
        <v>183</v>
      </c>
      <c r="C33" s="223">
        <f t="shared" si="3"/>
        <v>2</v>
      </c>
      <c r="D33" s="223"/>
      <c r="E33" s="223"/>
      <c r="F33" s="224">
        <f t="shared" si="2"/>
        <v>2</v>
      </c>
      <c r="G33" s="205" t="s">
        <v>615</v>
      </c>
      <c r="H33" s="205" t="s">
        <v>615</v>
      </c>
      <c r="I33" s="205" t="s">
        <v>615</v>
      </c>
      <c r="J33" s="205" t="s">
        <v>615</v>
      </c>
      <c r="K33" s="205" t="s">
        <v>615</v>
      </c>
      <c r="L33" s="205" t="s">
        <v>615</v>
      </c>
      <c r="M33" s="205" t="s">
        <v>173</v>
      </c>
      <c r="N33" s="205" t="s">
        <v>771</v>
      </c>
      <c r="O33" s="205" t="s">
        <v>482</v>
      </c>
      <c r="P33" s="81" t="s">
        <v>173</v>
      </c>
    </row>
    <row r="34" spans="1:16" ht="15" customHeight="1">
      <c r="A34" s="197" t="s">
        <v>27</v>
      </c>
      <c r="B34" s="206" t="s">
        <v>117</v>
      </c>
      <c r="C34" s="223">
        <f t="shared" si="3"/>
        <v>0</v>
      </c>
      <c r="D34" s="223"/>
      <c r="E34" s="223"/>
      <c r="F34" s="224">
        <f t="shared" si="2"/>
        <v>0</v>
      </c>
      <c r="G34" s="205" t="s">
        <v>617</v>
      </c>
      <c r="H34" s="205" t="s">
        <v>173</v>
      </c>
      <c r="I34" s="205" t="s">
        <v>173</v>
      </c>
      <c r="J34" s="205" t="s">
        <v>173</v>
      </c>
      <c r="K34" s="205" t="s">
        <v>173</v>
      </c>
      <c r="L34" s="205" t="s">
        <v>173</v>
      </c>
      <c r="M34" s="205" t="s">
        <v>835</v>
      </c>
      <c r="N34" s="205" t="s">
        <v>769</v>
      </c>
      <c r="O34" s="205" t="s">
        <v>370</v>
      </c>
      <c r="P34" s="81" t="s">
        <v>173</v>
      </c>
    </row>
    <row r="35" spans="1:16" s="28" customFormat="1" ht="15" customHeight="1">
      <c r="A35" s="201" t="s">
        <v>177</v>
      </c>
      <c r="B35" s="176" t="s">
        <v>117</v>
      </c>
      <c r="C35" s="177">
        <f t="shared" si="3"/>
        <v>0</v>
      </c>
      <c r="D35" s="177"/>
      <c r="E35" s="177"/>
      <c r="F35" s="178">
        <f t="shared" si="2"/>
        <v>0</v>
      </c>
      <c r="G35" s="205" t="s">
        <v>641</v>
      </c>
      <c r="H35" s="205" t="s">
        <v>615</v>
      </c>
      <c r="I35" s="205" t="s">
        <v>615</v>
      </c>
      <c r="J35" s="205" t="s">
        <v>615</v>
      </c>
      <c r="K35" s="205" t="s">
        <v>617</v>
      </c>
      <c r="L35" s="180" t="s">
        <v>617</v>
      </c>
      <c r="M35" s="180" t="s">
        <v>1046</v>
      </c>
      <c r="N35" s="205" t="s">
        <v>771</v>
      </c>
      <c r="O35" s="205" t="s">
        <v>371</v>
      </c>
      <c r="P35" s="80" t="s">
        <v>173</v>
      </c>
    </row>
    <row r="36" spans="1:16" ht="15" customHeight="1">
      <c r="A36" s="197" t="s">
        <v>28</v>
      </c>
      <c r="B36" s="206" t="s">
        <v>117</v>
      </c>
      <c r="C36" s="223">
        <f t="shared" si="3"/>
        <v>0</v>
      </c>
      <c r="D36" s="223"/>
      <c r="E36" s="223"/>
      <c r="F36" s="224">
        <f t="shared" si="2"/>
        <v>0</v>
      </c>
      <c r="G36" s="205" t="s">
        <v>617</v>
      </c>
      <c r="H36" s="205" t="s">
        <v>173</v>
      </c>
      <c r="I36" s="205" t="s">
        <v>173</v>
      </c>
      <c r="J36" s="205" t="s">
        <v>173</v>
      </c>
      <c r="K36" s="205" t="s">
        <v>173</v>
      </c>
      <c r="L36" s="205" t="s">
        <v>173</v>
      </c>
      <c r="M36" s="205" t="s">
        <v>835</v>
      </c>
      <c r="N36" s="205" t="s">
        <v>771</v>
      </c>
      <c r="O36" s="205" t="s">
        <v>440</v>
      </c>
      <c r="P36" s="81" t="s">
        <v>173</v>
      </c>
    </row>
    <row r="37" spans="1:16" s="76" customFormat="1" ht="15" customHeight="1">
      <c r="A37" s="173" t="s">
        <v>29</v>
      </c>
      <c r="B37" s="173"/>
      <c r="C37" s="174"/>
      <c r="D37" s="174"/>
      <c r="E37" s="174"/>
      <c r="F37" s="174"/>
      <c r="G37" s="185"/>
      <c r="H37" s="185"/>
      <c r="I37" s="185"/>
      <c r="J37" s="185"/>
      <c r="K37" s="185"/>
      <c r="L37" s="185"/>
      <c r="M37" s="185"/>
      <c r="N37" s="173"/>
      <c r="O37" s="173"/>
      <c r="P37" s="83"/>
    </row>
    <row r="38" spans="1:16" ht="15" customHeight="1">
      <c r="A38" s="197" t="s">
        <v>30</v>
      </c>
      <c r="B38" s="206" t="s">
        <v>183</v>
      </c>
      <c r="C38" s="223">
        <f>IF(B38=$B$4,2,IF(B38=B36,0,0))</f>
        <v>2</v>
      </c>
      <c r="D38" s="223"/>
      <c r="E38" s="223"/>
      <c r="F38" s="224">
        <f t="shared" ref="F38:F45" si="4">C38*(1-D38)*(1-E38)</f>
        <v>2</v>
      </c>
      <c r="G38" s="205" t="s">
        <v>615</v>
      </c>
      <c r="H38" s="205" t="s">
        <v>615</v>
      </c>
      <c r="I38" s="205" t="s">
        <v>615</v>
      </c>
      <c r="J38" s="205" t="s">
        <v>615</v>
      </c>
      <c r="K38" s="205" t="s">
        <v>615</v>
      </c>
      <c r="L38" s="205" t="s">
        <v>615</v>
      </c>
      <c r="M38" s="181" t="s">
        <v>173</v>
      </c>
      <c r="N38" s="205" t="s">
        <v>771</v>
      </c>
      <c r="O38" s="205" t="s">
        <v>372</v>
      </c>
      <c r="P38" s="81" t="s">
        <v>173</v>
      </c>
    </row>
    <row r="39" spans="1:16" s="9" customFormat="1" ht="15" customHeight="1">
      <c r="A39" s="201" t="s">
        <v>31</v>
      </c>
      <c r="B39" s="206" t="s">
        <v>117</v>
      </c>
      <c r="C39" s="223">
        <f>IF(B39=$B$4,2,IF(B39=B37,0,0))</f>
        <v>0</v>
      </c>
      <c r="D39" s="223"/>
      <c r="E39" s="223"/>
      <c r="F39" s="224">
        <f t="shared" si="4"/>
        <v>0</v>
      </c>
      <c r="G39" s="205" t="s">
        <v>617</v>
      </c>
      <c r="H39" s="205" t="s">
        <v>173</v>
      </c>
      <c r="I39" s="205" t="s">
        <v>173</v>
      </c>
      <c r="J39" s="205" t="s">
        <v>173</v>
      </c>
      <c r="K39" s="205" t="s">
        <v>173</v>
      </c>
      <c r="L39" s="205" t="s">
        <v>173</v>
      </c>
      <c r="M39" s="205" t="s">
        <v>835</v>
      </c>
      <c r="N39" s="205" t="s">
        <v>771</v>
      </c>
      <c r="O39" s="205" t="s">
        <v>373</v>
      </c>
      <c r="P39" s="81" t="s">
        <v>173</v>
      </c>
    </row>
    <row r="40" spans="1:16" ht="15" customHeight="1">
      <c r="A40" s="197" t="s">
        <v>93</v>
      </c>
      <c r="B40" s="206" t="s">
        <v>183</v>
      </c>
      <c r="C40" s="223">
        <f>IF(B40=$B$4,2,IF(B40=B38,0,0))</f>
        <v>2</v>
      </c>
      <c r="D40" s="223"/>
      <c r="E40" s="223"/>
      <c r="F40" s="224">
        <f t="shared" si="4"/>
        <v>2</v>
      </c>
      <c r="G40" s="205" t="s">
        <v>615</v>
      </c>
      <c r="H40" s="205" t="s">
        <v>615</v>
      </c>
      <c r="I40" s="205" t="s">
        <v>615</v>
      </c>
      <c r="J40" s="205" t="s">
        <v>615</v>
      </c>
      <c r="K40" s="205" t="s">
        <v>615</v>
      </c>
      <c r="L40" s="205" t="s">
        <v>615</v>
      </c>
      <c r="M40" s="181" t="s">
        <v>173</v>
      </c>
      <c r="N40" s="205" t="s">
        <v>771</v>
      </c>
      <c r="O40" s="205" t="s">
        <v>488</v>
      </c>
      <c r="P40" s="81" t="s">
        <v>173</v>
      </c>
    </row>
    <row r="41" spans="1:16" ht="15" customHeight="1">
      <c r="A41" s="197" t="s">
        <v>32</v>
      </c>
      <c r="B41" s="206" t="s">
        <v>183</v>
      </c>
      <c r="C41" s="223">
        <f>IF(B41=$B$4,2,IF(B41=B39,0,0))</f>
        <v>2</v>
      </c>
      <c r="D41" s="223"/>
      <c r="E41" s="223"/>
      <c r="F41" s="224">
        <f t="shared" si="4"/>
        <v>2</v>
      </c>
      <c r="G41" s="205" t="s">
        <v>615</v>
      </c>
      <c r="H41" s="205" t="s">
        <v>615</v>
      </c>
      <c r="I41" s="205" t="s">
        <v>615</v>
      </c>
      <c r="J41" s="205" t="s">
        <v>615</v>
      </c>
      <c r="K41" s="205" t="s">
        <v>615</v>
      </c>
      <c r="L41" s="205" t="s">
        <v>615</v>
      </c>
      <c r="M41" s="181" t="s">
        <v>173</v>
      </c>
      <c r="N41" s="205" t="s">
        <v>771</v>
      </c>
      <c r="O41" s="205" t="s">
        <v>491</v>
      </c>
      <c r="P41" s="81" t="s">
        <v>173</v>
      </c>
    </row>
    <row r="42" spans="1:16" ht="15" customHeight="1">
      <c r="A42" s="197" t="s">
        <v>33</v>
      </c>
      <c r="B42" s="206" t="s">
        <v>117</v>
      </c>
      <c r="C42" s="223">
        <f t="shared" si="3"/>
        <v>0</v>
      </c>
      <c r="D42" s="223"/>
      <c r="E42" s="223"/>
      <c r="F42" s="224">
        <f t="shared" si="4"/>
        <v>0</v>
      </c>
      <c r="G42" s="205" t="s">
        <v>617</v>
      </c>
      <c r="H42" s="205" t="s">
        <v>173</v>
      </c>
      <c r="I42" s="205" t="s">
        <v>173</v>
      </c>
      <c r="J42" s="205" t="s">
        <v>173</v>
      </c>
      <c r="K42" s="205" t="s">
        <v>173</v>
      </c>
      <c r="L42" s="205" t="s">
        <v>173</v>
      </c>
      <c r="M42" s="205" t="s">
        <v>835</v>
      </c>
      <c r="N42" s="205" t="s">
        <v>771</v>
      </c>
      <c r="O42" s="205" t="s">
        <v>405</v>
      </c>
      <c r="P42" s="81" t="s">
        <v>173</v>
      </c>
    </row>
    <row r="43" spans="1:16" ht="15" customHeight="1">
      <c r="A43" s="197" t="s">
        <v>34</v>
      </c>
      <c r="B43" s="206" t="s">
        <v>117</v>
      </c>
      <c r="C43" s="223">
        <f t="shared" si="3"/>
        <v>0</v>
      </c>
      <c r="D43" s="223"/>
      <c r="E43" s="223"/>
      <c r="F43" s="224">
        <f t="shared" si="4"/>
        <v>0</v>
      </c>
      <c r="G43" s="205" t="s">
        <v>617</v>
      </c>
      <c r="H43" s="205" t="s">
        <v>173</v>
      </c>
      <c r="I43" s="205" t="s">
        <v>173</v>
      </c>
      <c r="J43" s="205" t="s">
        <v>173</v>
      </c>
      <c r="K43" s="205" t="s">
        <v>173</v>
      </c>
      <c r="L43" s="205" t="s">
        <v>173</v>
      </c>
      <c r="M43" s="205" t="s">
        <v>835</v>
      </c>
      <c r="N43" s="205" t="s">
        <v>771</v>
      </c>
      <c r="O43" s="205" t="s">
        <v>442</v>
      </c>
      <c r="P43" s="81" t="s">
        <v>173</v>
      </c>
    </row>
    <row r="44" spans="1:16" ht="15" customHeight="1">
      <c r="A44" s="197" t="s">
        <v>35</v>
      </c>
      <c r="B44" s="206" t="s">
        <v>183</v>
      </c>
      <c r="C44" s="223">
        <f t="shared" si="3"/>
        <v>2</v>
      </c>
      <c r="D44" s="223"/>
      <c r="E44" s="223"/>
      <c r="F44" s="224">
        <f t="shared" si="4"/>
        <v>2</v>
      </c>
      <c r="G44" s="205" t="s">
        <v>615</v>
      </c>
      <c r="H44" s="205" t="s">
        <v>615</v>
      </c>
      <c r="I44" s="205" t="s">
        <v>615</v>
      </c>
      <c r="J44" s="205" t="s">
        <v>615</v>
      </c>
      <c r="K44" s="205" t="s">
        <v>615</v>
      </c>
      <c r="L44" s="205" t="s">
        <v>615</v>
      </c>
      <c r="M44" s="205" t="s">
        <v>173</v>
      </c>
      <c r="N44" s="205" t="s">
        <v>771</v>
      </c>
      <c r="O44" s="205" t="s">
        <v>392</v>
      </c>
      <c r="P44" s="81" t="s">
        <v>173</v>
      </c>
    </row>
    <row r="45" spans="1:16" s="40" customFormat="1" ht="15" customHeight="1">
      <c r="A45" s="201" t="s">
        <v>152</v>
      </c>
      <c r="B45" s="176" t="s">
        <v>117</v>
      </c>
      <c r="C45" s="177">
        <f t="shared" si="3"/>
        <v>0</v>
      </c>
      <c r="D45" s="177"/>
      <c r="E45" s="177"/>
      <c r="F45" s="178">
        <f t="shared" si="4"/>
        <v>0</v>
      </c>
      <c r="G45" s="179" t="s">
        <v>837</v>
      </c>
      <c r="H45" s="180" t="s">
        <v>173</v>
      </c>
      <c r="I45" s="180" t="s">
        <v>173</v>
      </c>
      <c r="J45" s="180" t="s">
        <v>173</v>
      </c>
      <c r="K45" s="180" t="s">
        <v>173</v>
      </c>
      <c r="L45" s="180" t="s">
        <v>173</v>
      </c>
      <c r="M45" s="207" t="s">
        <v>929</v>
      </c>
      <c r="N45" s="205" t="s">
        <v>770</v>
      </c>
      <c r="O45" s="205" t="s">
        <v>374</v>
      </c>
      <c r="P45" s="80" t="s">
        <v>173</v>
      </c>
    </row>
    <row r="46" spans="1:16" s="76" customFormat="1" ht="15" customHeight="1">
      <c r="A46" s="173" t="s">
        <v>36</v>
      </c>
      <c r="B46" s="173"/>
      <c r="C46" s="174"/>
      <c r="D46" s="174"/>
      <c r="E46" s="174"/>
      <c r="F46" s="174"/>
      <c r="G46" s="185"/>
      <c r="H46" s="185"/>
      <c r="I46" s="185"/>
      <c r="J46" s="185"/>
      <c r="K46" s="185"/>
      <c r="L46" s="185"/>
      <c r="M46" s="185"/>
      <c r="N46" s="173"/>
      <c r="O46" s="173"/>
      <c r="P46" s="83"/>
    </row>
    <row r="47" spans="1:16" ht="15" customHeight="1">
      <c r="A47" s="197" t="s">
        <v>37</v>
      </c>
      <c r="B47" s="206" t="s">
        <v>117</v>
      </c>
      <c r="C47" s="223">
        <f t="shared" si="3"/>
        <v>0</v>
      </c>
      <c r="D47" s="223"/>
      <c r="E47" s="223"/>
      <c r="F47" s="224">
        <f t="shared" ref="F47:F53" si="5">C47*(1-D47)*(1-E47)</f>
        <v>0</v>
      </c>
      <c r="G47" s="205" t="s">
        <v>617</v>
      </c>
      <c r="H47" s="205" t="s">
        <v>173</v>
      </c>
      <c r="I47" s="205" t="s">
        <v>173</v>
      </c>
      <c r="J47" s="205" t="s">
        <v>173</v>
      </c>
      <c r="K47" s="205" t="s">
        <v>173</v>
      </c>
      <c r="L47" s="205" t="s">
        <v>173</v>
      </c>
      <c r="M47" s="205" t="s">
        <v>835</v>
      </c>
      <c r="N47" s="205" t="s">
        <v>769</v>
      </c>
      <c r="O47" s="205" t="s">
        <v>375</v>
      </c>
      <c r="P47" s="81" t="s">
        <v>173</v>
      </c>
    </row>
    <row r="48" spans="1:16" ht="15" customHeight="1">
      <c r="A48" s="197" t="s">
        <v>38</v>
      </c>
      <c r="B48" s="206" t="s">
        <v>117</v>
      </c>
      <c r="C48" s="223">
        <f t="shared" si="3"/>
        <v>0</v>
      </c>
      <c r="D48" s="223"/>
      <c r="E48" s="223"/>
      <c r="F48" s="224">
        <f t="shared" si="5"/>
        <v>0</v>
      </c>
      <c r="G48" s="205" t="s">
        <v>617</v>
      </c>
      <c r="H48" s="205" t="s">
        <v>173</v>
      </c>
      <c r="I48" s="205" t="s">
        <v>173</v>
      </c>
      <c r="J48" s="205" t="s">
        <v>173</v>
      </c>
      <c r="K48" s="205" t="s">
        <v>173</v>
      </c>
      <c r="L48" s="205" t="s">
        <v>173</v>
      </c>
      <c r="M48" s="205" t="s">
        <v>835</v>
      </c>
      <c r="N48" s="205" t="s">
        <v>771</v>
      </c>
      <c r="O48" s="205" t="s">
        <v>498</v>
      </c>
      <c r="P48" s="81" t="s">
        <v>173</v>
      </c>
    </row>
    <row r="49" spans="1:16" ht="15" customHeight="1">
      <c r="A49" s="201" t="s">
        <v>39</v>
      </c>
      <c r="B49" s="176" t="s">
        <v>183</v>
      </c>
      <c r="C49" s="177">
        <f t="shared" si="3"/>
        <v>2</v>
      </c>
      <c r="D49" s="177"/>
      <c r="E49" s="177"/>
      <c r="F49" s="178">
        <f t="shared" si="5"/>
        <v>2</v>
      </c>
      <c r="G49" s="180" t="s">
        <v>615</v>
      </c>
      <c r="H49" s="205" t="s">
        <v>615</v>
      </c>
      <c r="I49" s="205" t="s">
        <v>615</v>
      </c>
      <c r="J49" s="205" t="s">
        <v>615</v>
      </c>
      <c r="K49" s="205" t="s">
        <v>615</v>
      </c>
      <c r="L49" s="205" t="s">
        <v>615</v>
      </c>
      <c r="M49" s="180" t="s">
        <v>173</v>
      </c>
      <c r="N49" s="180" t="s">
        <v>771</v>
      </c>
      <c r="O49" s="180" t="s">
        <v>500</v>
      </c>
      <c r="P49" s="81" t="s">
        <v>173</v>
      </c>
    </row>
    <row r="50" spans="1:16" ht="15" customHeight="1">
      <c r="A50" s="197" t="s">
        <v>40</v>
      </c>
      <c r="B50" s="206" t="s">
        <v>117</v>
      </c>
      <c r="C50" s="223">
        <f t="shared" si="3"/>
        <v>0</v>
      </c>
      <c r="D50" s="223"/>
      <c r="E50" s="223"/>
      <c r="F50" s="224">
        <f t="shared" si="5"/>
        <v>0</v>
      </c>
      <c r="G50" s="205" t="s">
        <v>617</v>
      </c>
      <c r="H50" s="205" t="s">
        <v>173</v>
      </c>
      <c r="I50" s="205" t="s">
        <v>173</v>
      </c>
      <c r="J50" s="205" t="s">
        <v>173</v>
      </c>
      <c r="K50" s="205" t="s">
        <v>173</v>
      </c>
      <c r="L50" s="205" t="s">
        <v>173</v>
      </c>
      <c r="M50" s="205" t="s">
        <v>835</v>
      </c>
      <c r="N50" s="205" t="s">
        <v>769</v>
      </c>
      <c r="O50" s="205" t="s">
        <v>572</v>
      </c>
      <c r="P50" s="81" t="s">
        <v>173</v>
      </c>
    </row>
    <row r="51" spans="1:16" ht="15" customHeight="1">
      <c r="A51" s="197" t="s">
        <v>89</v>
      </c>
      <c r="B51" s="206" t="s">
        <v>117</v>
      </c>
      <c r="C51" s="223">
        <f t="shared" si="3"/>
        <v>0</v>
      </c>
      <c r="D51" s="223"/>
      <c r="E51" s="223"/>
      <c r="F51" s="224">
        <f t="shared" si="5"/>
        <v>0</v>
      </c>
      <c r="G51" s="205" t="s">
        <v>617</v>
      </c>
      <c r="H51" s="205" t="s">
        <v>173</v>
      </c>
      <c r="I51" s="205" t="s">
        <v>173</v>
      </c>
      <c r="J51" s="205" t="s">
        <v>173</v>
      </c>
      <c r="K51" s="205" t="s">
        <v>173</v>
      </c>
      <c r="L51" s="205" t="s">
        <v>173</v>
      </c>
      <c r="M51" s="205" t="s">
        <v>835</v>
      </c>
      <c r="N51" s="205" t="s">
        <v>769</v>
      </c>
      <c r="O51" s="205" t="s">
        <v>501</v>
      </c>
      <c r="P51" s="81" t="s">
        <v>173</v>
      </c>
    </row>
    <row r="52" spans="1:16" ht="15" customHeight="1">
      <c r="A52" s="197" t="s">
        <v>41</v>
      </c>
      <c r="B52" s="206" t="s">
        <v>117</v>
      </c>
      <c r="C52" s="223">
        <f t="shared" si="3"/>
        <v>0</v>
      </c>
      <c r="D52" s="223"/>
      <c r="E52" s="223"/>
      <c r="F52" s="224">
        <f t="shared" si="5"/>
        <v>0</v>
      </c>
      <c r="G52" s="205" t="s">
        <v>617</v>
      </c>
      <c r="H52" s="205" t="s">
        <v>173</v>
      </c>
      <c r="I52" s="205" t="s">
        <v>173</v>
      </c>
      <c r="J52" s="205" t="s">
        <v>173</v>
      </c>
      <c r="K52" s="205" t="s">
        <v>173</v>
      </c>
      <c r="L52" s="205" t="s">
        <v>173</v>
      </c>
      <c r="M52" s="205" t="s">
        <v>835</v>
      </c>
      <c r="N52" s="205" t="s">
        <v>770</v>
      </c>
      <c r="O52" s="205" t="s">
        <v>505</v>
      </c>
      <c r="P52" s="81" t="s">
        <v>173</v>
      </c>
    </row>
    <row r="53" spans="1:16" s="28" customFormat="1" ht="15" customHeight="1">
      <c r="A53" s="201" t="s">
        <v>42</v>
      </c>
      <c r="B53" s="176" t="s">
        <v>183</v>
      </c>
      <c r="C53" s="177">
        <f>IF(B53=$B$4,2,IF(B53=B51,0,0))</f>
        <v>2</v>
      </c>
      <c r="D53" s="177"/>
      <c r="E53" s="177"/>
      <c r="F53" s="178">
        <f t="shared" si="5"/>
        <v>2</v>
      </c>
      <c r="G53" s="205" t="s">
        <v>615</v>
      </c>
      <c r="H53" s="205" t="s">
        <v>615</v>
      </c>
      <c r="I53" s="205" t="s">
        <v>615</v>
      </c>
      <c r="J53" s="205" t="s">
        <v>615</v>
      </c>
      <c r="K53" s="205" t="s">
        <v>615</v>
      </c>
      <c r="L53" s="205" t="s">
        <v>615</v>
      </c>
      <c r="M53" s="176" t="s">
        <v>173</v>
      </c>
      <c r="N53" s="205" t="s">
        <v>770</v>
      </c>
      <c r="O53" s="205" t="s">
        <v>444</v>
      </c>
      <c r="P53" s="80" t="s">
        <v>173</v>
      </c>
    </row>
    <row r="54" spans="1:16" s="76" customFormat="1" ht="15" customHeight="1">
      <c r="A54" s="173" t="s">
        <v>43</v>
      </c>
      <c r="B54" s="173"/>
      <c r="C54" s="174"/>
      <c r="D54" s="174"/>
      <c r="E54" s="174"/>
      <c r="F54" s="174"/>
      <c r="G54" s="185"/>
      <c r="H54" s="185"/>
      <c r="I54" s="185"/>
      <c r="J54" s="185"/>
      <c r="K54" s="185"/>
      <c r="L54" s="185"/>
      <c r="M54" s="185"/>
      <c r="N54" s="173"/>
      <c r="O54" s="173"/>
      <c r="P54" s="83"/>
    </row>
    <row r="55" spans="1:16" ht="15" customHeight="1">
      <c r="A55" s="197" t="s">
        <v>44</v>
      </c>
      <c r="B55" s="206" t="s">
        <v>183</v>
      </c>
      <c r="C55" s="223">
        <f t="shared" si="3"/>
        <v>2</v>
      </c>
      <c r="D55" s="223"/>
      <c r="E55" s="223"/>
      <c r="F55" s="224">
        <f t="shared" ref="F55:F68" si="6">C55*(1-D55)*(1-E55)</f>
        <v>2</v>
      </c>
      <c r="G55" s="205" t="s">
        <v>615</v>
      </c>
      <c r="H55" s="205" t="s">
        <v>615</v>
      </c>
      <c r="I55" s="205" t="s">
        <v>615</v>
      </c>
      <c r="J55" s="205" t="s">
        <v>615</v>
      </c>
      <c r="K55" s="205" t="s">
        <v>615</v>
      </c>
      <c r="L55" s="205" t="s">
        <v>615</v>
      </c>
      <c r="M55" s="205" t="s">
        <v>173</v>
      </c>
      <c r="N55" s="205" t="s">
        <v>771</v>
      </c>
      <c r="O55" s="205" t="s">
        <v>461</v>
      </c>
      <c r="P55" s="81" t="s">
        <v>173</v>
      </c>
    </row>
    <row r="56" spans="1:16" ht="15" customHeight="1">
      <c r="A56" s="197" t="s">
        <v>45</v>
      </c>
      <c r="B56" s="206" t="s">
        <v>117</v>
      </c>
      <c r="C56" s="223">
        <f t="shared" si="3"/>
        <v>0</v>
      </c>
      <c r="D56" s="223"/>
      <c r="E56" s="223"/>
      <c r="F56" s="224">
        <f t="shared" si="6"/>
        <v>0</v>
      </c>
      <c r="G56" s="205" t="s">
        <v>617</v>
      </c>
      <c r="H56" s="205" t="s">
        <v>173</v>
      </c>
      <c r="I56" s="205" t="s">
        <v>173</v>
      </c>
      <c r="J56" s="205" t="s">
        <v>173</v>
      </c>
      <c r="K56" s="205" t="s">
        <v>173</v>
      </c>
      <c r="L56" s="205" t="s">
        <v>173</v>
      </c>
      <c r="M56" s="205" t="s">
        <v>835</v>
      </c>
      <c r="N56" s="205" t="s">
        <v>771</v>
      </c>
      <c r="O56" s="205" t="s">
        <v>507</v>
      </c>
      <c r="P56" s="81" t="s">
        <v>173</v>
      </c>
    </row>
    <row r="57" spans="1:16" ht="15" customHeight="1">
      <c r="A57" s="197" t="s">
        <v>46</v>
      </c>
      <c r="B57" s="206" t="s">
        <v>117</v>
      </c>
      <c r="C57" s="223">
        <f t="shared" si="3"/>
        <v>0</v>
      </c>
      <c r="D57" s="223"/>
      <c r="E57" s="223"/>
      <c r="F57" s="224">
        <f t="shared" si="6"/>
        <v>0</v>
      </c>
      <c r="G57" s="205" t="s">
        <v>617</v>
      </c>
      <c r="H57" s="205" t="s">
        <v>173</v>
      </c>
      <c r="I57" s="205" t="s">
        <v>173</v>
      </c>
      <c r="J57" s="205" t="s">
        <v>173</v>
      </c>
      <c r="K57" s="205" t="s">
        <v>173</v>
      </c>
      <c r="L57" s="205" t="s">
        <v>173</v>
      </c>
      <c r="M57" s="205" t="s">
        <v>835</v>
      </c>
      <c r="N57" s="205" t="s">
        <v>769</v>
      </c>
      <c r="O57" s="205" t="s">
        <v>377</v>
      </c>
    </row>
    <row r="58" spans="1:16" ht="15" customHeight="1">
      <c r="A58" s="197" t="s">
        <v>47</v>
      </c>
      <c r="B58" s="206" t="s">
        <v>117</v>
      </c>
      <c r="C58" s="223">
        <f t="shared" si="3"/>
        <v>0</v>
      </c>
      <c r="D58" s="223"/>
      <c r="E58" s="223"/>
      <c r="F58" s="224">
        <f t="shared" si="6"/>
        <v>0</v>
      </c>
      <c r="G58" s="205" t="s">
        <v>617</v>
      </c>
      <c r="H58" s="205" t="s">
        <v>173</v>
      </c>
      <c r="I58" s="205" t="s">
        <v>173</v>
      </c>
      <c r="J58" s="205" t="s">
        <v>173</v>
      </c>
      <c r="K58" s="205" t="s">
        <v>173</v>
      </c>
      <c r="L58" s="205" t="s">
        <v>173</v>
      </c>
      <c r="M58" s="205" t="s">
        <v>835</v>
      </c>
      <c r="N58" s="205" t="s">
        <v>771</v>
      </c>
      <c r="O58" s="205" t="s">
        <v>411</v>
      </c>
      <c r="P58" s="81" t="s">
        <v>173</v>
      </c>
    </row>
    <row r="59" spans="1:16" ht="15" customHeight="1">
      <c r="A59" s="197" t="s">
        <v>48</v>
      </c>
      <c r="B59" s="206" t="s">
        <v>183</v>
      </c>
      <c r="C59" s="223">
        <f t="shared" si="3"/>
        <v>2</v>
      </c>
      <c r="D59" s="223"/>
      <c r="E59" s="223"/>
      <c r="F59" s="224">
        <f t="shared" si="6"/>
        <v>2</v>
      </c>
      <c r="G59" s="205" t="s">
        <v>615</v>
      </c>
      <c r="H59" s="205" t="s">
        <v>615</v>
      </c>
      <c r="I59" s="205" t="s">
        <v>615</v>
      </c>
      <c r="J59" s="205" t="s">
        <v>615</v>
      </c>
      <c r="K59" s="205" t="s">
        <v>615</v>
      </c>
      <c r="L59" s="205" t="s">
        <v>615</v>
      </c>
      <c r="M59" s="181" t="s">
        <v>173</v>
      </c>
      <c r="N59" s="205" t="s">
        <v>771</v>
      </c>
      <c r="O59" s="205" t="s">
        <v>509</v>
      </c>
      <c r="P59" s="81" t="s">
        <v>173</v>
      </c>
    </row>
    <row r="60" spans="1:16" s="28" customFormat="1" ht="15" customHeight="1">
      <c r="A60" s="201" t="s">
        <v>49</v>
      </c>
      <c r="B60" s="176" t="s">
        <v>183</v>
      </c>
      <c r="C60" s="177">
        <f t="shared" si="3"/>
        <v>2</v>
      </c>
      <c r="D60" s="177"/>
      <c r="E60" s="177"/>
      <c r="F60" s="178">
        <f t="shared" si="6"/>
        <v>2</v>
      </c>
      <c r="G60" s="205" t="s">
        <v>615</v>
      </c>
      <c r="H60" s="205" t="s">
        <v>615</v>
      </c>
      <c r="I60" s="205" t="s">
        <v>615</v>
      </c>
      <c r="J60" s="205" t="s">
        <v>615</v>
      </c>
      <c r="K60" s="205" t="s">
        <v>615</v>
      </c>
      <c r="L60" s="205" t="s">
        <v>615</v>
      </c>
      <c r="M60" s="180" t="s">
        <v>173</v>
      </c>
      <c r="N60" s="205" t="s">
        <v>770</v>
      </c>
      <c r="O60" s="205" t="s">
        <v>464</v>
      </c>
      <c r="P60" s="80" t="s">
        <v>173</v>
      </c>
    </row>
    <row r="61" spans="1:16" ht="15" customHeight="1">
      <c r="A61" s="197" t="s">
        <v>50</v>
      </c>
      <c r="B61" s="206" t="s">
        <v>117</v>
      </c>
      <c r="C61" s="223">
        <f t="shared" si="3"/>
        <v>0</v>
      </c>
      <c r="D61" s="223"/>
      <c r="E61" s="223"/>
      <c r="F61" s="224">
        <f t="shared" si="6"/>
        <v>0</v>
      </c>
      <c r="G61" s="205" t="s">
        <v>617</v>
      </c>
      <c r="H61" s="205" t="s">
        <v>173</v>
      </c>
      <c r="I61" s="205" t="s">
        <v>173</v>
      </c>
      <c r="J61" s="205" t="s">
        <v>173</v>
      </c>
      <c r="K61" s="205" t="s">
        <v>173</v>
      </c>
      <c r="L61" s="205" t="s">
        <v>173</v>
      </c>
      <c r="M61" s="205" t="s">
        <v>835</v>
      </c>
      <c r="N61" s="205" t="s">
        <v>771</v>
      </c>
      <c r="O61" s="205" t="s">
        <v>417</v>
      </c>
      <c r="P61" s="81" t="s">
        <v>173</v>
      </c>
    </row>
    <row r="62" spans="1:16" ht="15" customHeight="1">
      <c r="A62" s="197" t="s">
        <v>51</v>
      </c>
      <c r="B62" s="206" t="s">
        <v>117</v>
      </c>
      <c r="C62" s="223">
        <f t="shared" si="3"/>
        <v>0</v>
      </c>
      <c r="D62" s="223"/>
      <c r="E62" s="223"/>
      <c r="F62" s="224">
        <f t="shared" si="6"/>
        <v>0</v>
      </c>
      <c r="G62" s="205" t="s">
        <v>617</v>
      </c>
      <c r="H62" s="205" t="s">
        <v>173</v>
      </c>
      <c r="I62" s="205" t="s">
        <v>173</v>
      </c>
      <c r="J62" s="205" t="s">
        <v>173</v>
      </c>
      <c r="K62" s="205" t="s">
        <v>173</v>
      </c>
      <c r="L62" s="205" t="s">
        <v>173</v>
      </c>
      <c r="M62" s="205" t="s">
        <v>835</v>
      </c>
      <c r="N62" s="205" t="s">
        <v>771</v>
      </c>
      <c r="O62" s="205" t="s">
        <v>513</v>
      </c>
      <c r="P62" s="81" t="s">
        <v>173</v>
      </c>
    </row>
    <row r="63" spans="1:16" ht="15" customHeight="1">
      <c r="A63" s="197" t="s">
        <v>52</v>
      </c>
      <c r="B63" s="206" t="s">
        <v>183</v>
      </c>
      <c r="C63" s="223">
        <f t="shared" si="3"/>
        <v>2</v>
      </c>
      <c r="D63" s="223"/>
      <c r="E63" s="223"/>
      <c r="F63" s="224">
        <f t="shared" si="6"/>
        <v>2</v>
      </c>
      <c r="G63" s="205" t="s">
        <v>615</v>
      </c>
      <c r="H63" s="205" t="s">
        <v>615</v>
      </c>
      <c r="I63" s="205" t="s">
        <v>615</v>
      </c>
      <c r="J63" s="205" t="s">
        <v>615</v>
      </c>
      <c r="K63" s="205" t="s">
        <v>615</v>
      </c>
      <c r="L63" s="205" t="s">
        <v>615</v>
      </c>
      <c r="M63" s="205" t="s">
        <v>173</v>
      </c>
      <c r="N63" s="205" t="s">
        <v>771</v>
      </c>
      <c r="O63" s="205" t="s">
        <v>453</v>
      </c>
      <c r="P63" s="81" t="s">
        <v>173</v>
      </c>
    </row>
    <row r="64" spans="1:16" ht="15" customHeight="1">
      <c r="A64" s="197" t="s">
        <v>53</v>
      </c>
      <c r="B64" s="206" t="s">
        <v>183</v>
      </c>
      <c r="C64" s="223">
        <f t="shared" si="3"/>
        <v>2</v>
      </c>
      <c r="D64" s="223"/>
      <c r="E64" s="223"/>
      <c r="F64" s="224">
        <f t="shared" si="6"/>
        <v>2</v>
      </c>
      <c r="G64" s="205" t="s">
        <v>615</v>
      </c>
      <c r="H64" s="205" t="s">
        <v>615</v>
      </c>
      <c r="I64" s="205" t="s">
        <v>615</v>
      </c>
      <c r="J64" s="205" t="s">
        <v>615</v>
      </c>
      <c r="K64" s="205" t="s">
        <v>615</v>
      </c>
      <c r="L64" s="205" t="s">
        <v>615</v>
      </c>
      <c r="M64" s="181" t="s">
        <v>173</v>
      </c>
      <c r="N64" s="205" t="s">
        <v>771</v>
      </c>
      <c r="O64" s="205" t="s">
        <v>515</v>
      </c>
      <c r="P64" s="81" t="s">
        <v>173</v>
      </c>
    </row>
    <row r="65" spans="1:16" ht="15" customHeight="1">
      <c r="A65" s="197" t="s">
        <v>54</v>
      </c>
      <c r="B65" s="206" t="s">
        <v>117</v>
      </c>
      <c r="C65" s="223">
        <f t="shared" si="3"/>
        <v>0</v>
      </c>
      <c r="D65" s="223"/>
      <c r="E65" s="223"/>
      <c r="F65" s="224">
        <f t="shared" si="6"/>
        <v>0</v>
      </c>
      <c r="G65" s="205" t="s">
        <v>617</v>
      </c>
      <c r="H65" s="205" t="s">
        <v>173</v>
      </c>
      <c r="I65" s="205" t="s">
        <v>173</v>
      </c>
      <c r="J65" s="205" t="s">
        <v>173</v>
      </c>
      <c r="K65" s="205" t="s">
        <v>173</v>
      </c>
      <c r="L65" s="205" t="s">
        <v>173</v>
      </c>
      <c r="M65" s="205" t="s">
        <v>835</v>
      </c>
      <c r="N65" s="205" t="s">
        <v>771</v>
      </c>
      <c r="O65" s="205" t="s">
        <v>518</v>
      </c>
      <c r="P65" s="81" t="s">
        <v>173</v>
      </c>
    </row>
    <row r="66" spans="1:16" ht="15" customHeight="1">
      <c r="A66" s="197" t="s">
        <v>55</v>
      </c>
      <c r="B66" s="206" t="s">
        <v>117</v>
      </c>
      <c r="C66" s="223">
        <f t="shared" si="3"/>
        <v>0</v>
      </c>
      <c r="D66" s="223"/>
      <c r="E66" s="223"/>
      <c r="F66" s="224">
        <f t="shared" si="6"/>
        <v>0</v>
      </c>
      <c r="G66" s="205" t="s">
        <v>617</v>
      </c>
      <c r="H66" s="205" t="s">
        <v>173</v>
      </c>
      <c r="I66" s="205" t="s">
        <v>173</v>
      </c>
      <c r="J66" s="205" t="s">
        <v>173</v>
      </c>
      <c r="K66" s="205" t="s">
        <v>173</v>
      </c>
      <c r="L66" s="205" t="s">
        <v>173</v>
      </c>
      <c r="M66" s="205" t="s">
        <v>835</v>
      </c>
      <c r="N66" s="205" t="s">
        <v>771</v>
      </c>
      <c r="O66" s="205" t="s">
        <v>379</v>
      </c>
      <c r="P66" s="81" t="s">
        <v>173</v>
      </c>
    </row>
    <row r="67" spans="1:16" ht="15" customHeight="1">
      <c r="A67" s="197" t="s">
        <v>56</v>
      </c>
      <c r="B67" s="206" t="s">
        <v>183</v>
      </c>
      <c r="C67" s="223">
        <f t="shared" si="3"/>
        <v>2</v>
      </c>
      <c r="D67" s="223"/>
      <c r="E67" s="223"/>
      <c r="F67" s="224">
        <f t="shared" si="6"/>
        <v>2</v>
      </c>
      <c r="G67" s="205" t="s">
        <v>615</v>
      </c>
      <c r="H67" s="205" t="s">
        <v>615</v>
      </c>
      <c r="I67" s="205" t="s">
        <v>615</v>
      </c>
      <c r="J67" s="205" t="s">
        <v>615</v>
      </c>
      <c r="K67" s="205" t="s">
        <v>615</v>
      </c>
      <c r="L67" s="205" t="s">
        <v>615</v>
      </c>
      <c r="M67" s="181" t="s">
        <v>173</v>
      </c>
      <c r="N67" s="205" t="s">
        <v>770</v>
      </c>
      <c r="O67" s="205" t="s">
        <v>419</v>
      </c>
      <c r="P67" s="81" t="s">
        <v>173</v>
      </c>
    </row>
    <row r="68" spans="1:16" ht="15" customHeight="1">
      <c r="A68" s="197" t="s">
        <v>57</v>
      </c>
      <c r="B68" s="206" t="s">
        <v>183</v>
      </c>
      <c r="C68" s="223">
        <f t="shared" si="3"/>
        <v>2</v>
      </c>
      <c r="D68" s="223"/>
      <c r="E68" s="223"/>
      <c r="F68" s="224">
        <f t="shared" si="6"/>
        <v>2</v>
      </c>
      <c r="G68" s="205" t="s">
        <v>615</v>
      </c>
      <c r="H68" s="205" t="s">
        <v>615</v>
      </c>
      <c r="I68" s="205" t="s">
        <v>615</v>
      </c>
      <c r="J68" s="205" t="s">
        <v>615</v>
      </c>
      <c r="K68" s="205" t="s">
        <v>615</v>
      </c>
      <c r="L68" s="205" t="s">
        <v>615</v>
      </c>
      <c r="M68" s="181" t="s">
        <v>173</v>
      </c>
      <c r="N68" s="205" t="s">
        <v>770</v>
      </c>
      <c r="O68" s="205" t="s">
        <v>522</v>
      </c>
      <c r="P68" s="81" t="s">
        <v>173</v>
      </c>
    </row>
    <row r="69" spans="1:16" s="76" customFormat="1" ht="15" customHeight="1">
      <c r="A69" s="173" t="s">
        <v>58</v>
      </c>
      <c r="B69" s="173"/>
      <c r="C69" s="174"/>
      <c r="D69" s="174"/>
      <c r="E69" s="174"/>
      <c r="F69" s="174"/>
      <c r="G69" s="185"/>
      <c r="H69" s="185"/>
      <c r="I69" s="185"/>
      <c r="J69" s="185"/>
      <c r="K69" s="185"/>
      <c r="L69" s="185"/>
      <c r="M69" s="185"/>
      <c r="N69" s="173"/>
      <c r="O69" s="173"/>
      <c r="P69" s="83"/>
    </row>
    <row r="70" spans="1:16" ht="15" customHeight="1">
      <c r="A70" s="197" t="s">
        <v>59</v>
      </c>
      <c r="B70" s="206" t="s">
        <v>117</v>
      </c>
      <c r="C70" s="223">
        <f t="shared" si="3"/>
        <v>0</v>
      </c>
      <c r="D70" s="223"/>
      <c r="E70" s="223"/>
      <c r="F70" s="224">
        <f t="shared" ref="F70:F75" si="7">C70*(1-D70)*(1-E70)</f>
        <v>0</v>
      </c>
      <c r="G70" s="205" t="s">
        <v>617</v>
      </c>
      <c r="H70" s="205" t="s">
        <v>173</v>
      </c>
      <c r="I70" s="205" t="s">
        <v>173</v>
      </c>
      <c r="J70" s="205" t="s">
        <v>173</v>
      </c>
      <c r="K70" s="205" t="s">
        <v>173</v>
      </c>
      <c r="L70" s="205" t="s">
        <v>173</v>
      </c>
      <c r="M70" s="205" t="s">
        <v>835</v>
      </c>
      <c r="N70" s="205" t="s">
        <v>769</v>
      </c>
      <c r="O70" s="205" t="s">
        <v>524</v>
      </c>
      <c r="P70" s="81" t="s">
        <v>173</v>
      </c>
    </row>
    <row r="71" spans="1:16" ht="15" customHeight="1">
      <c r="A71" s="201" t="s">
        <v>60</v>
      </c>
      <c r="B71" s="206" t="s">
        <v>183</v>
      </c>
      <c r="C71" s="223">
        <f t="shared" si="3"/>
        <v>2</v>
      </c>
      <c r="D71" s="223"/>
      <c r="E71" s="223"/>
      <c r="F71" s="224">
        <f t="shared" si="7"/>
        <v>2</v>
      </c>
      <c r="G71" s="205" t="s">
        <v>615</v>
      </c>
      <c r="H71" s="205" t="s">
        <v>901</v>
      </c>
      <c r="I71" s="205" t="s">
        <v>615</v>
      </c>
      <c r="J71" s="205" t="s">
        <v>615</v>
      </c>
      <c r="K71" s="205" t="s">
        <v>615</v>
      </c>
      <c r="L71" s="205" t="s">
        <v>615</v>
      </c>
      <c r="M71" s="205" t="s">
        <v>902</v>
      </c>
      <c r="N71" s="205" t="s">
        <v>771</v>
      </c>
      <c r="O71" s="205" t="s">
        <v>398</v>
      </c>
      <c r="P71" s="81" t="s">
        <v>173</v>
      </c>
    </row>
    <row r="72" spans="1:16" ht="15" customHeight="1">
      <c r="A72" s="197" t="s">
        <v>61</v>
      </c>
      <c r="B72" s="206" t="s">
        <v>183</v>
      </c>
      <c r="C72" s="223">
        <f t="shared" si="3"/>
        <v>2</v>
      </c>
      <c r="D72" s="223"/>
      <c r="E72" s="223"/>
      <c r="F72" s="224">
        <f t="shared" si="7"/>
        <v>2</v>
      </c>
      <c r="G72" s="205" t="s">
        <v>615</v>
      </c>
      <c r="H72" s="205" t="s">
        <v>615</v>
      </c>
      <c r="I72" s="205" t="s">
        <v>615</v>
      </c>
      <c r="J72" s="205" t="s">
        <v>615</v>
      </c>
      <c r="K72" s="205" t="s">
        <v>615</v>
      </c>
      <c r="L72" s="205" t="s">
        <v>615</v>
      </c>
      <c r="M72" s="205" t="s">
        <v>173</v>
      </c>
      <c r="N72" s="205" t="s">
        <v>771</v>
      </c>
      <c r="O72" s="205" t="s">
        <v>530</v>
      </c>
      <c r="P72" s="81" t="s">
        <v>173</v>
      </c>
    </row>
    <row r="73" spans="1:16" s="28" customFormat="1" ht="15" customHeight="1">
      <c r="A73" s="201" t="s">
        <v>62</v>
      </c>
      <c r="B73" s="176" t="s">
        <v>117</v>
      </c>
      <c r="C73" s="177">
        <f t="shared" si="3"/>
        <v>0</v>
      </c>
      <c r="D73" s="177"/>
      <c r="E73" s="177"/>
      <c r="F73" s="178">
        <f t="shared" si="7"/>
        <v>0</v>
      </c>
      <c r="G73" s="180" t="s">
        <v>831</v>
      </c>
      <c r="H73" s="180" t="s">
        <v>615</v>
      </c>
      <c r="I73" s="180" t="s">
        <v>615</v>
      </c>
      <c r="J73" s="180" t="s">
        <v>615</v>
      </c>
      <c r="K73" s="180" t="s">
        <v>900</v>
      </c>
      <c r="L73" s="180" t="s">
        <v>615</v>
      </c>
      <c r="M73" s="176" t="s">
        <v>1047</v>
      </c>
      <c r="N73" s="180" t="s">
        <v>771</v>
      </c>
      <c r="O73" s="180" t="s">
        <v>382</v>
      </c>
      <c r="P73" s="80" t="s">
        <v>173</v>
      </c>
    </row>
    <row r="74" spans="1:16" ht="15" customHeight="1">
      <c r="A74" s="197" t="s">
        <v>63</v>
      </c>
      <c r="B74" s="206" t="s">
        <v>183</v>
      </c>
      <c r="C74" s="223">
        <f t="shared" si="3"/>
        <v>2</v>
      </c>
      <c r="D74" s="223"/>
      <c r="E74" s="223"/>
      <c r="F74" s="224">
        <f t="shared" si="7"/>
        <v>2</v>
      </c>
      <c r="G74" s="205" t="s">
        <v>615</v>
      </c>
      <c r="H74" s="205" t="s">
        <v>615</v>
      </c>
      <c r="I74" s="205" t="s">
        <v>615</v>
      </c>
      <c r="J74" s="205" t="s">
        <v>615</v>
      </c>
      <c r="K74" s="205" t="s">
        <v>615</v>
      </c>
      <c r="L74" s="205" t="s">
        <v>615</v>
      </c>
      <c r="M74" s="205" t="s">
        <v>173</v>
      </c>
      <c r="N74" s="205" t="s">
        <v>771</v>
      </c>
      <c r="O74" s="205" t="s">
        <v>384</v>
      </c>
      <c r="P74" s="81" t="s">
        <v>173</v>
      </c>
    </row>
    <row r="75" spans="1:16" ht="15" customHeight="1">
      <c r="A75" s="197" t="s">
        <v>64</v>
      </c>
      <c r="B75" s="206" t="s">
        <v>183</v>
      </c>
      <c r="C75" s="223">
        <f t="shared" si="3"/>
        <v>2</v>
      </c>
      <c r="D75" s="223"/>
      <c r="E75" s="223"/>
      <c r="F75" s="224">
        <f t="shared" si="7"/>
        <v>2</v>
      </c>
      <c r="G75" s="205" t="s">
        <v>615</v>
      </c>
      <c r="H75" s="205" t="s">
        <v>615</v>
      </c>
      <c r="I75" s="205" t="s">
        <v>615</v>
      </c>
      <c r="J75" s="205" t="s">
        <v>615</v>
      </c>
      <c r="K75" s="205" t="s">
        <v>615</v>
      </c>
      <c r="L75" s="205" t="s">
        <v>615</v>
      </c>
      <c r="M75" s="205" t="s">
        <v>173</v>
      </c>
      <c r="N75" s="205" t="s">
        <v>771</v>
      </c>
      <c r="O75" s="205" t="s">
        <v>535</v>
      </c>
      <c r="P75" s="81" t="s">
        <v>173</v>
      </c>
    </row>
    <row r="76" spans="1:16" ht="15" customHeight="1">
      <c r="A76" s="233" t="s">
        <v>65</v>
      </c>
      <c r="B76" s="234"/>
      <c r="C76" s="220"/>
      <c r="D76" s="235"/>
      <c r="E76" s="235"/>
      <c r="F76" s="174"/>
      <c r="G76" s="185"/>
      <c r="H76" s="185"/>
      <c r="I76" s="173"/>
      <c r="J76" s="173"/>
      <c r="K76" s="173"/>
      <c r="L76" s="173"/>
      <c r="M76" s="173"/>
      <c r="N76" s="173"/>
      <c r="O76" s="173"/>
    </row>
    <row r="77" spans="1:16" ht="15" customHeight="1">
      <c r="A77" s="197" t="s">
        <v>66</v>
      </c>
      <c r="B77" s="206" t="s">
        <v>183</v>
      </c>
      <c r="C77" s="223">
        <f t="shared" si="3"/>
        <v>2</v>
      </c>
      <c r="D77" s="223"/>
      <c r="E77" s="223"/>
      <c r="F77" s="224">
        <f t="shared" ref="F77:F86" si="8">C77*(1-D77)*(1-E77)</f>
        <v>2</v>
      </c>
      <c r="G77" s="205" t="s">
        <v>615</v>
      </c>
      <c r="H77" s="205" t="s">
        <v>615</v>
      </c>
      <c r="I77" s="205" t="s">
        <v>615</v>
      </c>
      <c r="J77" s="205" t="s">
        <v>615</v>
      </c>
      <c r="K77" s="205" t="s">
        <v>615</v>
      </c>
      <c r="L77" s="205" t="s">
        <v>615</v>
      </c>
      <c r="M77" s="205" t="s">
        <v>173</v>
      </c>
      <c r="N77" s="205" t="s">
        <v>771</v>
      </c>
      <c r="O77" s="205" t="s">
        <v>455</v>
      </c>
      <c r="P77" s="81" t="s">
        <v>173</v>
      </c>
    </row>
    <row r="78" spans="1:16" ht="15" customHeight="1">
      <c r="A78" s="197" t="s">
        <v>68</v>
      </c>
      <c r="B78" s="206" t="s">
        <v>117</v>
      </c>
      <c r="C78" s="223">
        <f t="shared" si="3"/>
        <v>0</v>
      </c>
      <c r="D78" s="223"/>
      <c r="E78" s="223"/>
      <c r="F78" s="224">
        <f t="shared" si="8"/>
        <v>0</v>
      </c>
      <c r="G78" s="205" t="s">
        <v>617</v>
      </c>
      <c r="H78" s="205" t="s">
        <v>173</v>
      </c>
      <c r="I78" s="205" t="s">
        <v>173</v>
      </c>
      <c r="J78" s="205" t="s">
        <v>173</v>
      </c>
      <c r="K78" s="205" t="s">
        <v>173</v>
      </c>
      <c r="L78" s="205" t="s">
        <v>173</v>
      </c>
      <c r="M78" s="205" t="s">
        <v>835</v>
      </c>
      <c r="N78" s="205" t="s">
        <v>771</v>
      </c>
      <c r="O78" s="183" t="s">
        <v>798</v>
      </c>
      <c r="P78" s="81" t="s">
        <v>173</v>
      </c>
    </row>
    <row r="79" spans="1:16" ht="15" customHeight="1">
      <c r="A79" s="197" t="s">
        <v>69</v>
      </c>
      <c r="B79" s="206" t="s">
        <v>117</v>
      </c>
      <c r="C79" s="223">
        <f t="shared" si="3"/>
        <v>0</v>
      </c>
      <c r="D79" s="223"/>
      <c r="E79" s="223"/>
      <c r="F79" s="224">
        <f t="shared" si="8"/>
        <v>0</v>
      </c>
      <c r="G79" s="205" t="s">
        <v>617</v>
      </c>
      <c r="H79" s="205" t="s">
        <v>173</v>
      </c>
      <c r="I79" s="205" t="s">
        <v>173</v>
      </c>
      <c r="J79" s="205" t="s">
        <v>173</v>
      </c>
      <c r="K79" s="205" t="s">
        <v>173</v>
      </c>
      <c r="L79" s="205" t="s">
        <v>173</v>
      </c>
      <c r="M79" s="205" t="s">
        <v>835</v>
      </c>
      <c r="N79" s="205" t="s">
        <v>771</v>
      </c>
      <c r="O79" s="205" t="s">
        <v>385</v>
      </c>
      <c r="P79" s="81" t="s">
        <v>173</v>
      </c>
    </row>
    <row r="80" spans="1:16" ht="15" customHeight="1">
      <c r="A80" s="197" t="s">
        <v>70</v>
      </c>
      <c r="B80" s="206" t="s">
        <v>117</v>
      </c>
      <c r="C80" s="223">
        <f t="shared" si="3"/>
        <v>0</v>
      </c>
      <c r="D80" s="223"/>
      <c r="E80" s="223"/>
      <c r="F80" s="224">
        <f t="shared" si="8"/>
        <v>0</v>
      </c>
      <c r="G80" s="205" t="s">
        <v>617</v>
      </c>
      <c r="H80" s="205" t="s">
        <v>173</v>
      </c>
      <c r="I80" s="205" t="s">
        <v>173</v>
      </c>
      <c r="J80" s="205" t="s">
        <v>173</v>
      </c>
      <c r="K80" s="205" t="s">
        <v>173</v>
      </c>
      <c r="L80" s="205" t="s">
        <v>173</v>
      </c>
      <c r="M80" s="205" t="s">
        <v>835</v>
      </c>
      <c r="N80" s="205" t="s">
        <v>771</v>
      </c>
      <c r="O80" s="205" t="s">
        <v>338</v>
      </c>
      <c r="P80" s="81" t="s">
        <v>173</v>
      </c>
    </row>
    <row r="81" spans="1:16" s="28" customFormat="1" ht="15" customHeight="1">
      <c r="A81" s="201" t="s">
        <v>72</v>
      </c>
      <c r="B81" s="176" t="s">
        <v>183</v>
      </c>
      <c r="C81" s="177">
        <f t="shared" si="3"/>
        <v>2</v>
      </c>
      <c r="D81" s="177"/>
      <c r="E81" s="177"/>
      <c r="F81" s="178">
        <f t="shared" si="8"/>
        <v>2</v>
      </c>
      <c r="G81" s="205" t="s">
        <v>615</v>
      </c>
      <c r="H81" s="205" t="s">
        <v>615</v>
      </c>
      <c r="I81" s="205" t="s">
        <v>615</v>
      </c>
      <c r="J81" s="205" t="s">
        <v>615</v>
      </c>
      <c r="K81" s="205" t="s">
        <v>615</v>
      </c>
      <c r="L81" s="205" t="s">
        <v>615</v>
      </c>
      <c r="M81" s="180" t="s">
        <v>173</v>
      </c>
      <c r="N81" s="205" t="s">
        <v>771</v>
      </c>
      <c r="O81" s="205" t="s">
        <v>386</v>
      </c>
      <c r="P81" s="80" t="s">
        <v>173</v>
      </c>
    </row>
    <row r="82" spans="1:16" ht="15" customHeight="1">
      <c r="A82" s="201" t="s">
        <v>73</v>
      </c>
      <c r="B82" s="206" t="s">
        <v>117</v>
      </c>
      <c r="C82" s="223">
        <f t="shared" si="3"/>
        <v>0</v>
      </c>
      <c r="D82" s="223"/>
      <c r="E82" s="223"/>
      <c r="F82" s="224">
        <f t="shared" si="8"/>
        <v>0</v>
      </c>
      <c r="G82" s="205" t="s">
        <v>617</v>
      </c>
      <c r="H82" s="205" t="s">
        <v>173</v>
      </c>
      <c r="I82" s="205" t="s">
        <v>173</v>
      </c>
      <c r="J82" s="205" t="s">
        <v>173</v>
      </c>
      <c r="K82" s="205" t="s">
        <v>173</v>
      </c>
      <c r="L82" s="205" t="s">
        <v>173</v>
      </c>
      <c r="M82" s="205" t="s">
        <v>835</v>
      </c>
      <c r="N82" s="205" t="s">
        <v>771</v>
      </c>
      <c r="O82" s="205" t="s">
        <v>339</v>
      </c>
      <c r="P82" s="81" t="s">
        <v>173</v>
      </c>
    </row>
    <row r="83" spans="1:16" ht="15" customHeight="1">
      <c r="A83" s="201" t="s">
        <v>191</v>
      </c>
      <c r="B83" s="176" t="s">
        <v>117</v>
      </c>
      <c r="C83" s="177">
        <f t="shared" si="3"/>
        <v>0</v>
      </c>
      <c r="D83" s="177"/>
      <c r="E83" s="177"/>
      <c r="F83" s="178">
        <f t="shared" si="8"/>
        <v>0</v>
      </c>
      <c r="G83" s="180" t="s">
        <v>831</v>
      </c>
      <c r="H83" s="180" t="s">
        <v>615</v>
      </c>
      <c r="I83" s="180" t="s">
        <v>615</v>
      </c>
      <c r="J83" s="180" t="s">
        <v>615</v>
      </c>
      <c r="K83" s="180" t="s">
        <v>900</v>
      </c>
      <c r="L83" s="180" t="s">
        <v>615</v>
      </c>
      <c r="M83" s="180" t="s">
        <v>1064</v>
      </c>
      <c r="N83" s="180" t="s">
        <v>771</v>
      </c>
      <c r="O83" s="180" t="s">
        <v>541</v>
      </c>
      <c r="P83" s="81" t="s">
        <v>173</v>
      </c>
    </row>
    <row r="84" spans="1:16" ht="15" customHeight="1">
      <c r="A84" s="201" t="s">
        <v>74</v>
      </c>
      <c r="B84" s="206" t="s">
        <v>183</v>
      </c>
      <c r="C84" s="223">
        <f t="shared" si="3"/>
        <v>2</v>
      </c>
      <c r="D84" s="223"/>
      <c r="E84" s="223"/>
      <c r="F84" s="224">
        <f t="shared" si="8"/>
        <v>2</v>
      </c>
      <c r="G84" s="205" t="s">
        <v>615</v>
      </c>
      <c r="H84" s="205" t="s">
        <v>615</v>
      </c>
      <c r="I84" s="205" t="s">
        <v>615</v>
      </c>
      <c r="J84" s="205" t="s">
        <v>615</v>
      </c>
      <c r="K84" s="205" t="s">
        <v>615</v>
      </c>
      <c r="L84" s="205" t="s">
        <v>615</v>
      </c>
      <c r="M84" s="180" t="s">
        <v>173</v>
      </c>
      <c r="N84" s="205" t="s">
        <v>771</v>
      </c>
      <c r="O84" s="205" t="s">
        <v>387</v>
      </c>
      <c r="P84" s="81" t="s">
        <v>173</v>
      </c>
    </row>
    <row r="85" spans="1:16" ht="15" customHeight="1">
      <c r="A85" s="197" t="s">
        <v>75</v>
      </c>
      <c r="B85" s="206" t="s">
        <v>183</v>
      </c>
      <c r="C85" s="223">
        <f t="shared" si="3"/>
        <v>2</v>
      </c>
      <c r="D85" s="223"/>
      <c r="E85" s="223"/>
      <c r="F85" s="224">
        <f t="shared" si="8"/>
        <v>2</v>
      </c>
      <c r="G85" s="205" t="s">
        <v>615</v>
      </c>
      <c r="H85" s="205" t="s">
        <v>615</v>
      </c>
      <c r="I85" s="205" t="s">
        <v>615</v>
      </c>
      <c r="J85" s="205" t="s">
        <v>615</v>
      </c>
      <c r="K85" s="205" t="s">
        <v>615</v>
      </c>
      <c r="L85" s="205" t="s">
        <v>615</v>
      </c>
      <c r="M85" s="205" t="s">
        <v>173</v>
      </c>
      <c r="N85" s="205" t="s">
        <v>771</v>
      </c>
      <c r="O85" s="205" t="s">
        <v>545</v>
      </c>
      <c r="P85" s="81" t="s">
        <v>173</v>
      </c>
    </row>
    <row r="86" spans="1:16" ht="15" customHeight="1">
      <c r="A86" s="201" t="s">
        <v>76</v>
      </c>
      <c r="B86" s="206" t="s">
        <v>183</v>
      </c>
      <c r="C86" s="223">
        <f t="shared" si="3"/>
        <v>2</v>
      </c>
      <c r="D86" s="223"/>
      <c r="E86" s="223"/>
      <c r="F86" s="224">
        <f t="shared" si="8"/>
        <v>2</v>
      </c>
      <c r="G86" s="205" t="s">
        <v>615</v>
      </c>
      <c r="H86" s="205" t="s">
        <v>615</v>
      </c>
      <c r="I86" s="205" t="s">
        <v>615</v>
      </c>
      <c r="J86" s="205" t="s">
        <v>615</v>
      </c>
      <c r="K86" s="205" t="s">
        <v>615</v>
      </c>
      <c r="L86" s="205" t="s">
        <v>615</v>
      </c>
      <c r="M86" s="205" t="s">
        <v>173</v>
      </c>
      <c r="N86" s="205" t="s">
        <v>771</v>
      </c>
      <c r="O86" s="205" t="s">
        <v>388</v>
      </c>
      <c r="P86" s="81" t="s">
        <v>173</v>
      </c>
    </row>
    <row r="87" spans="1:16" ht="15" customHeight="1">
      <c r="A87" s="233" t="s">
        <v>77</v>
      </c>
      <c r="B87" s="234"/>
      <c r="C87" s="220"/>
      <c r="D87" s="235"/>
      <c r="E87" s="235"/>
      <c r="F87" s="174"/>
      <c r="G87" s="185"/>
      <c r="H87" s="185"/>
      <c r="I87" s="173"/>
      <c r="J87" s="173"/>
      <c r="K87" s="173"/>
      <c r="L87" s="173"/>
      <c r="M87" s="173"/>
      <c r="N87" s="173"/>
      <c r="O87" s="173"/>
    </row>
    <row r="88" spans="1:16" ht="15" customHeight="1">
      <c r="A88" s="201" t="s">
        <v>67</v>
      </c>
      <c r="B88" s="206" t="s">
        <v>117</v>
      </c>
      <c r="C88" s="223">
        <f t="shared" si="3"/>
        <v>0</v>
      </c>
      <c r="D88" s="223"/>
      <c r="E88" s="223"/>
      <c r="F88" s="224">
        <f t="shared" ref="F88:F98" si="9">C88*(1-D88)*(1-E88)</f>
        <v>0</v>
      </c>
      <c r="G88" s="205" t="s">
        <v>617</v>
      </c>
      <c r="H88" s="205" t="s">
        <v>173</v>
      </c>
      <c r="I88" s="205" t="s">
        <v>173</v>
      </c>
      <c r="J88" s="205" t="s">
        <v>173</v>
      </c>
      <c r="K88" s="205" t="s">
        <v>173</v>
      </c>
      <c r="L88" s="205" t="s">
        <v>173</v>
      </c>
      <c r="M88" s="205" t="s">
        <v>835</v>
      </c>
      <c r="N88" s="205" t="s">
        <v>769</v>
      </c>
      <c r="O88" s="205" t="s">
        <v>548</v>
      </c>
      <c r="P88" s="81" t="s">
        <v>173</v>
      </c>
    </row>
    <row r="89" spans="1:16" ht="15" customHeight="1">
      <c r="A89" s="197" t="s">
        <v>78</v>
      </c>
      <c r="B89" s="206" t="s">
        <v>117</v>
      </c>
      <c r="C89" s="223">
        <f t="shared" si="3"/>
        <v>0</v>
      </c>
      <c r="D89" s="223"/>
      <c r="E89" s="223"/>
      <c r="F89" s="224">
        <f t="shared" si="9"/>
        <v>0</v>
      </c>
      <c r="G89" s="205" t="s">
        <v>617</v>
      </c>
      <c r="H89" s="205" t="s">
        <v>173</v>
      </c>
      <c r="I89" s="205" t="s">
        <v>173</v>
      </c>
      <c r="J89" s="205" t="s">
        <v>173</v>
      </c>
      <c r="K89" s="205" t="s">
        <v>173</v>
      </c>
      <c r="L89" s="205" t="s">
        <v>173</v>
      </c>
      <c r="M89" s="205" t="s">
        <v>835</v>
      </c>
      <c r="N89" s="205" t="s">
        <v>769</v>
      </c>
      <c r="O89" s="205" t="s">
        <v>420</v>
      </c>
      <c r="P89" s="81" t="s">
        <v>173</v>
      </c>
    </row>
    <row r="90" spans="1:16" ht="15" customHeight="1">
      <c r="A90" s="201" t="s">
        <v>71</v>
      </c>
      <c r="B90" s="206" t="s">
        <v>117</v>
      </c>
      <c r="C90" s="223">
        <f t="shared" si="3"/>
        <v>0</v>
      </c>
      <c r="D90" s="223"/>
      <c r="E90" s="223"/>
      <c r="F90" s="224">
        <f t="shared" si="9"/>
        <v>0</v>
      </c>
      <c r="G90" s="205" t="s">
        <v>617</v>
      </c>
      <c r="H90" s="205" t="s">
        <v>173</v>
      </c>
      <c r="I90" s="205" t="s">
        <v>173</v>
      </c>
      <c r="J90" s="205" t="s">
        <v>173</v>
      </c>
      <c r="K90" s="205" t="s">
        <v>173</v>
      </c>
      <c r="L90" s="205" t="s">
        <v>173</v>
      </c>
      <c r="M90" s="205" t="s">
        <v>835</v>
      </c>
      <c r="N90" s="205" t="s">
        <v>771</v>
      </c>
      <c r="O90" s="205" t="s">
        <v>389</v>
      </c>
      <c r="P90" s="81" t="s">
        <v>173</v>
      </c>
    </row>
    <row r="91" spans="1:16" ht="15" customHeight="1">
      <c r="A91" s="197" t="s">
        <v>79</v>
      </c>
      <c r="B91" s="206" t="s">
        <v>117</v>
      </c>
      <c r="C91" s="223">
        <f t="shared" ref="C91:C98" si="10">IF(B91=$B$4,2,IF(B91=B89,0,0))</f>
        <v>0</v>
      </c>
      <c r="D91" s="223"/>
      <c r="E91" s="223"/>
      <c r="F91" s="224">
        <f t="shared" si="9"/>
        <v>0</v>
      </c>
      <c r="G91" s="205" t="s">
        <v>617</v>
      </c>
      <c r="H91" s="205" t="s">
        <v>173</v>
      </c>
      <c r="I91" s="205" t="s">
        <v>173</v>
      </c>
      <c r="J91" s="205" t="s">
        <v>173</v>
      </c>
      <c r="K91" s="205" t="s">
        <v>173</v>
      </c>
      <c r="L91" s="205" t="s">
        <v>173</v>
      </c>
      <c r="M91" s="205" t="s">
        <v>835</v>
      </c>
      <c r="N91" s="205" t="s">
        <v>771</v>
      </c>
      <c r="O91" s="205" t="s">
        <v>587</v>
      </c>
      <c r="P91" s="81" t="s">
        <v>173</v>
      </c>
    </row>
    <row r="92" spans="1:16" ht="15" customHeight="1">
      <c r="A92" s="197" t="s">
        <v>80</v>
      </c>
      <c r="B92" s="206" t="s">
        <v>183</v>
      </c>
      <c r="C92" s="223">
        <f t="shared" si="10"/>
        <v>2</v>
      </c>
      <c r="D92" s="223"/>
      <c r="E92" s="223"/>
      <c r="F92" s="224">
        <f t="shared" si="9"/>
        <v>2</v>
      </c>
      <c r="G92" s="205" t="s">
        <v>615</v>
      </c>
      <c r="H92" s="205" t="s">
        <v>615</v>
      </c>
      <c r="I92" s="205" t="s">
        <v>615</v>
      </c>
      <c r="J92" s="205" t="s">
        <v>615</v>
      </c>
      <c r="K92" s="205" t="s">
        <v>615</v>
      </c>
      <c r="L92" s="205" t="s">
        <v>615</v>
      </c>
      <c r="M92" s="205" t="s">
        <v>173</v>
      </c>
      <c r="N92" s="205" t="s">
        <v>770</v>
      </c>
      <c r="O92" s="205" t="s">
        <v>590</v>
      </c>
      <c r="P92" s="81" t="s">
        <v>173</v>
      </c>
    </row>
    <row r="93" spans="1:16" ht="15" customHeight="1">
      <c r="A93" s="197" t="s">
        <v>81</v>
      </c>
      <c r="B93" s="206" t="s">
        <v>183</v>
      </c>
      <c r="C93" s="223">
        <f t="shared" si="10"/>
        <v>2</v>
      </c>
      <c r="D93" s="223"/>
      <c r="E93" s="223"/>
      <c r="F93" s="224">
        <f t="shared" si="9"/>
        <v>2</v>
      </c>
      <c r="G93" s="205" t="s">
        <v>615</v>
      </c>
      <c r="H93" s="205" t="s">
        <v>615</v>
      </c>
      <c r="I93" s="205" t="s">
        <v>615</v>
      </c>
      <c r="J93" s="205" t="s">
        <v>615</v>
      </c>
      <c r="K93" s="205" t="s">
        <v>615</v>
      </c>
      <c r="L93" s="205" t="s">
        <v>615</v>
      </c>
      <c r="M93" s="205" t="s">
        <v>173</v>
      </c>
      <c r="N93" s="205" t="s">
        <v>771</v>
      </c>
      <c r="O93" s="205" t="s">
        <v>427</v>
      </c>
      <c r="P93" s="81" t="s">
        <v>173</v>
      </c>
    </row>
    <row r="94" spans="1:16" ht="15" customHeight="1">
      <c r="A94" s="197" t="s">
        <v>82</v>
      </c>
      <c r="B94" s="206" t="s">
        <v>117</v>
      </c>
      <c r="C94" s="223">
        <f t="shared" si="10"/>
        <v>0</v>
      </c>
      <c r="D94" s="223"/>
      <c r="E94" s="223"/>
      <c r="F94" s="224">
        <f t="shared" si="9"/>
        <v>0</v>
      </c>
      <c r="G94" s="205" t="s">
        <v>617</v>
      </c>
      <c r="H94" s="205" t="s">
        <v>173</v>
      </c>
      <c r="I94" s="205" t="s">
        <v>173</v>
      </c>
      <c r="J94" s="205" t="s">
        <v>173</v>
      </c>
      <c r="K94" s="205" t="s">
        <v>173</v>
      </c>
      <c r="L94" s="205" t="s">
        <v>173</v>
      </c>
      <c r="M94" s="205" t="s">
        <v>835</v>
      </c>
      <c r="N94" s="205" t="s">
        <v>770</v>
      </c>
      <c r="O94" s="205" t="s">
        <v>460</v>
      </c>
      <c r="P94" s="81" t="s">
        <v>173</v>
      </c>
    </row>
    <row r="95" spans="1:16" ht="15" customHeight="1">
      <c r="A95" s="197" t="s">
        <v>83</v>
      </c>
      <c r="B95" s="206" t="s">
        <v>117</v>
      </c>
      <c r="C95" s="223">
        <f t="shared" si="10"/>
        <v>0</v>
      </c>
      <c r="D95" s="223"/>
      <c r="E95" s="223"/>
      <c r="F95" s="224">
        <f t="shared" si="9"/>
        <v>0</v>
      </c>
      <c r="G95" s="205" t="s">
        <v>617</v>
      </c>
      <c r="H95" s="205" t="s">
        <v>173</v>
      </c>
      <c r="I95" s="205" t="s">
        <v>173</v>
      </c>
      <c r="J95" s="205" t="s">
        <v>173</v>
      </c>
      <c r="K95" s="205" t="s">
        <v>173</v>
      </c>
      <c r="L95" s="205" t="s">
        <v>173</v>
      </c>
      <c r="M95" s="205" t="s">
        <v>835</v>
      </c>
      <c r="N95" s="205" t="s">
        <v>770</v>
      </c>
      <c r="O95" s="205" t="s">
        <v>597</v>
      </c>
      <c r="P95" s="81" t="s">
        <v>173</v>
      </c>
    </row>
    <row r="96" spans="1:16" ht="15" customHeight="1">
      <c r="A96" s="201" t="s">
        <v>84</v>
      </c>
      <c r="B96" s="206" t="s">
        <v>183</v>
      </c>
      <c r="C96" s="223">
        <f t="shared" si="10"/>
        <v>2</v>
      </c>
      <c r="D96" s="223"/>
      <c r="E96" s="223"/>
      <c r="F96" s="224">
        <f t="shared" si="9"/>
        <v>2</v>
      </c>
      <c r="G96" s="205" t="s">
        <v>615</v>
      </c>
      <c r="H96" s="205" t="s">
        <v>615</v>
      </c>
      <c r="I96" s="205" t="s">
        <v>615</v>
      </c>
      <c r="J96" s="205" t="s">
        <v>615</v>
      </c>
      <c r="K96" s="205" t="s">
        <v>615</v>
      </c>
      <c r="L96" s="205" t="s">
        <v>615</v>
      </c>
      <c r="M96" s="205" t="s">
        <v>173</v>
      </c>
      <c r="N96" s="205" t="s">
        <v>770</v>
      </c>
      <c r="O96" s="205" t="s">
        <v>601</v>
      </c>
      <c r="P96" s="81" t="s">
        <v>173</v>
      </c>
    </row>
    <row r="97" spans="1:16" ht="15" customHeight="1">
      <c r="A97" s="197" t="s">
        <v>85</v>
      </c>
      <c r="B97" s="206" t="s">
        <v>117</v>
      </c>
      <c r="C97" s="223">
        <f t="shared" si="10"/>
        <v>0</v>
      </c>
      <c r="D97" s="223"/>
      <c r="E97" s="223"/>
      <c r="F97" s="224">
        <f t="shared" si="9"/>
        <v>0</v>
      </c>
      <c r="G97" s="205" t="s">
        <v>617</v>
      </c>
      <c r="H97" s="205" t="s">
        <v>173</v>
      </c>
      <c r="I97" s="205" t="s">
        <v>173</v>
      </c>
      <c r="J97" s="205" t="s">
        <v>173</v>
      </c>
      <c r="K97" s="205" t="s">
        <v>173</v>
      </c>
      <c r="L97" s="205" t="s">
        <v>173</v>
      </c>
      <c r="M97" s="205" t="s">
        <v>835</v>
      </c>
      <c r="N97" s="205" t="s">
        <v>769</v>
      </c>
      <c r="O97" s="205" t="s">
        <v>605</v>
      </c>
      <c r="P97" s="81" t="s">
        <v>173</v>
      </c>
    </row>
    <row r="98" spans="1:16" ht="15" customHeight="1">
      <c r="A98" s="197" t="s">
        <v>86</v>
      </c>
      <c r="B98" s="206" t="s">
        <v>117</v>
      </c>
      <c r="C98" s="223">
        <f t="shared" si="10"/>
        <v>0</v>
      </c>
      <c r="D98" s="223"/>
      <c r="E98" s="223"/>
      <c r="F98" s="224">
        <f t="shared" si="9"/>
        <v>0</v>
      </c>
      <c r="G98" s="205" t="s">
        <v>617</v>
      </c>
      <c r="H98" s="205" t="s">
        <v>173</v>
      </c>
      <c r="I98" s="205" t="s">
        <v>173</v>
      </c>
      <c r="J98" s="205" t="s">
        <v>173</v>
      </c>
      <c r="K98" s="205" t="s">
        <v>173</v>
      </c>
      <c r="L98" s="205" t="s">
        <v>173</v>
      </c>
      <c r="M98" s="205" t="s">
        <v>835</v>
      </c>
      <c r="N98" s="205" t="s">
        <v>771</v>
      </c>
      <c r="O98" s="205" t="s">
        <v>607</v>
      </c>
      <c r="P98" s="81" t="s">
        <v>173</v>
      </c>
    </row>
    <row r="105" spans="1:16">
      <c r="A105" s="6"/>
      <c r="B105" s="10"/>
      <c r="C105" s="10"/>
      <c r="D105" s="10"/>
      <c r="E105" s="10"/>
      <c r="F105" s="10"/>
      <c r="G105" s="10"/>
      <c r="H105" s="10"/>
      <c r="I105" s="10"/>
      <c r="J105" s="10"/>
      <c r="K105" s="10"/>
      <c r="L105" s="10"/>
      <c r="M105" s="7"/>
      <c r="N105" s="7"/>
    </row>
    <row r="109" spans="1:16">
      <c r="A109" s="6"/>
      <c r="B109" s="10"/>
      <c r="C109" s="10"/>
      <c r="D109" s="10"/>
      <c r="E109" s="10"/>
      <c r="F109" s="10"/>
      <c r="G109" s="10"/>
      <c r="H109" s="10"/>
      <c r="I109" s="10"/>
      <c r="J109" s="10"/>
      <c r="K109" s="10"/>
      <c r="L109" s="10"/>
      <c r="M109" s="7"/>
      <c r="N109" s="7"/>
    </row>
    <row r="112" spans="1:16">
      <c r="A112" s="6"/>
      <c r="B112" s="10"/>
      <c r="C112" s="10"/>
      <c r="D112" s="10"/>
      <c r="E112" s="10"/>
      <c r="F112" s="10"/>
      <c r="G112" s="10"/>
      <c r="H112" s="10"/>
      <c r="I112" s="10"/>
      <c r="J112" s="10"/>
      <c r="K112" s="10"/>
      <c r="L112" s="10"/>
      <c r="M112" s="7"/>
      <c r="N112" s="7"/>
    </row>
    <row r="116" spans="1:14">
      <c r="A116" s="6"/>
      <c r="B116" s="10"/>
      <c r="C116" s="10"/>
      <c r="D116" s="10"/>
      <c r="E116" s="10"/>
      <c r="F116" s="10"/>
      <c r="G116" s="10"/>
      <c r="H116" s="10"/>
      <c r="I116" s="10"/>
      <c r="J116" s="10"/>
      <c r="K116" s="10"/>
      <c r="L116" s="10"/>
      <c r="M116" s="7"/>
      <c r="N116" s="7"/>
    </row>
    <row r="119" spans="1:14">
      <c r="A119" s="6"/>
      <c r="B119" s="10"/>
      <c r="C119" s="10"/>
      <c r="D119" s="10"/>
      <c r="E119" s="10"/>
      <c r="F119" s="10"/>
      <c r="G119" s="10"/>
      <c r="H119" s="10"/>
      <c r="I119" s="10"/>
      <c r="J119" s="10"/>
      <c r="K119" s="10"/>
      <c r="L119" s="10"/>
      <c r="M119" s="7"/>
      <c r="N119" s="7"/>
    </row>
    <row r="123" spans="1:14">
      <c r="A123" s="6"/>
      <c r="B123" s="10"/>
      <c r="C123" s="10"/>
      <c r="D123" s="10"/>
      <c r="E123" s="10"/>
      <c r="F123" s="10"/>
      <c r="G123" s="10"/>
      <c r="H123" s="10"/>
      <c r="I123" s="10"/>
      <c r="J123" s="10"/>
      <c r="K123" s="10"/>
      <c r="L123" s="10"/>
      <c r="M123" s="7"/>
      <c r="N123" s="7"/>
    </row>
  </sheetData>
  <mergeCells count="18">
    <mergeCell ref="E4:E5"/>
    <mergeCell ref="F4:F5"/>
    <mergeCell ref="A1:O1"/>
    <mergeCell ref="A2:O2"/>
    <mergeCell ref="A3:A5"/>
    <mergeCell ref="C3:F3"/>
    <mergeCell ref="G3:G5"/>
    <mergeCell ref="I3:I5"/>
    <mergeCell ref="J3:J5"/>
    <mergeCell ref="K3:K5"/>
    <mergeCell ref="N4:N5"/>
    <mergeCell ref="O4:O5"/>
    <mergeCell ref="H3:H5"/>
    <mergeCell ref="L3:L5"/>
    <mergeCell ref="M3:M5"/>
    <mergeCell ref="N3:O3"/>
    <mergeCell ref="C4:C5"/>
    <mergeCell ref="D4:D5"/>
  </mergeCells>
  <dataValidations count="2">
    <dataValidation type="list" allowBlank="1" showInputMessage="1" showErrorMessage="1" sqref="D25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D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D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D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D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D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D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D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D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D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D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D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D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D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D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D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xr:uid="{00000000-0002-0000-0B00-000000000000}">
      <formula1>$B$5:$B$6</formula1>
    </dataValidation>
    <dataValidation type="list" allowBlank="1" showInputMessage="1" showErrorMessage="1" sqref="E6 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E65542 IU65542 SQ65542 ACM65542 AMI65542 AWE65542 BGA65542 BPW65542 BZS65542 CJO65542 CTK65542 DDG65542 DNC65542 DWY65542 EGU65542 EQQ65542 FAM65542 FKI65542 FUE65542 GEA65542 GNW65542 GXS65542 HHO65542 HRK65542 IBG65542 ILC65542 IUY65542 JEU65542 JOQ65542 JYM65542 KII65542 KSE65542 LCA65542 LLW65542 LVS65542 MFO65542 MPK65542 MZG65542 NJC65542 NSY65542 OCU65542 OMQ65542 OWM65542 PGI65542 PQE65542 QAA65542 QJW65542 QTS65542 RDO65542 RNK65542 RXG65542 SHC65542 SQY65542 TAU65542 TKQ65542 TUM65542 UEI65542 UOE65542 UYA65542 VHW65542 VRS65542 WBO65542 WLK65542 WVG65542 E131078 IU131078 SQ131078 ACM131078 AMI131078 AWE131078 BGA131078 BPW131078 BZS131078 CJO131078 CTK131078 DDG131078 DNC131078 DWY131078 EGU131078 EQQ131078 FAM131078 FKI131078 FUE131078 GEA131078 GNW131078 GXS131078 HHO131078 HRK131078 IBG131078 ILC131078 IUY131078 JEU131078 JOQ131078 JYM131078 KII131078 KSE131078 LCA131078 LLW131078 LVS131078 MFO131078 MPK131078 MZG131078 NJC131078 NSY131078 OCU131078 OMQ131078 OWM131078 PGI131078 PQE131078 QAA131078 QJW131078 QTS131078 RDO131078 RNK131078 RXG131078 SHC131078 SQY131078 TAU131078 TKQ131078 TUM131078 UEI131078 UOE131078 UYA131078 VHW131078 VRS131078 WBO131078 WLK131078 WVG131078 E196614 IU196614 SQ196614 ACM196614 AMI196614 AWE196614 BGA196614 BPW196614 BZS196614 CJO196614 CTK196614 DDG196614 DNC196614 DWY196614 EGU196614 EQQ196614 FAM196614 FKI196614 FUE196614 GEA196614 GNW196614 GXS196614 HHO196614 HRK196614 IBG196614 ILC196614 IUY196614 JEU196614 JOQ196614 JYM196614 KII196614 KSE196614 LCA196614 LLW196614 LVS196614 MFO196614 MPK196614 MZG196614 NJC196614 NSY196614 OCU196614 OMQ196614 OWM196614 PGI196614 PQE196614 QAA196614 QJW196614 QTS196614 RDO196614 RNK196614 RXG196614 SHC196614 SQY196614 TAU196614 TKQ196614 TUM196614 UEI196614 UOE196614 UYA196614 VHW196614 VRS196614 WBO196614 WLK196614 WVG196614 E262150 IU262150 SQ262150 ACM262150 AMI262150 AWE262150 BGA262150 BPW262150 BZS262150 CJO262150 CTK262150 DDG262150 DNC262150 DWY262150 EGU262150 EQQ262150 FAM262150 FKI262150 FUE262150 GEA262150 GNW262150 GXS262150 HHO262150 HRK262150 IBG262150 ILC262150 IUY262150 JEU262150 JOQ262150 JYM262150 KII262150 KSE262150 LCA262150 LLW262150 LVS262150 MFO262150 MPK262150 MZG262150 NJC262150 NSY262150 OCU262150 OMQ262150 OWM262150 PGI262150 PQE262150 QAA262150 QJW262150 QTS262150 RDO262150 RNK262150 RXG262150 SHC262150 SQY262150 TAU262150 TKQ262150 TUM262150 UEI262150 UOE262150 UYA262150 VHW262150 VRS262150 WBO262150 WLK262150 WVG262150 E327686 IU327686 SQ327686 ACM327686 AMI327686 AWE327686 BGA327686 BPW327686 BZS327686 CJO327686 CTK327686 DDG327686 DNC327686 DWY327686 EGU327686 EQQ327686 FAM327686 FKI327686 FUE327686 GEA327686 GNW327686 GXS327686 HHO327686 HRK327686 IBG327686 ILC327686 IUY327686 JEU327686 JOQ327686 JYM327686 KII327686 KSE327686 LCA327686 LLW327686 LVS327686 MFO327686 MPK327686 MZG327686 NJC327686 NSY327686 OCU327686 OMQ327686 OWM327686 PGI327686 PQE327686 QAA327686 QJW327686 QTS327686 RDO327686 RNK327686 RXG327686 SHC327686 SQY327686 TAU327686 TKQ327686 TUM327686 UEI327686 UOE327686 UYA327686 VHW327686 VRS327686 WBO327686 WLK327686 WVG327686 E393222 IU393222 SQ393222 ACM393222 AMI393222 AWE393222 BGA393222 BPW393222 BZS393222 CJO393222 CTK393222 DDG393222 DNC393222 DWY393222 EGU393222 EQQ393222 FAM393222 FKI393222 FUE393222 GEA393222 GNW393222 GXS393222 HHO393222 HRK393222 IBG393222 ILC393222 IUY393222 JEU393222 JOQ393222 JYM393222 KII393222 KSE393222 LCA393222 LLW393222 LVS393222 MFO393222 MPK393222 MZG393222 NJC393222 NSY393222 OCU393222 OMQ393222 OWM393222 PGI393222 PQE393222 QAA393222 QJW393222 QTS393222 RDO393222 RNK393222 RXG393222 SHC393222 SQY393222 TAU393222 TKQ393222 TUM393222 UEI393222 UOE393222 UYA393222 VHW393222 VRS393222 WBO393222 WLK393222 WVG393222 E458758 IU458758 SQ458758 ACM458758 AMI458758 AWE458758 BGA458758 BPW458758 BZS458758 CJO458758 CTK458758 DDG458758 DNC458758 DWY458758 EGU458758 EQQ458758 FAM458758 FKI458758 FUE458758 GEA458758 GNW458758 GXS458758 HHO458758 HRK458758 IBG458758 ILC458758 IUY458758 JEU458758 JOQ458758 JYM458758 KII458758 KSE458758 LCA458758 LLW458758 LVS458758 MFO458758 MPK458758 MZG458758 NJC458758 NSY458758 OCU458758 OMQ458758 OWM458758 PGI458758 PQE458758 QAA458758 QJW458758 QTS458758 RDO458758 RNK458758 RXG458758 SHC458758 SQY458758 TAU458758 TKQ458758 TUM458758 UEI458758 UOE458758 UYA458758 VHW458758 VRS458758 WBO458758 WLK458758 WVG458758 E524294 IU524294 SQ524294 ACM524294 AMI524294 AWE524294 BGA524294 BPW524294 BZS524294 CJO524294 CTK524294 DDG524294 DNC524294 DWY524294 EGU524294 EQQ524294 FAM524294 FKI524294 FUE524294 GEA524294 GNW524294 GXS524294 HHO524294 HRK524294 IBG524294 ILC524294 IUY524294 JEU524294 JOQ524294 JYM524294 KII524294 KSE524294 LCA524294 LLW524294 LVS524294 MFO524294 MPK524294 MZG524294 NJC524294 NSY524294 OCU524294 OMQ524294 OWM524294 PGI524294 PQE524294 QAA524294 QJW524294 QTS524294 RDO524294 RNK524294 RXG524294 SHC524294 SQY524294 TAU524294 TKQ524294 TUM524294 UEI524294 UOE524294 UYA524294 VHW524294 VRS524294 WBO524294 WLK524294 WVG524294 E589830 IU589830 SQ589830 ACM589830 AMI589830 AWE589830 BGA589830 BPW589830 BZS589830 CJO589830 CTK589830 DDG589830 DNC589830 DWY589830 EGU589830 EQQ589830 FAM589830 FKI589830 FUE589830 GEA589830 GNW589830 GXS589830 HHO589830 HRK589830 IBG589830 ILC589830 IUY589830 JEU589830 JOQ589830 JYM589830 KII589830 KSE589830 LCA589830 LLW589830 LVS589830 MFO589830 MPK589830 MZG589830 NJC589830 NSY589830 OCU589830 OMQ589830 OWM589830 PGI589830 PQE589830 QAA589830 QJW589830 QTS589830 RDO589830 RNK589830 RXG589830 SHC589830 SQY589830 TAU589830 TKQ589830 TUM589830 UEI589830 UOE589830 UYA589830 VHW589830 VRS589830 WBO589830 WLK589830 WVG589830 E655366 IU655366 SQ655366 ACM655366 AMI655366 AWE655366 BGA655366 BPW655366 BZS655366 CJO655366 CTK655366 DDG655366 DNC655366 DWY655366 EGU655366 EQQ655366 FAM655366 FKI655366 FUE655366 GEA655366 GNW655366 GXS655366 HHO655366 HRK655366 IBG655366 ILC655366 IUY655366 JEU655366 JOQ655366 JYM655366 KII655366 KSE655366 LCA655366 LLW655366 LVS655366 MFO655366 MPK655366 MZG655366 NJC655366 NSY655366 OCU655366 OMQ655366 OWM655366 PGI655366 PQE655366 QAA655366 QJW655366 QTS655366 RDO655366 RNK655366 RXG655366 SHC655366 SQY655366 TAU655366 TKQ655366 TUM655366 UEI655366 UOE655366 UYA655366 VHW655366 VRS655366 WBO655366 WLK655366 WVG655366 E720902 IU720902 SQ720902 ACM720902 AMI720902 AWE720902 BGA720902 BPW720902 BZS720902 CJO720902 CTK720902 DDG720902 DNC720902 DWY720902 EGU720902 EQQ720902 FAM720902 FKI720902 FUE720902 GEA720902 GNW720902 GXS720902 HHO720902 HRK720902 IBG720902 ILC720902 IUY720902 JEU720902 JOQ720902 JYM720902 KII720902 KSE720902 LCA720902 LLW720902 LVS720902 MFO720902 MPK720902 MZG720902 NJC720902 NSY720902 OCU720902 OMQ720902 OWM720902 PGI720902 PQE720902 QAA720902 QJW720902 QTS720902 RDO720902 RNK720902 RXG720902 SHC720902 SQY720902 TAU720902 TKQ720902 TUM720902 UEI720902 UOE720902 UYA720902 VHW720902 VRS720902 WBO720902 WLK720902 WVG720902 E786438 IU786438 SQ786438 ACM786438 AMI786438 AWE786438 BGA786438 BPW786438 BZS786438 CJO786438 CTK786438 DDG786438 DNC786438 DWY786438 EGU786438 EQQ786438 FAM786438 FKI786438 FUE786438 GEA786438 GNW786438 GXS786438 HHO786438 HRK786438 IBG786438 ILC786438 IUY786438 JEU786438 JOQ786438 JYM786438 KII786438 KSE786438 LCA786438 LLW786438 LVS786438 MFO786438 MPK786438 MZG786438 NJC786438 NSY786438 OCU786438 OMQ786438 OWM786438 PGI786438 PQE786438 QAA786438 QJW786438 QTS786438 RDO786438 RNK786438 RXG786438 SHC786438 SQY786438 TAU786438 TKQ786438 TUM786438 UEI786438 UOE786438 UYA786438 VHW786438 VRS786438 WBO786438 WLK786438 WVG786438 E851974 IU851974 SQ851974 ACM851974 AMI851974 AWE851974 BGA851974 BPW851974 BZS851974 CJO851974 CTK851974 DDG851974 DNC851974 DWY851974 EGU851974 EQQ851974 FAM851974 FKI851974 FUE851974 GEA851974 GNW851974 GXS851974 HHO851974 HRK851974 IBG851974 ILC851974 IUY851974 JEU851974 JOQ851974 JYM851974 KII851974 KSE851974 LCA851974 LLW851974 LVS851974 MFO851974 MPK851974 MZG851974 NJC851974 NSY851974 OCU851974 OMQ851974 OWM851974 PGI851974 PQE851974 QAA851974 QJW851974 QTS851974 RDO851974 RNK851974 RXG851974 SHC851974 SQY851974 TAU851974 TKQ851974 TUM851974 UEI851974 UOE851974 UYA851974 VHW851974 VRS851974 WBO851974 WLK851974 WVG851974 E917510 IU917510 SQ917510 ACM917510 AMI917510 AWE917510 BGA917510 BPW917510 BZS917510 CJO917510 CTK917510 DDG917510 DNC917510 DWY917510 EGU917510 EQQ917510 FAM917510 FKI917510 FUE917510 GEA917510 GNW917510 GXS917510 HHO917510 HRK917510 IBG917510 ILC917510 IUY917510 JEU917510 JOQ917510 JYM917510 KII917510 KSE917510 LCA917510 LLW917510 LVS917510 MFO917510 MPK917510 MZG917510 NJC917510 NSY917510 OCU917510 OMQ917510 OWM917510 PGI917510 PQE917510 QAA917510 QJW917510 QTS917510 RDO917510 RNK917510 RXG917510 SHC917510 SQY917510 TAU917510 TKQ917510 TUM917510 UEI917510 UOE917510 UYA917510 VHW917510 VRS917510 WBO917510 WLK917510 WVG917510 E983046 IU983046 SQ983046 ACM983046 AMI983046 AWE983046 BGA983046 BPW983046 BZS983046 CJO983046 CTK983046 DDG983046 DNC983046 DWY983046 EGU983046 EQQ983046 FAM983046 FKI983046 FUE983046 GEA983046 GNW983046 GXS983046 HHO983046 HRK983046 IBG983046 ILC983046 IUY983046 JEU983046 JOQ983046 JYM983046 KII983046 KSE983046 LCA983046 LLW983046 LVS983046 MFO983046 MPK983046 MZG983046 NJC983046 NSY983046 OCU983046 OMQ983046 OWM983046 PGI983046 PQE983046 QAA983046 QJW983046 QTS983046 RDO983046 RNK983046 RXG983046 SHC983046 SQY983046 TAU983046 TKQ983046 TUM983046 UEI983046 UOE983046 UYA983046 VHW983046 VRS983046 WBO983046 WLK983046 WVG983046" xr:uid="{00000000-0002-0000-0B00-000001000000}">
      <formula1>"0,5"</formula1>
    </dataValidation>
  </dataValidations>
  <hyperlinks>
    <hyperlink ref="O58" r:id="rId1" xr:uid="{00000000-0004-0000-0B00-000000000000}"/>
    <hyperlink ref="O61" r:id="rId2" xr:uid="{00000000-0004-0000-0B00-000001000000}"/>
    <hyperlink ref="O67" r:id="rId3" xr:uid="{00000000-0004-0000-0B00-000002000000}"/>
    <hyperlink ref="O89" r:id="rId4" xr:uid="{00000000-0004-0000-0B00-000003000000}"/>
    <hyperlink ref="O80" r:id="rId5" xr:uid="{00000000-0004-0000-0B00-000004000000}"/>
    <hyperlink ref="O27" r:id="rId6" xr:uid="{00000000-0004-0000-0B00-000005000000}"/>
    <hyperlink ref="O35" r:id="rId7" location="3963" xr:uid="{00000000-0004-0000-0B00-000006000000}"/>
    <hyperlink ref="O74" r:id="rId8" xr:uid="{00000000-0004-0000-0B00-000007000000}"/>
    <hyperlink ref="O7" r:id="rId9" xr:uid="{00000000-0004-0000-0B00-000008000000}"/>
    <hyperlink ref="O81" r:id="rId10" xr:uid="{00000000-0004-0000-0B00-000009000000}"/>
    <hyperlink ref="O24" r:id="rId11" xr:uid="{00000000-0004-0000-0B00-00000A000000}"/>
    <hyperlink ref="O30" r:id="rId12" xr:uid="{00000000-0004-0000-0B00-00000B000000}"/>
    <hyperlink ref="O16" r:id="rId13" xr:uid="{00000000-0004-0000-0B00-00000C000000}"/>
    <hyperlink ref="O63" r:id="rId14" xr:uid="{00000000-0004-0000-0B00-00000D000000}"/>
    <hyperlink ref="O53" r:id="rId15" xr:uid="{00000000-0004-0000-0B00-00000E000000}"/>
    <hyperlink ref="O55" r:id="rId16" xr:uid="{00000000-0004-0000-0B00-00000F000000}"/>
    <hyperlink ref="O17" r:id="rId17" xr:uid="{00000000-0004-0000-0B00-000010000000}"/>
    <hyperlink ref="O31" r:id="rId18" xr:uid="{00000000-0004-0000-0B00-000011000000}"/>
    <hyperlink ref="O10" r:id="rId19" xr:uid="{00000000-0004-0000-0B00-000012000000}"/>
    <hyperlink ref="O13" r:id="rId20" xr:uid="{00000000-0004-0000-0B00-000013000000}"/>
    <hyperlink ref="O22" r:id="rId21" xr:uid="{00000000-0004-0000-0B00-000014000000}"/>
    <hyperlink ref="O26" r:id="rId22" xr:uid="{00000000-0004-0000-0B00-000015000000}"/>
    <hyperlink ref="O38" r:id="rId23" xr:uid="{00000000-0004-0000-0B00-000016000000}"/>
    <hyperlink ref="O39" r:id="rId24" xr:uid="{00000000-0004-0000-0B00-000017000000}"/>
    <hyperlink ref="O40" r:id="rId25" xr:uid="{00000000-0004-0000-0B00-000018000000}"/>
    <hyperlink ref="O42" r:id="rId26" xr:uid="{00000000-0004-0000-0B00-000019000000}"/>
    <hyperlink ref="O44" r:id="rId27" xr:uid="{00000000-0004-0000-0B00-00001A000000}"/>
    <hyperlink ref="O48" r:id="rId28" xr:uid="{00000000-0004-0000-0B00-00001B000000}"/>
    <hyperlink ref="O49" r:id="rId29" xr:uid="{00000000-0004-0000-0B00-00001C000000}"/>
    <hyperlink ref="O51" r:id="rId30" xr:uid="{00000000-0004-0000-0B00-00001D000000}"/>
    <hyperlink ref="O52" r:id="rId31" xr:uid="{00000000-0004-0000-0B00-00001E000000}"/>
    <hyperlink ref="O59" r:id="rId32" xr:uid="{00000000-0004-0000-0B00-00001F000000}"/>
    <hyperlink ref="O60" r:id="rId33" xr:uid="{00000000-0004-0000-0B00-000020000000}"/>
    <hyperlink ref="O64" r:id="rId34" xr:uid="{00000000-0004-0000-0B00-000021000000}"/>
    <hyperlink ref="O66" r:id="rId35" xr:uid="{00000000-0004-0000-0B00-000022000000}"/>
    <hyperlink ref="O68" r:id="rId36" xr:uid="{00000000-0004-0000-0B00-000023000000}"/>
    <hyperlink ref="O72" r:id="rId37" xr:uid="{00000000-0004-0000-0B00-000024000000}"/>
    <hyperlink ref="O73" r:id="rId38" xr:uid="{00000000-0004-0000-0B00-000025000000}"/>
    <hyperlink ref="O75" r:id="rId39" xr:uid="{00000000-0004-0000-0B00-000026000000}"/>
    <hyperlink ref="O77" r:id="rId40" xr:uid="{00000000-0004-0000-0B00-000027000000}"/>
    <hyperlink ref="O82" r:id="rId41" xr:uid="{00000000-0004-0000-0B00-000028000000}"/>
    <hyperlink ref="O83" r:id="rId42" xr:uid="{00000000-0004-0000-0B00-000029000000}"/>
    <hyperlink ref="O84" r:id="rId43" xr:uid="{00000000-0004-0000-0B00-00002A000000}"/>
    <hyperlink ref="O85" r:id="rId44" xr:uid="{00000000-0004-0000-0B00-00002B000000}"/>
    <hyperlink ref="O86" r:id="rId45" xr:uid="{00000000-0004-0000-0B00-00002C000000}"/>
    <hyperlink ref="O90" r:id="rId46" xr:uid="{00000000-0004-0000-0B00-00002D000000}"/>
    <hyperlink ref="O8" r:id="rId47" xr:uid="{00000000-0004-0000-0B00-00002E000000}"/>
    <hyperlink ref="O9" r:id="rId48" xr:uid="{00000000-0004-0000-0B00-00002F000000}"/>
    <hyperlink ref="O11" r:id="rId49" xr:uid="{00000000-0004-0000-0B00-000030000000}"/>
    <hyperlink ref="O14" r:id="rId50" xr:uid="{00000000-0004-0000-0B00-000031000000}"/>
    <hyperlink ref="O15" r:id="rId51" xr:uid="{00000000-0004-0000-0B00-000032000000}"/>
    <hyperlink ref="O18" r:id="rId52" xr:uid="{00000000-0004-0000-0B00-000033000000}"/>
    <hyperlink ref="O19" r:id="rId53" xr:uid="{00000000-0004-0000-0B00-000034000000}"/>
    <hyperlink ref="O20" r:id="rId54" xr:uid="{00000000-0004-0000-0B00-000035000000}"/>
    <hyperlink ref="O21" r:id="rId55" xr:uid="{00000000-0004-0000-0B00-000036000000}"/>
    <hyperlink ref="O23" r:id="rId56" xr:uid="{00000000-0004-0000-0B00-000037000000}"/>
    <hyperlink ref="O28" r:id="rId57" xr:uid="{00000000-0004-0000-0B00-000038000000}"/>
    <hyperlink ref="O29" r:id="rId58" xr:uid="{00000000-0004-0000-0B00-000039000000}"/>
    <hyperlink ref="O36" r:id="rId59" xr:uid="{00000000-0004-0000-0B00-00003A000000}"/>
    <hyperlink ref="O32" r:id="rId60" xr:uid="{00000000-0004-0000-0B00-00003B000000}"/>
    <hyperlink ref="O33" r:id="rId61" xr:uid="{00000000-0004-0000-0B00-00003C000000}"/>
    <hyperlink ref="O34" r:id="rId62" xr:uid="{00000000-0004-0000-0B00-00003D000000}"/>
    <hyperlink ref="O41" r:id="rId63" xr:uid="{00000000-0004-0000-0B00-00003E000000}"/>
    <hyperlink ref="O43" r:id="rId64" xr:uid="{00000000-0004-0000-0B00-00003F000000}"/>
    <hyperlink ref="O45" r:id="rId65" xr:uid="{00000000-0004-0000-0B00-000040000000}"/>
    <hyperlink ref="O47" r:id="rId66" xr:uid="{00000000-0004-0000-0B00-000041000000}"/>
    <hyperlink ref="O50" r:id="rId67" xr:uid="{00000000-0004-0000-0B00-000042000000}"/>
    <hyperlink ref="O57" r:id="rId68" xr:uid="{00000000-0004-0000-0B00-000043000000}"/>
    <hyperlink ref="O62" r:id="rId69" xr:uid="{00000000-0004-0000-0B00-000044000000}"/>
    <hyperlink ref="O65" r:id="rId70" xr:uid="{00000000-0004-0000-0B00-000045000000}"/>
    <hyperlink ref="O70" r:id="rId71" xr:uid="{00000000-0004-0000-0B00-000046000000}"/>
    <hyperlink ref="O71" r:id="rId72" location="document_list" xr:uid="{00000000-0004-0000-0B00-000047000000}"/>
    <hyperlink ref="O93" r:id="rId73" xr:uid="{00000000-0004-0000-0B00-000048000000}"/>
    <hyperlink ref="O79" r:id="rId74" xr:uid="{00000000-0004-0000-0B00-000049000000}"/>
    <hyperlink ref="O88" r:id="rId75" xr:uid="{00000000-0004-0000-0B00-00004A000000}"/>
    <hyperlink ref="O91" r:id="rId76" xr:uid="{00000000-0004-0000-0B00-00004B000000}"/>
    <hyperlink ref="O92" r:id="rId77" xr:uid="{00000000-0004-0000-0B00-00004C000000}"/>
    <hyperlink ref="O94" r:id="rId78" xr:uid="{00000000-0004-0000-0B00-00004D000000}"/>
    <hyperlink ref="O95" r:id="rId79" location="152-2022-god-i-planovyj-period-2023-i-2024-godov" xr:uid="{00000000-0004-0000-0B00-00004E000000}"/>
    <hyperlink ref="O96" r:id="rId80" xr:uid="{00000000-0004-0000-0B00-00004F000000}"/>
    <hyperlink ref="O97" r:id="rId81" xr:uid="{00000000-0004-0000-0B00-000050000000}"/>
    <hyperlink ref="O98" r:id="rId82" xr:uid="{00000000-0004-0000-0B00-000051000000}"/>
    <hyperlink ref="O78" r:id="rId83" xr:uid="{00000000-0004-0000-0B00-000052000000}"/>
    <hyperlink ref="O12" r:id="rId84" xr:uid="{00000000-0004-0000-0B00-000053000000}"/>
  </hyperlinks>
  <pageMargins left="0.70866141732283472" right="0.70866141732283472" top="0.74803149606299213" bottom="0.74803149606299213" header="0.31496062992125984" footer="0.31496062992125984"/>
  <pageSetup paperSize="9" scale="70" fitToWidth="2" fitToHeight="3" orientation="landscape" r:id="rId85"/>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$B$4:$B$5</xm:f>
          </x14:formula1>
          <xm:sqref>D76:E76 IT76:IU76 SP76:SQ76 ACL76:ACM76 AMH76:AMI76 AWD76:AWE76 BFZ76:BGA76 BPV76:BPW76 BZR76:BZS76 CJN76:CJO76 CTJ76:CTK76 DDF76:DDG76 DNB76:DNC76 DWX76:DWY76 EGT76:EGU76 EQP76:EQQ76 FAL76:FAM76 FKH76:FKI76 FUD76:FUE76 GDZ76:GEA76 GNV76:GNW76 GXR76:GXS76 HHN76:HHO76 HRJ76:HRK76 IBF76:IBG76 ILB76:ILC76 IUX76:IUY76 JET76:JEU76 JOP76:JOQ76 JYL76:JYM76 KIH76:KII76 KSD76:KSE76 LBZ76:LCA76 LLV76:LLW76 LVR76:LVS76 MFN76:MFO76 MPJ76:MPK76 MZF76:MZG76 NJB76:NJC76 NSX76:NSY76 OCT76:OCU76 OMP76:OMQ76 OWL76:OWM76 PGH76:PGI76 PQD76:PQE76 PZZ76:QAA76 QJV76:QJW76 QTR76:QTS76 RDN76:RDO76 RNJ76:RNK76 RXF76:RXG76 SHB76:SHC76 SQX76:SQY76 TAT76:TAU76 TKP76:TKQ76 TUL76:TUM76 UEH76:UEI76 UOD76:UOE76 UXZ76:UYA76 VHV76:VHW76 VRR76:VRS76 WBN76:WBO76 WLJ76:WLK76 WVF76:WVG76 D65612:E65612 IT65612:IU65612 SP65612:SQ65612 ACL65612:ACM65612 AMH65612:AMI65612 AWD65612:AWE65612 BFZ65612:BGA65612 BPV65612:BPW65612 BZR65612:BZS65612 CJN65612:CJO65612 CTJ65612:CTK65612 DDF65612:DDG65612 DNB65612:DNC65612 DWX65612:DWY65612 EGT65612:EGU65612 EQP65612:EQQ65612 FAL65612:FAM65612 FKH65612:FKI65612 FUD65612:FUE65612 GDZ65612:GEA65612 GNV65612:GNW65612 GXR65612:GXS65612 HHN65612:HHO65612 HRJ65612:HRK65612 IBF65612:IBG65612 ILB65612:ILC65612 IUX65612:IUY65612 JET65612:JEU65612 JOP65612:JOQ65612 JYL65612:JYM65612 KIH65612:KII65612 KSD65612:KSE65612 LBZ65612:LCA65612 LLV65612:LLW65612 LVR65612:LVS65612 MFN65612:MFO65612 MPJ65612:MPK65612 MZF65612:MZG65612 NJB65612:NJC65612 NSX65612:NSY65612 OCT65612:OCU65612 OMP65612:OMQ65612 OWL65612:OWM65612 PGH65612:PGI65612 PQD65612:PQE65612 PZZ65612:QAA65612 QJV65612:QJW65612 QTR65612:QTS65612 RDN65612:RDO65612 RNJ65612:RNK65612 RXF65612:RXG65612 SHB65612:SHC65612 SQX65612:SQY65612 TAT65612:TAU65612 TKP65612:TKQ65612 TUL65612:TUM65612 UEH65612:UEI65612 UOD65612:UOE65612 UXZ65612:UYA65612 VHV65612:VHW65612 VRR65612:VRS65612 WBN65612:WBO65612 WLJ65612:WLK65612 WVF65612:WVG65612 D131148:E131148 IT131148:IU131148 SP131148:SQ131148 ACL131148:ACM131148 AMH131148:AMI131148 AWD131148:AWE131148 BFZ131148:BGA131148 BPV131148:BPW131148 BZR131148:BZS131148 CJN131148:CJO131148 CTJ131148:CTK131148 DDF131148:DDG131148 DNB131148:DNC131148 DWX131148:DWY131148 EGT131148:EGU131148 EQP131148:EQQ131148 FAL131148:FAM131148 FKH131148:FKI131148 FUD131148:FUE131148 GDZ131148:GEA131148 GNV131148:GNW131148 GXR131148:GXS131148 HHN131148:HHO131148 HRJ131148:HRK131148 IBF131148:IBG131148 ILB131148:ILC131148 IUX131148:IUY131148 JET131148:JEU131148 JOP131148:JOQ131148 JYL131148:JYM131148 KIH131148:KII131148 KSD131148:KSE131148 LBZ131148:LCA131148 LLV131148:LLW131148 LVR131148:LVS131148 MFN131148:MFO131148 MPJ131148:MPK131148 MZF131148:MZG131148 NJB131148:NJC131148 NSX131148:NSY131148 OCT131148:OCU131148 OMP131148:OMQ131148 OWL131148:OWM131148 PGH131148:PGI131148 PQD131148:PQE131148 PZZ131148:QAA131148 QJV131148:QJW131148 QTR131148:QTS131148 RDN131148:RDO131148 RNJ131148:RNK131148 RXF131148:RXG131148 SHB131148:SHC131148 SQX131148:SQY131148 TAT131148:TAU131148 TKP131148:TKQ131148 TUL131148:TUM131148 UEH131148:UEI131148 UOD131148:UOE131148 UXZ131148:UYA131148 VHV131148:VHW131148 VRR131148:VRS131148 WBN131148:WBO131148 WLJ131148:WLK131148 WVF131148:WVG131148 D196684:E196684 IT196684:IU196684 SP196684:SQ196684 ACL196684:ACM196684 AMH196684:AMI196684 AWD196684:AWE196684 BFZ196684:BGA196684 BPV196684:BPW196684 BZR196684:BZS196684 CJN196684:CJO196684 CTJ196684:CTK196684 DDF196684:DDG196684 DNB196684:DNC196684 DWX196684:DWY196684 EGT196684:EGU196684 EQP196684:EQQ196684 FAL196684:FAM196684 FKH196684:FKI196684 FUD196684:FUE196684 GDZ196684:GEA196684 GNV196684:GNW196684 GXR196684:GXS196684 HHN196684:HHO196684 HRJ196684:HRK196684 IBF196684:IBG196684 ILB196684:ILC196684 IUX196684:IUY196684 JET196684:JEU196684 JOP196684:JOQ196684 JYL196684:JYM196684 KIH196684:KII196684 KSD196684:KSE196684 LBZ196684:LCA196684 LLV196684:LLW196684 LVR196684:LVS196684 MFN196684:MFO196684 MPJ196684:MPK196684 MZF196684:MZG196684 NJB196684:NJC196684 NSX196684:NSY196684 OCT196684:OCU196684 OMP196684:OMQ196684 OWL196684:OWM196684 PGH196684:PGI196684 PQD196684:PQE196684 PZZ196684:QAA196684 QJV196684:QJW196684 QTR196684:QTS196684 RDN196684:RDO196684 RNJ196684:RNK196684 RXF196684:RXG196684 SHB196684:SHC196684 SQX196684:SQY196684 TAT196684:TAU196684 TKP196684:TKQ196684 TUL196684:TUM196684 UEH196684:UEI196684 UOD196684:UOE196684 UXZ196684:UYA196684 VHV196684:VHW196684 VRR196684:VRS196684 WBN196684:WBO196684 WLJ196684:WLK196684 WVF196684:WVG196684 D262220:E262220 IT262220:IU262220 SP262220:SQ262220 ACL262220:ACM262220 AMH262220:AMI262220 AWD262220:AWE262220 BFZ262220:BGA262220 BPV262220:BPW262220 BZR262220:BZS262220 CJN262220:CJO262220 CTJ262220:CTK262220 DDF262220:DDG262220 DNB262220:DNC262220 DWX262220:DWY262220 EGT262220:EGU262220 EQP262220:EQQ262220 FAL262220:FAM262220 FKH262220:FKI262220 FUD262220:FUE262220 GDZ262220:GEA262220 GNV262220:GNW262220 GXR262220:GXS262220 HHN262220:HHO262220 HRJ262220:HRK262220 IBF262220:IBG262220 ILB262220:ILC262220 IUX262220:IUY262220 JET262220:JEU262220 JOP262220:JOQ262220 JYL262220:JYM262220 KIH262220:KII262220 KSD262220:KSE262220 LBZ262220:LCA262220 LLV262220:LLW262220 LVR262220:LVS262220 MFN262220:MFO262220 MPJ262220:MPK262220 MZF262220:MZG262220 NJB262220:NJC262220 NSX262220:NSY262220 OCT262220:OCU262220 OMP262220:OMQ262220 OWL262220:OWM262220 PGH262220:PGI262220 PQD262220:PQE262220 PZZ262220:QAA262220 QJV262220:QJW262220 QTR262220:QTS262220 RDN262220:RDO262220 RNJ262220:RNK262220 RXF262220:RXG262220 SHB262220:SHC262220 SQX262220:SQY262220 TAT262220:TAU262220 TKP262220:TKQ262220 TUL262220:TUM262220 UEH262220:UEI262220 UOD262220:UOE262220 UXZ262220:UYA262220 VHV262220:VHW262220 VRR262220:VRS262220 WBN262220:WBO262220 WLJ262220:WLK262220 WVF262220:WVG262220 D327756:E327756 IT327756:IU327756 SP327756:SQ327756 ACL327756:ACM327756 AMH327756:AMI327756 AWD327756:AWE327756 BFZ327756:BGA327756 BPV327756:BPW327756 BZR327756:BZS327756 CJN327756:CJO327756 CTJ327756:CTK327756 DDF327756:DDG327756 DNB327756:DNC327756 DWX327756:DWY327756 EGT327756:EGU327756 EQP327756:EQQ327756 FAL327756:FAM327756 FKH327756:FKI327756 FUD327756:FUE327756 GDZ327756:GEA327756 GNV327756:GNW327756 GXR327756:GXS327756 HHN327756:HHO327756 HRJ327756:HRK327756 IBF327756:IBG327756 ILB327756:ILC327756 IUX327756:IUY327756 JET327756:JEU327756 JOP327756:JOQ327756 JYL327756:JYM327756 KIH327756:KII327756 KSD327756:KSE327756 LBZ327756:LCA327756 LLV327756:LLW327756 LVR327756:LVS327756 MFN327756:MFO327756 MPJ327756:MPK327756 MZF327756:MZG327756 NJB327756:NJC327756 NSX327756:NSY327756 OCT327756:OCU327756 OMP327756:OMQ327756 OWL327756:OWM327756 PGH327756:PGI327756 PQD327756:PQE327756 PZZ327756:QAA327756 QJV327756:QJW327756 QTR327756:QTS327756 RDN327756:RDO327756 RNJ327756:RNK327756 RXF327756:RXG327756 SHB327756:SHC327756 SQX327756:SQY327756 TAT327756:TAU327756 TKP327756:TKQ327756 TUL327756:TUM327756 UEH327756:UEI327756 UOD327756:UOE327756 UXZ327756:UYA327756 VHV327756:VHW327756 VRR327756:VRS327756 WBN327756:WBO327756 WLJ327756:WLK327756 WVF327756:WVG327756 D393292:E393292 IT393292:IU393292 SP393292:SQ393292 ACL393292:ACM393292 AMH393292:AMI393292 AWD393292:AWE393292 BFZ393292:BGA393292 BPV393292:BPW393292 BZR393292:BZS393292 CJN393292:CJO393292 CTJ393292:CTK393292 DDF393292:DDG393292 DNB393292:DNC393292 DWX393292:DWY393292 EGT393292:EGU393292 EQP393292:EQQ393292 FAL393292:FAM393292 FKH393292:FKI393292 FUD393292:FUE393292 GDZ393292:GEA393292 GNV393292:GNW393292 GXR393292:GXS393292 HHN393292:HHO393292 HRJ393292:HRK393292 IBF393292:IBG393292 ILB393292:ILC393292 IUX393292:IUY393292 JET393292:JEU393292 JOP393292:JOQ393292 JYL393292:JYM393292 KIH393292:KII393292 KSD393292:KSE393292 LBZ393292:LCA393292 LLV393292:LLW393292 LVR393292:LVS393292 MFN393292:MFO393292 MPJ393292:MPK393292 MZF393292:MZG393292 NJB393292:NJC393292 NSX393292:NSY393292 OCT393292:OCU393292 OMP393292:OMQ393292 OWL393292:OWM393292 PGH393292:PGI393292 PQD393292:PQE393292 PZZ393292:QAA393292 QJV393292:QJW393292 QTR393292:QTS393292 RDN393292:RDO393292 RNJ393292:RNK393292 RXF393292:RXG393292 SHB393292:SHC393292 SQX393292:SQY393292 TAT393292:TAU393292 TKP393292:TKQ393292 TUL393292:TUM393292 UEH393292:UEI393292 UOD393292:UOE393292 UXZ393292:UYA393292 VHV393292:VHW393292 VRR393292:VRS393292 WBN393292:WBO393292 WLJ393292:WLK393292 WVF393292:WVG393292 D458828:E458828 IT458828:IU458828 SP458828:SQ458828 ACL458828:ACM458828 AMH458828:AMI458828 AWD458828:AWE458828 BFZ458828:BGA458828 BPV458828:BPW458828 BZR458828:BZS458828 CJN458828:CJO458828 CTJ458828:CTK458828 DDF458828:DDG458828 DNB458828:DNC458828 DWX458828:DWY458828 EGT458828:EGU458828 EQP458828:EQQ458828 FAL458828:FAM458828 FKH458828:FKI458828 FUD458828:FUE458828 GDZ458828:GEA458828 GNV458828:GNW458828 GXR458828:GXS458828 HHN458828:HHO458828 HRJ458828:HRK458828 IBF458828:IBG458828 ILB458828:ILC458828 IUX458828:IUY458828 JET458828:JEU458828 JOP458828:JOQ458828 JYL458828:JYM458828 KIH458828:KII458828 KSD458828:KSE458828 LBZ458828:LCA458828 LLV458828:LLW458828 LVR458828:LVS458828 MFN458828:MFO458828 MPJ458828:MPK458828 MZF458828:MZG458828 NJB458828:NJC458828 NSX458828:NSY458828 OCT458828:OCU458828 OMP458828:OMQ458828 OWL458828:OWM458828 PGH458828:PGI458828 PQD458828:PQE458828 PZZ458828:QAA458828 QJV458828:QJW458828 QTR458828:QTS458828 RDN458828:RDO458828 RNJ458828:RNK458828 RXF458828:RXG458828 SHB458828:SHC458828 SQX458828:SQY458828 TAT458828:TAU458828 TKP458828:TKQ458828 TUL458828:TUM458828 UEH458828:UEI458828 UOD458828:UOE458828 UXZ458828:UYA458828 VHV458828:VHW458828 VRR458828:VRS458828 WBN458828:WBO458828 WLJ458828:WLK458828 WVF458828:WVG458828 D524364:E524364 IT524364:IU524364 SP524364:SQ524364 ACL524364:ACM524364 AMH524364:AMI524364 AWD524364:AWE524364 BFZ524364:BGA524364 BPV524364:BPW524364 BZR524364:BZS524364 CJN524364:CJO524364 CTJ524364:CTK524364 DDF524364:DDG524364 DNB524364:DNC524364 DWX524364:DWY524364 EGT524364:EGU524364 EQP524364:EQQ524364 FAL524364:FAM524364 FKH524364:FKI524364 FUD524364:FUE524364 GDZ524364:GEA524364 GNV524364:GNW524364 GXR524364:GXS524364 HHN524364:HHO524364 HRJ524364:HRK524364 IBF524364:IBG524364 ILB524364:ILC524364 IUX524364:IUY524364 JET524364:JEU524364 JOP524364:JOQ524364 JYL524364:JYM524364 KIH524364:KII524364 KSD524364:KSE524364 LBZ524364:LCA524364 LLV524364:LLW524364 LVR524364:LVS524364 MFN524364:MFO524364 MPJ524364:MPK524364 MZF524364:MZG524364 NJB524364:NJC524364 NSX524364:NSY524364 OCT524364:OCU524364 OMP524364:OMQ524364 OWL524364:OWM524364 PGH524364:PGI524364 PQD524364:PQE524364 PZZ524364:QAA524364 QJV524364:QJW524364 QTR524364:QTS524364 RDN524364:RDO524364 RNJ524364:RNK524364 RXF524364:RXG524364 SHB524364:SHC524364 SQX524364:SQY524364 TAT524364:TAU524364 TKP524364:TKQ524364 TUL524364:TUM524364 UEH524364:UEI524364 UOD524364:UOE524364 UXZ524364:UYA524364 VHV524364:VHW524364 VRR524364:VRS524364 WBN524364:WBO524364 WLJ524364:WLK524364 WVF524364:WVG524364 D589900:E589900 IT589900:IU589900 SP589900:SQ589900 ACL589900:ACM589900 AMH589900:AMI589900 AWD589900:AWE589900 BFZ589900:BGA589900 BPV589900:BPW589900 BZR589900:BZS589900 CJN589900:CJO589900 CTJ589900:CTK589900 DDF589900:DDG589900 DNB589900:DNC589900 DWX589900:DWY589900 EGT589900:EGU589900 EQP589900:EQQ589900 FAL589900:FAM589900 FKH589900:FKI589900 FUD589900:FUE589900 GDZ589900:GEA589900 GNV589900:GNW589900 GXR589900:GXS589900 HHN589900:HHO589900 HRJ589900:HRK589900 IBF589900:IBG589900 ILB589900:ILC589900 IUX589900:IUY589900 JET589900:JEU589900 JOP589900:JOQ589900 JYL589900:JYM589900 KIH589900:KII589900 KSD589900:KSE589900 LBZ589900:LCA589900 LLV589900:LLW589900 LVR589900:LVS589900 MFN589900:MFO589900 MPJ589900:MPK589900 MZF589900:MZG589900 NJB589900:NJC589900 NSX589900:NSY589900 OCT589900:OCU589900 OMP589900:OMQ589900 OWL589900:OWM589900 PGH589900:PGI589900 PQD589900:PQE589900 PZZ589900:QAA589900 QJV589900:QJW589900 QTR589900:QTS589900 RDN589900:RDO589900 RNJ589900:RNK589900 RXF589900:RXG589900 SHB589900:SHC589900 SQX589900:SQY589900 TAT589900:TAU589900 TKP589900:TKQ589900 TUL589900:TUM589900 UEH589900:UEI589900 UOD589900:UOE589900 UXZ589900:UYA589900 VHV589900:VHW589900 VRR589900:VRS589900 WBN589900:WBO589900 WLJ589900:WLK589900 WVF589900:WVG589900 D655436:E655436 IT655436:IU655436 SP655436:SQ655436 ACL655436:ACM655436 AMH655436:AMI655436 AWD655436:AWE655436 BFZ655436:BGA655436 BPV655436:BPW655436 BZR655436:BZS655436 CJN655436:CJO655436 CTJ655436:CTK655436 DDF655436:DDG655436 DNB655436:DNC655436 DWX655436:DWY655436 EGT655436:EGU655436 EQP655436:EQQ655436 FAL655436:FAM655436 FKH655436:FKI655436 FUD655436:FUE655436 GDZ655436:GEA655436 GNV655436:GNW655436 GXR655436:GXS655436 HHN655436:HHO655436 HRJ655436:HRK655436 IBF655436:IBG655436 ILB655436:ILC655436 IUX655436:IUY655436 JET655436:JEU655436 JOP655436:JOQ655436 JYL655436:JYM655436 KIH655436:KII655436 KSD655436:KSE655436 LBZ655436:LCA655436 LLV655436:LLW655436 LVR655436:LVS655436 MFN655436:MFO655436 MPJ655436:MPK655436 MZF655436:MZG655436 NJB655436:NJC655436 NSX655436:NSY655436 OCT655436:OCU655436 OMP655436:OMQ655436 OWL655436:OWM655436 PGH655436:PGI655436 PQD655436:PQE655436 PZZ655436:QAA655436 QJV655436:QJW655436 QTR655436:QTS655436 RDN655436:RDO655436 RNJ655436:RNK655436 RXF655436:RXG655436 SHB655436:SHC655436 SQX655436:SQY655436 TAT655436:TAU655436 TKP655436:TKQ655436 TUL655436:TUM655436 UEH655436:UEI655436 UOD655436:UOE655436 UXZ655436:UYA655436 VHV655436:VHW655436 VRR655436:VRS655436 WBN655436:WBO655436 WLJ655436:WLK655436 WVF655436:WVG655436 D720972:E720972 IT720972:IU720972 SP720972:SQ720972 ACL720972:ACM720972 AMH720972:AMI720972 AWD720972:AWE720972 BFZ720972:BGA720972 BPV720972:BPW720972 BZR720972:BZS720972 CJN720972:CJO720972 CTJ720972:CTK720972 DDF720972:DDG720972 DNB720972:DNC720972 DWX720972:DWY720972 EGT720972:EGU720972 EQP720972:EQQ720972 FAL720972:FAM720972 FKH720972:FKI720972 FUD720972:FUE720972 GDZ720972:GEA720972 GNV720972:GNW720972 GXR720972:GXS720972 HHN720972:HHO720972 HRJ720972:HRK720972 IBF720972:IBG720972 ILB720972:ILC720972 IUX720972:IUY720972 JET720972:JEU720972 JOP720972:JOQ720972 JYL720972:JYM720972 KIH720972:KII720972 KSD720972:KSE720972 LBZ720972:LCA720972 LLV720972:LLW720972 LVR720972:LVS720972 MFN720972:MFO720972 MPJ720972:MPK720972 MZF720972:MZG720972 NJB720972:NJC720972 NSX720972:NSY720972 OCT720972:OCU720972 OMP720972:OMQ720972 OWL720972:OWM720972 PGH720972:PGI720972 PQD720972:PQE720972 PZZ720972:QAA720972 QJV720972:QJW720972 QTR720972:QTS720972 RDN720972:RDO720972 RNJ720972:RNK720972 RXF720972:RXG720972 SHB720972:SHC720972 SQX720972:SQY720972 TAT720972:TAU720972 TKP720972:TKQ720972 TUL720972:TUM720972 UEH720972:UEI720972 UOD720972:UOE720972 UXZ720972:UYA720972 VHV720972:VHW720972 VRR720972:VRS720972 WBN720972:WBO720972 WLJ720972:WLK720972 WVF720972:WVG720972 D786508:E786508 IT786508:IU786508 SP786508:SQ786508 ACL786508:ACM786508 AMH786508:AMI786508 AWD786508:AWE786508 BFZ786508:BGA786508 BPV786508:BPW786508 BZR786508:BZS786508 CJN786508:CJO786508 CTJ786508:CTK786508 DDF786508:DDG786508 DNB786508:DNC786508 DWX786508:DWY786508 EGT786508:EGU786508 EQP786508:EQQ786508 FAL786508:FAM786508 FKH786508:FKI786508 FUD786508:FUE786508 GDZ786508:GEA786508 GNV786508:GNW786508 GXR786508:GXS786508 HHN786508:HHO786508 HRJ786508:HRK786508 IBF786508:IBG786508 ILB786508:ILC786508 IUX786508:IUY786508 JET786508:JEU786508 JOP786508:JOQ786508 JYL786508:JYM786508 KIH786508:KII786508 KSD786508:KSE786508 LBZ786508:LCA786508 LLV786508:LLW786508 LVR786508:LVS786508 MFN786508:MFO786508 MPJ786508:MPK786508 MZF786508:MZG786508 NJB786508:NJC786508 NSX786508:NSY786508 OCT786508:OCU786508 OMP786508:OMQ786508 OWL786508:OWM786508 PGH786508:PGI786508 PQD786508:PQE786508 PZZ786508:QAA786508 QJV786508:QJW786508 QTR786508:QTS786508 RDN786508:RDO786508 RNJ786508:RNK786508 RXF786508:RXG786508 SHB786508:SHC786508 SQX786508:SQY786508 TAT786508:TAU786508 TKP786508:TKQ786508 TUL786508:TUM786508 UEH786508:UEI786508 UOD786508:UOE786508 UXZ786508:UYA786508 VHV786508:VHW786508 VRR786508:VRS786508 WBN786508:WBO786508 WLJ786508:WLK786508 WVF786508:WVG786508 D852044:E852044 IT852044:IU852044 SP852044:SQ852044 ACL852044:ACM852044 AMH852044:AMI852044 AWD852044:AWE852044 BFZ852044:BGA852044 BPV852044:BPW852044 BZR852044:BZS852044 CJN852044:CJO852044 CTJ852044:CTK852044 DDF852044:DDG852044 DNB852044:DNC852044 DWX852044:DWY852044 EGT852044:EGU852044 EQP852044:EQQ852044 FAL852044:FAM852044 FKH852044:FKI852044 FUD852044:FUE852044 GDZ852044:GEA852044 GNV852044:GNW852044 GXR852044:GXS852044 HHN852044:HHO852044 HRJ852044:HRK852044 IBF852044:IBG852044 ILB852044:ILC852044 IUX852044:IUY852044 JET852044:JEU852044 JOP852044:JOQ852044 JYL852044:JYM852044 KIH852044:KII852044 KSD852044:KSE852044 LBZ852044:LCA852044 LLV852044:LLW852044 LVR852044:LVS852044 MFN852044:MFO852044 MPJ852044:MPK852044 MZF852044:MZG852044 NJB852044:NJC852044 NSX852044:NSY852044 OCT852044:OCU852044 OMP852044:OMQ852044 OWL852044:OWM852044 PGH852044:PGI852044 PQD852044:PQE852044 PZZ852044:QAA852044 QJV852044:QJW852044 QTR852044:QTS852044 RDN852044:RDO852044 RNJ852044:RNK852044 RXF852044:RXG852044 SHB852044:SHC852044 SQX852044:SQY852044 TAT852044:TAU852044 TKP852044:TKQ852044 TUL852044:TUM852044 UEH852044:UEI852044 UOD852044:UOE852044 UXZ852044:UYA852044 VHV852044:VHW852044 VRR852044:VRS852044 WBN852044:WBO852044 WLJ852044:WLK852044 WVF852044:WVG852044 D917580:E917580 IT917580:IU917580 SP917580:SQ917580 ACL917580:ACM917580 AMH917580:AMI917580 AWD917580:AWE917580 BFZ917580:BGA917580 BPV917580:BPW917580 BZR917580:BZS917580 CJN917580:CJO917580 CTJ917580:CTK917580 DDF917580:DDG917580 DNB917580:DNC917580 DWX917580:DWY917580 EGT917580:EGU917580 EQP917580:EQQ917580 FAL917580:FAM917580 FKH917580:FKI917580 FUD917580:FUE917580 GDZ917580:GEA917580 GNV917580:GNW917580 GXR917580:GXS917580 HHN917580:HHO917580 HRJ917580:HRK917580 IBF917580:IBG917580 ILB917580:ILC917580 IUX917580:IUY917580 JET917580:JEU917580 JOP917580:JOQ917580 JYL917580:JYM917580 KIH917580:KII917580 KSD917580:KSE917580 LBZ917580:LCA917580 LLV917580:LLW917580 LVR917580:LVS917580 MFN917580:MFO917580 MPJ917580:MPK917580 MZF917580:MZG917580 NJB917580:NJC917580 NSX917580:NSY917580 OCT917580:OCU917580 OMP917580:OMQ917580 OWL917580:OWM917580 PGH917580:PGI917580 PQD917580:PQE917580 PZZ917580:QAA917580 QJV917580:QJW917580 QTR917580:QTS917580 RDN917580:RDO917580 RNJ917580:RNK917580 RXF917580:RXG917580 SHB917580:SHC917580 SQX917580:SQY917580 TAT917580:TAU917580 TKP917580:TKQ917580 TUL917580:TUM917580 UEH917580:UEI917580 UOD917580:UOE917580 UXZ917580:UYA917580 VHV917580:VHW917580 VRR917580:VRS917580 WBN917580:WBO917580 WLJ917580:WLK917580 WVF917580:WVG917580 D983116:E983116 IT983116:IU983116 SP983116:SQ983116 ACL983116:ACM983116 AMH983116:AMI983116 AWD983116:AWE983116 BFZ983116:BGA983116 BPV983116:BPW983116 BZR983116:BZS983116 CJN983116:CJO983116 CTJ983116:CTK983116 DDF983116:DDG983116 DNB983116:DNC983116 DWX983116:DWY983116 EGT983116:EGU983116 EQP983116:EQQ983116 FAL983116:FAM983116 FKH983116:FKI983116 FUD983116:FUE983116 GDZ983116:GEA983116 GNV983116:GNW983116 GXR983116:GXS983116 HHN983116:HHO983116 HRJ983116:HRK983116 IBF983116:IBG983116 ILB983116:ILC983116 IUX983116:IUY983116 JET983116:JEU983116 JOP983116:JOQ983116 JYL983116:JYM983116 KIH983116:KII983116 KSD983116:KSE983116 LBZ983116:LCA983116 LLV983116:LLW983116 LVR983116:LVS983116 MFN983116:MFO983116 MPJ983116:MPK983116 MZF983116:MZG983116 NJB983116:NJC983116 NSX983116:NSY983116 OCT983116:OCU983116 OMP983116:OMQ983116 OWL983116:OWM983116 PGH983116:PGI983116 PQD983116:PQE983116 PZZ983116:QAA983116 QJV983116:QJW983116 QTR983116:QTS983116 RDN983116:RDO983116 RNJ983116:RNK983116 RXF983116:RXG983116 SHB983116:SHC983116 SQX983116:SQY983116 TAT983116:TAU983116 TKP983116:TKQ983116 TUL983116:TUM983116 UEH983116:UEI983116 UOD983116:UOE983116 UXZ983116:UYA983116 VHV983116:VHW983116 VRR983116:VRS983116 WBN983116:WBO983116 WLJ983116:WLK983116 WVF983116:WVG983116 C46 IS46 SO46 ACK46 AMG46 AWC46 BFY46 BPU46 BZQ46 CJM46 CTI46 DDE46 DNA46 DWW46 EGS46 EQO46 FAK46 FKG46 FUC46 GDY46 GNU46 GXQ46 HHM46 HRI46 IBE46 ILA46 IUW46 JES46 JOO46 JYK46 KIG46 KSC46 LBY46 LLU46 LVQ46 MFM46 MPI46 MZE46 NJA46 NSW46 OCS46 OMO46 OWK46 PGG46 PQC46 PZY46 QJU46 QTQ46 RDM46 RNI46 RXE46 SHA46 SQW46 TAS46 TKO46 TUK46 UEG46 UOC46 UXY46 VHU46 VRQ46 WBM46 WLI46 WVE46 C65582 IS65582 SO65582 ACK65582 AMG65582 AWC65582 BFY65582 BPU65582 BZQ65582 CJM65582 CTI65582 DDE65582 DNA65582 DWW65582 EGS65582 EQO65582 FAK65582 FKG65582 FUC65582 GDY65582 GNU65582 GXQ65582 HHM65582 HRI65582 IBE65582 ILA65582 IUW65582 JES65582 JOO65582 JYK65582 KIG65582 KSC65582 LBY65582 LLU65582 LVQ65582 MFM65582 MPI65582 MZE65582 NJA65582 NSW65582 OCS65582 OMO65582 OWK65582 PGG65582 PQC65582 PZY65582 QJU65582 QTQ65582 RDM65582 RNI65582 RXE65582 SHA65582 SQW65582 TAS65582 TKO65582 TUK65582 UEG65582 UOC65582 UXY65582 VHU65582 VRQ65582 WBM65582 WLI65582 WVE65582 C131118 IS131118 SO131118 ACK131118 AMG131118 AWC131118 BFY131118 BPU131118 BZQ131118 CJM131118 CTI131118 DDE131118 DNA131118 DWW131118 EGS131118 EQO131118 FAK131118 FKG131118 FUC131118 GDY131118 GNU131118 GXQ131118 HHM131118 HRI131118 IBE131118 ILA131118 IUW131118 JES131118 JOO131118 JYK131118 KIG131118 KSC131118 LBY131118 LLU131118 LVQ131118 MFM131118 MPI131118 MZE131118 NJA131118 NSW131118 OCS131118 OMO131118 OWK131118 PGG131118 PQC131118 PZY131118 QJU131118 QTQ131118 RDM131118 RNI131118 RXE131118 SHA131118 SQW131118 TAS131118 TKO131118 TUK131118 UEG131118 UOC131118 UXY131118 VHU131118 VRQ131118 WBM131118 WLI131118 WVE131118 C196654 IS196654 SO196654 ACK196654 AMG196654 AWC196654 BFY196654 BPU196654 BZQ196654 CJM196654 CTI196654 DDE196654 DNA196654 DWW196654 EGS196654 EQO196654 FAK196654 FKG196654 FUC196654 GDY196654 GNU196654 GXQ196654 HHM196654 HRI196654 IBE196654 ILA196654 IUW196654 JES196654 JOO196654 JYK196654 KIG196654 KSC196654 LBY196654 LLU196654 LVQ196654 MFM196654 MPI196654 MZE196654 NJA196654 NSW196654 OCS196654 OMO196654 OWK196654 PGG196654 PQC196654 PZY196654 QJU196654 QTQ196654 RDM196654 RNI196654 RXE196654 SHA196654 SQW196654 TAS196654 TKO196654 TUK196654 UEG196654 UOC196654 UXY196654 VHU196654 VRQ196654 WBM196654 WLI196654 WVE196654 C262190 IS262190 SO262190 ACK262190 AMG262190 AWC262190 BFY262190 BPU262190 BZQ262190 CJM262190 CTI262190 DDE262190 DNA262190 DWW262190 EGS262190 EQO262190 FAK262190 FKG262190 FUC262190 GDY262190 GNU262190 GXQ262190 HHM262190 HRI262190 IBE262190 ILA262190 IUW262190 JES262190 JOO262190 JYK262190 KIG262190 KSC262190 LBY262190 LLU262190 LVQ262190 MFM262190 MPI262190 MZE262190 NJA262190 NSW262190 OCS262190 OMO262190 OWK262190 PGG262190 PQC262190 PZY262190 QJU262190 QTQ262190 RDM262190 RNI262190 RXE262190 SHA262190 SQW262190 TAS262190 TKO262190 TUK262190 UEG262190 UOC262190 UXY262190 VHU262190 VRQ262190 WBM262190 WLI262190 WVE262190 C327726 IS327726 SO327726 ACK327726 AMG327726 AWC327726 BFY327726 BPU327726 BZQ327726 CJM327726 CTI327726 DDE327726 DNA327726 DWW327726 EGS327726 EQO327726 FAK327726 FKG327726 FUC327726 GDY327726 GNU327726 GXQ327726 HHM327726 HRI327726 IBE327726 ILA327726 IUW327726 JES327726 JOO327726 JYK327726 KIG327726 KSC327726 LBY327726 LLU327726 LVQ327726 MFM327726 MPI327726 MZE327726 NJA327726 NSW327726 OCS327726 OMO327726 OWK327726 PGG327726 PQC327726 PZY327726 QJU327726 QTQ327726 RDM327726 RNI327726 RXE327726 SHA327726 SQW327726 TAS327726 TKO327726 TUK327726 UEG327726 UOC327726 UXY327726 VHU327726 VRQ327726 WBM327726 WLI327726 WVE327726 C393262 IS393262 SO393262 ACK393262 AMG393262 AWC393262 BFY393262 BPU393262 BZQ393262 CJM393262 CTI393262 DDE393262 DNA393262 DWW393262 EGS393262 EQO393262 FAK393262 FKG393262 FUC393262 GDY393262 GNU393262 GXQ393262 HHM393262 HRI393262 IBE393262 ILA393262 IUW393262 JES393262 JOO393262 JYK393262 KIG393262 KSC393262 LBY393262 LLU393262 LVQ393262 MFM393262 MPI393262 MZE393262 NJA393262 NSW393262 OCS393262 OMO393262 OWK393262 PGG393262 PQC393262 PZY393262 QJU393262 QTQ393262 RDM393262 RNI393262 RXE393262 SHA393262 SQW393262 TAS393262 TKO393262 TUK393262 UEG393262 UOC393262 UXY393262 VHU393262 VRQ393262 WBM393262 WLI393262 WVE393262 C458798 IS458798 SO458798 ACK458798 AMG458798 AWC458798 BFY458798 BPU458798 BZQ458798 CJM458798 CTI458798 DDE458798 DNA458798 DWW458798 EGS458798 EQO458798 FAK458798 FKG458798 FUC458798 GDY458798 GNU458798 GXQ458798 HHM458798 HRI458798 IBE458798 ILA458798 IUW458798 JES458798 JOO458798 JYK458798 KIG458798 KSC458798 LBY458798 LLU458798 LVQ458798 MFM458798 MPI458798 MZE458798 NJA458798 NSW458798 OCS458798 OMO458798 OWK458798 PGG458798 PQC458798 PZY458798 QJU458798 QTQ458798 RDM458798 RNI458798 RXE458798 SHA458798 SQW458798 TAS458798 TKO458798 TUK458798 UEG458798 UOC458798 UXY458798 VHU458798 VRQ458798 WBM458798 WLI458798 WVE458798 C524334 IS524334 SO524334 ACK524334 AMG524334 AWC524334 BFY524334 BPU524334 BZQ524334 CJM524334 CTI524334 DDE524334 DNA524334 DWW524334 EGS524334 EQO524334 FAK524334 FKG524334 FUC524334 GDY524334 GNU524334 GXQ524334 HHM524334 HRI524334 IBE524334 ILA524334 IUW524334 JES524334 JOO524334 JYK524334 KIG524334 KSC524334 LBY524334 LLU524334 LVQ524334 MFM524334 MPI524334 MZE524334 NJA524334 NSW524334 OCS524334 OMO524334 OWK524334 PGG524334 PQC524334 PZY524334 QJU524334 QTQ524334 RDM524334 RNI524334 RXE524334 SHA524334 SQW524334 TAS524334 TKO524334 TUK524334 UEG524334 UOC524334 UXY524334 VHU524334 VRQ524334 WBM524334 WLI524334 WVE524334 C589870 IS589870 SO589870 ACK589870 AMG589870 AWC589870 BFY589870 BPU589870 BZQ589870 CJM589870 CTI589870 DDE589870 DNA589870 DWW589870 EGS589870 EQO589870 FAK589870 FKG589870 FUC589870 GDY589870 GNU589870 GXQ589870 HHM589870 HRI589870 IBE589870 ILA589870 IUW589870 JES589870 JOO589870 JYK589870 KIG589870 KSC589870 LBY589870 LLU589870 LVQ589870 MFM589870 MPI589870 MZE589870 NJA589870 NSW589870 OCS589870 OMO589870 OWK589870 PGG589870 PQC589870 PZY589870 QJU589870 QTQ589870 RDM589870 RNI589870 RXE589870 SHA589870 SQW589870 TAS589870 TKO589870 TUK589870 UEG589870 UOC589870 UXY589870 VHU589870 VRQ589870 WBM589870 WLI589870 WVE589870 C655406 IS655406 SO655406 ACK655406 AMG655406 AWC655406 BFY655406 BPU655406 BZQ655406 CJM655406 CTI655406 DDE655406 DNA655406 DWW655406 EGS655406 EQO655406 FAK655406 FKG655406 FUC655406 GDY655406 GNU655406 GXQ655406 HHM655406 HRI655406 IBE655406 ILA655406 IUW655406 JES655406 JOO655406 JYK655406 KIG655406 KSC655406 LBY655406 LLU655406 LVQ655406 MFM655406 MPI655406 MZE655406 NJA655406 NSW655406 OCS655406 OMO655406 OWK655406 PGG655406 PQC655406 PZY655406 QJU655406 QTQ655406 RDM655406 RNI655406 RXE655406 SHA655406 SQW655406 TAS655406 TKO655406 TUK655406 UEG655406 UOC655406 UXY655406 VHU655406 VRQ655406 WBM655406 WLI655406 WVE655406 C720942 IS720942 SO720942 ACK720942 AMG720942 AWC720942 BFY720942 BPU720942 BZQ720942 CJM720942 CTI720942 DDE720942 DNA720942 DWW720942 EGS720942 EQO720942 FAK720942 FKG720942 FUC720942 GDY720942 GNU720942 GXQ720942 HHM720942 HRI720942 IBE720942 ILA720942 IUW720942 JES720942 JOO720942 JYK720942 KIG720942 KSC720942 LBY720942 LLU720942 LVQ720942 MFM720942 MPI720942 MZE720942 NJA720942 NSW720942 OCS720942 OMO720942 OWK720942 PGG720942 PQC720942 PZY720942 QJU720942 QTQ720942 RDM720942 RNI720942 RXE720942 SHA720942 SQW720942 TAS720942 TKO720942 TUK720942 UEG720942 UOC720942 UXY720942 VHU720942 VRQ720942 WBM720942 WLI720942 WVE720942 C786478 IS786478 SO786478 ACK786478 AMG786478 AWC786478 BFY786478 BPU786478 BZQ786478 CJM786478 CTI786478 DDE786478 DNA786478 DWW786478 EGS786478 EQO786478 FAK786478 FKG786478 FUC786478 GDY786478 GNU786478 GXQ786478 HHM786478 HRI786478 IBE786478 ILA786478 IUW786478 JES786478 JOO786478 JYK786478 KIG786478 KSC786478 LBY786478 LLU786478 LVQ786478 MFM786478 MPI786478 MZE786478 NJA786478 NSW786478 OCS786478 OMO786478 OWK786478 PGG786478 PQC786478 PZY786478 QJU786478 QTQ786478 RDM786478 RNI786478 RXE786478 SHA786478 SQW786478 TAS786478 TKO786478 TUK786478 UEG786478 UOC786478 UXY786478 VHU786478 VRQ786478 WBM786478 WLI786478 WVE786478 C852014 IS852014 SO852014 ACK852014 AMG852014 AWC852014 BFY852014 BPU852014 BZQ852014 CJM852014 CTI852014 DDE852014 DNA852014 DWW852014 EGS852014 EQO852014 FAK852014 FKG852014 FUC852014 GDY852014 GNU852014 GXQ852014 HHM852014 HRI852014 IBE852014 ILA852014 IUW852014 JES852014 JOO852014 JYK852014 KIG852014 KSC852014 LBY852014 LLU852014 LVQ852014 MFM852014 MPI852014 MZE852014 NJA852014 NSW852014 OCS852014 OMO852014 OWK852014 PGG852014 PQC852014 PZY852014 QJU852014 QTQ852014 RDM852014 RNI852014 RXE852014 SHA852014 SQW852014 TAS852014 TKO852014 TUK852014 UEG852014 UOC852014 UXY852014 VHU852014 VRQ852014 WBM852014 WLI852014 WVE852014 C917550 IS917550 SO917550 ACK917550 AMG917550 AWC917550 BFY917550 BPU917550 BZQ917550 CJM917550 CTI917550 DDE917550 DNA917550 DWW917550 EGS917550 EQO917550 FAK917550 FKG917550 FUC917550 GDY917550 GNU917550 GXQ917550 HHM917550 HRI917550 IBE917550 ILA917550 IUW917550 JES917550 JOO917550 JYK917550 KIG917550 KSC917550 LBY917550 LLU917550 LVQ917550 MFM917550 MPI917550 MZE917550 NJA917550 NSW917550 OCS917550 OMO917550 OWK917550 PGG917550 PQC917550 PZY917550 QJU917550 QTQ917550 RDM917550 RNI917550 RXE917550 SHA917550 SQW917550 TAS917550 TKO917550 TUK917550 UEG917550 UOC917550 UXY917550 VHU917550 VRQ917550 WBM917550 WLI917550 WVE917550 C983086 IS983086 SO983086 ACK983086 AMG983086 AWC983086 BFY983086 BPU983086 BZQ983086 CJM983086 CTI983086 DDE983086 DNA983086 DWW983086 EGS983086 EQO983086 FAK983086 FKG983086 FUC983086 GDY983086 GNU983086 GXQ983086 HHM983086 HRI983086 IBE983086 ILA983086 IUW983086 JES983086 JOO983086 JYK983086 KIG983086 KSC983086 LBY983086 LLU983086 LVQ983086 MFM983086 MPI983086 MZE983086 NJA983086 NSW983086 OCS983086 OMO983086 OWK983086 PGG983086 PQC983086 PZY983086 QJU983086 QTQ983086 RDM983086 RNI983086 RXE983086 SHA983086 SQW983086 TAS983086 TKO983086 TUK983086 UEG983086 UOC983086 UXY983086 VHU983086 VRQ983086 WBM983086 WLI983086 WVE983086 D87:E87 IT87:IU87 SP87:SQ87 ACL87:ACM87 AMH87:AMI87 AWD87:AWE87 BFZ87:BGA87 BPV87:BPW87 BZR87:BZS87 CJN87:CJO87 CTJ87:CTK87 DDF87:DDG87 DNB87:DNC87 DWX87:DWY87 EGT87:EGU87 EQP87:EQQ87 FAL87:FAM87 FKH87:FKI87 FUD87:FUE87 GDZ87:GEA87 GNV87:GNW87 GXR87:GXS87 HHN87:HHO87 HRJ87:HRK87 IBF87:IBG87 ILB87:ILC87 IUX87:IUY87 JET87:JEU87 JOP87:JOQ87 JYL87:JYM87 KIH87:KII87 KSD87:KSE87 LBZ87:LCA87 LLV87:LLW87 LVR87:LVS87 MFN87:MFO87 MPJ87:MPK87 MZF87:MZG87 NJB87:NJC87 NSX87:NSY87 OCT87:OCU87 OMP87:OMQ87 OWL87:OWM87 PGH87:PGI87 PQD87:PQE87 PZZ87:QAA87 QJV87:QJW87 QTR87:QTS87 RDN87:RDO87 RNJ87:RNK87 RXF87:RXG87 SHB87:SHC87 SQX87:SQY87 TAT87:TAU87 TKP87:TKQ87 TUL87:TUM87 UEH87:UEI87 UOD87:UOE87 UXZ87:UYA87 VHV87:VHW87 VRR87:VRS87 WBN87:WBO87 WLJ87:WLK87 WVF87:WVG87 D65623:E65623 IT65623:IU65623 SP65623:SQ65623 ACL65623:ACM65623 AMH65623:AMI65623 AWD65623:AWE65623 BFZ65623:BGA65623 BPV65623:BPW65623 BZR65623:BZS65623 CJN65623:CJO65623 CTJ65623:CTK65623 DDF65623:DDG65623 DNB65623:DNC65623 DWX65623:DWY65623 EGT65623:EGU65623 EQP65623:EQQ65623 FAL65623:FAM65623 FKH65623:FKI65623 FUD65623:FUE65623 GDZ65623:GEA65623 GNV65623:GNW65623 GXR65623:GXS65623 HHN65623:HHO65623 HRJ65623:HRK65623 IBF65623:IBG65623 ILB65623:ILC65623 IUX65623:IUY65623 JET65623:JEU65623 JOP65623:JOQ65623 JYL65623:JYM65623 KIH65623:KII65623 KSD65623:KSE65623 LBZ65623:LCA65623 LLV65623:LLW65623 LVR65623:LVS65623 MFN65623:MFO65623 MPJ65623:MPK65623 MZF65623:MZG65623 NJB65623:NJC65623 NSX65623:NSY65623 OCT65623:OCU65623 OMP65623:OMQ65623 OWL65623:OWM65623 PGH65623:PGI65623 PQD65623:PQE65623 PZZ65623:QAA65623 QJV65623:QJW65623 QTR65623:QTS65623 RDN65623:RDO65623 RNJ65623:RNK65623 RXF65623:RXG65623 SHB65623:SHC65623 SQX65623:SQY65623 TAT65623:TAU65623 TKP65623:TKQ65623 TUL65623:TUM65623 UEH65623:UEI65623 UOD65623:UOE65623 UXZ65623:UYA65623 VHV65623:VHW65623 VRR65623:VRS65623 WBN65623:WBO65623 WLJ65623:WLK65623 WVF65623:WVG65623 D131159:E131159 IT131159:IU131159 SP131159:SQ131159 ACL131159:ACM131159 AMH131159:AMI131159 AWD131159:AWE131159 BFZ131159:BGA131159 BPV131159:BPW131159 BZR131159:BZS131159 CJN131159:CJO131159 CTJ131159:CTK131159 DDF131159:DDG131159 DNB131159:DNC131159 DWX131159:DWY131159 EGT131159:EGU131159 EQP131159:EQQ131159 FAL131159:FAM131159 FKH131159:FKI131159 FUD131159:FUE131159 GDZ131159:GEA131159 GNV131159:GNW131159 GXR131159:GXS131159 HHN131159:HHO131159 HRJ131159:HRK131159 IBF131159:IBG131159 ILB131159:ILC131159 IUX131159:IUY131159 JET131159:JEU131159 JOP131159:JOQ131159 JYL131159:JYM131159 KIH131159:KII131159 KSD131159:KSE131159 LBZ131159:LCA131159 LLV131159:LLW131159 LVR131159:LVS131159 MFN131159:MFO131159 MPJ131159:MPK131159 MZF131159:MZG131159 NJB131159:NJC131159 NSX131159:NSY131159 OCT131159:OCU131159 OMP131159:OMQ131159 OWL131159:OWM131159 PGH131159:PGI131159 PQD131159:PQE131159 PZZ131159:QAA131159 QJV131159:QJW131159 QTR131159:QTS131159 RDN131159:RDO131159 RNJ131159:RNK131159 RXF131159:RXG131159 SHB131159:SHC131159 SQX131159:SQY131159 TAT131159:TAU131159 TKP131159:TKQ131159 TUL131159:TUM131159 UEH131159:UEI131159 UOD131159:UOE131159 UXZ131159:UYA131159 VHV131159:VHW131159 VRR131159:VRS131159 WBN131159:WBO131159 WLJ131159:WLK131159 WVF131159:WVG131159 D196695:E196695 IT196695:IU196695 SP196695:SQ196695 ACL196695:ACM196695 AMH196695:AMI196695 AWD196695:AWE196695 BFZ196695:BGA196695 BPV196695:BPW196695 BZR196695:BZS196695 CJN196695:CJO196695 CTJ196695:CTK196695 DDF196695:DDG196695 DNB196695:DNC196695 DWX196695:DWY196695 EGT196695:EGU196695 EQP196695:EQQ196695 FAL196695:FAM196695 FKH196695:FKI196695 FUD196695:FUE196695 GDZ196695:GEA196695 GNV196695:GNW196695 GXR196695:GXS196695 HHN196695:HHO196695 HRJ196695:HRK196695 IBF196695:IBG196695 ILB196695:ILC196695 IUX196695:IUY196695 JET196695:JEU196695 JOP196695:JOQ196695 JYL196695:JYM196695 KIH196695:KII196695 KSD196695:KSE196695 LBZ196695:LCA196695 LLV196695:LLW196695 LVR196695:LVS196695 MFN196695:MFO196695 MPJ196695:MPK196695 MZF196695:MZG196695 NJB196695:NJC196695 NSX196695:NSY196695 OCT196695:OCU196695 OMP196695:OMQ196695 OWL196695:OWM196695 PGH196695:PGI196695 PQD196695:PQE196695 PZZ196695:QAA196695 QJV196695:QJW196695 QTR196695:QTS196695 RDN196695:RDO196695 RNJ196695:RNK196695 RXF196695:RXG196695 SHB196695:SHC196695 SQX196695:SQY196695 TAT196695:TAU196695 TKP196695:TKQ196695 TUL196695:TUM196695 UEH196695:UEI196695 UOD196695:UOE196695 UXZ196695:UYA196695 VHV196695:VHW196695 VRR196695:VRS196695 WBN196695:WBO196695 WLJ196695:WLK196695 WVF196695:WVG196695 D262231:E262231 IT262231:IU262231 SP262231:SQ262231 ACL262231:ACM262231 AMH262231:AMI262231 AWD262231:AWE262231 BFZ262231:BGA262231 BPV262231:BPW262231 BZR262231:BZS262231 CJN262231:CJO262231 CTJ262231:CTK262231 DDF262231:DDG262231 DNB262231:DNC262231 DWX262231:DWY262231 EGT262231:EGU262231 EQP262231:EQQ262231 FAL262231:FAM262231 FKH262231:FKI262231 FUD262231:FUE262231 GDZ262231:GEA262231 GNV262231:GNW262231 GXR262231:GXS262231 HHN262231:HHO262231 HRJ262231:HRK262231 IBF262231:IBG262231 ILB262231:ILC262231 IUX262231:IUY262231 JET262231:JEU262231 JOP262231:JOQ262231 JYL262231:JYM262231 KIH262231:KII262231 KSD262231:KSE262231 LBZ262231:LCA262231 LLV262231:LLW262231 LVR262231:LVS262231 MFN262231:MFO262231 MPJ262231:MPK262231 MZF262231:MZG262231 NJB262231:NJC262231 NSX262231:NSY262231 OCT262231:OCU262231 OMP262231:OMQ262231 OWL262231:OWM262231 PGH262231:PGI262231 PQD262231:PQE262231 PZZ262231:QAA262231 QJV262231:QJW262231 QTR262231:QTS262231 RDN262231:RDO262231 RNJ262231:RNK262231 RXF262231:RXG262231 SHB262231:SHC262231 SQX262231:SQY262231 TAT262231:TAU262231 TKP262231:TKQ262231 TUL262231:TUM262231 UEH262231:UEI262231 UOD262231:UOE262231 UXZ262231:UYA262231 VHV262231:VHW262231 VRR262231:VRS262231 WBN262231:WBO262231 WLJ262231:WLK262231 WVF262231:WVG262231 D327767:E327767 IT327767:IU327767 SP327767:SQ327767 ACL327767:ACM327767 AMH327767:AMI327767 AWD327767:AWE327767 BFZ327767:BGA327767 BPV327767:BPW327767 BZR327767:BZS327767 CJN327767:CJO327767 CTJ327767:CTK327767 DDF327767:DDG327767 DNB327767:DNC327767 DWX327767:DWY327767 EGT327767:EGU327767 EQP327767:EQQ327767 FAL327767:FAM327767 FKH327767:FKI327767 FUD327767:FUE327767 GDZ327767:GEA327767 GNV327767:GNW327767 GXR327767:GXS327767 HHN327767:HHO327767 HRJ327767:HRK327767 IBF327767:IBG327767 ILB327767:ILC327767 IUX327767:IUY327767 JET327767:JEU327767 JOP327767:JOQ327767 JYL327767:JYM327767 KIH327767:KII327767 KSD327767:KSE327767 LBZ327767:LCA327767 LLV327767:LLW327767 LVR327767:LVS327767 MFN327767:MFO327767 MPJ327767:MPK327767 MZF327767:MZG327767 NJB327767:NJC327767 NSX327767:NSY327767 OCT327767:OCU327767 OMP327767:OMQ327767 OWL327767:OWM327767 PGH327767:PGI327767 PQD327767:PQE327767 PZZ327767:QAA327767 QJV327767:QJW327767 QTR327767:QTS327767 RDN327767:RDO327767 RNJ327767:RNK327767 RXF327767:RXG327767 SHB327767:SHC327767 SQX327767:SQY327767 TAT327767:TAU327767 TKP327767:TKQ327767 TUL327767:TUM327767 UEH327767:UEI327767 UOD327767:UOE327767 UXZ327767:UYA327767 VHV327767:VHW327767 VRR327767:VRS327767 WBN327767:WBO327767 WLJ327767:WLK327767 WVF327767:WVG327767 D393303:E393303 IT393303:IU393303 SP393303:SQ393303 ACL393303:ACM393303 AMH393303:AMI393303 AWD393303:AWE393303 BFZ393303:BGA393303 BPV393303:BPW393303 BZR393303:BZS393303 CJN393303:CJO393303 CTJ393303:CTK393303 DDF393303:DDG393303 DNB393303:DNC393303 DWX393303:DWY393303 EGT393303:EGU393303 EQP393303:EQQ393303 FAL393303:FAM393303 FKH393303:FKI393303 FUD393303:FUE393303 GDZ393303:GEA393303 GNV393303:GNW393303 GXR393303:GXS393303 HHN393303:HHO393303 HRJ393303:HRK393303 IBF393303:IBG393303 ILB393303:ILC393303 IUX393303:IUY393303 JET393303:JEU393303 JOP393303:JOQ393303 JYL393303:JYM393303 KIH393303:KII393303 KSD393303:KSE393303 LBZ393303:LCA393303 LLV393303:LLW393303 LVR393303:LVS393303 MFN393303:MFO393303 MPJ393303:MPK393303 MZF393303:MZG393303 NJB393303:NJC393303 NSX393303:NSY393303 OCT393303:OCU393303 OMP393303:OMQ393303 OWL393303:OWM393303 PGH393303:PGI393303 PQD393303:PQE393303 PZZ393303:QAA393303 QJV393303:QJW393303 QTR393303:QTS393303 RDN393303:RDO393303 RNJ393303:RNK393303 RXF393303:RXG393303 SHB393303:SHC393303 SQX393303:SQY393303 TAT393303:TAU393303 TKP393303:TKQ393303 TUL393303:TUM393303 UEH393303:UEI393303 UOD393303:UOE393303 UXZ393303:UYA393303 VHV393303:VHW393303 VRR393303:VRS393303 WBN393303:WBO393303 WLJ393303:WLK393303 WVF393303:WVG393303 D458839:E458839 IT458839:IU458839 SP458839:SQ458839 ACL458839:ACM458839 AMH458839:AMI458839 AWD458839:AWE458839 BFZ458839:BGA458839 BPV458839:BPW458839 BZR458839:BZS458839 CJN458839:CJO458839 CTJ458839:CTK458839 DDF458839:DDG458839 DNB458839:DNC458839 DWX458839:DWY458839 EGT458839:EGU458839 EQP458839:EQQ458839 FAL458839:FAM458839 FKH458839:FKI458839 FUD458839:FUE458839 GDZ458839:GEA458839 GNV458839:GNW458839 GXR458839:GXS458839 HHN458839:HHO458839 HRJ458839:HRK458839 IBF458839:IBG458839 ILB458839:ILC458839 IUX458839:IUY458839 JET458839:JEU458839 JOP458839:JOQ458839 JYL458839:JYM458839 KIH458839:KII458839 KSD458839:KSE458839 LBZ458839:LCA458839 LLV458839:LLW458839 LVR458839:LVS458839 MFN458839:MFO458839 MPJ458839:MPK458839 MZF458839:MZG458839 NJB458839:NJC458839 NSX458839:NSY458839 OCT458839:OCU458839 OMP458839:OMQ458839 OWL458839:OWM458839 PGH458839:PGI458839 PQD458839:PQE458839 PZZ458839:QAA458839 QJV458839:QJW458839 QTR458839:QTS458839 RDN458839:RDO458839 RNJ458839:RNK458839 RXF458839:RXG458839 SHB458839:SHC458839 SQX458839:SQY458839 TAT458839:TAU458839 TKP458839:TKQ458839 TUL458839:TUM458839 UEH458839:UEI458839 UOD458839:UOE458839 UXZ458839:UYA458839 VHV458839:VHW458839 VRR458839:VRS458839 WBN458839:WBO458839 WLJ458839:WLK458839 WVF458839:WVG458839 D524375:E524375 IT524375:IU524375 SP524375:SQ524375 ACL524375:ACM524375 AMH524375:AMI524375 AWD524375:AWE524375 BFZ524375:BGA524375 BPV524375:BPW524375 BZR524375:BZS524375 CJN524375:CJO524375 CTJ524375:CTK524375 DDF524375:DDG524375 DNB524375:DNC524375 DWX524375:DWY524375 EGT524375:EGU524375 EQP524375:EQQ524375 FAL524375:FAM524375 FKH524375:FKI524375 FUD524375:FUE524375 GDZ524375:GEA524375 GNV524375:GNW524375 GXR524375:GXS524375 HHN524375:HHO524375 HRJ524375:HRK524375 IBF524375:IBG524375 ILB524375:ILC524375 IUX524375:IUY524375 JET524375:JEU524375 JOP524375:JOQ524375 JYL524375:JYM524375 KIH524375:KII524375 KSD524375:KSE524375 LBZ524375:LCA524375 LLV524375:LLW524375 LVR524375:LVS524375 MFN524375:MFO524375 MPJ524375:MPK524375 MZF524375:MZG524375 NJB524375:NJC524375 NSX524375:NSY524375 OCT524375:OCU524375 OMP524375:OMQ524375 OWL524375:OWM524375 PGH524375:PGI524375 PQD524375:PQE524375 PZZ524375:QAA524375 QJV524375:QJW524375 QTR524375:QTS524375 RDN524375:RDO524375 RNJ524375:RNK524375 RXF524375:RXG524375 SHB524375:SHC524375 SQX524375:SQY524375 TAT524375:TAU524375 TKP524375:TKQ524375 TUL524375:TUM524375 UEH524375:UEI524375 UOD524375:UOE524375 UXZ524375:UYA524375 VHV524375:VHW524375 VRR524375:VRS524375 WBN524375:WBO524375 WLJ524375:WLK524375 WVF524375:WVG524375 D589911:E589911 IT589911:IU589911 SP589911:SQ589911 ACL589911:ACM589911 AMH589911:AMI589911 AWD589911:AWE589911 BFZ589911:BGA589911 BPV589911:BPW589911 BZR589911:BZS589911 CJN589911:CJO589911 CTJ589911:CTK589911 DDF589911:DDG589911 DNB589911:DNC589911 DWX589911:DWY589911 EGT589911:EGU589911 EQP589911:EQQ589911 FAL589911:FAM589911 FKH589911:FKI589911 FUD589911:FUE589911 GDZ589911:GEA589911 GNV589911:GNW589911 GXR589911:GXS589911 HHN589911:HHO589911 HRJ589911:HRK589911 IBF589911:IBG589911 ILB589911:ILC589911 IUX589911:IUY589911 JET589911:JEU589911 JOP589911:JOQ589911 JYL589911:JYM589911 KIH589911:KII589911 KSD589911:KSE589911 LBZ589911:LCA589911 LLV589911:LLW589911 LVR589911:LVS589911 MFN589911:MFO589911 MPJ589911:MPK589911 MZF589911:MZG589911 NJB589911:NJC589911 NSX589911:NSY589911 OCT589911:OCU589911 OMP589911:OMQ589911 OWL589911:OWM589911 PGH589911:PGI589911 PQD589911:PQE589911 PZZ589911:QAA589911 QJV589911:QJW589911 QTR589911:QTS589911 RDN589911:RDO589911 RNJ589911:RNK589911 RXF589911:RXG589911 SHB589911:SHC589911 SQX589911:SQY589911 TAT589911:TAU589911 TKP589911:TKQ589911 TUL589911:TUM589911 UEH589911:UEI589911 UOD589911:UOE589911 UXZ589911:UYA589911 VHV589911:VHW589911 VRR589911:VRS589911 WBN589911:WBO589911 WLJ589911:WLK589911 WVF589911:WVG589911 D655447:E655447 IT655447:IU655447 SP655447:SQ655447 ACL655447:ACM655447 AMH655447:AMI655447 AWD655447:AWE655447 BFZ655447:BGA655447 BPV655447:BPW655447 BZR655447:BZS655447 CJN655447:CJO655447 CTJ655447:CTK655447 DDF655447:DDG655447 DNB655447:DNC655447 DWX655447:DWY655447 EGT655447:EGU655447 EQP655447:EQQ655447 FAL655447:FAM655447 FKH655447:FKI655447 FUD655447:FUE655447 GDZ655447:GEA655447 GNV655447:GNW655447 GXR655447:GXS655447 HHN655447:HHO655447 HRJ655447:HRK655447 IBF655447:IBG655447 ILB655447:ILC655447 IUX655447:IUY655447 JET655447:JEU655447 JOP655447:JOQ655447 JYL655447:JYM655447 KIH655447:KII655447 KSD655447:KSE655447 LBZ655447:LCA655447 LLV655447:LLW655447 LVR655447:LVS655447 MFN655447:MFO655447 MPJ655447:MPK655447 MZF655447:MZG655447 NJB655447:NJC655447 NSX655447:NSY655447 OCT655447:OCU655447 OMP655447:OMQ655447 OWL655447:OWM655447 PGH655447:PGI655447 PQD655447:PQE655447 PZZ655447:QAA655447 QJV655447:QJW655447 QTR655447:QTS655447 RDN655447:RDO655447 RNJ655447:RNK655447 RXF655447:RXG655447 SHB655447:SHC655447 SQX655447:SQY655447 TAT655447:TAU655447 TKP655447:TKQ655447 TUL655447:TUM655447 UEH655447:UEI655447 UOD655447:UOE655447 UXZ655447:UYA655447 VHV655447:VHW655447 VRR655447:VRS655447 WBN655447:WBO655447 WLJ655447:WLK655447 WVF655447:WVG655447 D720983:E720983 IT720983:IU720983 SP720983:SQ720983 ACL720983:ACM720983 AMH720983:AMI720983 AWD720983:AWE720983 BFZ720983:BGA720983 BPV720983:BPW720983 BZR720983:BZS720983 CJN720983:CJO720983 CTJ720983:CTK720983 DDF720983:DDG720983 DNB720983:DNC720983 DWX720983:DWY720983 EGT720983:EGU720983 EQP720983:EQQ720983 FAL720983:FAM720983 FKH720983:FKI720983 FUD720983:FUE720983 GDZ720983:GEA720983 GNV720983:GNW720983 GXR720983:GXS720983 HHN720983:HHO720983 HRJ720983:HRK720983 IBF720983:IBG720983 ILB720983:ILC720983 IUX720983:IUY720983 JET720983:JEU720983 JOP720983:JOQ720983 JYL720983:JYM720983 KIH720983:KII720983 KSD720983:KSE720983 LBZ720983:LCA720983 LLV720983:LLW720983 LVR720983:LVS720983 MFN720983:MFO720983 MPJ720983:MPK720983 MZF720983:MZG720983 NJB720983:NJC720983 NSX720983:NSY720983 OCT720983:OCU720983 OMP720983:OMQ720983 OWL720983:OWM720983 PGH720983:PGI720983 PQD720983:PQE720983 PZZ720983:QAA720983 QJV720983:QJW720983 QTR720983:QTS720983 RDN720983:RDO720983 RNJ720983:RNK720983 RXF720983:RXG720983 SHB720983:SHC720983 SQX720983:SQY720983 TAT720983:TAU720983 TKP720983:TKQ720983 TUL720983:TUM720983 UEH720983:UEI720983 UOD720983:UOE720983 UXZ720983:UYA720983 VHV720983:VHW720983 VRR720983:VRS720983 WBN720983:WBO720983 WLJ720983:WLK720983 WVF720983:WVG720983 D786519:E786519 IT786519:IU786519 SP786519:SQ786519 ACL786519:ACM786519 AMH786519:AMI786519 AWD786519:AWE786519 BFZ786519:BGA786519 BPV786519:BPW786519 BZR786519:BZS786519 CJN786519:CJO786519 CTJ786519:CTK786519 DDF786519:DDG786519 DNB786519:DNC786519 DWX786519:DWY786519 EGT786519:EGU786519 EQP786519:EQQ786519 FAL786519:FAM786519 FKH786519:FKI786519 FUD786519:FUE786519 GDZ786519:GEA786519 GNV786519:GNW786519 GXR786519:GXS786519 HHN786519:HHO786519 HRJ786519:HRK786519 IBF786519:IBG786519 ILB786519:ILC786519 IUX786519:IUY786519 JET786519:JEU786519 JOP786519:JOQ786519 JYL786519:JYM786519 KIH786519:KII786519 KSD786519:KSE786519 LBZ786519:LCA786519 LLV786519:LLW786519 LVR786519:LVS786519 MFN786519:MFO786519 MPJ786519:MPK786519 MZF786519:MZG786519 NJB786519:NJC786519 NSX786519:NSY786519 OCT786519:OCU786519 OMP786519:OMQ786519 OWL786519:OWM786519 PGH786519:PGI786519 PQD786519:PQE786519 PZZ786519:QAA786519 QJV786519:QJW786519 QTR786519:QTS786519 RDN786519:RDO786519 RNJ786519:RNK786519 RXF786519:RXG786519 SHB786519:SHC786519 SQX786519:SQY786519 TAT786519:TAU786519 TKP786519:TKQ786519 TUL786519:TUM786519 UEH786519:UEI786519 UOD786519:UOE786519 UXZ786519:UYA786519 VHV786519:VHW786519 VRR786519:VRS786519 WBN786519:WBO786519 WLJ786519:WLK786519 WVF786519:WVG786519 D852055:E852055 IT852055:IU852055 SP852055:SQ852055 ACL852055:ACM852055 AMH852055:AMI852055 AWD852055:AWE852055 BFZ852055:BGA852055 BPV852055:BPW852055 BZR852055:BZS852055 CJN852055:CJO852055 CTJ852055:CTK852055 DDF852055:DDG852055 DNB852055:DNC852055 DWX852055:DWY852055 EGT852055:EGU852055 EQP852055:EQQ852055 FAL852055:FAM852055 FKH852055:FKI852055 FUD852055:FUE852055 GDZ852055:GEA852055 GNV852055:GNW852055 GXR852055:GXS852055 HHN852055:HHO852055 HRJ852055:HRK852055 IBF852055:IBG852055 ILB852055:ILC852055 IUX852055:IUY852055 JET852055:JEU852055 JOP852055:JOQ852055 JYL852055:JYM852055 KIH852055:KII852055 KSD852055:KSE852055 LBZ852055:LCA852055 LLV852055:LLW852055 LVR852055:LVS852055 MFN852055:MFO852055 MPJ852055:MPK852055 MZF852055:MZG852055 NJB852055:NJC852055 NSX852055:NSY852055 OCT852055:OCU852055 OMP852055:OMQ852055 OWL852055:OWM852055 PGH852055:PGI852055 PQD852055:PQE852055 PZZ852055:QAA852055 QJV852055:QJW852055 QTR852055:QTS852055 RDN852055:RDO852055 RNJ852055:RNK852055 RXF852055:RXG852055 SHB852055:SHC852055 SQX852055:SQY852055 TAT852055:TAU852055 TKP852055:TKQ852055 TUL852055:TUM852055 UEH852055:UEI852055 UOD852055:UOE852055 UXZ852055:UYA852055 VHV852055:VHW852055 VRR852055:VRS852055 WBN852055:WBO852055 WLJ852055:WLK852055 WVF852055:WVG852055 D917591:E917591 IT917591:IU917591 SP917591:SQ917591 ACL917591:ACM917591 AMH917591:AMI917591 AWD917591:AWE917591 BFZ917591:BGA917591 BPV917591:BPW917591 BZR917591:BZS917591 CJN917591:CJO917591 CTJ917591:CTK917591 DDF917591:DDG917591 DNB917591:DNC917591 DWX917591:DWY917591 EGT917591:EGU917591 EQP917591:EQQ917591 FAL917591:FAM917591 FKH917591:FKI917591 FUD917591:FUE917591 GDZ917591:GEA917591 GNV917591:GNW917591 GXR917591:GXS917591 HHN917591:HHO917591 HRJ917591:HRK917591 IBF917591:IBG917591 ILB917591:ILC917591 IUX917591:IUY917591 JET917591:JEU917591 JOP917591:JOQ917591 JYL917591:JYM917591 KIH917591:KII917591 KSD917591:KSE917591 LBZ917591:LCA917591 LLV917591:LLW917591 LVR917591:LVS917591 MFN917591:MFO917591 MPJ917591:MPK917591 MZF917591:MZG917591 NJB917591:NJC917591 NSX917591:NSY917591 OCT917591:OCU917591 OMP917591:OMQ917591 OWL917591:OWM917591 PGH917591:PGI917591 PQD917591:PQE917591 PZZ917591:QAA917591 QJV917591:QJW917591 QTR917591:QTS917591 RDN917591:RDO917591 RNJ917591:RNK917591 RXF917591:RXG917591 SHB917591:SHC917591 SQX917591:SQY917591 TAT917591:TAU917591 TKP917591:TKQ917591 TUL917591:TUM917591 UEH917591:UEI917591 UOD917591:UOE917591 UXZ917591:UYA917591 VHV917591:VHW917591 VRR917591:VRS917591 WBN917591:WBO917591 WLJ917591:WLK917591 WVF917591:WVG917591 D983127:E983127 IT983127:IU983127 SP983127:SQ983127 ACL983127:ACM983127 AMH983127:AMI983127 AWD983127:AWE983127 BFZ983127:BGA983127 BPV983127:BPW983127 BZR983127:BZS983127 CJN983127:CJO983127 CTJ983127:CTK983127 DDF983127:DDG983127 DNB983127:DNC983127 DWX983127:DWY983127 EGT983127:EGU983127 EQP983127:EQQ983127 FAL983127:FAM983127 FKH983127:FKI983127 FUD983127:FUE983127 GDZ983127:GEA983127 GNV983127:GNW983127 GXR983127:GXS983127 HHN983127:HHO983127 HRJ983127:HRK983127 IBF983127:IBG983127 ILB983127:ILC983127 IUX983127:IUY983127 JET983127:JEU983127 JOP983127:JOQ983127 JYL983127:JYM983127 KIH983127:KII983127 KSD983127:KSE983127 LBZ983127:LCA983127 LLV983127:LLW983127 LVR983127:LVS983127 MFN983127:MFO983127 MPJ983127:MPK983127 MZF983127:MZG983127 NJB983127:NJC983127 NSX983127:NSY983127 OCT983127:OCU983127 OMP983127:OMQ983127 OWL983127:OWM983127 PGH983127:PGI983127 PQD983127:PQE983127 PZZ983127:QAA983127 QJV983127:QJW983127 QTR983127:QTS983127 RDN983127:RDO983127 RNJ983127:RNK983127 RXF983127:RXG983127 SHB983127:SHC983127 SQX983127:SQY983127 TAT983127:TAU983127 TKP983127:TKQ983127 TUL983127:TUM983127 UEH983127:UEI983127 UOD983127:UOE983127 UXZ983127:UYA983127 VHV983127:VHW983127 VRR983127:VRS983127 WBN983127:WBO983127 WLJ983127:WLK983127 WVF983127:WVG983127 C69:E69 IS69:IU69 SO69:SQ69 ACK69:ACM69 AMG69:AMI69 AWC69:AWE69 BFY69:BGA69 BPU69:BPW69 BZQ69:BZS69 CJM69:CJO69 CTI69:CTK69 DDE69:DDG69 DNA69:DNC69 DWW69:DWY69 EGS69:EGU69 EQO69:EQQ69 FAK69:FAM69 FKG69:FKI69 FUC69:FUE69 GDY69:GEA69 GNU69:GNW69 GXQ69:GXS69 HHM69:HHO69 HRI69:HRK69 IBE69:IBG69 ILA69:ILC69 IUW69:IUY69 JES69:JEU69 JOO69:JOQ69 JYK69:JYM69 KIG69:KII69 KSC69:KSE69 LBY69:LCA69 LLU69:LLW69 LVQ69:LVS69 MFM69:MFO69 MPI69:MPK69 MZE69:MZG69 NJA69:NJC69 NSW69:NSY69 OCS69:OCU69 OMO69:OMQ69 OWK69:OWM69 PGG69:PGI69 PQC69:PQE69 PZY69:QAA69 QJU69:QJW69 QTQ69:QTS69 RDM69:RDO69 RNI69:RNK69 RXE69:RXG69 SHA69:SHC69 SQW69:SQY69 TAS69:TAU69 TKO69:TKQ69 TUK69:TUM69 UEG69:UEI69 UOC69:UOE69 UXY69:UYA69 VHU69:VHW69 VRQ69:VRS69 WBM69:WBO69 WLI69:WLK69 WVE69:WVG69 C65605:E65605 IS65605:IU65605 SO65605:SQ65605 ACK65605:ACM65605 AMG65605:AMI65605 AWC65605:AWE65605 BFY65605:BGA65605 BPU65605:BPW65605 BZQ65605:BZS65605 CJM65605:CJO65605 CTI65605:CTK65605 DDE65605:DDG65605 DNA65605:DNC65605 DWW65605:DWY65605 EGS65605:EGU65605 EQO65605:EQQ65605 FAK65605:FAM65605 FKG65605:FKI65605 FUC65605:FUE65605 GDY65605:GEA65605 GNU65605:GNW65605 GXQ65605:GXS65605 HHM65605:HHO65605 HRI65605:HRK65605 IBE65605:IBG65605 ILA65605:ILC65605 IUW65605:IUY65605 JES65605:JEU65605 JOO65605:JOQ65605 JYK65605:JYM65605 KIG65605:KII65605 KSC65605:KSE65605 LBY65605:LCA65605 LLU65605:LLW65605 LVQ65605:LVS65605 MFM65605:MFO65605 MPI65605:MPK65605 MZE65605:MZG65605 NJA65605:NJC65605 NSW65605:NSY65605 OCS65605:OCU65605 OMO65605:OMQ65605 OWK65605:OWM65605 PGG65605:PGI65605 PQC65605:PQE65605 PZY65605:QAA65605 QJU65605:QJW65605 QTQ65605:QTS65605 RDM65605:RDO65605 RNI65605:RNK65605 RXE65605:RXG65605 SHA65605:SHC65605 SQW65605:SQY65605 TAS65605:TAU65605 TKO65605:TKQ65605 TUK65605:TUM65605 UEG65605:UEI65605 UOC65605:UOE65605 UXY65605:UYA65605 VHU65605:VHW65605 VRQ65605:VRS65605 WBM65605:WBO65605 WLI65605:WLK65605 WVE65605:WVG65605 C131141:E131141 IS131141:IU131141 SO131141:SQ131141 ACK131141:ACM131141 AMG131141:AMI131141 AWC131141:AWE131141 BFY131141:BGA131141 BPU131141:BPW131141 BZQ131141:BZS131141 CJM131141:CJO131141 CTI131141:CTK131141 DDE131141:DDG131141 DNA131141:DNC131141 DWW131141:DWY131141 EGS131141:EGU131141 EQO131141:EQQ131141 FAK131141:FAM131141 FKG131141:FKI131141 FUC131141:FUE131141 GDY131141:GEA131141 GNU131141:GNW131141 GXQ131141:GXS131141 HHM131141:HHO131141 HRI131141:HRK131141 IBE131141:IBG131141 ILA131141:ILC131141 IUW131141:IUY131141 JES131141:JEU131141 JOO131141:JOQ131141 JYK131141:JYM131141 KIG131141:KII131141 KSC131141:KSE131141 LBY131141:LCA131141 LLU131141:LLW131141 LVQ131141:LVS131141 MFM131141:MFO131141 MPI131141:MPK131141 MZE131141:MZG131141 NJA131141:NJC131141 NSW131141:NSY131141 OCS131141:OCU131141 OMO131141:OMQ131141 OWK131141:OWM131141 PGG131141:PGI131141 PQC131141:PQE131141 PZY131141:QAA131141 QJU131141:QJW131141 QTQ131141:QTS131141 RDM131141:RDO131141 RNI131141:RNK131141 RXE131141:RXG131141 SHA131141:SHC131141 SQW131141:SQY131141 TAS131141:TAU131141 TKO131141:TKQ131141 TUK131141:TUM131141 UEG131141:UEI131141 UOC131141:UOE131141 UXY131141:UYA131141 VHU131141:VHW131141 VRQ131141:VRS131141 WBM131141:WBO131141 WLI131141:WLK131141 WVE131141:WVG131141 C196677:E196677 IS196677:IU196677 SO196677:SQ196677 ACK196677:ACM196677 AMG196677:AMI196677 AWC196677:AWE196677 BFY196677:BGA196677 BPU196677:BPW196677 BZQ196677:BZS196677 CJM196677:CJO196677 CTI196677:CTK196677 DDE196677:DDG196677 DNA196677:DNC196677 DWW196677:DWY196677 EGS196677:EGU196677 EQO196677:EQQ196677 FAK196677:FAM196677 FKG196677:FKI196677 FUC196677:FUE196677 GDY196677:GEA196677 GNU196677:GNW196677 GXQ196677:GXS196677 HHM196677:HHO196677 HRI196677:HRK196677 IBE196677:IBG196677 ILA196677:ILC196677 IUW196677:IUY196677 JES196677:JEU196677 JOO196677:JOQ196677 JYK196677:JYM196677 KIG196677:KII196677 KSC196677:KSE196677 LBY196677:LCA196677 LLU196677:LLW196677 LVQ196677:LVS196677 MFM196677:MFO196677 MPI196677:MPK196677 MZE196677:MZG196677 NJA196677:NJC196677 NSW196677:NSY196677 OCS196677:OCU196677 OMO196677:OMQ196677 OWK196677:OWM196677 PGG196677:PGI196677 PQC196677:PQE196677 PZY196677:QAA196677 QJU196677:QJW196677 QTQ196677:QTS196677 RDM196677:RDO196677 RNI196677:RNK196677 RXE196677:RXG196677 SHA196677:SHC196677 SQW196677:SQY196677 TAS196677:TAU196677 TKO196677:TKQ196677 TUK196677:TUM196677 UEG196677:UEI196677 UOC196677:UOE196677 UXY196677:UYA196677 VHU196677:VHW196677 VRQ196677:VRS196677 WBM196677:WBO196677 WLI196677:WLK196677 WVE196677:WVG196677 C262213:E262213 IS262213:IU262213 SO262213:SQ262213 ACK262213:ACM262213 AMG262213:AMI262213 AWC262213:AWE262213 BFY262213:BGA262213 BPU262213:BPW262213 BZQ262213:BZS262213 CJM262213:CJO262213 CTI262213:CTK262213 DDE262213:DDG262213 DNA262213:DNC262213 DWW262213:DWY262213 EGS262213:EGU262213 EQO262213:EQQ262213 FAK262213:FAM262213 FKG262213:FKI262213 FUC262213:FUE262213 GDY262213:GEA262213 GNU262213:GNW262213 GXQ262213:GXS262213 HHM262213:HHO262213 HRI262213:HRK262213 IBE262213:IBG262213 ILA262213:ILC262213 IUW262213:IUY262213 JES262213:JEU262213 JOO262213:JOQ262213 JYK262213:JYM262213 KIG262213:KII262213 KSC262213:KSE262213 LBY262213:LCA262213 LLU262213:LLW262213 LVQ262213:LVS262213 MFM262213:MFO262213 MPI262213:MPK262213 MZE262213:MZG262213 NJA262213:NJC262213 NSW262213:NSY262213 OCS262213:OCU262213 OMO262213:OMQ262213 OWK262213:OWM262213 PGG262213:PGI262213 PQC262213:PQE262213 PZY262213:QAA262213 QJU262213:QJW262213 QTQ262213:QTS262213 RDM262213:RDO262213 RNI262213:RNK262213 RXE262213:RXG262213 SHA262213:SHC262213 SQW262213:SQY262213 TAS262213:TAU262213 TKO262213:TKQ262213 TUK262213:TUM262213 UEG262213:UEI262213 UOC262213:UOE262213 UXY262213:UYA262213 VHU262213:VHW262213 VRQ262213:VRS262213 WBM262213:WBO262213 WLI262213:WLK262213 WVE262213:WVG262213 C327749:E327749 IS327749:IU327749 SO327749:SQ327749 ACK327749:ACM327749 AMG327749:AMI327749 AWC327749:AWE327749 BFY327749:BGA327749 BPU327749:BPW327749 BZQ327749:BZS327749 CJM327749:CJO327749 CTI327749:CTK327749 DDE327749:DDG327749 DNA327749:DNC327749 DWW327749:DWY327749 EGS327749:EGU327749 EQO327749:EQQ327749 FAK327749:FAM327749 FKG327749:FKI327749 FUC327749:FUE327749 GDY327749:GEA327749 GNU327749:GNW327749 GXQ327749:GXS327749 HHM327749:HHO327749 HRI327749:HRK327749 IBE327749:IBG327749 ILA327749:ILC327749 IUW327749:IUY327749 JES327749:JEU327749 JOO327749:JOQ327749 JYK327749:JYM327749 KIG327749:KII327749 KSC327749:KSE327749 LBY327749:LCA327749 LLU327749:LLW327749 LVQ327749:LVS327749 MFM327749:MFO327749 MPI327749:MPK327749 MZE327749:MZG327749 NJA327749:NJC327749 NSW327749:NSY327749 OCS327749:OCU327749 OMO327749:OMQ327749 OWK327749:OWM327749 PGG327749:PGI327749 PQC327749:PQE327749 PZY327749:QAA327749 QJU327749:QJW327749 QTQ327749:QTS327749 RDM327749:RDO327749 RNI327749:RNK327749 RXE327749:RXG327749 SHA327749:SHC327749 SQW327749:SQY327749 TAS327749:TAU327749 TKO327749:TKQ327749 TUK327749:TUM327749 UEG327749:UEI327749 UOC327749:UOE327749 UXY327749:UYA327749 VHU327749:VHW327749 VRQ327749:VRS327749 WBM327749:WBO327749 WLI327749:WLK327749 WVE327749:WVG327749 C393285:E393285 IS393285:IU393285 SO393285:SQ393285 ACK393285:ACM393285 AMG393285:AMI393285 AWC393285:AWE393285 BFY393285:BGA393285 BPU393285:BPW393285 BZQ393285:BZS393285 CJM393285:CJO393285 CTI393285:CTK393285 DDE393285:DDG393285 DNA393285:DNC393285 DWW393285:DWY393285 EGS393285:EGU393285 EQO393285:EQQ393285 FAK393285:FAM393285 FKG393285:FKI393285 FUC393285:FUE393285 GDY393285:GEA393285 GNU393285:GNW393285 GXQ393285:GXS393285 HHM393285:HHO393285 HRI393285:HRK393285 IBE393285:IBG393285 ILA393285:ILC393285 IUW393285:IUY393285 JES393285:JEU393285 JOO393285:JOQ393285 JYK393285:JYM393285 KIG393285:KII393285 KSC393285:KSE393285 LBY393285:LCA393285 LLU393285:LLW393285 LVQ393285:LVS393285 MFM393285:MFO393285 MPI393285:MPK393285 MZE393285:MZG393285 NJA393285:NJC393285 NSW393285:NSY393285 OCS393285:OCU393285 OMO393285:OMQ393285 OWK393285:OWM393285 PGG393285:PGI393285 PQC393285:PQE393285 PZY393285:QAA393285 QJU393285:QJW393285 QTQ393285:QTS393285 RDM393285:RDO393285 RNI393285:RNK393285 RXE393285:RXG393285 SHA393285:SHC393285 SQW393285:SQY393285 TAS393285:TAU393285 TKO393285:TKQ393285 TUK393285:TUM393285 UEG393285:UEI393285 UOC393285:UOE393285 UXY393285:UYA393285 VHU393285:VHW393285 VRQ393285:VRS393285 WBM393285:WBO393285 WLI393285:WLK393285 WVE393285:WVG393285 C458821:E458821 IS458821:IU458821 SO458821:SQ458821 ACK458821:ACM458821 AMG458821:AMI458821 AWC458821:AWE458821 BFY458821:BGA458821 BPU458821:BPW458821 BZQ458821:BZS458821 CJM458821:CJO458821 CTI458821:CTK458821 DDE458821:DDG458821 DNA458821:DNC458821 DWW458821:DWY458821 EGS458821:EGU458821 EQO458821:EQQ458821 FAK458821:FAM458821 FKG458821:FKI458821 FUC458821:FUE458821 GDY458821:GEA458821 GNU458821:GNW458821 GXQ458821:GXS458821 HHM458821:HHO458821 HRI458821:HRK458821 IBE458821:IBG458821 ILA458821:ILC458821 IUW458821:IUY458821 JES458821:JEU458821 JOO458821:JOQ458821 JYK458821:JYM458821 KIG458821:KII458821 KSC458821:KSE458821 LBY458821:LCA458821 LLU458821:LLW458821 LVQ458821:LVS458821 MFM458821:MFO458821 MPI458821:MPK458821 MZE458821:MZG458821 NJA458821:NJC458821 NSW458821:NSY458821 OCS458821:OCU458821 OMO458821:OMQ458821 OWK458821:OWM458821 PGG458821:PGI458821 PQC458821:PQE458821 PZY458821:QAA458821 QJU458821:QJW458821 QTQ458821:QTS458821 RDM458821:RDO458821 RNI458821:RNK458821 RXE458821:RXG458821 SHA458821:SHC458821 SQW458821:SQY458821 TAS458821:TAU458821 TKO458821:TKQ458821 TUK458821:TUM458821 UEG458821:UEI458821 UOC458821:UOE458821 UXY458821:UYA458821 VHU458821:VHW458821 VRQ458821:VRS458821 WBM458821:WBO458821 WLI458821:WLK458821 WVE458821:WVG458821 C524357:E524357 IS524357:IU524357 SO524357:SQ524357 ACK524357:ACM524357 AMG524357:AMI524357 AWC524357:AWE524357 BFY524357:BGA524357 BPU524357:BPW524357 BZQ524357:BZS524357 CJM524357:CJO524357 CTI524357:CTK524357 DDE524357:DDG524357 DNA524357:DNC524357 DWW524357:DWY524357 EGS524357:EGU524357 EQO524357:EQQ524357 FAK524357:FAM524357 FKG524357:FKI524357 FUC524357:FUE524357 GDY524357:GEA524357 GNU524357:GNW524357 GXQ524357:GXS524357 HHM524357:HHO524357 HRI524357:HRK524357 IBE524357:IBG524357 ILA524357:ILC524357 IUW524357:IUY524357 JES524357:JEU524357 JOO524357:JOQ524357 JYK524357:JYM524357 KIG524357:KII524357 KSC524357:KSE524357 LBY524357:LCA524357 LLU524357:LLW524357 LVQ524357:LVS524357 MFM524357:MFO524357 MPI524357:MPK524357 MZE524357:MZG524357 NJA524357:NJC524357 NSW524357:NSY524357 OCS524357:OCU524357 OMO524357:OMQ524357 OWK524357:OWM524357 PGG524357:PGI524357 PQC524357:PQE524357 PZY524357:QAA524357 QJU524357:QJW524357 QTQ524357:QTS524357 RDM524357:RDO524357 RNI524357:RNK524357 RXE524357:RXG524357 SHA524357:SHC524357 SQW524357:SQY524357 TAS524357:TAU524357 TKO524357:TKQ524357 TUK524357:TUM524357 UEG524357:UEI524357 UOC524357:UOE524357 UXY524357:UYA524357 VHU524357:VHW524357 VRQ524357:VRS524357 WBM524357:WBO524357 WLI524357:WLK524357 WVE524357:WVG524357 C589893:E589893 IS589893:IU589893 SO589893:SQ589893 ACK589893:ACM589893 AMG589893:AMI589893 AWC589893:AWE589893 BFY589893:BGA589893 BPU589893:BPW589893 BZQ589893:BZS589893 CJM589893:CJO589893 CTI589893:CTK589893 DDE589893:DDG589893 DNA589893:DNC589893 DWW589893:DWY589893 EGS589893:EGU589893 EQO589893:EQQ589893 FAK589893:FAM589893 FKG589893:FKI589893 FUC589893:FUE589893 GDY589893:GEA589893 GNU589893:GNW589893 GXQ589893:GXS589893 HHM589893:HHO589893 HRI589893:HRK589893 IBE589893:IBG589893 ILA589893:ILC589893 IUW589893:IUY589893 JES589893:JEU589893 JOO589893:JOQ589893 JYK589893:JYM589893 KIG589893:KII589893 KSC589893:KSE589893 LBY589893:LCA589893 LLU589893:LLW589893 LVQ589893:LVS589893 MFM589893:MFO589893 MPI589893:MPK589893 MZE589893:MZG589893 NJA589893:NJC589893 NSW589893:NSY589893 OCS589893:OCU589893 OMO589893:OMQ589893 OWK589893:OWM589893 PGG589893:PGI589893 PQC589893:PQE589893 PZY589893:QAA589893 QJU589893:QJW589893 QTQ589893:QTS589893 RDM589893:RDO589893 RNI589893:RNK589893 RXE589893:RXG589893 SHA589893:SHC589893 SQW589893:SQY589893 TAS589893:TAU589893 TKO589893:TKQ589893 TUK589893:TUM589893 UEG589893:UEI589893 UOC589893:UOE589893 UXY589893:UYA589893 VHU589893:VHW589893 VRQ589893:VRS589893 WBM589893:WBO589893 WLI589893:WLK589893 WVE589893:WVG589893 C655429:E655429 IS655429:IU655429 SO655429:SQ655429 ACK655429:ACM655429 AMG655429:AMI655429 AWC655429:AWE655429 BFY655429:BGA655429 BPU655429:BPW655429 BZQ655429:BZS655429 CJM655429:CJO655429 CTI655429:CTK655429 DDE655429:DDG655429 DNA655429:DNC655429 DWW655429:DWY655429 EGS655429:EGU655429 EQO655429:EQQ655429 FAK655429:FAM655429 FKG655429:FKI655429 FUC655429:FUE655429 GDY655429:GEA655429 GNU655429:GNW655429 GXQ655429:GXS655429 HHM655429:HHO655429 HRI655429:HRK655429 IBE655429:IBG655429 ILA655429:ILC655429 IUW655429:IUY655429 JES655429:JEU655429 JOO655429:JOQ655429 JYK655429:JYM655429 KIG655429:KII655429 KSC655429:KSE655429 LBY655429:LCA655429 LLU655429:LLW655429 LVQ655429:LVS655429 MFM655429:MFO655429 MPI655429:MPK655429 MZE655429:MZG655429 NJA655429:NJC655429 NSW655429:NSY655429 OCS655429:OCU655429 OMO655429:OMQ655429 OWK655429:OWM655429 PGG655429:PGI655429 PQC655429:PQE655429 PZY655429:QAA655429 QJU655429:QJW655429 QTQ655429:QTS655429 RDM655429:RDO655429 RNI655429:RNK655429 RXE655429:RXG655429 SHA655429:SHC655429 SQW655429:SQY655429 TAS655429:TAU655429 TKO655429:TKQ655429 TUK655429:TUM655429 UEG655429:UEI655429 UOC655429:UOE655429 UXY655429:UYA655429 VHU655429:VHW655429 VRQ655429:VRS655429 WBM655429:WBO655429 WLI655429:WLK655429 WVE655429:WVG655429 C720965:E720965 IS720965:IU720965 SO720965:SQ720965 ACK720965:ACM720965 AMG720965:AMI720965 AWC720965:AWE720965 BFY720965:BGA720965 BPU720965:BPW720965 BZQ720965:BZS720965 CJM720965:CJO720965 CTI720965:CTK720965 DDE720965:DDG720965 DNA720965:DNC720965 DWW720965:DWY720965 EGS720965:EGU720965 EQO720965:EQQ720965 FAK720965:FAM720965 FKG720965:FKI720965 FUC720965:FUE720965 GDY720965:GEA720965 GNU720965:GNW720965 GXQ720965:GXS720965 HHM720965:HHO720965 HRI720965:HRK720965 IBE720965:IBG720965 ILA720965:ILC720965 IUW720965:IUY720965 JES720965:JEU720965 JOO720965:JOQ720965 JYK720965:JYM720965 KIG720965:KII720965 KSC720965:KSE720965 LBY720965:LCA720965 LLU720965:LLW720965 LVQ720965:LVS720965 MFM720965:MFO720965 MPI720965:MPK720965 MZE720965:MZG720965 NJA720965:NJC720965 NSW720965:NSY720965 OCS720965:OCU720965 OMO720965:OMQ720965 OWK720965:OWM720965 PGG720965:PGI720965 PQC720965:PQE720965 PZY720965:QAA720965 QJU720965:QJW720965 QTQ720965:QTS720965 RDM720965:RDO720965 RNI720965:RNK720965 RXE720965:RXG720965 SHA720965:SHC720965 SQW720965:SQY720965 TAS720965:TAU720965 TKO720965:TKQ720965 TUK720965:TUM720965 UEG720965:UEI720965 UOC720965:UOE720965 UXY720965:UYA720965 VHU720965:VHW720965 VRQ720965:VRS720965 WBM720965:WBO720965 WLI720965:WLK720965 WVE720965:WVG720965 C786501:E786501 IS786501:IU786501 SO786501:SQ786501 ACK786501:ACM786501 AMG786501:AMI786501 AWC786501:AWE786501 BFY786501:BGA786501 BPU786501:BPW786501 BZQ786501:BZS786501 CJM786501:CJO786501 CTI786501:CTK786501 DDE786501:DDG786501 DNA786501:DNC786501 DWW786501:DWY786501 EGS786501:EGU786501 EQO786501:EQQ786501 FAK786501:FAM786501 FKG786501:FKI786501 FUC786501:FUE786501 GDY786501:GEA786501 GNU786501:GNW786501 GXQ786501:GXS786501 HHM786501:HHO786501 HRI786501:HRK786501 IBE786501:IBG786501 ILA786501:ILC786501 IUW786501:IUY786501 JES786501:JEU786501 JOO786501:JOQ786501 JYK786501:JYM786501 KIG786501:KII786501 KSC786501:KSE786501 LBY786501:LCA786501 LLU786501:LLW786501 LVQ786501:LVS786501 MFM786501:MFO786501 MPI786501:MPK786501 MZE786501:MZG786501 NJA786501:NJC786501 NSW786501:NSY786501 OCS786501:OCU786501 OMO786501:OMQ786501 OWK786501:OWM786501 PGG786501:PGI786501 PQC786501:PQE786501 PZY786501:QAA786501 QJU786501:QJW786501 QTQ786501:QTS786501 RDM786501:RDO786501 RNI786501:RNK786501 RXE786501:RXG786501 SHA786501:SHC786501 SQW786501:SQY786501 TAS786501:TAU786501 TKO786501:TKQ786501 TUK786501:TUM786501 UEG786501:UEI786501 UOC786501:UOE786501 UXY786501:UYA786501 VHU786501:VHW786501 VRQ786501:VRS786501 WBM786501:WBO786501 WLI786501:WLK786501 WVE786501:WVG786501 C852037:E852037 IS852037:IU852037 SO852037:SQ852037 ACK852037:ACM852037 AMG852037:AMI852037 AWC852037:AWE852037 BFY852037:BGA852037 BPU852037:BPW852037 BZQ852037:BZS852037 CJM852037:CJO852037 CTI852037:CTK852037 DDE852037:DDG852037 DNA852037:DNC852037 DWW852037:DWY852037 EGS852037:EGU852037 EQO852037:EQQ852037 FAK852037:FAM852037 FKG852037:FKI852037 FUC852037:FUE852037 GDY852037:GEA852037 GNU852037:GNW852037 GXQ852037:GXS852037 HHM852037:HHO852037 HRI852037:HRK852037 IBE852037:IBG852037 ILA852037:ILC852037 IUW852037:IUY852037 JES852037:JEU852037 JOO852037:JOQ852037 JYK852037:JYM852037 KIG852037:KII852037 KSC852037:KSE852037 LBY852037:LCA852037 LLU852037:LLW852037 LVQ852037:LVS852037 MFM852037:MFO852037 MPI852037:MPK852037 MZE852037:MZG852037 NJA852037:NJC852037 NSW852037:NSY852037 OCS852037:OCU852037 OMO852037:OMQ852037 OWK852037:OWM852037 PGG852037:PGI852037 PQC852037:PQE852037 PZY852037:QAA852037 QJU852037:QJW852037 QTQ852037:QTS852037 RDM852037:RDO852037 RNI852037:RNK852037 RXE852037:RXG852037 SHA852037:SHC852037 SQW852037:SQY852037 TAS852037:TAU852037 TKO852037:TKQ852037 TUK852037:TUM852037 UEG852037:UEI852037 UOC852037:UOE852037 UXY852037:UYA852037 VHU852037:VHW852037 VRQ852037:VRS852037 WBM852037:WBO852037 WLI852037:WLK852037 WVE852037:WVG852037 C917573:E917573 IS917573:IU917573 SO917573:SQ917573 ACK917573:ACM917573 AMG917573:AMI917573 AWC917573:AWE917573 BFY917573:BGA917573 BPU917573:BPW917573 BZQ917573:BZS917573 CJM917573:CJO917573 CTI917573:CTK917573 DDE917573:DDG917573 DNA917573:DNC917573 DWW917573:DWY917573 EGS917573:EGU917573 EQO917573:EQQ917573 FAK917573:FAM917573 FKG917573:FKI917573 FUC917573:FUE917573 GDY917573:GEA917573 GNU917573:GNW917573 GXQ917573:GXS917573 HHM917573:HHO917573 HRI917573:HRK917573 IBE917573:IBG917573 ILA917573:ILC917573 IUW917573:IUY917573 JES917573:JEU917573 JOO917573:JOQ917573 JYK917573:JYM917573 KIG917573:KII917573 KSC917573:KSE917573 LBY917573:LCA917573 LLU917573:LLW917573 LVQ917573:LVS917573 MFM917573:MFO917573 MPI917573:MPK917573 MZE917573:MZG917573 NJA917573:NJC917573 NSW917573:NSY917573 OCS917573:OCU917573 OMO917573:OMQ917573 OWK917573:OWM917573 PGG917573:PGI917573 PQC917573:PQE917573 PZY917573:QAA917573 QJU917573:QJW917573 QTQ917573:QTS917573 RDM917573:RDO917573 RNI917573:RNK917573 RXE917573:RXG917573 SHA917573:SHC917573 SQW917573:SQY917573 TAS917573:TAU917573 TKO917573:TKQ917573 TUK917573:TUM917573 UEG917573:UEI917573 UOC917573:UOE917573 UXY917573:UYA917573 VHU917573:VHW917573 VRQ917573:VRS917573 WBM917573:WBO917573 WLI917573:WLK917573 WVE917573:WVG917573 C983109:E983109 IS983109:IU983109 SO983109:SQ983109 ACK983109:ACM983109 AMG983109:AMI983109 AWC983109:AWE983109 BFY983109:BGA983109 BPU983109:BPW983109 BZQ983109:BZS983109 CJM983109:CJO983109 CTI983109:CTK983109 DDE983109:DDG983109 DNA983109:DNC983109 DWW983109:DWY983109 EGS983109:EGU983109 EQO983109:EQQ983109 FAK983109:FAM983109 FKG983109:FKI983109 FUC983109:FUE983109 GDY983109:GEA983109 GNU983109:GNW983109 GXQ983109:GXS983109 HHM983109:HHO983109 HRI983109:HRK983109 IBE983109:IBG983109 ILA983109:ILC983109 IUW983109:IUY983109 JES983109:JEU983109 JOO983109:JOQ983109 JYK983109:JYM983109 KIG983109:KII983109 KSC983109:KSE983109 LBY983109:LCA983109 LLU983109:LLW983109 LVQ983109:LVS983109 MFM983109:MFO983109 MPI983109:MPK983109 MZE983109:MZG983109 NJA983109:NJC983109 NSW983109:NSY983109 OCS983109:OCU983109 OMO983109:OMQ983109 OWK983109:OWM983109 PGG983109:PGI983109 PQC983109:PQE983109 PZY983109:QAA983109 QJU983109:QJW983109 QTQ983109:QTS983109 RDM983109:RDO983109 RNI983109:RNK983109 RXE983109:RXG983109 SHA983109:SHC983109 SQW983109:SQY983109 TAS983109:TAU983109 TKO983109:TKQ983109 TUK983109:TUM983109 UEG983109:UEI983109 UOC983109:UOE983109 UXY983109:UYA983109 VHU983109:VHW983109 VRQ983109:VRS983109 WBM983109:WBO983109 WLI983109:WLK983109 WVE983109:WVG983109 C37 IS37 SO37 ACK37 AMG37 AWC37 BFY37 BPU37 BZQ37 CJM37 CTI37 DDE37 DNA37 DWW37 EGS37 EQO37 FAK37 FKG37 FUC37 GDY37 GNU37 GXQ37 HHM37 HRI37 IBE37 ILA37 IUW37 JES37 JOO37 JYK37 KIG37 KSC37 LBY37 LLU37 LVQ37 MFM37 MPI37 MZE37 NJA37 NSW37 OCS37 OMO37 OWK37 PGG37 PQC37 PZY37 QJU37 QTQ37 RDM37 RNI37 RXE37 SHA37 SQW37 TAS37 TKO37 TUK37 UEG37 UOC37 UXY37 VHU37 VRQ37 WBM37 WLI37 WVE37 C65573 IS65573 SO65573 ACK65573 AMG65573 AWC65573 BFY65573 BPU65573 BZQ65573 CJM65573 CTI65573 DDE65573 DNA65573 DWW65573 EGS65573 EQO65573 FAK65573 FKG65573 FUC65573 GDY65573 GNU65573 GXQ65573 HHM65573 HRI65573 IBE65573 ILA65573 IUW65573 JES65573 JOO65573 JYK65573 KIG65573 KSC65573 LBY65573 LLU65573 LVQ65573 MFM65573 MPI65573 MZE65573 NJA65573 NSW65573 OCS65573 OMO65573 OWK65573 PGG65573 PQC65573 PZY65573 QJU65573 QTQ65573 RDM65573 RNI65573 RXE65573 SHA65573 SQW65573 TAS65573 TKO65573 TUK65573 UEG65573 UOC65573 UXY65573 VHU65573 VRQ65573 WBM65573 WLI65573 WVE65573 C131109 IS131109 SO131109 ACK131109 AMG131109 AWC131109 BFY131109 BPU131109 BZQ131109 CJM131109 CTI131109 DDE131109 DNA131109 DWW131109 EGS131109 EQO131109 FAK131109 FKG131109 FUC131109 GDY131109 GNU131109 GXQ131109 HHM131109 HRI131109 IBE131109 ILA131109 IUW131109 JES131109 JOO131109 JYK131109 KIG131109 KSC131109 LBY131109 LLU131109 LVQ131109 MFM131109 MPI131109 MZE131109 NJA131109 NSW131109 OCS131109 OMO131109 OWK131109 PGG131109 PQC131109 PZY131109 QJU131109 QTQ131109 RDM131109 RNI131109 RXE131109 SHA131109 SQW131109 TAS131109 TKO131109 TUK131109 UEG131109 UOC131109 UXY131109 VHU131109 VRQ131109 WBM131109 WLI131109 WVE131109 C196645 IS196645 SO196645 ACK196645 AMG196645 AWC196645 BFY196645 BPU196645 BZQ196645 CJM196645 CTI196645 DDE196645 DNA196645 DWW196645 EGS196645 EQO196645 FAK196645 FKG196645 FUC196645 GDY196645 GNU196645 GXQ196645 HHM196645 HRI196645 IBE196645 ILA196645 IUW196645 JES196645 JOO196645 JYK196645 KIG196645 KSC196645 LBY196645 LLU196645 LVQ196645 MFM196645 MPI196645 MZE196645 NJA196645 NSW196645 OCS196645 OMO196645 OWK196645 PGG196645 PQC196645 PZY196645 QJU196645 QTQ196645 RDM196645 RNI196645 RXE196645 SHA196645 SQW196645 TAS196645 TKO196645 TUK196645 UEG196645 UOC196645 UXY196645 VHU196645 VRQ196645 WBM196645 WLI196645 WVE196645 C262181 IS262181 SO262181 ACK262181 AMG262181 AWC262181 BFY262181 BPU262181 BZQ262181 CJM262181 CTI262181 DDE262181 DNA262181 DWW262181 EGS262181 EQO262181 FAK262181 FKG262181 FUC262181 GDY262181 GNU262181 GXQ262181 HHM262181 HRI262181 IBE262181 ILA262181 IUW262181 JES262181 JOO262181 JYK262181 KIG262181 KSC262181 LBY262181 LLU262181 LVQ262181 MFM262181 MPI262181 MZE262181 NJA262181 NSW262181 OCS262181 OMO262181 OWK262181 PGG262181 PQC262181 PZY262181 QJU262181 QTQ262181 RDM262181 RNI262181 RXE262181 SHA262181 SQW262181 TAS262181 TKO262181 TUK262181 UEG262181 UOC262181 UXY262181 VHU262181 VRQ262181 WBM262181 WLI262181 WVE262181 C327717 IS327717 SO327717 ACK327717 AMG327717 AWC327717 BFY327717 BPU327717 BZQ327717 CJM327717 CTI327717 DDE327717 DNA327717 DWW327717 EGS327717 EQO327717 FAK327717 FKG327717 FUC327717 GDY327717 GNU327717 GXQ327717 HHM327717 HRI327717 IBE327717 ILA327717 IUW327717 JES327717 JOO327717 JYK327717 KIG327717 KSC327717 LBY327717 LLU327717 LVQ327717 MFM327717 MPI327717 MZE327717 NJA327717 NSW327717 OCS327717 OMO327717 OWK327717 PGG327717 PQC327717 PZY327717 QJU327717 QTQ327717 RDM327717 RNI327717 RXE327717 SHA327717 SQW327717 TAS327717 TKO327717 TUK327717 UEG327717 UOC327717 UXY327717 VHU327717 VRQ327717 WBM327717 WLI327717 WVE327717 C393253 IS393253 SO393253 ACK393253 AMG393253 AWC393253 BFY393253 BPU393253 BZQ393253 CJM393253 CTI393253 DDE393253 DNA393253 DWW393253 EGS393253 EQO393253 FAK393253 FKG393253 FUC393253 GDY393253 GNU393253 GXQ393253 HHM393253 HRI393253 IBE393253 ILA393253 IUW393253 JES393253 JOO393253 JYK393253 KIG393253 KSC393253 LBY393253 LLU393253 LVQ393253 MFM393253 MPI393253 MZE393253 NJA393253 NSW393253 OCS393253 OMO393253 OWK393253 PGG393253 PQC393253 PZY393253 QJU393253 QTQ393253 RDM393253 RNI393253 RXE393253 SHA393253 SQW393253 TAS393253 TKO393253 TUK393253 UEG393253 UOC393253 UXY393253 VHU393253 VRQ393253 WBM393253 WLI393253 WVE393253 C458789 IS458789 SO458789 ACK458789 AMG458789 AWC458789 BFY458789 BPU458789 BZQ458789 CJM458789 CTI458789 DDE458789 DNA458789 DWW458789 EGS458789 EQO458789 FAK458789 FKG458789 FUC458789 GDY458789 GNU458789 GXQ458789 HHM458789 HRI458789 IBE458789 ILA458789 IUW458789 JES458789 JOO458789 JYK458789 KIG458789 KSC458789 LBY458789 LLU458789 LVQ458789 MFM458789 MPI458789 MZE458789 NJA458789 NSW458789 OCS458789 OMO458789 OWK458789 PGG458789 PQC458789 PZY458789 QJU458789 QTQ458789 RDM458789 RNI458789 RXE458789 SHA458789 SQW458789 TAS458789 TKO458789 TUK458789 UEG458789 UOC458789 UXY458789 VHU458789 VRQ458789 WBM458789 WLI458789 WVE458789 C524325 IS524325 SO524325 ACK524325 AMG524325 AWC524325 BFY524325 BPU524325 BZQ524325 CJM524325 CTI524325 DDE524325 DNA524325 DWW524325 EGS524325 EQO524325 FAK524325 FKG524325 FUC524325 GDY524325 GNU524325 GXQ524325 HHM524325 HRI524325 IBE524325 ILA524325 IUW524325 JES524325 JOO524325 JYK524325 KIG524325 KSC524325 LBY524325 LLU524325 LVQ524325 MFM524325 MPI524325 MZE524325 NJA524325 NSW524325 OCS524325 OMO524325 OWK524325 PGG524325 PQC524325 PZY524325 QJU524325 QTQ524325 RDM524325 RNI524325 RXE524325 SHA524325 SQW524325 TAS524325 TKO524325 TUK524325 UEG524325 UOC524325 UXY524325 VHU524325 VRQ524325 WBM524325 WLI524325 WVE524325 C589861 IS589861 SO589861 ACK589861 AMG589861 AWC589861 BFY589861 BPU589861 BZQ589861 CJM589861 CTI589861 DDE589861 DNA589861 DWW589861 EGS589861 EQO589861 FAK589861 FKG589861 FUC589861 GDY589861 GNU589861 GXQ589861 HHM589861 HRI589861 IBE589861 ILA589861 IUW589861 JES589861 JOO589861 JYK589861 KIG589861 KSC589861 LBY589861 LLU589861 LVQ589861 MFM589861 MPI589861 MZE589861 NJA589861 NSW589861 OCS589861 OMO589861 OWK589861 PGG589861 PQC589861 PZY589861 QJU589861 QTQ589861 RDM589861 RNI589861 RXE589861 SHA589861 SQW589861 TAS589861 TKO589861 TUK589861 UEG589861 UOC589861 UXY589861 VHU589861 VRQ589861 WBM589861 WLI589861 WVE589861 C655397 IS655397 SO655397 ACK655397 AMG655397 AWC655397 BFY655397 BPU655397 BZQ655397 CJM655397 CTI655397 DDE655397 DNA655397 DWW655397 EGS655397 EQO655397 FAK655397 FKG655397 FUC655397 GDY655397 GNU655397 GXQ655397 HHM655397 HRI655397 IBE655397 ILA655397 IUW655397 JES655397 JOO655397 JYK655397 KIG655397 KSC655397 LBY655397 LLU655397 LVQ655397 MFM655397 MPI655397 MZE655397 NJA655397 NSW655397 OCS655397 OMO655397 OWK655397 PGG655397 PQC655397 PZY655397 QJU655397 QTQ655397 RDM655397 RNI655397 RXE655397 SHA655397 SQW655397 TAS655397 TKO655397 TUK655397 UEG655397 UOC655397 UXY655397 VHU655397 VRQ655397 WBM655397 WLI655397 WVE655397 C720933 IS720933 SO720933 ACK720933 AMG720933 AWC720933 BFY720933 BPU720933 BZQ720933 CJM720933 CTI720933 DDE720933 DNA720933 DWW720933 EGS720933 EQO720933 FAK720933 FKG720933 FUC720933 GDY720933 GNU720933 GXQ720933 HHM720933 HRI720933 IBE720933 ILA720933 IUW720933 JES720933 JOO720933 JYK720933 KIG720933 KSC720933 LBY720933 LLU720933 LVQ720933 MFM720933 MPI720933 MZE720933 NJA720933 NSW720933 OCS720933 OMO720933 OWK720933 PGG720933 PQC720933 PZY720933 QJU720933 QTQ720933 RDM720933 RNI720933 RXE720933 SHA720933 SQW720933 TAS720933 TKO720933 TUK720933 UEG720933 UOC720933 UXY720933 VHU720933 VRQ720933 WBM720933 WLI720933 WVE720933 C786469 IS786469 SO786469 ACK786469 AMG786469 AWC786469 BFY786469 BPU786469 BZQ786469 CJM786469 CTI786469 DDE786469 DNA786469 DWW786469 EGS786469 EQO786469 FAK786469 FKG786469 FUC786469 GDY786469 GNU786469 GXQ786469 HHM786469 HRI786469 IBE786469 ILA786469 IUW786469 JES786469 JOO786469 JYK786469 KIG786469 KSC786469 LBY786469 LLU786469 LVQ786469 MFM786469 MPI786469 MZE786469 NJA786469 NSW786469 OCS786469 OMO786469 OWK786469 PGG786469 PQC786469 PZY786469 QJU786469 QTQ786469 RDM786469 RNI786469 RXE786469 SHA786469 SQW786469 TAS786469 TKO786469 TUK786469 UEG786469 UOC786469 UXY786469 VHU786469 VRQ786469 WBM786469 WLI786469 WVE786469 C852005 IS852005 SO852005 ACK852005 AMG852005 AWC852005 BFY852005 BPU852005 BZQ852005 CJM852005 CTI852005 DDE852005 DNA852005 DWW852005 EGS852005 EQO852005 FAK852005 FKG852005 FUC852005 GDY852005 GNU852005 GXQ852005 HHM852005 HRI852005 IBE852005 ILA852005 IUW852005 JES852005 JOO852005 JYK852005 KIG852005 KSC852005 LBY852005 LLU852005 LVQ852005 MFM852005 MPI852005 MZE852005 NJA852005 NSW852005 OCS852005 OMO852005 OWK852005 PGG852005 PQC852005 PZY852005 QJU852005 QTQ852005 RDM852005 RNI852005 RXE852005 SHA852005 SQW852005 TAS852005 TKO852005 TUK852005 UEG852005 UOC852005 UXY852005 VHU852005 VRQ852005 WBM852005 WLI852005 WVE852005 C917541 IS917541 SO917541 ACK917541 AMG917541 AWC917541 BFY917541 BPU917541 BZQ917541 CJM917541 CTI917541 DDE917541 DNA917541 DWW917541 EGS917541 EQO917541 FAK917541 FKG917541 FUC917541 GDY917541 GNU917541 GXQ917541 HHM917541 HRI917541 IBE917541 ILA917541 IUW917541 JES917541 JOO917541 JYK917541 KIG917541 KSC917541 LBY917541 LLU917541 LVQ917541 MFM917541 MPI917541 MZE917541 NJA917541 NSW917541 OCS917541 OMO917541 OWK917541 PGG917541 PQC917541 PZY917541 QJU917541 QTQ917541 RDM917541 RNI917541 RXE917541 SHA917541 SQW917541 TAS917541 TKO917541 TUK917541 UEG917541 UOC917541 UXY917541 VHU917541 VRQ917541 WBM917541 WLI917541 WVE917541 C983077 IS983077 SO983077 ACK983077 AMG983077 AWC983077 BFY983077 BPU983077 BZQ983077 CJM983077 CTI983077 DDE983077 DNA983077 DWW983077 EGS983077 EQO983077 FAK983077 FKG983077 FUC983077 GDY983077 GNU983077 GXQ983077 HHM983077 HRI983077 IBE983077 ILA983077 IUW983077 JES983077 JOO983077 JYK983077 KIG983077 KSC983077 LBY983077 LLU983077 LVQ983077 MFM983077 MPI983077 MZE983077 NJA983077 NSW983077 OCS983077 OMO983077 OWK983077 PGG983077 PQC983077 PZY983077 QJU983077 QTQ983077 RDM983077 RNI983077 RXE983077 SHA983077 SQW983077 TAS983077 TKO983077 TUK983077 UEG983077 UOC983077 UXY983077 VHU983077 VRQ983077 WBM983077 WLI983077 WVE983077 C54 IS54 SO54 ACK54 AMG54 AWC54 BFY54 BPU54 BZQ54 CJM54 CTI54 DDE54 DNA54 DWW54 EGS54 EQO54 FAK54 FKG54 FUC54 GDY54 GNU54 GXQ54 HHM54 HRI54 IBE54 ILA54 IUW54 JES54 JOO54 JYK54 KIG54 KSC54 LBY54 LLU54 LVQ54 MFM54 MPI54 MZE54 NJA54 NSW54 OCS54 OMO54 OWK54 PGG54 PQC54 PZY54 QJU54 QTQ54 RDM54 RNI54 RXE54 SHA54 SQW54 TAS54 TKO54 TUK54 UEG54 UOC54 UXY54 VHU54 VRQ54 WBM54 WLI54 WVE54 C65590 IS65590 SO65590 ACK65590 AMG65590 AWC65590 BFY65590 BPU65590 BZQ65590 CJM65590 CTI65590 DDE65590 DNA65590 DWW65590 EGS65590 EQO65590 FAK65590 FKG65590 FUC65590 GDY65590 GNU65590 GXQ65590 HHM65590 HRI65590 IBE65590 ILA65590 IUW65590 JES65590 JOO65590 JYK65590 KIG65590 KSC65590 LBY65590 LLU65590 LVQ65590 MFM65590 MPI65590 MZE65590 NJA65590 NSW65590 OCS65590 OMO65590 OWK65590 PGG65590 PQC65590 PZY65590 QJU65590 QTQ65590 RDM65590 RNI65590 RXE65590 SHA65590 SQW65590 TAS65590 TKO65590 TUK65590 UEG65590 UOC65590 UXY65590 VHU65590 VRQ65590 WBM65590 WLI65590 WVE65590 C131126 IS131126 SO131126 ACK131126 AMG131126 AWC131126 BFY131126 BPU131126 BZQ131126 CJM131126 CTI131126 DDE131126 DNA131126 DWW131126 EGS131126 EQO131126 FAK131126 FKG131126 FUC131126 GDY131126 GNU131126 GXQ131126 HHM131126 HRI131126 IBE131126 ILA131126 IUW131126 JES131126 JOO131126 JYK131126 KIG131126 KSC131126 LBY131126 LLU131126 LVQ131126 MFM131126 MPI131126 MZE131126 NJA131126 NSW131126 OCS131126 OMO131126 OWK131126 PGG131126 PQC131126 PZY131126 QJU131126 QTQ131126 RDM131126 RNI131126 RXE131126 SHA131126 SQW131126 TAS131126 TKO131126 TUK131126 UEG131126 UOC131126 UXY131126 VHU131126 VRQ131126 WBM131126 WLI131126 WVE131126 C196662 IS196662 SO196662 ACK196662 AMG196662 AWC196662 BFY196662 BPU196662 BZQ196662 CJM196662 CTI196662 DDE196662 DNA196662 DWW196662 EGS196662 EQO196662 FAK196662 FKG196662 FUC196662 GDY196662 GNU196662 GXQ196662 HHM196662 HRI196662 IBE196662 ILA196662 IUW196662 JES196662 JOO196662 JYK196662 KIG196662 KSC196662 LBY196662 LLU196662 LVQ196662 MFM196662 MPI196662 MZE196662 NJA196662 NSW196662 OCS196662 OMO196662 OWK196662 PGG196662 PQC196662 PZY196662 QJU196662 QTQ196662 RDM196662 RNI196662 RXE196662 SHA196662 SQW196662 TAS196662 TKO196662 TUK196662 UEG196662 UOC196662 UXY196662 VHU196662 VRQ196662 WBM196662 WLI196662 WVE196662 C262198 IS262198 SO262198 ACK262198 AMG262198 AWC262198 BFY262198 BPU262198 BZQ262198 CJM262198 CTI262198 DDE262198 DNA262198 DWW262198 EGS262198 EQO262198 FAK262198 FKG262198 FUC262198 GDY262198 GNU262198 GXQ262198 HHM262198 HRI262198 IBE262198 ILA262198 IUW262198 JES262198 JOO262198 JYK262198 KIG262198 KSC262198 LBY262198 LLU262198 LVQ262198 MFM262198 MPI262198 MZE262198 NJA262198 NSW262198 OCS262198 OMO262198 OWK262198 PGG262198 PQC262198 PZY262198 QJU262198 QTQ262198 RDM262198 RNI262198 RXE262198 SHA262198 SQW262198 TAS262198 TKO262198 TUK262198 UEG262198 UOC262198 UXY262198 VHU262198 VRQ262198 WBM262198 WLI262198 WVE262198 C327734 IS327734 SO327734 ACK327734 AMG327734 AWC327734 BFY327734 BPU327734 BZQ327734 CJM327734 CTI327734 DDE327734 DNA327734 DWW327734 EGS327734 EQO327734 FAK327734 FKG327734 FUC327734 GDY327734 GNU327734 GXQ327734 HHM327734 HRI327734 IBE327734 ILA327734 IUW327734 JES327734 JOO327734 JYK327734 KIG327734 KSC327734 LBY327734 LLU327734 LVQ327734 MFM327734 MPI327734 MZE327734 NJA327734 NSW327734 OCS327734 OMO327734 OWK327734 PGG327734 PQC327734 PZY327734 QJU327734 QTQ327734 RDM327734 RNI327734 RXE327734 SHA327734 SQW327734 TAS327734 TKO327734 TUK327734 UEG327734 UOC327734 UXY327734 VHU327734 VRQ327734 WBM327734 WLI327734 WVE327734 C393270 IS393270 SO393270 ACK393270 AMG393270 AWC393270 BFY393270 BPU393270 BZQ393270 CJM393270 CTI393270 DDE393270 DNA393270 DWW393270 EGS393270 EQO393270 FAK393270 FKG393270 FUC393270 GDY393270 GNU393270 GXQ393270 HHM393270 HRI393270 IBE393270 ILA393270 IUW393270 JES393270 JOO393270 JYK393270 KIG393270 KSC393270 LBY393270 LLU393270 LVQ393270 MFM393270 MPI393270 MZE393270 NJA393270 NSW393270 OCS393270 OMO393270 OWK393270 PGG393270 PQC393270 PZY393270 QJU393270 QTQ393270 RDM393270 RNI393270 RXE393270 SHA393270 SQW393270 TAS393270 TKO393270 TUK393270 UEG393270 UOC393270 UXY393270 VHU393270 VRQ393270 WBM393270 WLI393270 WVE393270 C458806 IS458806 SO458806 ACK458806 AMG458806 AWC458806 BFY458806 BPU458806 BZQ458806 CJM458806 CTI458806 DDE458806 DNA458806 DWW458806 EGS458806 EQO458806 FAK458806 FKG458806 FUC458806 GDY458806 GNU458806 GXQ458806 HHM458806 HRI458806 IBE458806 ILA458806 IUW458806 JES458806 JOO458806 JYK458806 KIG458806 KSC458806 LBY458806 LLU458806 LVQ458806 MFM458806 MPI458806 MZE458806 NJA458806 NSW458806 OCS458806 OMO458806 OWK458806 PGG458806 PQC458806 PZY458806 QJU458806 QTQ458806 RDM458806 RNI458806 RXE458806 SHA458806 SQW458806 TAS458806 TKO458806 TUK458806 UEG458806 UOC458806 UXY458806 VHU458806 VRQ458806 WBM458806 WLI458806 WVE458806 C524342 IS524342 SO524342 ACK524342 AMG524342 AWC524342 BFY524342 BPU524342 BZQ524342 CJM524342 CTI524342 DDE524342 DNA524342 DWW524342 EGS524342 EQO524342 FAK524342 FKG524342 FUC524342 GDY524342 GNU524342 GXQ524342 HHM524342 HRI524342 IBE524342 ILA524342 IUW524342 JES524342 JOO524342 JYK524342 KIG524342 KSC524342 LBY524342 LLU524342 LVQ524342 MFM524342 MPI524342 MZE524342 NJA524342 NSW524342 OCS524342 OMO524342 OWK524342 PGG524342 PQC524342 PZY524342 QJU524342 QTQ524342 RDM524342 RNI524342 RXE524342 SHA524342 SQW524342 TAS524342 TKO524342 TUK524342 UEG524342 UOC524342 UXY524342 VHU524342 VRQ524342 WBM524342 WLI524342 WVE524342 C589878 IS589878 SO589878 ACK589878 AMG589878 AWC589878 BFY589878 BPU589878 BZQ589878 CJM589878 CTI589878 DDE589878 DNA589878 DWW589878 EGS589878 EQO589878 FAK589878 FKG589878 FUC589878 GDY589878 GNU589878 GXQ589878 HHM589878 HRI589878 IBE589878 ILA589878 IUW589878 JES589878 JOO589878 JYK589878 KIG589878 KSC589878 LBY589878 LLU589878 LVQ589878 MFM589878 MPI589878 MZE589878 NJA589878 NSW589878 OCS589878 OMO589878 OWK589878 PGG589878 PQC589878 PZY589878 QJU589878 QTQ589878 RDM589878 RNI589878 RXE589878 SHA589878 SQW589878 TAS589878 TKO589878 TUK589878 UEG589878 UOC589878 UXY589878 VHU589878 VRQ589878 WBM589878 WLI589878 WVE589878 C655414 IS655414 SO655414 ACK655414 AMG655414 AWC655414 BFY655414 BPU655414 BZQ655414 CJM655414 CTI655414 DDE655414 DNA655414 DWW655414 EGS655414 EQO655414 FAK655414 FKG655414 FUC655414 GDY655414 GNU655414 GXQ655414 HHM655414 HRI655414 IBE655414 ILA655414 IUW655414 JES655414 JOO655414 JYK655414 KIG655414 KSC655414 LBY655414 LLU655414 LVQ655414 MFM655414 MPI655414 MZE655414 NJA655414 NSW655414 OCS655414 OMO655414 OWK655414 PGG655414 PQC655414 PZY655414 QJU655414 QTQ655414 RDM655414 RNI655414 RXE655414 SHA655414 SQW655414 TAS655414 TKO655414 TUK655414 UEG655414 UOC655414 UXY655414 VHU655414 VRQ655414 WBM655414 WLI655414 WVE655414 C720950 IS720950 SO720950 ACK720950 AMG720950 AWC720950 BFY720950 BPU720950 BZQ720950 CJM720950 CTI720950 DDE720950 DNA720950 DWW720950 EGS720950 EQO720950 FAK720950 FKG720950 FUC720950 GDY720950 GNU720950 GXQ720950 HHM720950 HRI720950 IBE720950 ILA720950 IUW720950 JES720950 JOO720950 JYK720950 KIG720950 KSC720950 LBY720950 LLU720950 LVQ720950 MFM720950 MPI720950 MZE720950 NJA720950 NSW720950 OCS720950 OMO720950 OWK720950 PGG720950 PQC720950 PZY720950 QJU720950 QTQ720950 RDM720950 RNI720950 RXE720950 SHA720950 SQW720950 TAS720950 TKO720950 TUK720950 UEG720950 UOC720950 UXY720950 VHU720950 VRQ720950 WBM720950 WLI720950 WVE720950 C786486 IS786486 SO786486 ACK786486 AMG786486 AWC786486 BFY786486 BPU786486 BZQ786486 CJM786486 CTI786486 DDE786486 DNA786486 DWW786486 EGS786486 EQO786486 FAK786486 FKG786486 FUC786486 GDY786486 GNU786486 GXQ786486 HHM786486 HRI786486 IBE786486 ILA786486 IUW786486 JES786486 JOO786486 JYK786486 KIG786486 KSC786486 LBY786486 LLU786486 LVQ786486 MFM786486 MPI786486 MZE786486 NJA786486 NSW786486 OCS786486 OMO786486 OWK786486 PGG786486 PQC786486 PZY786486 QJU786486 QTQ786486 RDM786486 RNI786486 RXE786486 SHA786486 SQW786486 TAS786486 TKO786486 TUK786486 UEG786486 UOC786486 UXY786486 VHU786486 VRQ786486 WBM786486 WLI786486 WVE786486 C852022 IS852022 SO852022 ACK852022 AMG852022 AWC852022 BFY852022 BPU852022 BZQ852022 CJM852022 CTI852022 DDE852022 DNA852022 DWW852022 EGS852022 EQO852022 FAK852022 FKG852022 FUC852022 GDY852022 GNU852022 GXQ852022 HHM852022 HRI852022 IBE852022 ILA852022 IUW852022 JES852022 JOO852022 JYK852022 KIG852022 KSC852022 LBY852022 LLU852022 LVQ852022 MFM852022 MPI852022 MZE852022 NJA852022 NSW852022 OCS852022 OMO852022 OWK852022 PGG852022 PQC852022 PZY852022 QJU852022 QTQ852022 RDM852022 RNI852022 RXE852022 SHA852022 SQW852022 TAS852022 TKO852022 TUK852022 UEG852022 UOC852022 UXY852022 VHU852022 VRQ852022 WBM852022 WLI852022 WVE852022 C917558 IS917558 SO917558 ACK917558 AMG917558 AWC917558 BFY917558 BPU917558 BZQ917558 CJM917558 CTI917558 DDE917558 DNA917558 DWW917558 EGS917558 EQO917558 FAK917558 FKG917558 FUC917558 GDY917558 GNU917558 GXQ917558 HHM917558 HRI917558 IBE917558 ILA917558 IUW917558 JES917558 JOO917558 JYK917558 KIG917558 KSC917558 LBY917558 LLU917558 LVQ917558 MFM917558 MPI917558 MZE917558 NJA917558 NSW917558 OCS917558 OMO917558 OWK917558 PGG917558 PQC917558 PZY917558 QJU917558 QTQ917558 RDM917558 RNI917558 RXE917558 SHA917558 SQW917558 TAS917558 TKO917558 TUK917558 UEG917558 UOC917558 UXY917558 VHU917558 VRQ917558 WBM917558 WLI917558 WVE917558 C983094 IS983094 SO983094 ACK983094 AMG983094 AWC983094 BFY983094 BPU983094 BZQ983094 CJM983094 CTI983094 DDE983094 DNA983094 DWW983094 EGS983094 EQO983094 FAK983094 FKG983094 FUC983094 GDY983094 GNU983094 GXQ983094 HHM983094 HRI983094 IBE983094 ILA983094 IUW983094 JES983094 JOO983094 JYK983094 KIG983094 KSC983094 LBY983094 LLU983094 LVQ983094 MFM983094 MPI983094 MZE983094 NJA983094 NSW983094 OCS983094 OMO983094 OWK983094 PGG983094 PQC983094 PZY983094 QJU983094 QTQ983094 RDM983094 RNI983094 RXE983094 SHA983094 SQW983094 TAS983094 TKO983094 TUK983094 UEG983094 UOC983094 UXY983094 VHU983094 VRQ983094 WBM983094 WLI983094 WVE983094 C25 IS25 SO25 ACK25 AMG25 AWC25 BFY25 BPU25 BZQ25 CJM25 CTI25 DDE25 DNA25 DWW25 EGS25 EQO25 FAK25 FKG25 FUC25 GDY25 GNU25 GXQ25 HHM25 HRI25 IBE25 ILA25 IUW25 JES25 JOO25 JYK25 KIG25 KSC25 LBY25 LLU25 LVQ25 MFM25 MPI25 MZE25 NJA25 NSW25 OCS25 OMO25 OWK25 PGG25 PQC25 PZY25 QJU25 QTQ25 RDM25 RNI25 RXE25 SHA25 SQW25 TAS25 TKO25 TUK25 UEG25 UOC25 UXY25 VHU25 VRQ25 WBM25 WLI25 WVE25 C65561 IS65561 SO65561 ACK65561 AMG65561 AWC65561 BFY65561 BPU65561 BZQ65561 CJM65561 CTI65561 DDE65561 DNA65561 DWW65561 EGS65561 EQO65561 FAK65561 FKG65561 FUC65561 GDY65561 GNU65561 GXQ65561 HHM65561 HRI65561 IBE65561 ILA65561 IUW65561 JES65561 JOO65561 JYK65561 KIG65561 KSC65561 LBY65561 LLU65561 LVQ65561 MFM65561 MPI65561 MZE65561 NJA65561 NSW65561 OCS65561 OMO65561 OWK65561 PGG65561 PQC65561 PZY65561 QJU65561 QTQ65561 RDM65561 RNI65561 RXE65561 SHA65561 SQW65561 TAS65561 TKO65561 TUK65561 UEG65561 UOC65561 UXY65561 VHU65561 VRQ65561 WBM65561 WLI65561 WVE65561 C131097 IS131097 SO131097 ACK131097 AMG131097 AWC131097 BFY131097 BPU131097 BZQ131097 CJM131097 CTI131097 DDE131097 DNA131097 DWW131097 EGS131097 EQO131097 FAK131097 FKG131097 FUC131097 GDY131097 GNU131097 GXQ131097 HHM131097 HRI131097 IBE131097 ILA131097 IUW131097 JES131097 JOO131097 JYK131097 KIG131097 KSC131097 LBY131097 LLU131097 LVQ131097 MFM131097 MPI131097 MZE131097 NJA131097 NSW131097 OCS131097 OMO131097 OWK131097 PGG131097 PQC131097 PZY131097 QJU131097 QTQ131097 RDM131097 RNI131097 RXE131097 SHA131097 SQW131097 TAS131097 TKO131097 TUK131097 UEG131097 UOC131097 UXY131097 VHU131097 VRQ131097 WBM131097 WLI131097 WVE131097 C196633 IS196633 SO196633 ACK196633 AMG196633 AWC196633 BFY196633 BPU196633 BZQ196633 CJM196633 CTI196633 DDE196633 DNA196633 DWW196633 EGS196633 EQO196633 FAK196633 FKG196633 FUC196633 GDY196633 GNU196633 GXQ196633 HHM196633 HRI196633 IBE196633 ILA196633 IUW196633 JES196633 JOO196633 JYK196633 KIG196633 KSC196633 LBY196633 LLU196633 LVQ196633 MFM196633 MPI196633 MZE196633 NJA196633 NSW196633 OCS196633 OMO196633 OWK196633 PGG196633 PQC196633 PZY196633 QJU196633 QTQ196633 RDM196633 RNI196633 RXE196633 SHA196633 SQW196633 TAS196633 TKO196633 TUK196633 UEG196633 UOC196633 UXY196633 VHU196633 VRQ196633 WBM196633 WLI196633 WVE196633 C262169 IS262169 SO262169 ACK262169 AMG262169 AWC262169 BFY262169 BPU262169 BZQ262169 CJM262169 CTI262169 DDE262169 DNA262169 DWW262169 EGS262169 EQO262169 FAK262169 FKG262169 FUC262169 GDY262169 GNU262169 GXQ262169 HHM262169 HRI262169 IBE262169 ILA262169 IUW262169 JES262169 JOO262169 JYK262169 KIG262169 KSC262169 LBY262169 LLU262169 LVQ262169 MFM262169 MPI262169 MZE262169 NJA262169 NSW262169 OCS262169 OMO262169 OWK262169 PGG262169 PQC262169 PZY262169 QJU262169 QTQ262169 RDM262169 RNI262169 RXE262169 SHA262169 SQW262169 TAS262169 TKO262169 TUK262169 UEG262169 UOC262169 UXY262169 VHU262169 VRQ262169 WBM262169 WLI262169 WVE262169 C327705 IS327705 SO327705 ACK327705 AMG327705 AWC327705 BFY327705 BPU327705 BZQ327705 CJM327705 CTI327705 DDE327705 DNA327705 DWW327705 EGS327705 EQO327705 FAK327705 FKG327705 FUC327705 GDY327705 GNU327705 GXQ327705 HHM327705 HRI327705 IBE327705 ILA327705 IUW327705 JES327705 JOO327705 JYK327705 KIG327705 KSC327705 LBY327705 LLU327705 LVQ327705 MFM327705 MPI327705 MZE327705 NJA327705 NSW327705 OCS327705 OMO327705 OWK327705 PGG327705 PQC327705 PZY327705 QJU327705 QTQ327705 RDM327705 RNI327705 RXE327705 SHA327705 SQW327705 TAS327705 TKO327705 TUK327705 UEG327705 UOC327705 UXY327705 VHU327705 VRQ327705 WBM327705 WLI327705 WVE327705 C393241 IS393241 SO393241 ACK393241 AMG393241 AWC393241 BFY393241 BPU393241 BZQ393241 CJM393241 CTI393241 DDE393241 DNA393241 DWW393241 EGS393241 EQO393241 FAK393241 FKG393241 FUC393241 GDY393241 GNU393241 GXQ393241 HHM393241 HRI393241 IBE393241 ILA393241 IUW393241 JES393241 JOO393241 JYK393241 KIG393241 KSC393241 LBY393241 LLU393241 LVQ393241 MFM393241 MPI393241 MZE393241 NJA393241 NSW393241 OCS393241 OMO393241 OWK393241 PGG393241 PQC393241 PZY393241 QJU393241 QTQ393241 RDM393241 RNI393241 RXE393241 SHA393241 SQW393241 TAS393241 TKO393241 TUK393241 UEG393241 UOC393241 UXY393241 VHU393241 VRQ393241 WBM393241 WLI393241 WVE393241 C458777 IS458777 SO458777 ACK458777 AMG458777 AWC458777 BFY458777 BPU458777 BZQ458777 CJM458777 CTI458777 DDE458777 DNA458777 DWW458777 EGS458777 EQO458777 FAK458777 FKG458777 FUC458777 GDY458777 GNU458777 GXQ458777 HHM458777 HRI458777 IBE458777 ILA458777 IUW458777 JES458777 JOO458777 JYK458777 KIG458777 KSC458777 LBY458777 LLU458777 LVQ458777 MFM458777 MPI458777 MZE458777 NJA458777 NSW458777 OCS458777 OMO458777 OWK458777 PGG458777 PQC458777 PZY458777 QJU458777 QTQ458777 RDM458777 RNI458777 RXE458777 SHA458777 SQW458777 TAS458777 TKO458777 TUK458777 UEG458777 UOC458777 UXY458777 VHU458777 VRQ458777 WBM458777 WLI458777 WVE458777 C524313 IS524313 SO524313 ACK524313 AMG524313 AWC524313 BFY524313 BPU524313 BZQ524313 CJM524313 CTI524313 DDE524313 DNA524313 DWW524313 EGS524313 EQO524313 FAK524313 FKG524313 FUC524313 GDY524313 GNU524313 GXQ524313 HHM524313 HRI524313 IBE524313 ILA524313 IUW524313 JES524313 JOO524313 JYK524313 KIG524313 KSC524313 LBY524313 LLU524313 LVQ524313 MFM524313 MPI524313 MZE524313 NJA524313 NSW524313 OCS524313 OMO524313 OWK524313 PGG524313 PQC524313 PZY524313 QJU524313 QTQ524313 RDM524313 RNI524313 RXE524313 SHA524313 SQW524313 TAS524313 TKO524313 TUK524313 UEG524313 UOC524313 UXY524313 VHU524313 VRQ524313 WBM524313 WLI524313 WVE524313 C589849 IS589849 SO589849 ACK589849 AMG589849 AWC589849 BFY589849 BPU589849 BZQ589849 CJM589849 CTI589849 DDE589849 DNA589849 DWW589849 EGS589849 EQO589849 FAK589849 FKG589849 FUC589849 GDY589849 GNU589849 GXQ589849 HHM589849 HRI589849 IBE589849 ILA589849 IUW589849 JES589849 JOO589849 JYK589849 KIG589849 KSC589849 LBY589849 LLU589849 LVQ589849 MFM589849 MPI589849 MZE589849 NJA589849 NSW589849 OCS589849 OMO589849 OWK589849 PGG589849 PQC589849 PZY589849 QJU589849 QTQ589849 RDM589849 RNI589849 RXE589849 SHA589849 SQW589849 TAS589849 TKO589849 TUK589849 UEG589849 UOC589849 UXY589849 VHU589849 VRQ589849 WBM589849 WLI589849 WVE589849 C655385 IS655385 SO655385 ACK655385 AMG655385 AWC655385 BFY655385 BPU655385 BZQ655385 CJM655385 CTI655385 DDE655385 DNA655385 DWW655385 EGS655385 EQO655385 FAK655385 FKG655385 FUC655385 GDY655385 GNU655385 GXQ655385 HHM655385 HRI655385 IBE655385 ILA655385 IUW655385 JES655385 JOO655385 JYK655385 KIG655385 KSC655385 LBY655385 LLU655385 LVQ655385 MFM655385 MPI655385 MZE655385 NJA655385 NSW655385 OCS655385 OMO655385 OWK655385 PGG655385 PQC655385 PZY655385 QJU655385 QTQ655385 RDM655385 RNI655385 RXE655385 SHA655385 SQW655385 TAS655385 TKO655385 TUK655385 UEG655385 UOC655385 UXY655385 VHU655385 VRQ655385 WBM655385 WLI655385 WVE655385 C720921 IS720921 SO720921 ACK720921 AMG720921 AWC720921 BFY720921 BPU720921 BZQ720921 CJM720921 CTI720921 DDE720921 DNA720921 DWW720921 EGS720921 EQO720921 FAK720921 FKG720921 FUC720921 GDY720921 GNU720921 GXQ720921 HHM720921 HRI720921 IBE720921 ILA720921 IUW720921 JES720921 JOO720921 JYK720921 KIG720921 KSC720921 LBY720921 LLU720921 LVQ720921 MFM720921 MPI720921 MZE720921 NJA720921 NSW720921 OCS720921 OMO720921 OWK720921 PGG720921 PQC720921 PZY720921 QJU720921 QTQ720921 RDM720921 RNI720921 RXE720921 SHA720921 SQW720921 TAS720921 TKO720921 TUK720921 UEG720921 UOC720921 UXY720921 VHU720921 VRQ720921 WBM720921 WLI720921 WVE720921 C786457 IS786457 SO786457 ACK786457 AMG786457 AWC786457 BFY786457 BPU786457 BZQ786457 CJM786457 CTI786457 DDE786457 DNA786457 DWW786457 EGS786457 EQO786457 FAK786457 FKG786457 FUC786457 GDY786457 GNU786457 GXQ786457 HHM786457 HRI786457 IBE786457 ILA786457 IUW786457 JES786457 JOO786457 JYK786457 KIG786457 KSC786457 LBY786457 LLU786457 LVQ786457 MFM786457 MPI786457 MZE786457 NJA786457 NSW786457 OCS786457 OMO786457 OWK786457 PGG786457 PQC786457 PZY786457 QJU786457 QTQ786457 RDM786457 RNI786457 RXE786457 SHA786457 SQW786457 TAS786457 TKO786457 TUK786457 UEG786457 UOC786457 UXY786457 VHU786457 VRQ786457 WBM786457 WLI786457 WVE786457 C851993 IS851993 SO851993 ACK851993 AMG851993 AWC851993 BFY851993 BPU851993 BZQ851993 CJM851993 CTI851993 DDE851993 DNA851993 DWW851993 EGS851993 EQO851993 FAK851993 FKG851993 FUC851993 GDY851993 GNU851993 GXQ851993 HHM851993 HRI851993 IBE851993 ILA851993 IUW851993 JES851993 JOO851993 JYK851993 KIG851993 KSC851993 LBY851993 LLU851993 LVQ851993 MFM851993 MPI851993 MZE851993 NJA851993 NSW851993 OCS851993 OMO851993 OWK851993 PGG851993 PQC851993 PZY851993 QJU851993 QTQ851993 RDM851993 RNI851993 RXE851993 SHA851993 SQW851993 TAS851993 TKO851993 TUK851993 UEG851993 UOC851993 UXY851993 VHU851993 VRQ851993 WBM851993 WLI851993 WVE851993 C917529 IS917529 SO917529 ACK917529 AMG917529 AWC917529 BFY917529 BPU917529 BZQ917529 CJM917529 CTI917529 DDE917529 DNA917529 DWW917529 EGS917529 EQO917529 FAK917529 FKG917529 FUC917529 GDY917529 GNU917529 GXQ917529 HHM917529 HRI917529 IBE917529 ILA917529 IUW917529 JES917529 JOO917529 JYK917529 KIG917529 KSC917529 LBY917529 LLU917529 LVQ917529 MFM917529 MPI917529 MZE917529 NJA917529 NSW917529 OCS917529 OMO917529 OWK917529 PGG917529 PQC917529 PZY917529 QJU917529 QTQ917529 RDM917529 RNI917529 RXE917529 SHA917529 SQW917529 TAS917529 TKO917529 TUK917529 UEG917529 UOC917529 UXY917529 VHU917529 VRQ917529 WBM917529 WLI917529 WVE917529 C983065 IS983065 SO983065 ACK983065 AMG983065 AWC983065 BFY983065 BPU983065 BZQ983065 CJM983065 CTI983065 DDE983065 DNA983065 DWW983065 EGS983065 EQO983065 FAK983065 FKG983065 FUC983065 GDY983065 GNU983065 GXQ983065 HHM983065 HRI983065 IBE983065 ILA983065 IUW983065 JES983065 JOO983065 JYK983065 KIG983065 KSC983065 LBY983065 LLU983065 LVQ983065 MFM983065 MPI983065 MZE983065 NJA983065 NSW983065 OCS983065 OMO983065 OWK983065 PGG983065 PQC983065 PZY983065 QJU983065 QTQ983065 RDM983065 RNI983065 RXE983065 SHA983065 SQW983065 TAS983065 TKO983065 TUK983065 UEG983065 UOC983065 UXY983065 VHU983065 VRQ983065 WBM983065 WLI983065 WVE983065 WVD983046:WVD983138 IR6:IR98 SN6:SN98 ACJ6:ACJ98 AMF6:AMF98 AWB6:AWB98 BFX6:BFX98 BPT6:BPT98 BZP6:BZP98 CJL6:CJL98 CTH6:CTH98 DDD6:DDD98 DMZ6:DMZ98 DWV6:DWV98 EGR6:EGR98 EQN6:EQN98 FAJ6:FAJ98 FKF6:FKF98 FUB6:FUB98 GDX6:GDX98 GNT6:GNT98 GXP6:GXP98 HHL6:HHL98 HRH6:HRH98 IBD6:IBD98 IKZ6:IKZ98 IUV6:IUV98 JER6:JER98 JON6:JON98 JYJ6:JYJ98 KIF6:KIF98 KSB6:KSB98 LBX6:LBX98 LLT6:LLT98 LVP6:LVP98 MFL6:MFL98 MPH6:MPH98 MZD6:MZD98 NIZ6:NIZ98 NSV6:NSV98 OCR6:OCR98 OMN6:OMN98 OWJ6:OWJ98 PGF6:PGF98 PQB6:PQB98 PZX6:PZX98 QJT6:QJT98 QTP6:QTP98 RDL6:RDL98 RNH6:RNH98 RXD6:RXD98 SGZ6:SGZ98 SQV6:SQV98 TAR6:TAR98 TKN6:TKN98 TUJ6:TUJ98 UEF6:UEF98 UOB6:UOB98 UXX6:UXX98 VHT6:VHT98 VRP6:VRP98 WBL6:WBL98 WLH6:WLH98 WVD6:WVD98 B65542:B65634 IR65542:IR65634 SN65542:SN65634 ACJ65542:ACJ65634 AMF65542:AMF65634 AWB65542:AWB65634 BFX65542:BFX65634 BPT65542:BPT65634 BZP65542:BZP65634 CJL65542:CJL65634 CTH65542:CTH65634 DDD65542:DDD65634 DMZ65542:DMZ65634 DWV65542:DWV65634 EGR65542:EGR65634 EQN65542:EQN65634 FAJ65542:FAJ65634 FKF65542:FKF65634 FUB65542:FUB65634 GDX65542:GDX65634 GNT65542:GNT65634 GXP65542:GXP65634 HHL65542:HHL65634 HRH65542:HRH65634 IBD65542:IBD65634 IKZ65542:IKZ65634 IUV65542:IUV65634 JER65542:JER65634 JON65542:JON65634 JYJ65542:JYJ65634 KIF65542:KIF65634 KSB65542:KSB65634 LBX65542:LBX65634 LLT65542:LLT65634 LVP65542:LVP65634 MFL65542:MFL65634 MPH65542:MPH65634 MZD65542:MZD65634 NIZ65542:NIZ65634 NSV65542:NSV65634 OCR65542:OCR65634 OMN65542:OMN65634 OWJ65542:OWJ65634 PGF65542:PGF65634 PQB65542:PQB65634 PZX65542:PZX65634 QJT65542:QJT65634 QTP65542:QTP65634 RDL65542:RDL65634 RNH65542:RNH65634 RXD65542:RXD65634 SGZ65542:SGZ65634 SQV65542:SQV65634 TAR65542:TAR65634 TKN65542:TKN65634 TUJ65542:TUJ65634 UEF65542:UEF65634 UOB65542:UOB65634 UXX65542:UXX65634 VHT65542:VHT65634 VRP65542:VRP65634 WBL65542:WBL65634 WLH65542:WLH65634 WVD65542:WVD65634 B131078:B131170 IR131078:IR131170 SN131078:SN131170 ACJ131078:ACJ131170 AMF131078:AMF131170 AWB131078:AWB131170 BFX131078:BFX131170 BPT131078:BPT131170 BZP131078:BZP131170 CJL131078:CJL131170 CTH131078:CTH131170 DDD131078:DDD131170 DMZ131078:DMZ131170 DWV131078:DWV131170 EGR131078:EGR131170 EQN131078:EQN131170 FAJ131078:FAJ131170 FKF131078:FKF131170 FUB131078:FUB131170 GDX131078:GDX131170 GNT131078:GNT131170 GXP131078:GXP131170 HHL131078:HHL131170 HRH131078:HRH131170 IBD131078:IBD131170 IKZ131078:IKZ131170 IUV131078:IUV131170 JER131078:JER131170 JON131078:JON131170 JYJ131078:JYJ131170 KIF131078:KIF131170 KSB131078:KSB131170 LBX131078:LBX131170 LLT131078:LLT131170 LVP131078:LVP131170 MFL131078:MFL131170 MPH131078:MPH131170 MZD131078:MZD131170 NIZ131078:NIZ131170 NSV131078:NSV131170 OCR131078:OCR131170 OMN131078:OMN131170 OWJ131078:OWJ131170 PGF131078:PGF131170 PQB131078:PQB131170 PZX131078:PZX131170 QJT131078:QJT131170 QTP131078:QTP131170 RDL131078:RDL131170 RNH131078:RNH131170 RXD131078:RXD131170 SGZ131078:SGZ131170 SQV131078:SQV131170 TAR131078:TAR131170 TKN131078:TKN131170 TUJ131078:TUJ131170 UEF131078:UEF131170 UOB131078:UOB131170 UXX131078:UXX131170 VHT131078:VHT131170 VRP131078:VRP131170 WBL131078:WBL131170 WLH131078:WLH131170 WVD131078:WVD131170 B196614:B196706 IR196614:IR196706 SN196614:SN196706 ACJ196614:ACJ196706 AMF196614:AMF196706 AWB196614:AWB196706 BFX196614:BFX196706 BPT196614:BPT196706 BZP196614:BZP196706 CJL196614:CJL196706 CTH196614:CTH196706 DDD196614:DDD196706 DMZ196614:DMZ196706 DWV196614:DWV196706 EGR196614:EGR196706 EQN196614:EQN196706 FAJ196614:FAJ196706 FKF196614:FKF196706 FUB196614:FUB196706 GDX196614:GDX196706 GNT196614:GNT196706 GXP196614:GXP196706 HHL196614:HHL196706 HRH196614:HRH196706 IBD196614:IBD196706 IKZ196614:IKZ196706 IUV196614:IUV196706 JER196614:JER196706 JON196614:JON196706 JYJ196614:JYJ196706 KIF196614:KIF196706 KSB196614:KSB196706 LBX196614:LBX196706 LLT196614:LLT196706 LVP196614:LVP196706 MFL196614:MFL196706 MPH196614:MPH196706 MZD196614:MZD196706 NIZ196614:NIZ196706 NSV196614:NSV196706 OCR196614:OCR196706 OMN196614:OMN196706 OWJ196614:OWJ196706 PGF196614:PGF196706 PQB196614:PQB196706 PZX196614:PZX196706 QJT196614:QJT196706 QTP196614:QTP196706 RDL196614:RDL196706 RNH196614:RNH196706 RXD196614:RXD196706 SGZ196614:SGZ196706 SQV196614:SQV196706 TAR196614:TAR196706 TKN196614:TKN196706 TUJ196614:TUJ196706 UEF196614:UEF196706 UOB196614:UOB196706 UXX196614:UXX196706 VHT196614:VHT196706 VRP196614:VRP196706 WBL196614:WBL196706 WLH196614:WLH196706 WVD196614:WVD196706 B262150:B262242 IR262150:IR262242 SN262150:SN262242 ACJ262150:ACJ262242 AMF262150:AMF262242 AWB262150:AWB262242 BFX262150:BFX262242 BPT262150:BPT262242 BZP262150:BZP262242 CJL262150:CJL262242 CTH262150:CTH262242 DDD262150:DDD262242 DMZ262150:DMZ262242 DWV262150:DWV262242 EGR262150:EGR262242 EQN262150:EQN262242 FAJ262150:FAJ262242 FKF262150:FKF262242 FUB262150:FUB262242 GDX262150:GDX262242 GNT262150:GNT262242 GXP262150:GXP262242 HHL262150:HHL262242 HRH262150:HRH262242 IBD262150:IBD262242 IKZ262150:IKZ262242 IUV262150:IUV262242 JER262150:JER262242 JON262150:JON262242 JYJ262150:JYJ262242 KIF262150:KIF262242 KSB262150:KSB262242 LBX262150:LBX262242 LLT262150:LLT262242 LVP262150:LVP262242 MFL262150:MFL262242 MPH262150:MPH262242 MZD262150:MZD262242 NIZ262150:NIZ262242 NSV262150:NSV262242 OCR262150:OCR262242 OMN262150:OMN262242 OWJ262150:OWJ262242 PGF262150:PGF262242 PQB262150:PQB262242 PZX262150:PZX262242 QJT262150:QJT262242 QTP262150:QTP262242 RDL262150:RDL262242 RNH262150:RNH262242 RXD262150:RXD262242 SGZ262150:SGZ262242 SQV262150:SQV262242 TAR262150:TAR262242 TKN262150:TKN262242 TUJ262150:TUJ262242 UEF262150:UEF262242 UOB262150:UOB262242 UXX262150:UXX262242 VHT262150:VHT262242 VRP262150:VRP262242 WBL262150:WBL262242 WLH262150:WLH262242 WVD262150:WVD262242 B327686:B327778 IR327686:IR327778 SN327686:SN327778 ACJ327686:ACJ327778 AMF327686:AMF327778 AWB327686:AWB327778 BFX327686:BFX327778 BPT327686:BPT327778 BZP327686:BZP327778 CJL327686:CJL327778 CTH327686:CTH327778 DDD327686:DDD327778 DMZ327686:DMZ327778 DWV327686:DWV327778 EGR327686:EGR327778 EQN327686:EQN327778 FAJ327686:FAJ327778 FKF327686:FKF327778 FUB327686:FUB327778 GDX327686:GDX327778 GNT327686:GNT327778 GXP327686:GXP327778 HHL327686:HHL327778 HRH327686:HRH327778 IBD327686:IBD327778 IKZ327686:IKZ327778 IUV327686:IUV327778 JER327686:JER327778 JON327686:JON327778 JYJ327686:JYJ327778 KIF327686:KIF327778 KSB327686:KSB327778 LBX327686:LBX327778 LLT327686:LLT327778 LVP327686:LVP327778 MFL327686:MFL327778 MPH327686:MPH327778 MZD327686:MZD327778 NIZ327686:NIZ327778 NSV327686:NSV327778 OCR327686:OCR327778 OMN327686:OMN327778 OWJ327686:OWJ327778 PGF327686:PGF327778 PQB327686:PQB327778 PZX327686:PZX327778 QJT327686:QJT327778 QTP327686:QTP327778 RDL327686:RDL327778 RNH327686:RNH327778 RXD327686:RXD327778 SGZ327686:SGZ327778 SQV327686:SQV327778 TAR327686:TAR327778 TKN327686:TKN327778 TUJ327686:TUJ327778 UEF327686:UEF327778 UOB327686:UOB327778 UXX327686:UXX327778 VHT327686:VHT327778 VRP327686:VRP327778 WBL327686:WBL327778 WLH327686:WLH327778 WVD327686:WVD327778 B393222:B393314 IR393222:IR393314 SN393222:SN393314 ACJ393222:ACJ393314 AMF393222:AMF393314 AWB393222:AWB393314 BFX393222:BFX393314 BPT393222:BPT393314 BZP393222:BZP393314 CJL393222:CJL393314 CTH393222:CTH393314 DDD393222:DDD393314 DMZ393222:DMZ393314 DWV393222:DWV393314 EGR393222:EGR393314 EQN393222:EQN393314 FAJ393222:FAJ393314 FKF393222:FKF393314 FUB393222:FUB393314 GDX393222:GDX393314 GNT393222:GNT393314 GXP393222:GXP393314 HHL393222:HHL393314 HRH393222:HRH393314 IBD393222:IBD393314 IKZ393222:IKZ393314 IUV393222:IUV393314 JER393222:JER393314 JON393222:JON393314 JYJ393222:JYJ393314 KIF393222:KIF393314 KSB393222:KSB393314 LBX393222:LBX393314 LLT393222:LLT393314 LVP393222:LVP393314 MFL393222:MFL393314 MPH393222:MPH393314 MZD393222:MZD393314 NIZ393222:NIZ393314 NSV393222:NSV393314 OCR393222:OCR393314 OMN393222:OMN393314 OWJ393222:OWJ393314 PGF393222:PGF393314 PQB393222:PQB393314 PZX393222:PZX393314 QJT393222:QJT393314 QTP393222:QTP393314 RDL393222:RDL393314 RNH393222:RNH393314 RXD393222:RXD393314 SGZ393222:SGZ393314 SQV393222:SQV393314 TAR393222:TAR393314 TKN393222:TKN393314 TUJ393222:TUJ393314 UEF393222:UEF393314 UOB393222:UOB393314 UXX393222:UXX393314 VHT393222:VHT393314 VRP393222:VRP393314 WBL393222:WBL393314 WLH393222:WLH393314 WVD393222:WVD393314 B458758:B458850 IR458758:IR458850 SN458758:SN458850 ACJ458758:ACJ458850 AMF458758:AMF458850 AWB458758:AWB458850 BFX458758:BFX458850 BPT458758:BPT458850 BZP458758:BZP458850 CJL458758:CJL458850 CTH458758:CTH458850 DDD458758:DDD458850 DMZ458758:DMZ458850 DWV458758:DWV458850 EGR458758:EGR458850 EQN458758:EQN458850 FAJ458758:FAJ458850 FKF458758:FKF458850 FUB458758:FUB458850 GDX458758:GDX458850 GNT458758:GNT458850 GXP458758:GXP458850 HHL458758:HHL458850 HRH458758:HRH458850 IBD458758:IBD458850 IKZ458758:IKZ458850 IUV458758:IUV458850 JER458758:JER458850 JON458758:JON458850 JYJ458758:JYJ458850 KIF458758:KIF458850 KSB458758:KSB458850 LBX458758:LBX458850 LLT458758:LLT458850 LVP458758:LVP458850 MFL458758:MFL458850 MPH458758:MPH458850 MZD458758:MZD458850 NIZ458758:NIZ458850 NSV458758:NSV458850 OCR458758:OCR458850 OMN458758:OMN458850 OWJ458758:OWJ458850 PGF458758:PGF458850 PQB458758:PQB458850 PZX458758:PZX458850 QJT458758:QJT458850 QTP458758:QTP458850 RDL458758:RDL458850 RNH458758:RNH458850 RXD458758:RXD458850 SGZ458758:SGZ458850 SQV458758:SQV458850 TAR458758:TAR458850 TKN458758:TKN458850 TUJ458758:TUJ458850 UEF458758:UEF458850 UOB458758:UOB458850 UXX458758:UXX458850 VHT458758:VHT458850 VRP458758:VRP458850 WBL458758:WBL458850 WLH458758:WLH458850 WVD458758:WVD458850 B524294:B524386 IR524294:IR524386 SN524294:SN524386 ACJ524294:ACJ524386 AMF524294:AMF524386 AWB524294:AWB524386 BFX524294:BFX524386 BPT524294:BPT524386 BZP524294:BZP524386 CJL524294:CJL524386 CTH524294:CTH524386 DDD524294:DDD524386 DMZ524294:DMZ524386 DWV524294:DWV524386 EGR524294:EGR524386 EQN524294:EQN524386 FAJ524294:FAJ524386 FKF524294:FKF524386 FUB524294:FUB524386 GDX524294:GDX524386 GNT524294:GNT524386 GXP524294:GXP524386 HHL524294:HHL524386 HRH524294:HRH524386 IBD524294:IBD524386 IKZ524294:IKZ524386 IUV524294:IUV524386 JER524294:JER524386 JON524294:JON524386 JYJ524294:JYJ524386 KIF524294:KIF524386 KSB524294:KSB524386 LBX524294:LBX524386 LLT524294:LLT524386 LVP524294:LVP524386 MFL524294:MFL524386 MPH524294:MPH524386 MZD524294:MZD524386 NIZ524294:NIZ524386 NSV524294:NSV524386 OCR524294:OCR524386 OMN524294:OMN524386 OWJ524294:OWJ524386 PGF524294:PGF524386 PQB524294:PQB524386 PZX524294:PZX524386 QJT524294:QJT524386 QTP524294:QTP524386 RDL524294:RDL524386 RNH524294:RNH524386 RXD524294:RXD524386 SGZ524294:SGZ524386 SQV524294:SQV524386 TAR524294:TAR524386 TKN524294:TKN524386 TUJ524294:TUJ524386 UEF524294:UEF524386 UOB524294:UOB524386 UXX524294:UXX524386 VHT524294:VHT524386 VRP524294:VRP524386 WBL524294:WBL524386 WLH524294:WLH524386 WVD524294:WVD524386 B589830:B589922 IR589830:IR589922 SN589830:SN589922 ACJ589830:ACJ589922 AMF589830:AMF589922 AWB589830:AWB589922 BFX589830:BFX589922 BPT589830:BPT589922 BZP589830:BZP589922 CJL589830:CJL589922 CTH589830:CTH589922 DDD589830:DDD589922 DMZ589830:DMZ589922 DWV589830:DWV589922 EGR589830:EGR589922 EQN589830:EQN589922 FAJ589830:FAJ589922 FKF589830:FKF589922 FUB589830:FUB589922 GDX589830:GDX589922 GNT589830:GNT589922 GXP589830:GXP589922 HHL589830:HHL589922 HRH589830:HRH589922 IBD589830:IBD589922 IKZ589830:IKZ589922 IUV589830:IUV589922 JER589830:JER589922 JON589830:JON589922 JYJ589830:JYJ589922 KIF589830:KIF589922 KSB589830:KSB589922 LBX589830:LBX589922 LLT589830:LLT589922 LVP589830:LVP589922 MFL589830:MFL589922 MPH589830:MPH589922 MZD589830:MZD589922 NIZ589830:NIZ589922 NSV589830:NSV589922 OCR589830:OCR589922 OMN589830:OMN589922 OWJ589830:OWJ589922 PGF589830:PGF589922 PQB589830:PQB589922 PZX589830:PZX589922 QJT589830:QJT589922 QTP589830:QTP589922 RDL589830:RDL589922 RNH589830:RNH589922 RXD589830:RXD589922 SGZ589830:SGZ589922 SQV589830:SQV589922 TAR589830:TAR589922 TKN589830:TKN589922 TUJ589830:TUJ589922 UEF589830:UEF589922 UOB589830:UOB589922 UXX589830:UXX589922 VHT589830:VHT589922 VRP589830:VRP589922 WBL589830:WBL589922 WLH589830:WLH589922 WVD589830:WVD589922 B655366:B655458 IR655366:IR655458 SN655366:SN655458 ACJ655366:ACJ655458 AMF655366:AMF655458 AWB655366:AWB655458 BFX655366:BFX655458 BPT655366:BPT655458 BZP655366:BZP655458 CJL655366:CJL655458 CTH655366:CTH655458 DDD655366:DDD655458 DMZ655366:DMZ655458 DWV655366:DWV655458 EGR655366:EGR655458 EQN655366:EQN655458 FAJ655366:FAJ655458 FKF655366:FKF655458 FUB655366:FUB655458 GDX655366:GDX655458 GNT655366:GNT655458 GXP655366:GXP655458 HHL655366:HHL655458 HRH655366:HRH655458 IBD655366:IBD655458 IKZ655366:IKZ655458 IUV655366:IUV655458 JER655366:JER655458 JON655366:JON655458 JYJ655366:JYJ655458 KIF655366:KIF655458 KSB655366:KSB655458 LBX655366:LBX655458 LLT655366:LLT655458 LVP655366:LVP655458 MFL655366:MFL655458 MPH655366:MPH655458 MZD655366:MZD655458 NIZ655366:NIZ655458 NSV655366:NSV655458 OCR655366:OCR655458 OMN655366:OMN655458 OWJ655366:OWJ655458 PGF655366:PGF655458 PQB655366:PQB655458 PZX655366:PZX655458 QJT655366:QJT655458 QTP655366:QTP655458 RDL655366:RDL655458 RNH655366:RNH655458 RXD655366:RXD655458 SGZ655366:SGZ655458 SQV655366:SQV655458 TAR655366:TAR655458 TKN655366:TKN655458 TUJ655366:TUJ655458 UEF655366:UEF655458 UOB655366:UOB655458 UXX655366:UXX655458 VHT655366:VHT655458 VRP655366:VRP655458 WBL655366:WBL655458 WLH655366:WLH655458 WVD655366:WVD655458 B720902:B720994 IR720902:IR720994 SN720902:SN720994 ACJ720902:ACJ720994 AMF720902:AMF720994 AWB720902:AWB720994 BFX720902:BFX720994 BPT720902:BPT720994 BZP720902:BZP720994 CJL720902:CJL720994 CTH720902:CTH720994 DDD720902:DDD720994 DMZ720902:DMZ720994 DWV720902:DWV720994 EGR720902:EGR720994 EQN720902:EQN720994 FAJ720902:FAJ720994 FKF720902:FKF720994 FUB720902:FUB720994 GDX720902:GDX720994 GNT720902:GNT720994 GXP720902:GXP720994 HHL720902:HHL720994 HRH720902:HRH720994 IBD720902:IBD720994 IKZ720902:IKZ720994 IUV720902:IUV720994 JER720902:JER720994 JON720902:JON720994 JYJ720902:JYJ720994 KIF720902:KIF720994 KSB720902:KSB720994 LBX720902:LBX720994 LLT720902:LLT720994 LVP720902:LVP720994 MFL720902:MFL720994 MPH720902:MPH720994 MZD720902:MZD720994 NIZ720902:NIZ720994 NSV720902:NSV720994 OCR720902:OCR720994 OMN720902:OMN720994 OWJ720902:OWJ720994 PGF720902:PGF720994 PQB720902:PQB720994 PZX720902:PZX720994 QJT720902:QJT720994 QTP720902:QTP720994 RDL720902:RDL720994 RNH720902:RNH720994 RXD720902:RXD720994 SGZ720902:SGZ720994 SQV720902:SQV720994 TAR720902:TAR720994 TKN720902:TKN720994 TUJ720902:TUJ720994 UEF720902:UEF720994 UOB720902:UOB720994 UXX720902:UXX720994 VHT720902:VHT720994 VRP720902:VRP720994 WBL720902:WBL720994 WLH720902:WLH720994 WVD720902:WVD720994 B786438:B786530 IR786438:IR786530 SN786438:SN786530 ACJ786438:ACJ786530 AMF786438:AMF786530 AWB786438:AWB786530 BFX786438:BFX786530 BPT786438:BPT786530 BZP786438:BZP786530 CJL786438:CJL786530 CTH786438:CTH786530 DDD786438:DDD786530 DMZ786438:DMZ786530 DWV786438:DWV786530 EGR786438:EGR786530 EQN786438:EQN786530 FAJ786438:FAJ786530 FKF786438:FKF786530 FUB786438:FUB786530 GDX786438:GDX786530 GNT786438:GNT786530 GXP786438:GXP786530 HHL786438:HHL786530 HRH786438:HRH786530 IBD786438:IBD786530 IKZ786438:IKZ786530 IUV786438:IUV786530 JER786438:JER786530 JON786438:JON786530 JYJ786438:JYJ786530 KIF786438:KIF786530 KSB786438:KSB786530 LBX786438:LBX786530 LLT786438:LLT786530 LVP786438:LVP786530 MFL786438:MFL786530 MPH786438:MPH786530 MZD786438:MZD786530 NIZ786438:NIZ786530 NSV786438:NSV786530 OCR786438:OCR786530 OMN786438:OMN786530 OWJ786438:OWJ786530 PGF786438:PGF786530 PQB786438:PQB786530 PZX786438:PZX786530 QJT786438:QJT786530 QTP786438:QTP786530 RDL786438:RDL786530 RNH786438:RNH786530 RXD786438:RXD786530 SGZ786438:SGZ786530 SQV786438:SQV786530 TAR786438:TAR786530 TKN786438:TKN786530 TUJ786438:TUJ786530 UEF786438:UEF786530 UOB786438:UOB786530 UXX786438:UXX786530 VHT786438:VHT786530 VRP786438:VRP786530 WBL786438:WBL786530 WLH786438:WLH786530 WVD786438:WVD786530 B851974:B852066 IR851974:IR852066 SN851974:SN852066 ACJ851974:ACJ852066 AMF851974:AMF852066 AWB851974:AWB852066 BFX851974:BFX852066 BPT851974:BPT852066 BZP851974:BZP852066 CJL851974:CJL852066 CTH851974:CTH852066 DDD851974:DDD852066 DMZ851974:DMZ852066 DWV851974:DWV852066 EGR851974:EGR852066 EQN851974:EQN852066 FAJ851974:FAJ852066 FKF851974:FKF852066 FUB851974:FUB852066 GDX851974:GDX852066 GNT851974:GNT852066 GXP851974:GXP852066 HHL851974:HHL852066 HRH851974:HRH852066 IBD851974:IBD852066 IKZ851974:IKZ852066 IUV851974:IUV852066 JER851974:JER852066 JON851974:JON852066 JYJ851974:JYJ852066 KIF851974:KIF852066 KSB851974:KSB852066 LBX851974:LBX852066 LLT851974:LLT852066 LVP851974:LVP852066 MFL851974:MFL852066 MPH851974:MPH852066 MZD851974:MZD852066 NIZ851974:NIZ852066 NSV851974:NSV852066 OCR851974:OCR852066 OMN851974:OMN852066 OWJ851974:OWJ852066 PGF851974:PGF852066 PQB851974:PQB852066 PZX851974:PZX852066 QJT851974:QJT852066 QTP851974:QTP852066 RDL851974:RDL852066 RNH851974:RNH852066 RXD851974:RXD852066 SGZ851974:SGZ852066 SQV851974:SQV852066 TAR851974:TAR852066 TKN851974:TKN852066 TUJ851974:TUJ852066 UEF851974:UEF852066 UOB851974:UOB852066 UXX851974:UXX852066 VHT851974:VHT852066 VRP851974:VRP852066 WBL851974:WBL852066 WLH851974:WLH852066 WVD851974:WVD852066 B917510:B917602 IR917510:IR917602 SN917510:SN917602 ACJ917510:ACJ917602 AMF917510:AMF917602 AWB917510:AWB917602 BFX917510:BFX917602 BPT917510:BPT917602 BZP917510:BZP917602 CJL917510:CJL917602 CTH917510:CTH917602 DDD917510:DDD917602 DMZ917510:DMZ917602 DWV917510:DWV917602 EGR917510:EGR917602 EQN917510:EQN917602 FAJ917510:FAJ917602 FKF917510:FKF917602 FUB917510:FUB917602 GDX917510:GDX917602 GNT917510:GNT917602 GXP917510:GXP917602 HHL917510:HHL917602 HRH917510:HRH917602 IBD917510:IBD917602 IKZ917510:IKZ917602 IUV917510:IUV917602 JER917510:JER917602 JON917510:JON917602 JYJ917510:JYJ917602 KIF917510:KIF917602 KSB917510:KSB917602 LBX917510:LBX917602 LLT917510:LLT917602 LVP917510:LVP917602 MFL917510:MFL917602 MPH917510:MPH917602 MZD917510:MZD917602 NIZ917510:NIZ917602 NSV917510:NSV917602 OCR917510:OCR917602 OMN917510:OMN917602 OWJ917510:OWJ917602 PGF917510:PGF917602 PQB917510:PQB917602 PZX917510:PZX917602 QJT917510:QJT917602 QTP917510:QTP917602 RDL917510:RDL917602 RNH917510:RNH917602 RXD917510:RXD917602 SGZ917510:SGZ917602 SQV917510:SQV917602 TAR917510:TAR917602 TKN917510:TKN917602 TUJ917510:TUJ917602 UEF917510:UEF917602 UOB917510:UOB917602 UXX917510:UXX917602 VHT917510:VHT917602 VRP917510:VRP917602 WBL917510:WBL917602 WLH917510:WLH917602 WVD917510:WVD917602 B983046:B983138 IR983046:IR983138 SN983046:SN983138 ACJ983046:ACJ983138 AMF983046:AMF983138 AWB983046:AWB983138 BFX983046:BFX983138 BPT983046:BPT983138 BZP983046:BZP983138 CJL983046:CJL983138 CTH983046:CTH983138 DDD983046:DDD983138 DMZ983046:DMZ983138 DWV983046:DWV983138 EGR983046:EGR983138 EQN983046:EQN983138 FAJ983046:FAJ983138 FKF983046:FKF983138 FUB983046:FUB983138 GDX983046:GDX983138 GNT983046:GNT983138 GXP983046:GXP983138 HHL983046:HHL983138 HRH983046:HRH983138 IBD983046:IBD983138 IKZ983046:IKZ983138 IUV983046:IUV983138 JER983046:JER983138 JON983046:JON983138 JYJ983046:JYJ983138 KIF983046:KIF983138 KSB983046:KSB983138 LBX983046:LBX983138 LLT983046:LLT983138 LVP983046:LVP983138 MFL983046:MFL983138 MPH983046:MPH983138 MZD983046:MZD983138 NIZ983046:NIZ983138 NSV983046:NSV983138 OCR983046:OCR983138 OMN983046:OMN983138 OWJ983046:OWJ983138 PGF983046:PGF983138 PQB983046:PQB983138 PZX983046:PZX983138 QJT983046:QJT983138 QTP983046:QTP983138 RDL983046:RDL983138 RNH983046:RNH983138 RXD983046:RXD983138 SGZ983046:SGZ983138 SQV983046:SQV983138 TAR983046:TAR983138 TKN983046:TKN983138 TUJ983046:TUJ983138 UEF983046:UEF983138 UOB983046:UOB983138 UXX983046:UXX983138 VHT983046:VHT983138 VRP983046:VRP983138 WBL983046:WBL983138 WLH983046:WLH983138 B6:B98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18"/>
  <sheetViews>
    <sheetView zoomScaleNormal="100" workbookViewId="0">
      <pane xSplit="1" ySplit="5" topLeftCell="B6" activePane="bottomRight" state="frozenSplit"/>
      <selection pane="topRight"/>
      <selection pane="bottomLeft" activeCell="A5" sqref="A5"/>
      <selection pane="bottomRight" activeCell="A3" sqref="A3:A5"/>
    </sheetView>
  </sheetViews>
  <sheetFormatPr baseColWidth="10" defaultColWidth="11.5" defaultRowHeight="12"/>
  <cols>
    <col min="1" max="1" width="24.5" style="5" customWidth="1"/>
    <col min="2" max="2" width="36.83203125" style="11" customWidth="1"/>
    <col min="3" max="3" width="5.5" style="11" customWidth="1"/>
    <col min="4" max="5" width="4.5" style="11" customWidth="1"/>
    <col min="6" max="6" width="5.5" style="11" customWidth="1"/>
    <col min="7" max="8" width="12.5" style="11" customWidth="1"/>
    <col min="9" max="9" width="13.6640625" style="11" customWidth="1"/>
    <col min="10" max="11" width="12.5" style="11" customWidth="1"/>
    <col min="12" max="14" width="15.6640625" style="8" customWidth="1"/>
    <col min="15" max="15" width="11.5" style="81"/>
    <col min="16" max="242" width="11.5" style="5"/>
    <col min="243" max="243" width="28.1640625" style="5" customWidth="1"/>
    <col min="244" max="244" width="39.33203125" style="5" customWidth="1"/>
    <col min="245" max="245" width="5.6640625" style="5" customWidth="1"/>
    <col min="246" max="247" width="4.6640625" style="5" customWidth="1"/>
    <col min="248" max="249" width="5.6640625" style="5" customWidth="1"/>
    <col min="250" max="250" width="8.5" style="5" bestFit="1" customWidth="1"/>
    <col min="251" max="253" width="12.33203125" style="5" customWidth="1"/>
    <col min="254" max="254" width="9.33203125" style="5" customWidth="1"/>
    <col min="255" max="255" width="8.83203125" style="5" customWidth="1"/>
    <col min="256" max="256" width="12" style="5" customWidth="1"/>
    <col min="257" max="257" width="16.1640625" style="5" customWidth="1"/>
    <col min="258" max="258" width="12.83203125" style="5" customWidth="1"/>
    <col min="259" max="259" width="15.6640625" style="5" customWidth="1"/>
    <col min="260" max="260" width="22.1640625" style="5" customWidth="1"/>
    <col min="261" max="261" width="16.5" style="5" customWidth="1"/>
    <col min="262" max="498" width="11.5" style="5"/>
    <col min="499" max="499" width="28.1640625" style="5" customWidth="1"/>
    <col min="500" max="500" width="39.33203125" style="5" customWidth="1"/>
    <col min="501" max="501" width="5.6640625" style="5" customWidth="1"/>
    <col min="502" max="503" width="4.6640625" style="5" customWidth="1"/>
    <col min="504" max="505" width="5.6640625" style="5" customWidth="1"/>
    <col min="506" max="506" width="8.5" style="5" bestFit="1" customWidth="1"/>
    <col min="507" max="509" width="12.33203125" style="5" customWidth="1"/>
    <col min="510" max="510" width="9.33203125" style="5" customWidth="1"/>
    <col min="511" max="511" width="8.83203125" style="5" customWidth="1"/>
    <col min="512" max="512" width="12" style="5" customWidth="1"/>
    <col min="513" max="513" width="16.1640625" style="5" customWidth="1"/>
    <col min="514" max="514" width="12.83203125" style="5" customWidth="1"/>
    <col min="515" max="515" width="15.6640625" style="5" customWidth="1"/>
    <col min="516" max="516" width="22.1640625" style="5" customWidth="1"/>
    <col min="517" max="517" width="16.5" style="5" customWidth="1"/>
    <col min="518" max="754" width="11.5" style="5"/>
    <col min="755" max="755" width="28.1640625" style="5" customWidth="1"/>
    <col min="756" max="756" width="39.33203125" style="5" customWidth="1"/>
    <col min="757" max="757" width="5.6640625" style="5" customWidth="1"/>
    <col min="758" max="759" width="4.6640625" style="5" customWidth="1"/>
    <col min="760" max="761" width="5.6640625" style="5" customWidth="1"/>
    <col min="762" max="762" width="8.5" style="5" bestFit="1" customWidth="1"/>
    <col min="763" max="765" width="12.33203125" style="5" customWidth="1"/>
    <col min="766" max="766" width="9.33203125" style="5" customWidth="1"/>
    <col min="767" max="767" width="8.83203125" style="5" customWidth="1"/>
    <col min="768" max="768" width="12" style="5" customWidth="1"/>
    <col min="769" max="769" width="16.1640625" style="5" customWidth="1"/>
    <col min="770" max="770" width="12.83203125" style="5" customWidth="1"/>
    <col min="771" max="771" width="15.6640625" style="5" customWidth="1"/>
    <col min="772" max="772" width="22.1640625" style="5" customWidth="1"/>
    <col min="773" max="773" width="16.5" style="5" customWidth="1"/>
    <col min="774" max="1010" width="11.5" style="5"/>
    <col min="1011" max="1011" width="28.1640625" style="5" customWidth="1"/>
    <col min="1012" max="1012" width="39.33203125" style="5" customWidth="1"/>
    <col min="1013" max="1013" width="5.6640625" style="5" customWidth="1"/>
    <col min="1014" max="1015" width="4.6640625" style="5" customWidth="1"/>
    <col min="1016" max="1017" width="5.6640625" style="5" customWidth="1"/>
    <col min="1018" max="1018" width="8.5" style="5" bestFit="1" customWidth="1"/>
    <col min="1019" max="1021" width="12.33203125" style="5" customWidth="1"/>
    <col min="1022" max="1022" width="9.33203125" style="5" customWidth="1"/>
    <col min="1023" max="1023" width="8.83203125" style="5" customWidth="1"/>
    <col min="1024" max="1024" width="12" style="5" customWidth="1"/>
    <col min="1025" max="1025" width="16.1640625" style="5" customWidth="1"/>
    <col min="1026" max="1026" width="12.83203125" style="5" customWidth="1"/>
    <col min="1027" max="1027" width="15.6640625" style="5" customWidth="1"/>
    <col min="1028" max="1028" width="22.1640625" style="5" customWidth="1"/>
    <col min="1029" max="1029" width="16.5" style="5" customWidth="1"/>
    <col min="1030" max="1266" width="11.5" style="5"/>
    <col min="1267" max="1267" width="28.1640625" style="5" customWidth="1"/>
    <col min="1268" max="1268" width="39.33203125" style="5" customWidth="1"/>
    <col min="1269" max="1269" width="5.6640625" style="5" customWidth="1"/>
    <col min="1270" max="1271" width="4.6640625" style="5" customWidth="1"/>
    <col min="1272" max="1273" width="5.6640625" style="5" customWidth="1"/>
    <col min="1274" max="1274" width="8.5" style="5" bestFit="1" customWidth="1"/>
    <col min="1275" max="1277" width="12.33203125" style="5" customWidth="1"/>
    <col min="1278" max="1278" width="9.33203125" style="5" customWidth="1"/>
    <col min="1279" max="1279" width="8.83203125" style="5" customWidth="1"/>
    <col min="1280" max="1280" width="12" style="5" customWidth="1"/>
    <col min="1281" max="1281" width="16.1640625" style="5" customWidth="1"/>
    <col min="1282" max="1282" width="12.83203125" style="5" customWidth="1"/>
    <col min="1283" max="1283" width="15.6640625" style="5" customWidth="1"/>
    <col min="1284" max="1284" width="22.1640625" style="5" customWidth="1"/>
    <col min="1285" max="1285" width="16.5" style="5" customWidth="1"/>
    <col min="1286" max="1522" width="11.5" style="5"/>
    <col min="1523" max="1523" width="28.1640625" style="5" customWidth="1"/>
    <col min="1524" max="1524" width="39.33203125" style="5" customWidth="1"/>
    <col min="1525" max="1525" width="5.6640625" style="5" customWidth="1"/>
    <col min="1526" max="1527" width="4.6640625" style="5" customWidth="1"/>
    <col min="1528" max="1529" width="5.6640625" style="5" customWidth="1"/>
    <col min="1530" max="1530" width="8.5" style="5" bestFit="1" customWidth="1"/>
    <col min="1531" max="1533" width="12.33203125" style="5" customWidth="1"/>
    <col min="1534" max="1534" width="9.33203125" style="5" customWidth="1"/>
    <col min="1535" max="1535" width="8.83203125" style="5" customWidth="1"/>
    <col min="1536" max="1536" width="12" style="5" customWidth="1"/>
    <col min="1537" max="1537" width="16.1640625" style="5" customWidth="1"/>
    <col min="1538" max="1538" width="12.83203125" style="5" customWidth="1"/>
    <col min="1539" max="1539" width="15.6640625" style="5" customWidth="1"/>
    <col min="1540" max="1540" width="22.1640625" style="5" customWidth="1"/>
    <col min="1541" max="1541" width="16.5" style="5" customWidth="1"/>
    <col min="1542" max="1778" width="11.5" style="5"/>
    <col min="1779" max="1779" width="28.1640625" style="5" customWidth="1"/>
    <col min="1780" max="1780" width="39.33203125" style="5" customWidth="1"/>
    <col min="1781" max="1781" width="5.6640625" style="5" customWidth="1"/>
    <col min="1782" max="1783" width="4.6640625" style="5" customWidth="1"/>
    <col min="1784" max="1785" width="5.6640625" style="5" customWidth="1"/>
    <col min="1786" max="1786" width="8.5" style="5" bestFit="1" customWidth="1"/>
    <col min="1787" max="1789" width="12.33203125" style="5" customWidth="1"/>
    <col min="1790" max="1790" width="9.33203125" style="5" customWidth="1"/>
    <col min="1791" max="1791" width="8.83203125" style="5" customWidth="1"/>
    <col min="1792" max="1792" width="12" style="5" customWidth="1"/>
    <col min="1793" max="1793" width="16.1640625" style="5" customWidth="1"/>
    <col min="1794" max="1794" width="12.83203125" style="5" customWidth="1"/>
    <col min="1795" max="1795" width="15.6640625" style="5" customWidth="1"/>
    <col min="1796" max="1796" width="22.1640625" style="5" customWidth="1"/>
    <col min="1797" max="1797" width="16.5" style="5" customWidth="1"/>
    <col min="1798" max="2034" width="11.5" style="5"/>
    <col min="2035" max="2035" width="28.1640625" style="5" customWidth="1"/>
    <col min="2036" max="2036" width="39.33203125" style="5" customWidth="1"/>
    <col min="2037" max="2037" width="5.6640625" style="5" customWidth="1"/>
    <col min="2038" max="2039" width="4.6640625" style="5" customWidth="1"/>
    <col min="2040" max="2041" width="5.6640625" style="5" customWidth="1"/>
    <col min="2042" max="2042" width="8.5" style="5" bestFit="1" customWidth="1"/>
    <col min="2043" max="2045" width="12.33203125" style="5" customWidth="1"/>
    <col min="2046" max="2046" width="9.33203125" style="5" customWidth="1"/>
    <col min="2047" max="2047" width="8.83203125" style="5" customWidth="1"/>
    <col min="2048" max="2048" width="12" style="5" customWidth="1"/>
    <col min="2049" max="2049" width="16.1640625" style="5" customWidth="1"/>
    <col min="2050" max="2050" width="12.83203125" style="5" customWidth="1"/>
    <col min="2051" max="2051" width="15.6640625" style="5" customWidth="1"/>
    <col min="2052" max="2052" width="22.1640625" style="5" customWidth="1"/>
    <col min="2053" max="2053" width="16.5" style="5" customWidth="1"/>
    <col min="2054" max="2290" width="11.5" style="5"/>
    <col min="2291" max="2291" width="28.1640625" style="5" customWidth="1"/>
    <col min="2292" max="2292" width="39.33203125" style="5" customWidth="1"/>
    <col min="2293" max="2293" width="5.6640625" style="5" customWidth="1"/>
    <col min="2294" max="2295" width="4.6640625" style="5" customWidth="1"/>
    <col min="2296" max="2297" width="5.6640625" style="5" customWidth="1"/>
    <col min="2298" max="2298" width="8.5" style="5" bestFit="1" customWidth="1"/>
    <col min="2299" max="2301" width="12.33203125" style="5" customWidth="1"/>
    <col min="2302" max="2302" width="9.33203125" style="5" customWidth="1"/>
    <col min="2303" max="2303" width="8.83203125" style="5" customWidth="1"/>
    <col min="2304" max="2304" width="12" style="5" customWidth="1"/>
    <col min="2305" max="2305" width="16.1640625" style="5" customWidth="1"/>
    <col min="2306" max="2306" width="12.83203125" style="5" customWidth="1"/>
    <col min="2307" max="2307" width="15.6640625" style="5" customWidth="1"/>
    <col min="2308" max="2308" width="22.1640625" style="5" customWidth="1"/>
    <col min="2309" max="2309" width="16.5" style="5" customWidth="1"/>
    <col min="2310" max="2546" width="11.5" style="5"/>
    <col min="2547" max="2547" width="28.1640625" style="5" customWidth="1"/>
    <col min="2548" max="2548" width="39.33203125" style="5" customWidth="1"/>
    <col min="2549" max="2549" width="5.6640625" style="5" customWidth="1"/>
    <col min="2550" max="2551" width="4.6640625" style="5" customWidth="1"/>
    <col min="2552" max="2553" width="5.6640625" style="5" customWidth="1"/>
    <col min="2554" max="2554" width="8.5" style="5" bestFit="1" customWidth="1"/>
    <col min="2555" max="2557" width="12.33203125" style="5" customWidth="1"/>
    <col min="2558" max="2558" width="9.33203125" style="5" customWidth="1"/>
    <col min="2559" max="2559" width="8.83203125" style="5" customWidth="1"/>
    <col min="2560" max="2560" width="12" style="5" customWidth="1"/>
    <col min="2561" max="2561" width="16.1640625" style="5" customWidth="1"/>
    <col min="2562" max="2562" width="12.83203125" style="5" customWidth="1"/>
    <col min="2563" max="2563" width="15.6640625" style="5" customWidth="1"/>
    <col min="2564" max="2564" width="22.1640625" style="5" customWidth="1"/>
    <col min="2565" max="2565" width="16.5" style="5" customWidth="1"/>
    <col min="2566" max="2802" width="11.5" style="5"/>
    <col min="2803" max="2803" width="28.1640625" style="5" customWidth="1"/>
    <col min="2804" max="2804" width="39.33203125" style="5" customWidth="1"/>
    <col min="2805" max="2805" width="5.6640625" style="5" customWidth="1"/>
    <col min="2806" max="2807" width="4.6640625" style="5" customWidth="1"/>
    <col min="2808" max="2809" width="5.6640625" style="5" customWidth="1"/>
    <col min="2810" max="2810" width="8.5" style="5" bestFit="1" customWidth="1"/>
    <col min="2811" max="2813" width="12.33203125" style="5" customWidth="1"/>
    <col min="2814" max="2814" width="9.33203125" style="5" customWidth="1"/>
    <col min="2815" max="2815" width="8.83203125" style="5" customWidth="1"/>
    <col min="2816" max="2816" width="12" style="5" customWidth="1"/>
    <col min="2817" max="2817" width="16.1640625" style="5" customWidth="1"/>
    <col min="2818" max="2818" width="12.83203125" style="5" customWidth="1"/>
    <col min="2819" max="2819" width="15.6640625" style="5" customWidth="1"/>
    <col min="2820" max="2820" width="22.1640625" style="5" customWidth="1"/>
    <col min="2821" max="2821" width="16.5" style="5" customWidth="1"/>
    <col min="2822" max="3058" width="11.5" style="5"/>
    <col min="3059" max="3059" width="28.1640625" style="5" customWidth="1"/>
    <col min="3060" max="3060" width="39.33203125" style="5" customWidth="1"/>
    <col min="3061" max="3061" width="5.6640625" style="5" customWidth="1"/>
    <col min="3062" max="3063" width="4.6640625" style="5" customWidth="1"/>
    <col min="3064" max="3065" width="5.6640625" style="5" customWidth="1"/>
    <col min="3066" max="3066" width="8.5" style="5" bestFit="1" customWidth="1"/>
    <col min="3067" max="3069" width="12.33203125" style="5" customWidth="1"/>
    <col min="3070" max="3070" width="9.33203125" style="5" customWidth="1"/>
    <col min="3071" max="3071" width="8.83203125" style="5" customWidth="1"/>
    <col min="3072" max="3072" width="12" style="5" customWidth="1"/>
    <col min="3073" max="3073" width="16.1640625" style="5" customWidth="1"/>
    <col min="3074" max="3074" width="12.83203125" style="5" customWidth="1"/>
    <col min="3075" max="3075" width="15.6640625" style="5" customWidth="1"/>
    <col min="3076" max="3076" width="22.1640625" style="5" customWidth="1"/>
    <col min="3077" max="3077" width="16.5" style="5" customWidth="1"/>
    <col min="3078" max="3314" width="11.5" style="5"/>
    <col min="3315" max="3315" width="28.1640625" style="5" customWidth="1"/>
    <col min="3316" max="3316" width="39.33203125" style="5" customWidth="1"/>
    <col min="3317" max="3317" width="5.6640625" style="5" customWidth="1"/>
    <col min="3318" max="3319" width="4.6640625" style="5" customWidth="1"/>
    <col min="3320" max="3321" width="5.6640625" style="5" customWidth="1"/>
    <col min="3322" max="3322" width="8.5" style="5" bestFit="1" customWidth="1"/>
    <col min="3323" max="3325" width="12.33203125" style="5" customWidth="1"/>
    <col min="3326" max="3326" width="9.33203125" style="5" customWidth="1"/>
    <col min="3327" max="3327" width="8.83203125" style="5" customWidth="1"/>
    <col min="3328" max="3328" width="12" style="5" customWidth="1"/>
    <col min="3329" max="3329" width="16.1640625" style="5" customWidth="1"/>
    <col min="3330" max="3330" width="12.83203125" style="5" customWidth="1"/>
    <col min="3331" max="3331" width="15.6640625" style="5" customWidth="1"/>
    <col min="3332" max="3332" width="22.1640625" style="5" customWidth="1"/>
    <col min="3333" max="3333" width="16.5" style="5" customWidth="1"/>
    <col min="3334" max="3570" width="11.5" style="5"/>
    <col min="3571" max="3571" width="28.1640625" style="5" customWidth="1"/>
    <col min="3572" max="3572" width="39.33203125" style="5" customWidth="1"/>
    <col min="3573" max="3573" width="5.6640625" style="5" customWidth="1"/>
    <col min="3574" max="3575" width="4.6640625" style="5" customWidth="1"/>
    <col min="3576" max="3577" width="5.6640625" style="5" customWidth="1"/>
    <col min="3578" max="3578" width="8.5" style="5" bestFit="1" customWidth="1"/>
    <col min="3579" max="3581" width="12.33203125" style="5" customWidth="1"/>
    <col min="3582" max="3582" width="9.33203125" style="5" customWidth="1"/>
    <col min="3583" max="3583" width="8.83203125" style="5" customWidth="1"/>
    <col min="3584" max="3584" width="12" style="5" customWidth="1"/>
    <col min="3585" max="3585" width="16.1640625" style="5" customWidth="1"/>
    <col min="3586" max="3586" width="12.83203125" style="5" customWidth="1"/>
    <col min="3587" max="3587" width="15.6640625" style="5" customWidth="1"/>
    <col min="3588" max="3588" width="22.1640625" style="5" customWidth="1"/>
    <col min="3589" max="3589" width="16.5" style="5" customWidth="1"/>
    <col min="3590" max="3826" width="11.5" style="5"/>
    <col min="3827" max="3827" width="28.1640625" style="5" customWidth="1"/>
    <col min="3828" max="3828" width="39.33203125" style="5" customWidth="1"/>
    <col min="3829" max="3829" width="5.6640625" style="5" customWidth="1"/>
    <col min="3830" max="3831" width="4.6640625" style="5" customWidth="1"/>
    <col min="3832" max="3833" width="5.6640625" style="5" customWidth="1"/>
    <col min="3834" max="3834" width="8.5" style="5" bestFit="1" customWidth="1"/>
    <col min="3835" max="3837" width="12.33203125" style="5" customWidth="1"/>
    <col min="3838" max="3838" width="9.33203125" style="5" customWidth="1"/>
    <col min="3839" max="3839" width="8.83203125" style="5" customWidth="1"/>
    <col min="3840" max="3840" width="12" style="5" customWidth="1"/>
    <col min="3841" max="3841" width="16.1640625" style="5" customWidth="1"/>
    <col min="3842" max="3842" width="12.83203125" style="5" customWidth="1"/>
    <col min="3843" max="3843" width="15.6640625" style="5" customWidth="1"/>
    <col min="3844" max="3844" width="22.1640625" style="5" customWidth="1"/>
    <col min="3845" max="3845" width="16.5" style="5" customWidth="1"/>
    <col min="3846" max="4082" width="11.5" style="5"/>
    <col min="4083" max="4083" width="28.1640625" style="5" customWidth="1"/>
    <col min="4084" max="4084" width="39.33203125" style="5" customWidth="1"/>
    <col min="4085" max="4085" width="5.6640625" style="5" customWidth="1"/>
    <col min="4086" max="4087" width="4.6640625" style="5" customWidth="1"/>
    <col min="4088" max="4089" width="5.6640625" style="5" customWidth="1"/>
    <col min="4090" max="4090" width="8.5" style="5" bestFit="1" customWidth="1"/>
    <col min="4091" max="4093" width="12.33203125" style="5" customWidth="1"/>
    <col min="4094" max="4094" width="9.33203125" style="5" customWidth="1"/>
    <col min="4095" max="4095" width="8.83203125" style="5" customWidth="1"/>
    <col min="4096" max="4096" width="12" style="5" customWidth="1"/>
    <col min="4097" max="4097" width="16.1640625" style="5" customWidth="1"/>
    <col min="4098" max="4098" width="12.83203125" style="5" customWidth="1"/>
    <col min="4099" max="4099" width="15.6640625" style="5" customWidth="1"/>
    <col min="4100" max="4100" width="22.1640625" style="5" customWidth="1"/>
    <col min="4101" max="4101" width="16.5" style="5" customWidth="1"/>
    <col min="4102" max="4338" width="11.5" style="5"/>
    <col min="4339" max="4339" width="28.1640625" style="5" customWidth="1"/>
    <col min="4340" max="4340" width="39.33203125" style="5" customWidth="1"/>
    <col min="4341" max="4341" width="5.6640625" style="5" customWidth="1"/>
    <col min="4342" max="4343" width="4.6640625" style="5" customWidth="1"/>
    <col min="4344" max="4345" width="5.6640625" style="5" customWidth="1"/>
    <col min="4346" max="4346" width="8.5" style="5" bestFit="1" customWidth="1"/>
    <col min="4347" max="4349" width="12.33203125" style="5" customWidth="1"/>
    <col min="4350" max="4350" width="9.33203125" style="5" customWidth="1"/>
    <col min="4351" max="4351" width="8.83203125" style="5" customWidth="1"/>
    <col min="4352" max="4352" width="12" style="5" customWidth="1"/>
    <col min="4353" max="4353" width="16.1640625" style="5" customWidth="1"/>
    <col min="4354" max="4354" width="12.83203125" style="5" customWidth="1"/>
    <col min="4355" max="4355" width="15.6640625" style="5" customWidth="1"/>
    <col min="4356" max="4356" width="22.1640625" style="5" customWidth="1"/>
    <col min="4357" max="4357" width="16.5" style="5" customWidth="1"/>
    <col min="4358" max="4594" width="11.5" style="5"/>
    <col min="4595" max="4595" width="28.1640625" style="5" customWidth="1"/>
    <col min="4596" max="4596" width="39.33203125" style="5" customWidth="1"/>
    <col min="4597" max="4597" width="5.6640625" style="5" customWidth="1"/>
    <col min="4598" max="4599" width="4.6640625" style="5" customWidth="1"/>
    <col min="4600" max="4601" width="5.6640625" style="5" customWidth="1"/>
    <col min="4602" max="4602" width="8.5" style="5" bestFit="1" customWidth="1"/>
    <col min="4603" max="4605" width="12.33203125" style="5" customWidth="1"/>
    <col min="4606" max="4606" width="9.33203125" style="5" customWidth="1"/>
    <col min="4607" max="4607" width="8.83203125" style="5" customWidth="1"/>
    <col min="4608" max="4608" width="12" style="5" customWidth="1"/>
    <col min="4609" max="4609" width="16.1640625" style="5" customWidth="1"/>
    <col min="4610" max="4610" width="12.83203125" style="5" customWidth="1"/>
    <col min="4611" max="4611" width="15.6640625" style="5" customWidth="1"/>
    <col min="4612" max="4612" width="22.1640625" style="5" customWidth="1"/>
    <col min="4613" max="4613" width="16.5" style="5" customWidth="1"/>
    <col min="4614" max="4850" width="11.5" style="5"/>
    <col min="4851" max="4851" width="28.1640625" style="5" customWidth="1"/>
    <col min="4852" max="4852" width="39.33203125" style="5" customWidth="1"/>
    <col min="4853" max="4853" width="5.6640625" style="5" customWidth="1"/>
    <col min="4854" max="4855" width="4.6640625" style="5" customWidth="1"/>
    <col min="4856" max="4857" width="5.6640625" style="5" customWidth="1"/>
    <col min="4858" max="4858" width="8.5" style="5" bestFit="1" customWidth="1"/>
    <col min="4859" max="4861" width="12.33203125" style="5" customWidth="1"/>
    <col min="4862" max="4862" width="9.33203125" style="5" customWidth="1"/>
    <col min="4863" max="4863" width="8.83203125" style="5" customWidth="1"/>
    <col min="4864" max="4864" width="12" style="5" customWidth="1"/>
    <col min="4865" max="4865" width="16.1640625" style="5" customWidth="1"/>
    <col min="4866" max="4866" width="12.83203125" style="5" customWidth="1"/>
    <col min="4867" max="4867" width="15.6640625" style="5" customWidth="1"/>
    <col min="4868" max="4868" width="22.1640625" style="5" customWidth="1"/>
    <col min="4869" max="4869" width="16.5" style="5" customWidth="1"/>
    <col min="4870" max="5106" width="11.5" style="5"/>
    <col min="5107" max="5107" width="28.1640625" style="5" customWidth="1"/>
    <col min="5108" max="5108" width="39.33203125" style="5" customWidth="1"/>
    <col min="5109" max="5109" width="5.6640625" style="5" customWidth="1"/>
    <col min="5110" max="5111" width="4.6640625" style="5" customWidth="1"/>
    <col min="5112" max="5113" width="5.6640625" style="5" customWidth="1"/>
    <col min="5114" max="5114" width="8.5" style="5" bestFit="1" customWidth="1"/>
    <col min="5115" max="5117" width="12.33203125" style="5" customWidth="1"/>
    <col min="5118" max="5118" width="9.33203125" style="5" customWidth="1"/>
    <col min="5119" max="5119" width="8.83203125" style="5" customWidth="1"/>
    <col min="5120" max="5120" width="12" style="5" customWidth="1"/>
    <col min="5121" max="5121" width="16.1640625" style="5" customWidth="1"/>
    <col min="5122" max="5122" width="12.83203125" style="5" customWidth="1"/>
    <col min="5123" max="5123" width="15.6640625" style="5" customWidth="1"/>
    <col min="5124" max="5124" width="22.1640625" style="5" customWidth="1"/>
    <col min="5125" max="5125" width="16.5" style="5" customWidth="1"/>
    <col min="5126" max="5362" width="11.5" style="5"/>
    <col min="5363" max="5363" width="28.1640625" style="5" customWidth="1"/>
    <col min="5364" max="5364" width="39.33203125" style="5" customWidth="1"/>
    <col min="5365" max="5365" width="5.6640625" style="5" customWidth="1"/>
    <col min="5366" max="5367" width="4.6640625" style="5" customWidth="1"/>
    <col min="5368" max="5369" width="5.6640625" style="5" customWidth="1"/>
    <col min="5370" max="5370" width="8.5" style="5" bestFit="1" customWidth="1"/>
    <col min="5371" max="5373" width="12.33203125" style="5" customWidth="1"/>
    <col min="5374" max="5374" width="9.33203125" style="5" customWidth="1"/>
    <col min="5375" max="5375" width="8.83203125" style="5" customWidth="1"/>
    <col min="5376" max="5376" width="12" style="5" customWidth="1"/>
    <col min="5377" max="5377" width="16.1640625" style="5" customWidth="1"/>
    <col min="5378" max="5378" width="12.83203125" style="5" customWidth="1"/>
    <col min="5379" max="5379" width="15.6640625" style="5" customWidth="1"/>
    <col min="5380" max="5380" width="22.1640625" style="5" customWidth="1"/>
    <col min="5381" max="5381" width="16.5" style="5" customWidth="1"/>
    <col min="5382" max="5618" width="11.5" style="5"/>
    <col min="5619" max="5619" width="28.1640625" style="5" customWidth="1"/>
    <col min="5620" max="5620" width="39.33203125" style="5" customWidth="1"/>
    <col min="5621" max="5621" width="5.6640625" style="5" customWidth="1"/>
    <col min="5622" max="5623" width="4.6640625" style="5" customWidth="1"/>
    <col min="5624" max="5625" width="5.6640625" style="5" customWidth="1"/>
    <col min="5626" max="5626" width="8.5" style="5" bestFit="1" customWidth="1"/>
    <col min="5627" max="5629" width="12.33203125" style="5" customWidth="1"/>
    <col min="5630" max="5630" width="9.33203125" style="5" customWidth="1"/>
    <col min="5631" max="5631" width="8.83203125" style="5" customWidth="1"/>
    <col min="5632" max="5632" width="12" style="5" customWidth="1"/>
    <col min="5633" max="5633" width="16.1640625" style="5" customWidth="1"/>
    <col min="5634" max="5634" width="12.83203125" style="5" customWidth="1"/>
    <col min="5635" max="5635" width="15.6640625" style="5" customWidth="1"/>
    <col min="5636" max="5636" width="22.1640625" style="5" customWidth="1"/>
    <col min="5637" max="5637" width="16.5" style="5" customWidth="1"/>
    <col min="5638" max="5874" width="11.5" style="5"/>
    <col min="5875" max="5875" width="28.1640625" style="5" customWidth="1"/>
    <col min="5876" max="5876" width="39.33203125" style="5" customWidth="1"/>
    <col min="5877" max="5877" width="5.6640625" style="5" customWidth="1"/>
    <col min="5878" max="5879" width="4.6640625" style="5" customWidth="1"/>
    <col min="5880" max="5881" width="5.6640625" style="5" customWidth="1"/>
    <col min="5882" max="5882" width="8.5" style="5" bestFit="1" customWidth="1"/>
    <col min="5883" max="5885" width="12.33203125" style="5" customWidth="1"/>
    <col min="5886" max="5886" width="9.33203125" style="5" customWidth="1"/>
    <col min="5887" max="5887" width="8.83203125" style="5" customWidth="1"/>
    <col min="5888" max="5888" width="12" style="5" customWidth="1"/>
    <col min="5889" max="5889" width="16.1640625" style="5" customWidth="1"/>
    <col min="5890" max="5890" width="12.83203125" style="5" customWidth="1"/>
    <col min="5891" max="5891" width="15.6640625" style="5" customWidth="1"/>
    <col min="5892" max="5892" width="22.1640625" style="5" customWidth="1"/>
    <col min="5893" max="5893" width="16.5" style="5" customWidth="1"/>
    <col min="5894" max="6130" width="11.5" style="5"/>
    <col min="6131" max="6131" width="28.1640625" style="5" customWidth="1"/>
    <col min="6132" max="6132" width="39.33203125" style="5" customWidth="1"/>
    <col min="6133" max="6133" width="5.6640625" style="5" customWidth="1"/>
    <col min="6134" max="6135" width="4.6640625" style="5" customWidth="1"/>
    <col min="6136" max="6137" width="5.6640625" style="5" customWidth="1"/>
    <col min="6138" max="6138" width="8.5" style="5" bestFit="1" customWidth="1"/>
    <col min="6139" max="6141" width="12.33203125" style="5" customWidth="1"/>
    <col min="6142" max="6142" width="9.33203125" style="5" customWidth="1"/>
    <col min="6143" max="6143" width="8.83203125" style="5" customWidth="1"/>
    <col min="6144" max="6144" width="12" style="5" customWidth="1"/>
    <col min="6145" max="6145" width="16.1640625" style="5" customWidth="1"/>
    <col min="6146" max="6146" width="12.83203125" style="5" customWidth="1"/>
    <col min="6147" max="6147" width="15.6640625" style="5" customWidth="1"/>
    <col min="6148" max="6148" width="22.1640625" style="5" customWidth="1"/>
    <col min="6149" max="6149" width="16.5" style="5" customWidth="1"/>
    <col min="6150" max="6386" width="11.5" style="5"/>
    <col min="6387" max="6387" width="28.1640625" style="5" customWidth="1"/>
    <col min="6388" max="6388" width="39.33203125" style="5" customWidth="1"/>
    <col min="6389" max="6389" width="5.6640625" style="5" customWidth="1"/>
    <col min="6390" max="6391" width="4.6640625" style="5" customWidth="1"/>
    <col min="6392" max="6393" width="5.6640625" style="5" customWidth="1"/>
    <col min="6394" max="6394" width="8.5" style="5" bestFit="1" customWidth="1"/>
    <col min="6395" max="6397" width="12.33203125" style="5" customWidth="1"/>
    <col min="6398" max="6398" width="9.33203125" style="5" customWidth="1"/>
    <col min="6399" max="6399" width="8.83203125" style="5" customWidth="1"/>
    <col min="6400" max="6400" width="12" style="5" customWidth="1"/>
    <col min="6401" max="6401" width="16.1640625" style="5" customWidth="1"/>
    <col min="6402" max="6402" width="12.83203125" style="5" customWidth="1"/>
    <col min="6403" max="6403" width="15.6640625" style="5" customWidth="1"/>
    <col min="6404" max="6404" width="22.1640625" style="5" customWidth="1"/>
    <col min="6405" max="6405" width="16.5" style="5" customWidth="1"/>
    <col min="6406" max="6642" width="11.5" style="5"/>
    <col min="6643" max="6643" width="28.1640625" style="5" customWidth="1"/>
    <col min="6644" max="6644" width="39.33203125" style="5" customWidth="1"/>
    <col min="6645" max="6645" width="5.6640625" style="5" customWidth="1"/>
    <col min="6646" max="6647" width="4.6640625" style="5" customWidth="1"/>
    <col min="6648" max="6649" width="5.6640625" style="5" customWidth="1"/>
    <col min="6650" max="6650" width="8.5" style="5" bestFit="1" customWidth="1"/>
    <col min="6651" max="6653" width="12.33203125" style="5" customWidth="1"/>
    <col min="6654" max="6654" width="9.33203125" style="5" customWidth="1"/>
    <col min="6655" max="6655" width="8.83203125" style="5" customWidth="1"/>
    <col min="6656" max="6656" width="12" style="5" customWidth="1"/>
    <col min="6657" max="6657" width="16.1640625" style="5" customWidth="1"/>
    <col min="6658" max="6658" width="12.83203125" style="5" customWidth="1"/>
    <col min="6659" max="6659" width="15.6640625" style="5" customWidth="1"/>
    <col min="6660" max="6660" width="22.1640625" style="5" customWidth="1"/>
    <col min="6661" max="6661" width="16.5" style="5" customWidth="1"/>
    <col min="6662" max="6898" width="11.5" style="5"/>
    <col min="6899" max="6899" width="28.1640625" style="5" customWidth="1"/>
    <col min="6900" max="6900" width="39.33203125" style="5" customWidth="1"/>
    <col min="6901" max="6901" width="5.6640625" style="5" customWidth="1"/>
    <col min="6902" max="6903" width="4.6640625" style="5" customWidth="1"/>
    <col min="6904" max="6905" width="5.6640625" style="5" customWidth="1"/>
    <col min="6906" max="6906" width="8.5" style="5" bestFit="1" customWidth="1"/>
    <col min="6907" max="6909" width="12.33203125" style="5" customWidth="1"/>
    <col min="6910" max="6910" width="9.33203125" style="5" customWidth="1"/>
    <col min="6911" max="6911" width="8.83203125" style="5" customWidth="1"/>
    <col min="6912" max="6912" width="12" style="5" customWidth="1"/>
    <col min="6913" max="6913" width="16.1640625" style="5" customWidth="1"/>
    <col min="6914" max="6914" width="12.83203125" style="5" customWidth="1"/>
    <col min="6915" max="6915" width="15.6640625" style="5" customWidth="1"/>
    <col min="6916" max="6916" width="22.1640625" style="5" customWidth="1"/>
    <col min="6917" max="6917" width="16.5" style="5" customWidth="1"/>
    <col min="6918" max="7154" width="11.5" style="5"/>
    <col min="7155" max="7155" width="28.1640625" style="5" customWidth="1"/>
    <col min="7156" max="7156" width="39.33203125" style="5" customWidth="1"/>
    <col min="7157" max="7157" width="5.6640625" style="5" customWidth="1"/>
    <col min="7158" max="7159" width="4.6640625" style="5" customWidth="1"/>
    <col min="7160" max="7161" width="5.6640625" style="5" customWidth="1"/>
    <col min="7162" max="7162" width="8.5" style="5" bestFit="1" customWidth="1"/>
    <col min="7163" max="7165" width="12.33203125" style="5" customWidth="1"/>
    <col min="7166" max="7166" width="9.33203125" style="5" customWidth="1"/>
    <col min="7167" max="7167" width="8.83203125" style="5" customWidth="1"/>
    <col min="7168" max="7168" width="12" style="5" customWidth="1"/>
    <col min="7169" max="7169" width="16.1640625" style="5" customWidth="1"/>
    <col min="7170" max="7170" width="12.83203125" style="5" customWidth="1"/>
    <col min="7171" max="7171" width="15.6640625" style="5" customWidth="1"/>
    <col min="7172" max="7172" width="22.1640625" style="5" customWidth="1"/>
    <col min="7173" max="7173" width="16.5" style="5" customWidth="1"/>
    <col min="7174" max="7410" width="11.5" style="5"/>
    <col min="7411" max="7411" width="28.1640625" style="5" customWidth="1"/>
    <col min="7412" max="7412" width="39.33203125" style="5" customWidth="1"/>
    <col min="7413" max="7413" width="5.6640625" style="5" customWidth="1"/>
    <col min="7414" max="7415" width="4.6640625" style="5" customWidth="1"/>
    <col min="7416" max="7417" width="5.6640625" style="5" customWidth="1"/>
    <col min="7418" max="7418" width="8.5" style="5" bestFit="1" customWidth="1"/>
    <col min="7419" max="7421" width="12.33203125" style="5" customWidth="1"/>
    <col min="7422" max="7422" width="9.33203125" style="5" customWidth="1"/>
    <col min="7423" max="7423" width="8.83203125" style="5" customWidth="1"/>
    <col min="7424" max="7424" width="12" style="5" customWidth="1"/>
    <col min="7425" max="7425" width="16.1640625" style="5" customWidth="1"/>
    <col min="7426" max="7426" width="12.83203125" style="5" customWidth="1"/>
    <col min="7427" max="7427" width="15.6640625" style="5" customWidth="1"/>
    <col min="7428" max="7428" width="22.1640625" style="5" customWidth="1"/>
    <col min="7429" max="7429" width="16.5" style="5" customWidth="1"/>
    <col min="7430" max="7666" width="11.5" style="5"/>
    <col min="7667" max="7667" width="28.1640625" style="5" customWidth="1"/>
    <col min="7668" max="7668" width="39.33203125" style="5" customWidth="1"/>
    <col min="7669" max="7669" width="5.6640625" style="5" customWidth="1"/>
    <col min="7670" max="7671" width="4.6640625" style="5" customWidth="1"/>
    <col min="7672" max="7673" width="5.6640625" style="5" customWidth="1"/>
    <col min="7674" max="7674" width="8.5" style="5" bestFit="1" customWidth="1"/>
    <col min="7675" max="7677" width="12.33203125" style="5" customWidth="1"/>
    <col min="7678" max="7678" width="9.33203125" style="5" customWidth="1"/>
    <col min="7679" max="7679" width="8.83203125" style="5" customWidth="1"/>
    <col min="7680" max="7680" width="12" style="5" customWidth="1"/>
    <col min="7681" max="7681" width="16.1640625" style="5" customWidth="1"/>
    <col min="7682" max="7682" width="12.83203125" style="5" customWidth="1"/>
    <col min="7683" max="7683" width="15.6640625" style="5" customWidth="1"/>
    <col min="7684" max="7684" width="22.1640625" style="5" customWidth="1"/>
    <col min="7685" max="7685" width="16.5" style="5" customWidth="1"/>
    <col min="7686" max="7922" width="11.5" style="5"/>
    <col min="7923" max="7923" width="28.1640625" style="5" customWidth="1"/>
    <col min="7924" max="7924" width="39.33203125" style="5" customWidth="1"/>
    <col min="7925" max="7925" width="5.6640625" style="5" customWidth="1"/>
    <col min="7926" max="7927" width="4.6640625" style="5" customWidth="1"/>
    <col min="7928" max="7929" width="5.6640625" style="5" customWidth="1"/>
    <col min="7930" max="7930" width="8.5" style="5" bestFit="1" customWidth="1"/>
    <col min="7931" max="7933" width="12.33203125" style="5" customWidth="1"/>
    <col min="7934" max="7934" width="9.33203125" style="5" customWidth="1"/>
    <col min="7935" max="7935" width="8.83203125" style="5" customWidth="1"/>
    <col min="7936" max="7936" width="12" style="5" customWidth="1"/>
    <col min="7937" max="7937" width="16.1640625" style="5" customWidth="1"/>
    <col min="7938" max="7938" width="12.83203125" style="5" customWidth="1"/>
    <col min="7939" max="7939" width="15.6640625" style="5" customWidth="1"/>
    <col min="7940" max="7940" width="22.1640625" style="5" customWidth="1"/>
    <col min="7941" max="7941" width="16.5" style="5" customWidth="1"/>
    <col min="7942" max="8178" width="11.5" style="5"/>
    <col min="8179" max="8179" width="28.1640625" style="5" customWidth="1"/>
    <col min="8180" max="8180" width="39.33203125" style="5" customWidth="1"/>
    <col min="8181" max="8181" width="5.6640625" style="5" customWidth="1"/>
    <col min="8182" max="8183" width="4.6640625" style="5" customWidth="1"/>
    <col min="8184" max="8185" width="5.6640625" style="5" customWidth="1"/>
    <col min="8186" max="8186" width="8.5" style="5" bestFit="1" customWidth="1"/>
    <col min="8187" max="8189" width="12.33203125" style="5" customWidth="1"/>
    <col min="8190" max="8190" width="9.33203125" style="5" customWidth="1"/>
    <col min="8191" max="8191" width="8.83203125" style="5" customWidth="1"/>
    <col min="8192" max="8192" width="12" style="5" customWidth="1"/>
    <col min="8193" max="8193" width="16.1640625" style="5" customWidth="1"/>
    <col min="8194" max="8194" width="12.83203125" style="5" customWidth="1"/>
    <col min="8195" max="8195" width="15.6640625" style="5" customWidth="1"/>
    <col min="8196" max="8196" width="22.1640625" style="5" customWidth="1"/>
    <col min="8197" max="8197" width="16.5" style="5" customWidth="1"/>
    <col min="8198" max="8434" width="11.5" style="5"/>
    <col min="8435" max="8435" width="28.1640625" style="5" customWidth="1"/>
    <col min="8436" max="8436" width="39.33203125" style="5" customWidth="1"/>
    <col min="8437" max="8437" width="5.6640625" style="5" customWidth="1"/>
    <col min="8438" max="8439" width="4.6640625" style="5" customWidth="1"/>
    <col min="8440" max="8441" width="5.6640625" style="5" customWidth="1"/>
    <col min="8442" max="8442" width="8.5" style="5" bestFit="1" customWidth="1"/>
    <col min="8443" max="8445" width="12.33203125" style="5" customWidth="1"/>
    <col min="8446" max="8446" width="9.33203125" style="5" customWidth="1"/>
    <col min="8447" max="8447" width="8.83203125" style="5" customWidth="1"/>
    <col min="8448" max="8448" width="12" style="5" customWidth="1"/>
    <col min="8449" max="8449" width="16.1640625" style="5" customWidth="1"/>
    <col min="8450" max="8450" width="12.83203125" style="5" customWidth="1"/>
    <col min="8451" max="8451" width="15.6640625" style="5" customWidth="1"/>
    <col min="8452" max="8452" width="22.1640625" style="5" customWidth="1"/>
    <col min="8453" max="8453" width="16.5" style="5" customWidth="1"/>
    <col min="8454" max="8690" width="11.5" style="5"/>
    <col min="8691" max="8691" width="28.1640625" style="5" customWidth="1"/>
    <col min="8692" max="8692" width="39.33203125" style="5" customWidth="1"/>
    <col min="8693" max="8693" width="5.6640625" style="5" customWidth="1"/>
    <col min="8694" max="8695" width="4.6640625" style="5" customWidth="1"/>
    <col min="8696" max="8697" width="5.6640625" style="5" customWidth="1"/>
    <col min="8698" max="8698" width="8.5" style="5" bestFit="1" customWidth="1"/>
    <col min="8699" max="8701" width="12.33203125" style="5" customWidth="1"/>
    <col min="8702" max="8702" width="9.33203125" style="5" customWidth="1"/>
    <col min="8703" max="8703" width="8.83203125" style="5" customWidth="1"/>
    <col min="8704" max="8704" width="12" style="5" customWidth="1"/>
    <col min="8705" max="8705" width="16.1640625" style="5" customWidth="1"/>
    <col min="8706" max="8706" width="12.83203125" style="5" customWidth="1"/>
    <col min="8707" max="8707" width="15.6640625" style="5" customWidth="1"/>
    <col min="8708" max="8708" width="22.1640625" style="5" customWidth="1"/>
    <col min="8709" max="8709" width="16.5" style="5" customWidth="1"/>
    <col min="8710" max="8946" width="11.5" style="5"/>
    <col min="8947" max="8947" width="28.1640625" style="5" customWidth="1"/>
    <col min="8948" max="8948" width="39.33203125" style="5" customWidth="1"/>
    <col min="8949" max="8949" width="5.6640625" style="5" customWidth="1"/>
    <col min="8950" max="8951" width="4.6640625" style="5" customWidth="1"/>
    <col min="8952" max="8953" width="5.6640625" style="5" customWidth="1"/>
    <col min="8954" max="8954" width="8.5" style="5" bestFit="1" customWidth="1"/>
    <col min="8955" max="8957" width="12.33203125" style="5" customWidth="1"/>
    <col min="8958" max="8958" width="9.33203125" style="5" customWidth="1"/>
    <col min="8959" max="8959" width="8.83203125" style="5" customWidth="1"/>
    <col min="8960" max="8960" width="12" style="5" customWidth="1"/>
    <col min="8961" max="8961" width="16.1640625" style="5" customWidth="1"/>
    <col min="8962" max="8962" width="12.83203125" style="5" customWidth="1"/>
    <col min="8963" max="8963" width="15.6640625" style="5" customWidth="1"/>
    <col min="8964" max="8964" width="22.1640625" style="5" customWidth="1"/>
    <col min="8965" max="8965" width="16.5" style="5" customWidth="1"/>
    <col min="8966" max="9202" width="11.5" style="5"/>
    <col min="9203" max="9203" width="28.1640625" style="5" customWidth="1"/>
    <col min="9204" max="9204" width="39.33203125" style="5" customWidth="1"/>
    <col min="9205" max="9205" width="5.6640625" style="5" customWidth="1"/>
    <col min="9206" max="9207" width="4.6640625" style="5" customWidth="1"/>
    <col min="9208" max="9209" width="5.6640625" style="5" customWidth="1"/>
    <col min="9210" max="9210" width="8.5" style="5" bestFit="1" customWidth="1"/>
    <col min="9211" max="9213" width="12.33203125" style="5" customWidth="1"/>
    <col min="9214" max="9214" width="9.33203125" style="5" customWidth="1"/>
    <col min="9215" max="9215" width="8.83203125" style="5" customWidth="1"/>
    <col min="9216" max="9216" width="12" style="5" customWidth="1"/>
    <col min="9217" max="9217" width="16.1640625" style="5" customWidth="1"/>
    <col min="9218" max="9218" width="12.83203125" style="5" customWidth="1"/>
    <col min="9219" max="9219" width="15.6640625" style="5" customWidth="1"/>
    <col min="9220" max="9220" width="22.1640625" style="5" customWidth="1"/>
    <col min="9221" max="9221" width="16.5" style="5" customWidth="1"/>
    <col min="9222" max="9458" width="11.5" style="5"/>
    <col min="9459" max="9459" width="28.1640625" style="5" customWidth="1"/>
    <col min="9460" max="9460" width="39.33203125" style="5" customWidth="1"/>
    <col min="9461" max="9461" width="5.6640625" style="5" customWidth="1"/>
    <col min="9462" max="9463" width="4.6640625" style="5" customWidth="1"/>
    <col min="9464" max="9465" width="5.6640625" style="5" customWidth="1"/>
    <col min="9466" max="9466" width="8.5" style="5" bestFit="1" customWidth="1"/>
    <col min="9467" max="9469" width="12.33203125" style="5" customWidth="1"/>
    <col min="9470" max="9470" width="9.33203125" style="5" customWidth="1"/>
    <col min="9471" max="9471" width="8.83203125" style="5" customWidth="1"/>
    <col min="9472" max="9472" width="12" style="5" customWidth="1"/>
    <col min="9473" max="9473" width="16.1640625" style="5" customWidth="1"/>
    <col min="9474" max="9474" width="12.83203125" style="5" customWidth="1"/>
    <col min="9475" max="9475" width="15.6640625" style="5" customWidth="1"/>
    <col min="9476" max="9476" width="22.1640625" style="5" customWidth="1"/>
    <col min="9477" max="9477" width="16.5" style="5" customWidth="1"/>
    <col min="9478" max="9714" width="11.5" style="5"/>
    <col min="9715" max="9715" width="28.1640625" style="5" customWidth="1"/>
    <col min="9716" max="9716" width="39.33203125" style="5" customWidth="1"/>
    <col min="9717" max="9717" width="5.6640625" style="5" customWidth="1"/>
    <col min="9718" max="9719" width="4.6640625" style="5" customWidth="1"/>
    <col min="9720" max="9721" width="5.6640625" style="5" customWidth="1"/>
    <col min="9722" max="9722" width="8.5" style="5" bestFit="1" customWidth="1"/>
    <col min="9723" max="9725" width="12.33203125" style="5" customWidth="1"/>
    <col min="9726" max="9726" width="9.33203125" style="5" customWidth="1"/>
    <col min="9727" max="9727" width="8.83203125" style="5" customWidth="1"/>
    <col min="9728" max="9728" width="12" style="5" customWidth="1"/>
    <col min="9729" max="9729" width="16.1640625" style="5" customWidth="1"/>
    <col min="9730" max="9730" width="12.83203125" style="5" customWidth="1"/>
    <col min="9731" max="9731" width="15.6640625" style="5" customWidth="1"/>
    <col min="9732" max="9732" width="22.1640625" style="5" customWidth="1"/>
    <col min="9733" max="9733" width="16.5" style="5" customWidth="1"/>
    <col min="9734" max="9970" width="11.5" style="5"/>
    <col min="9971" max="9971" width="28.1640625" style="5" customWidth="1"/>
    <col min="9972" max="9972" width="39.33203125" style="5" customWidth="1"/>
    <col min="9973" max="9973" width="5.6640625" style="5" customWidth="1"/>
    <col min="9974" max="9975" width="4.6640625" style="5" customWidth="1"/>
    <col min="9976" max="9977" width="5.6640625" style="5" customWidth="1"/>
    <col min="9978" max="9978" width="8.5" style="5" bestFit="1" customWidth="1"/>
    <col min="9979" max="9981" width="12.33203125" style="5" customWidth="1"/>
    <col min="9982" max="9982" width="9.33203125" style="5" customWidth="1"/>
    <col min="9983" max="9983" width="8.83203125" style="5" customWidth="1"/>
    <col min="9984" max="9984" width="12" style="5" customWidth="1"/>
    <col min="9985" max="9985" width="16.1640625" style="5" customWidth="1"/>
    <col min="9986" max="9986" width="12.83203125" style="5" customWidth="1"/>
    <col min="9987" max="9987" width="15.6640625" style="5" customWidth="1"/>
    <col min="9988" max="9988" width="22.1640625" style="5" customWidth="1"/>
    <col min="9989" max="9989" width="16.5" style="5" customWidth="1"/>
    <col min="9990" max="10226" width="11.5" style="5"/>
    <col min="10227" max="10227" width="28.1640625" style="5" customWidth="1"/>
    <col min="10228" max="10228" width="39.33203125" style="5" customWidth="1"/>
    <col min="10229" max="10229" width="5.6640625" style="5" customWidth="1"/>
    <col min="10230" max="10231" width="4.6640625" style="5" customWidth="1"/>
    <col min="10232" max="10233" width="5.6640625" style="5" customWidth="1"/>
    <col min="10234" max="10234" width="8.5" style="5" bestFit="1" customWidth="1"/>
    <col min="10235" max="10237" width="12.33203125" style="5" customWidth="1"/>
    <col min="10238" max="10238" width="9.33203125" style="5" customWidth="1"/>
    <col min="10239" max="10239" width="8.83203125" style="5" customWidth="1"/>
    <col min="10240" max="10240" width="12" style="5" customWidth="1"/>
    <col min="10241" max="10241" width="16.1640625" style="5" customWidth="1"/>
    <col min="10242" max="10242" width="12.83203125" style="5" customWidth="1"/>
    <col min="10243" max="10243" width="15.6640625" style="5" customWidth="1"/>
    <col min="10244" max="10244" width="22.1640625" style="5" customWidth="1"/>
    <col min="10245" max="10245" width="16.5" style="5" customWidth="1"/>
    <col min="10246" max="10482" width="11.5" style="5"/>
    <col min="10483" max="10483" width="28.1640625" style="5" customWidth="1"/>
    <col min="10484" max="10484" width="39.33203125" style="5" customWidth="1"/>
    <col min="10485" max="10485" width="5.6640625" style="5" customWidth="1"/>
    <col min="10486" max="10487" width="4.6640625" style="5" customWidth="1"/>
    <col min="10488" max="10489" width="5.6640625" style="5" customWidth="1"/>
    <col min="10490" max="10490" width="8.5" style="5" bestFit="1" customWidth="1"/>
    <col min="10491" max="10493" width="12.33203125" style="5" customWidth="1"/>
    <col min="10494" max="10494" width="9.33203125" style="5" customWidth="1"/>
    <col min="10495" max="10495" width="8.83203125" style="5" customWidth="1"/>
    <col min="10496" max="10496" width="12" style="5" customWidth="1"/>
    <col min="10497" max="10497" width="16.1640625" style="5" customWidth="1"/>
    <col min="10498" max="10498" width="12.83203125" style="5" customWidth="1"/>
    <col min="10499" max="10499" width="15.6640625" style="5" customWidth="1"/>
    <col min="10500" max="10500" width="22.1640625" style="5" customWidth="1"/>
    <col min="10501" max="10501" width="16.5" style="5" customWidth="1"/>
    <col min="10502" max="10738" width="11.5" style="5"/>
    <col min="10739" max="10739" width="28.1640625" style="5" customWidth="1"/>
    <col min="10740" max="10740" width="39.33203125" style="5" customWidth="1"/>
    <col min="10741" max="10741" width="5.6640625" style="5" customWidth="1"/>
    <col min="10742" max="10743" width="4.6640625" style="5" customWidth="1"/>
    <col min="10744" max="10745" width="5.6640625" style="5" customWidth="1"/>
    <col min="10746" max="10746" width="8.5" style="5" bestFit="1" customWidth="1"/>
    <col min="10747" max="10749" width="12.33203125" style="5" customWidth="1"/>
    <col min="10750" max="10750" width="9.33203125" style="5" customWidth="1"/>
    <col min="10751" max="10751" width="8.83203125" style="5" customWidth="1"/>
    <col min="10752" max="10752" width="12" style="5" customWidth="1"/>
    <col min="10753" max="10753" width="16.1640625" style="5" customWidth="1"/>
    <col min="10754" max="10754" width="12.83203125" style="5" customWidth="1"/>
    <col min="10755" max="10755" width="15.6640625" style="5" customWidth="1"/>
    <col min="10756" max="10756" width="22.1640625" style="5" customWidth="1"/>
    <col min="10757" max="10757" width="16.5" style="5" customWidth="1"/>
    <col min="10758" max="10994" width="11.5" style="5"/>
    <col min="10995" max="10995" width="28.1640625" style="5" customWidth="1"/>
    <col min="10996" max="10996" width="39.33203125" style="5" customWidth="1"/>
    <col min="10997" max="10997" width="5.6640625" style="5" customWidth="1"/>
    <col min="10998" max="10999" width="4.6640625" style="5" customWidth="1"/>
    <col min="11000" max="11001" width="5.6640625" style="5" customWidth="1"/>
    <col min="11002" max="11002" width="8.5" style="5" bestFit="1" customWidth="1"/>
    <col min="11003" max="11005" width="12.33203125" style="5" customWidth="1"/>
    <col min="11006" max="11006" width="9.33203125" style="5" customWidth="1"/>
    <col min="11007" max="11007" width="8.83203125" style="5" customWidth="1"/>
    <col min="11008" max="11008" width="12" style="5" customWidth="1"/>
    <col min="11009" max="11009" width="16.1640625" style="5" customWidth="1"/>
    <col min="11010" max="11010" width="12.83203125" style="5" customWidth="1"/>
    <col min="11011" max="11011" width="15.6640625" style="5" customWidth="1"/>
    <col min="11012" max="11012" width="22.1640625" style="5" customWidth="1"/>
    <col min="11013" max="11013" width="16.5" style="5" customWidth="1"/>
    <col min="11014" max="11250" width="11.5" style="5"/>
    <col min="11251" max="11251" width="28.1640625" style="5" customWidth="1"/>
    <col min="11252" max="11252" width="39.33203125" style="5" customWidth="1"/>
    <col min="11253" max="11253" width="5.6640625" style="5" customWidth="1"/>
    <col min="11254" max="11255" width="4.6640625" style="5" customWidth="1"/>
    <col min="11256" max="11257" width="5.6640625" style="5" customWidth="1"/>
    <col min="11258" max="11258" width="8.5" style="5" bestFit="1" customWidth="1"/>
    <col min="11259" max="11261" width="12.33203125" style="5" customWidth="1"/>
    <col min="11262" max="11262" width="9.33203125" style="5" customWidth="1"/>
    <col min="11263" max="11263" width="8.83203125" style="5" customWidth="1"/>
    <col min="11264" max="11264" width="12" style="5" customWidth="1"/>
    <col min="11265" max="11265" width="16.1640625" style="5" customWidth="1"/>
    <col min="11266" max="11266" width="12.83203125" style="5" customWidth="1"/>
    <col min="11267" max="11267" width="15.6640625" style="5" customWidth="1"/>
    <col min="11268" max="11268" width="22.1640625" style="5" customWidth="1"/>
    <col min="11269" max="11269" width="16.5" style="5" customWidth="1"/>
    <col min="11270" max="11506" width="11.5" style="5"/>
    <col min="11507" max="11507" width="28.1640625" style="5" customWidth="1"/>
    <col min="11508" max="11508" width="39.33203125" style="5" customWidth="1"/>
    <col min="11509" max="11509" width="5.6640625" style="5" customWidth="1"/>
    <col min="11510" max="11511" width="4.6640625" style="5" customWidth="1"/>
    <col min="11512" max="11513" width="5.6640625" style="5" customWidth="1"/>
    <col min="11514" max="11514" width="8.5" style="5" bestFit="1" customWidth="1"/>
    <col min="11515" max="11517" width="12.33203125" style="5" customWidth="1"/>
    <col min="11518" max="11518" width="9.33203125" style="5" customWidth="1"/>
    <col min="11519" max="11519" width="8.83203125" style="5" customWidth="1"/>
    <col min="11520" max="11520" width="12" style="5" customWidth="1"/>
    <col min="11521" max="11521" width="16.1640625" style="5" customWidth="1"/>
    <col min="11522" max="11522" width="12.83203125" style="5" customWidth="1"/>
    <col min="11523" max="11523" width="15.6640625" style="5" customWidth="1"/>
    <col min="11524" max="11524" width="22.1640625" style="5" customWidth="1"/>
    <col min="11525" max="11525" width="16.5" style="5" customWidth="1"/>
    <col min="11526" max="11762" width="11.5" style="5"/>
    <col min="11763" max="11763" width="28.1640625" style="5" customWidth="1"/>
    <col min="11764" max="11764" width="39.33203125" style="5" customWidth="1"/>
    <col min="11765" max="11765" width="5.6640625" style="5" customWidth="1"/>
    <col min="11766" max="11767" width="4.6640625" style="5" customWidth="1"/>
    <col min="11768" max="11769" width="5.6640625" style="5" customWidth="1"/>
    <col min="11770" max="11770" width="8.5" style="5" bestFit="1" customWidth="1"/>
    <col min="11771" max="11773" width="12.33203125" style="5" customWidth="1"/>
    <col min="11774" max="11774" width="9.33203125" style="5" customWidth="1"/>
    <col min="11775" max="11775" width="8.83203125" style="5" customWidth="1"/>
    <col min="11776" max="11776" width="12" style="5" customWidth="1"/>
    <col min="11777" max="11777" width="16.1640625" style="5" customWidth="1"/>
    <col min="11778" max="11778" width="12.83203125" style="5" customWidth="1"/>
    <col min="11779" max="11779" width="15.6640625" style="5" customWidth="1"/>
    <col min="11780" max="11780" width="22.1640625" style="5" customWidth="1"/>
    <col min="11781" max="11781" width="16.5" style="5" customWidth="1"/>
    <col min="11782" max="12018" width="11.5" style="5"/>
    <col min="12019" max="12019" width="28.1640625" style="5" customWidth="1"/>
    <col min="12020" max="12020" width="39.33203125" style="5" customWidth="1"/>
    <col min="12021" max="12021" width="5.6640625" style="5" customWidth="1"/>
    <col min="12022" max="12023" width="4.6640625" style="5" customWidth="1"/>
    <col min="12024" max="12025" width="5.6640625" style="5" customWidth="1"/>
    <col min="12026" max="12026" width="8.5" style="5" bestFit="1" customWidth="1"/>
    <col min="12027" max="12029" width="12.33203125" style="5" customWidth="1"/>
    <col min="12030" max="12030" width="9.33203125" style="5" customWidth="1"/>
    <col min="12031" max="12031" width="8.83203125" style="5" customWidth="1"/>
    <col min="12032" max="12032" width="12" style="5" customWidth="1"/>
    <col min="12033" max="12033" width="16.1640625" style="5" customWidth="1"/>
    <col min="12034" max="12034" width="12.83203125" style="5" customWidth="1"/>
    <col min="12035" max="12035" width="15.6640625" style="5" customWidth="1"/>
    <col min="12036" max="12036" width="22.1640625" style="5" customWidth="1"/>
    <col min="12037" max="12037" width="16.5" style="5" customWidth="1"/>
    <col min="12038" max="12274" width="11.5" style="5"/>
    <col min="12275" max="12275" width="28.1640625" style="5" customWidth="1"/>
    <col min="12276" max="12276" width="39.33203125" style="5" customWidth="1"/>
    <col min="12277" max="12277" width="5.6640625" style="5" customWidth="1"/>
    <col min="12278" max="12279" width="4.6640625" style="5" customWidth="1"/>
    <col min="12280" max="12281" width="5.6640625" style="5" customWidth="1"/>
    <col min="12282" max="12282" width="8.5" style="5" bestFit="1" customWidth="1"/>
    <col min="12283" max="12285" width="12.33203125" style="5" customWidth="1"/>
    <col min="12286" max="12286" width="9.33203125" style="5" customWidth="1"/>
    <col min="12287" max="12287" width="8.83203125" style="5" customWidth="1"/>
    <col min="12288" max="12288" width="12" style="5" customWidth="1"/>
    <col min="12289" max="12289" width="16.1640625" style="5" customWidth="1"/>
    <col min="12290" max="12290" width="12.83203125" style="5" customWidth="1"/>
    <col min="12291" max="12291" width="15.6640625" style="5" customWidth="1"/>
    <col min="12292" max="12292" width="22.1640625" style="5" customWidth="1"/>
    <col min="12293" max="12293" width="16.5" style="5" customWidth="1"/>
    <col min="12294" max="12530" width="11.5" style="5"/>
    <col min="12531" max="12531" width="28.1640625" style="5" customWidth="1"/>
    <col min="12532" max="12532" width="39.33203125" style="5" customWidth="1"/>
    <col min="12533" max="12533" width="5.6640625" style="5" customWidth="1"/>
    <col min="12534" max="12535" width="4.6640625" style="5" customWidth="1"/>
    <col min="12536" max="12537" width="5.6640625" style="5" customWidth="1"/>
    <col min="12538" max="12538" width="8.5" style="5" bestFit="1" customWidth="1"/>
    <col min="12539" max="12541" width="12.33203125" style="5" customWidth="1"/>
    <col min="12542" max="12542" width="9.33203125" style="5" customWidth="1"/>
    <col min="12543" max="12543" width="8.83203125" style="5" customWidth="1"/>
    <col min="12544" max="12544" width="12" style="5" customWidth="1"/>
    <col min="12545" max="12545" width="16.1640625" style="5" customWidth="1"/>
    <col min="12546" max="12546" width="12.83203125" style="5" customWidth="1"/>
    <col min="12547" max="12547" width="15.6640625" style="5" customWidth="1"/>
    <col min="12548" max="12548" width="22.1640625" style="5" customWidth="1"/>
    <col min="12549" max="12549" width="16.5" style="5" customWidth="1"/>
    <col min="12550" max="12786" width="11.5" style="5"/>
    <col min="12787" max="12787" width="28.1640625" style="5" customWidth="1"/>
    <col min="12788" max="12788" width="39.33203125" style="5" customWidth="1"/>
    <col min="12789" max="12789" width="5.6640625" style="5" customWidth="1"/>
    <col min="12790" max="12791" width="4.6640625" style="5" customWidth="1"/>
    <col min="12792" max="12793" width="5.6640625" style="5" customWidth="1"/>
    <col min="12794" max="12794" width="8.5" style="5" bestFit="1" customWidth="1"/>
    <col min="12795" max="12797" width="12.33203125" style="5" customWidth="1"/>
    <col min="12798" max="12798" width="9.33203125" style="5" customWidth="1"/>
    <col min="12799" max="12799" width="8.83203125" style="5" customWidth="1"/>
    <col min="12800" max="12800" width="12" style="5" customWidth="1"/>
    <col min="12801" max="12801" width="16.1640625" style="5" customWidth="1"/>
    <col min="12802" max="12802" width="12.83203125" style="5" customWidth="1"/>
    <col min="12803" max="12803" width="15.6640625" style="5" customWidth="1"/>
    <col min="12804" max="12804" width="22.1640625" style="5" customWidth="1"/>
    <col min="12805" max="12805" width="16.5" style="5" customWidth="1"/>
    <col min="12806" max="13042" width="11.5" style="5"/>
    <col min="13043" max="13043" width="28.1640625" style="5" customWidth="1"/>
    <col min="13044" max="13044" width="39.33203125" style="5" customWidth="1"/>
    <col min="13045" max="13045" width="5.6640625" style="5" customWidth="1"/>
    <col min="13046" max="13047" width="4.6640625" style="5" customWidth="1"/>
    <col min="13048" max="13049" width="5.6640625" style="5" customWidth="1"/>
    <col min="13050" max="13050" width="8.5" style="5" bestFit="1" customWidth="1"/>
    <col min="13051" max="13053" width="12.33203125" style="5" customWidth="1"/>
    <col min="13054" max="13054" width="9.33203125" style="5" customWidth="1"/>
    <col min="13055" max="13055" width="8.83203125" style="5" customWidth="1"/>
    <col min="13056" max="13056" width="12" style="5" customWidth="1"/>
    <col min="13057" max="13057" width="16.1640625" style="5" customWidth="1"/>
    <col min="13058" max="13058" width="12.83203125" style="5" customWidth="1"/>
    <col min="13059" max="13059" width="15.6640625" style="5" customWidth="1"/>
    <col min="13060" max="13060" width="22.1640625" style="5" customWidth="1"/>
    <col min="13061" max="13061" width="16.5" style="5" customWidth="1"/>
    <col min="13062" max="13298" width="11.5" style="5"/>
    <col min="13299" max="13299" width="28.1640625" style="5" customWidth="1"/>
    <col min="13300" max="13300" width="39.33203125" style="5" customWidth="1"/>
    <col min="13301" max="13301" width="5.6640625" style="5" customWidth="1"/>
    <col min="13302" max="13303" width="4.6640625" style="5" customWidth="1"/>
    <col min="13304" max="13305" width="5.6640625" style="5" customWidth="1"/>
    <col min="13306" max="13306" width="8.5" style="5" bestFit="1" customWidth="1"/>
    <col min="13307" max="13309" width="12.33203125" style="5" customWidth="1"/>
    <col min="13310" max="13310" width="9.33203125" style="5" customWidth="1"/>
    <col min="13311" max="13311" width="8.83203125" style="5" customWidth="1"/>
    <col min="13312" max="13312" width="12" style="5" customWidth="1"/>
    <col min="13313" max="13313" width="16.1640625" style="5" customWidth="1"/>
    <col min="13314" max="13314" width="12.83203125" style="5" customWidth="1"/>
    <col min="13315" max="13315" width="15.6640625" style="5" customWidth="1"/>
    <col min="13316" max="13316" width="22.1640625" style="5" customWidth="1"/>
    <col min="13317" max="13317" width="16.5" style="5" customWidth="1"/>
    <col min="13318" max="13554" width="11.5" style="5"/>
    <col min="13555" max="13555" width="28.1640625" style="5" customWidth="1"/>
    <col min="13556" max="13556" width="39.33203125" style="5" customWidth="1"/>
    <col min="13557" max="13557" width="5.6640625" style="5" customWidth="1"/>
    <col min="13558" max="13559" width="4.6640625" style="5" customWidth="1"/>
    <col min="13560" max="13561" width="5.6640625" style="5" customWidth="1"/>
    <col min="13562" max="13562" width="8.5" style="5" bestFit="1" customWidth="1"/>
    <col min="13563" max="13565" width="12.33203125" style="5" customWidth="1"/>
    <col min="13566" max="13566" width="9.33203125" style="5" customWidth="1"/>
    <col min="13567" max="13567" width="8.83203125" style="5" customWidth="1"/>
    <col min="13568" max="13568" width="12" style="5" customWidth="1"/>
    <col min="13569" max="13569" width="16.1640625" style="5" customWidth="1"/>
    <col min="13570" max="13570" width="12.83203125" style="5" customWidth="1"/>
    <col min="13571" max="13571" width="15.6640625" style="5" customWidth="1"/>
    <col min="13572" max="13572" width="22.1640625" style="5" customWidth="1"/>
    <col min="13573" max="13573" width="16.5" style="5" customWidth="1"/>
    <col min="13574" max="13810" width="11.5" style="5"/>
    <col min="13811" max="13811" width="28.1640625" style="5" customWidth="1"/>
    <col min="13812" max="13812" width="39.33203125" style="5" customWidth="1"/>
    <col min="13813" max="13813" width="5.6640625" style="5" customWidth="1"/>
    <col min="13814" max="13815" width="4.6640625" style="5" customWidth="1"/>
    <col min="13816" max="13817" width="5.6640625" style="5" customWidth="1"/>
    <col min="13818" max="13818" width="8.5" style="5" bestFit="1" customWidth="1"/>
    <col min="13819" max="13821" width="12.33203125" style="5" customWidth="1"/>
    <col min="13822" max="13822" width="9.33203125" style="5" customWidth="1"/>
    <col min="13823" max="13823" width="8.83203125" style="5" customWidth="1"/>
    <col min="13824" max="13824" width="12" style="5" customWidth="1"/>
    <col min="13825" max="13825" width="16.1640625" style="5" customWidth="1"/>
    <col min="13826" max="13826" width="12.83203125" style="5" customWidth="1"/>
    <col min="13827" max="13827" width="15.6640625" style="5" customWidth="1"/>
    <col min="13828" max="13828" width="22.1640625" style="5" customWidth="1"/>
    <col min="13829" max="13829" width="16.5" style="5" customWidth="1"/>
    <col min="13830" max="14066" width="11.5" style="5"/>
    <col min="14067" max="14067" width="28.1640625" style="5" customWidth="1"/>
    <col min="14068" max="14068" width="39.33203125" style="5" customWidth="1"/>
    <col min="14069" max="14069" width="5.6640625" style="5" customWidth="1"/>
    <col min="14070" max="14071" width="4.6640625" style="5" customWidth="1"/>
    <col min="14072" max="14073" width="5.6640625" style="5" customWidth="1"/>
    <col min="14074" max="14074" width="8.5" style="5" bestFit="1" customWidth="1"/>
    <col min="14075" max="14077" width="12.33203125" style="5" customWidth="1"/>
    <col min="14078" max="14078" width="9.33203125" style="5" customWidth="1"/>
    <col min="14079" max="14079" width="8.83203125" style="5" customWidth="1"/>
    <col min="14080" max="14080" width="12" style="5" customWidth="1"/>
    <col min="14081" max="14081" width="16.1640625" style="5" customWidth="1"/>
    <col min="14082" max="14082" width="12.83203125" style="5" customWidth="1"/>
    <col min="14083" max="14083" width="15.6640625" style="5" customWidth="1"/>
    <col min="14084" max="14084" width="22.1640625" style="5" customWidth="1"/>
    <col min="14085" max="14085" width="16.5" style="5" customWidth="1"/>
    <col min="14086" max="14322" width="11.5" style="5"/>
    <col min="14323" max="14323" width="28.1640625" style="5" customWidth="1"/>
    <col min="14324" max="14324" width="39.33203125" style="5" customWidth="1"/>
    <col min="14325" max="14325" width="5.6640625" style="5" customWidth="1"/>
    <col min="14326" max="14327" width="4.6640625" style="5" customWidth="1"/>
    <col min="14328" max="14329" width="5.6640625" style="5" customWidth="1"/>
    <col min="14330" max="14330" width="8.5" style="5" bestFit="1" customWidth="1"/>
    <col min="14331" max="14333" width="12.33203125" style="5" customWidth="1"/>
    <col min="14334" max="14334" width="9.33203125" style="5" customWidth="1"/>
    <col min="14335" max="14335" width="8.83203125" style="5" customWidth="1"/>
    <col min="14336" max="14336" width="12" style="5" customWidth="1"/>
    <col min="14337" max="14337" width="16.1640625" style="5" customWidth="1"/>
    <col min="14338" max="14338" width="12.83203125" style="5" customWidth="1"/>
    <col min="14339" max="14339" width="15.6640625" style="5" customWidth="1"/>
    <col min="14340" max="14340" width="22.1640625" style="5" customWidth="1"/>
    <col min="14341" max="14341" width="16.5" style="5" customWidth="1"/>
    <col min="14342" max="14578" width="11.5" style="5"/>
    <col min="14579" max="14579" width="28.1640625" style="5" customWidth="1"/>
    <col min="14580" max="14580" width="39.33203125" style="5" customWidth="1"/>
    <col min="14581" max="14581" width="5.6640625" style="5" customWidth="1"/>
    <col min="14582" max="14583" width="4.6640625" style="5" customWidth="1"/>
    <col min="14584" max="14585" width="5.6640625" style="5" customWidth="1"/>
    <col min="14586" max="14586" width="8.5" style="5" bestFit="1" customWidth="1"/>
    <col min="14587" max="14589" width="12.33203125" style="5" customWidth="1"/>
    <col min="14590" max="14590" width="9.33203125" style="5" customWidth="1"/>
    <col min="14591" max="14591" width="8.83203125" style="5" customWidth="1"/>
    <col min="14592" max="14592" width="12" style="5" customWidth="1"/>
    <col min="14593" max="14593" width="16.1640625" style="5" customWidth="1"/>
    <col min="14594" max="14594" width="12.83203125" style="5" customWidth="1"/>
    <col min="14595" max="14595" width="15.6640625" style="5" customWidth="1"/>
    <col min="14596" max="14596" width="22.1640625" style="5" customWidth="1"/>
    <col min="14597" max="14597" width="16.5" style="5" customWidth="1"/>
    <col min="14598" max="14834" width="11.5" style="5"/>
    <col min="14835" max="14835" width="28.1640625" style="5" customWidth="1"/>
    <col min="14836" max="14836" width="39.33203125" style="5" customWidth="1"/>
    <col min="14837" max="14837" width="5.6640625" style="5" customWidth="1"/>
    <col min="14838" max="14839" width="4.6640625" style="5" customWidth="1"/>
    <col min="14840" max="14841" width="5.6640625" style="5" customWidth="1"/>
    <col min="14842" max="14842" width="8.5" style="5" bestFit="1" customWidth="1"/>
    <col min="14843" max="14845" width="12.33203125" style="5" customWidth="1"/>
    <col min="14846" max="14846" width="9.33203125" style="5" customWidth="1"/>
    <col min="14847" max="14847" width="8.83203125" style="5" customWidth="1"/>
    <col min="14848" max="14848" width="12" style="5" customWidth="1"/>
    <col min="14849" max="14849" width="16.1640625" style="5" customWidth="1"/>
    <col min="14850" max="14850" width="12.83203125" style="5" customWidth="1"/>
    <col min="14851" max="14851" width="15.6640625" style="5" customWidth="1"/>
    <col min="14852" max="14852" width="22.1640625" style="5" customWidth="1"/>
    <col min="14853" max="14853" width="16.5" style="5" customWidth="1"/>
    <col min="14854" max="15090" width="11.5" style="5"/>
    <col min="15091" max="15091" width="28.1640625" style="5" customWidth="1"/>
    <col min="15092" max="15092" width="39.33203125" style="5" customWidth="1"/>
    <col min="15093" max="15093" width="5.6640625" style="5" customWidth="1"/>
    <col min="15094" max="15095" width="4.6640625" style="5" customWidth="1"/>
    <col min="15096" max="15097" width="5.6640625" style="5" customWidth="1"/>
    <col min="15098" max="15098" width="8.5" style="5" bestFit="1" customWidth="1"/>
    <col min="15099" max="15101" width="12.33203125" style="5" customWidth="1"/>
    <col min="15102" max="15102" width="9.33203125" style="5" customWidth="1"/>
    <col min="15103" max="15103" width="8.83203125" style="5" customWidth="1"/>
    <col min="15104" max="15104" width="12" style="5" customWidth="1"/>
    <col min="15105" max="15105" width="16.1640625" style="5" customWidth="1"/>
    <col min="15106" max="15106" width="12.83203125" style="5" customWidth="1"/>
    <col min="15107" max="15107" width="15.6640625" style="5" customWidth="1"/>
    <col min="15108" max="15108" width="22.1640625" style="5" customWidth="1"/>
    <col min="15109" max="15109" width="16.5" style="5" customWidth="1"/>
    <col min="15110" max="15346" width="11.5" style="5"/>
    <col min="15347" max="15347" width="28.1640625" style="5" customWidth="1"/>
    <col min="15348" max="15348" width="39.33203125" style="5" customWidth="1"/>
    <col min="15349" max="15349" width="5.6640625" style="5" customWidth="1"/>
    <col min="15350" max="15351" width="4.6640625" style="5" customWidth="1"/>
    <col min="15352" max="15353" width="5.6640625" style="5" customWidth="1"/>
    <col min="15354" max="15354" width="8.5" style="5" bestFit="1" customWidth="1"/>
    <col min="15355" max="15357" width="12.33203125" style="5" customWidth="1"/>
    <col min="15358" max="15358" width="9.33203125" style="5" customWidth="1"/>
    <col min="15359" max="15359" width="8.83203125" style="5" customWidth="1"/>
    <col min="15360" max="15360" width="12" style="5" customWidth="1"/>
    <col min="15361" max="15361" width="16.1640625" style="5" customWidth="1"/>
    <col min="15362" max="15362" width="12.83203125" style="5" customWidth="1"/>
    <col min="15363" max="15363" width="15.6640625" style="5" customWidth="1"/>
    <col min="15364" max="15364" width="22.1640625" style="5" customWidth="1"/>
    <col min="15365" max="15365" width="16.5" style="5" customWidth="1"/>
    <col min="15366" max="15602" width="11.5" style="5"/>
    <col min="15603" max="15603" width="28.1640625" style="5" customWidth="1"/>
    <col min="15604" max="15604" width="39.33203125" style="5" customWidth="1"/>
    <col min="15605" max="15605" width="5.6640625" style="5" customWidth="1"/>
    <col min="15606" max="15607" width="4.6640625" style="5" customWidth="1"/>
    <col min="15608" max="15609" width="5.6640625" style="5" customWidth="1"/>
    <col min="15610" max="15610" width="8.5" style="5" bestFit="1" customWidth="1"/>
    <col min="15611" max="15613" width="12.33203125" style="5" customWidth="1"/>
    <col min="15614" max="15614" width="9.33203125" style="5" customWidth="1"/>
    <col min="15615" max="15615" width="8.83203125" style="5" customWidth="1"/>
    <col min="15616" max="15616" width="12" style="5" customWidth="1"/>
    <col min="15617" max="15617" width="16.1640625" style="5" customWidth="1"/>
    <col min="15618" max="15618" width="12.83203125" style="5" customWidth="1"/>
    <col min="15619" max="15619" width="15.6640625" style="5" customWidth="1"/>
    <col min="15620" max="15620" width="22.1640625" style="5" customWidth="1"/>
    <col min="15621" max="15621" width="16.5" style="5" customWidth="1"/>
    <col min="15622" max="15858" width="11.5" style="5"/>
    <col min="15859" max="15859" width="28.1640625" style="5" customWidth="1"/>
    <col min="15860" max="15860" width="39.33203125" style="5" customWidth="1"/>
    <col min="15861" max="15861" width="5.6640625" style="5" customWidth="1"/>
    <col min="15862" max="15863" width="4.6640625" style="5" customWidth="1"/>
    <col min="15864" max="15865" width="5.6640625" style="5" customWidth="1"/>
    <col min="15866" max="15866" width="8.5" style="5" bestFit="1" customWidth="1"/>
    <col min="15867" max="15869" width="12.33203125" style="5" customWidth="1"/>
    <col min="15870" max="15870" width="9.33203125" style="5" customWidth="1"/>
    <col min="15871" max="15871" width="8.83203125" style="5" customWidth="1"/>
    <col min="15872" max="15872" width="12" style="5" customWidth="1"/>
    <col min="15873" max="15873" width="16.1640625" style="5" customWidth="1"/>
    <col min="15874" max="15874" width="12.83203125" style="5" customWidth="1"/>
    <col min="15875" max="15875" width="15.6640625" style="5" customWidth="1"/>
    <col min="15876" max="15876" width="22.1640625" style="5" customWidth="1"/>
    <col min="15877" max="15877" width="16.5" style="5" customWidth="1"/>
    <col min="15878" max="16114" width="11.5" style="5"/>
    <col min="16115" max="16115" width="28.1640625" style="5" customWidth="1"/>
    <col min="16116" max="16116" width="39.33203125" style="5" customWidth="1"/>
    <col min="16117" max="16117" width="5.6640625" style="5" customWidth="1"/>
    <col min="16118" max="16119" width="4.6640625" style="5" customWidth="1"/>
    <col min="16120" max="16121" width="5.6640625" style="5" customWidth="1"/>
    <col min="16122" max="16122" width="8.5" style="5" bestFit="1" customWidth="1"/>
    <col min="16123" max="16125" width="12.33203125" style="5" customWidth="1"/>
    <col min="16126" max="16126" width="9.33203125" style="5" customWidth="1"/>
    <col min="16127" max="16127" width="8.83203125" style="5" customWidth="1"/>
    <col min="16128" max="16128" width="12" style="5" customWidth="1"/>
    <col min="16129" max="16129" width="16.1640625" style="5" customWidth="1"/>
    <col min="16130" max="16130" width="12.83203125" style="5" customWidth="1"/>
    <col min="16131" max="16131" width="15.6640625" style="5" customWidth="1"/>
    <col min="16132" max="16132" width="22.1640625" style="5" customWidth="1"/>
    <col min="16133" max="16133" width="16.5" style="5" customWidth="1"/>
    <col min="16134" max="16384" width="11.5" style="5"/>
  </cols>
  <sheetData>
    <row r="1" spans="1:15" ht="20" customHeight="1">
      <c r="A1" s="301" t="s">
        <v>305</v>
      </c>
      <c r="B1" s="301"/>
      <c r="C1" s="301"/>
      <c r="D1" s="301"/>
      <c r="E1" s="301"/>
      <c r="F1" s="301"/>
      <c r="G1" s="301"/>
      <c r="H1" s="301"/>
      <c r="I1" s="301"/>
      <c r="J1" s="301"/>
      <c r="K1" s="301"/>
      <c r="L1" s="301"/>
      <c r="M1" s="301"/>
      <c r="N1" s="301"/>
    </row>
    <row r="2" spans="1:15" ht="16" customHeight="1">
      <c r="A2" s="302" t="s">
        <v>1028</v>
      </c>
      <c r="B2" s="302"/>
      <c r="C2" s="302"/>
      <c r="D2" s="302"/>
      <c r="E2" s="302"/>
      <c r="F2" s="302"/>
      <c r="G2" s="302"/>
      <c r="H2" s="302"/>
      <c r="I2" s="302"/>
      <c r="J2" s="302"/>
      <c r="K2" s="302"/>
      <c r="L2" s="302"/>
      <c r="M2" s="302"/>
      <c r="N2" s="302"/>
    </row>
    <row r="3" spans="1:15" ht="85.5" customHeight="1">
      <c r="A3" s="292" t="s">
        <v>98</v>
      </c>
      <c r="B3" s="218" t="str">
        <f>'Оценка (раздел 5)'!M3</f>
        <v>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2022 год и на плановый период 2023 и 2024 годов?</v>
      </c>
      <c r="C3" s="292" t="s">
        <v>119</v>
      </c>
      <c r="D3" s="292"/>
      <c r="E3" s="293"/>
      <c r="F3" s="293"/>
      <c r="G3" s="293" t="s">
        <v>200</v>
      </c>
      <c r="H3" s="293" t="s">
        <v>905</v>
      </c>
      <c r="I3" s="293" t="s">
        <v>208</v>
      </c>
      <c r="J3" s="293" t="s">
        <v>296</v>
      </c>
      <c r="K3" s="293" t="s">
        <v>199</v>
      </c>
      <c r="L3" s="293" t="s">
        <v>151</v>
      </c>
      <c r="M3" s="293" t="s">
        <v>193</v>
      </c>
      <c r="N3" s="293"/>
    </row>
    <row r="4" spans="1:15" ht="16" customHeight="1">
      <c r="A4" s="293"/>
      <c r="B4" s="219" t="s">
        <v>110</v>
      </c>
      <c r="C4" s="293" t="s">
        <v>96</v>
      </c>
      <c r="D4" s="293" t="s">
        <v>149</v>
      </c>
      <c r="E4" s="293" t="s">
        <v>150</v>
      </c>
      <c r="F4" s="303" t="s">
        <v>95</v>
      </c>
      <c r="G4" s="293"/>
      <c r="H4" s="293"/>
      <c r="I4" s="293"/>
      <c r="J4" s="293"/>
      <c r="K4" s="293"/>
      <c r="L4" s="293"/>
      <c r="M4" s="293" t="s">
        <v>345</v>
      </c>
      <c r="N4" s="293" t="s">
        <v>346</v>
      </c>
    </row>
    <row r="5" spans="1:15" ht="28" customHeight="1">
      <c r="A5" s="293"/>
      <c r="B5" s="219" t="s">
        <v>117</v>
      </c>
      <c r="C5" s="293"/>
      <c r="D5" s="304"/>
      <c r="E5" s="304"/>
      <c r="F5" s="303"/>
      <c r="G5" s="293"/>
      <c r="H5" s="293"/>
      <c r="I5" s="293"/>
      <c r="J5" s="293"/>
      <c r="K5" s="293"/>
      <c r="L5" s="293"/>
      <c r="M5" s="293"/>
      <c r="N5" s="293"/>
    </row>
    <row r="6" spans="1:15" s="76" customFormat="1" ht="15" customHeight="1">
      <c r="A6" s="173" t="s">
        <v>0</v>
      </c>
      <c r="B6" s="174"/>
      <c r="C6" s="174"/>
      <c r="D6" s="174"/>
      <c r="E6" s="174"/>
      <c r="F6" s="174"/>
      <c r="G6" s="220"/>
      <c r="H6" s="220"/>
      <c r="I6" s="220"/>
      <c r="J6" s="220"/>
      <c r="K6" s="220"/>
      <c r="L6" s="185"/>
      <c r="M6" s="185"/>
      <c r="N6" s="185"/>
      <c r="O6" s="83"/>
    </row>
    <row r="7" spans="1:15" ht="15" customHeight="1">
      <c r="A7" s="197" t="s">
        <v>1</v>
      </c>
      <c r="B7" s="206" t="s">
        <v>110</v>
      </c>
      <c r="C7" s="223">
        <f>IF(B7=$B$4,2,0)</f>
        <v>2</v>
      </c>
      <c r="D7" s="223"/>
      <c r="E7" s="223"/>
      <c r="F7" s="224">
        <f>C7*(1-D7)*(1-E7)</f>
        <v>2</v>
      </c>
      <c r="G7" s="205" t="s">
        <v>615</v>
      </c>
      <c r="H7" s="205" t="s">
        <v>615</v>
      </c>
      <c r="I7" s="205" t="s">
        <v>615</v>
      </c>
      <c r="J7" s="205" t="s">
        <v>615</v>
      </c>
      <c r="K7" s="205" t="s">
        <v>615</v>
      </c>
      <c r="L7" s="181" t="s">
        <v>173</v>
      </c>
      <c r="M7" s="205" t="s">
        <v>771</v>
      </c>
      <c r="N7" s="205" t="s">
        <v>429</v>
      </c>
      <c r="O7" s="81" t="s">
        <v>173</v>
      </c>
    </row>
    <row r="8" spans="1:15" ht="15" customHeight="1">
      <c r="A8" s="197" t="s">
        <v>2</v>
      </c>
      <c r="B8" s="206" t="s">
        <v>110</v>
      </c>
      <c r="C8" s="223">
        <f t="shared" ref="C8:C24" si="0">IF(B8=$B$4,2,0)</f>
        <v>2</v>
      </c>
      <c r="D8" s="223"/>
      <c r="E8" s="223"/>
      <c r="F8" s="224">
        <f t="shared" ref="F8:F24" si="1">C8*(1-D8)*(1-E8)</f>
        <v>2</v>
      </c>
      <c r="G8" s="205" t="s">
        <v>615</v>
      </c>
      <c r="H8" s="205" t="s">
        <v>615</v>
      </c>
      <c r="I8" s="205" t="s">
        <v>615</v>
      </c>
      <c r="J8" s="180" t="s">
        <v>615</v>
      </c>
      <c r="K8" s="205" t="s">
        <v>615</v>
      </c>
      <c r="L8" s="181" t="s">
        <v>173</v>
      </c>
      <c r="M8" s="205" t="s">
        <v>770</v>
      </c>
      <c r="N8" s="205" t="s">
        <v>554</v>
      </c>
      <c r="O8" s="81" t="s">
        <v>173</v>
      </c>
    </row>
    <row r="9" spans="1:15" ht="15" customHeight="1">
      <c r="A9" s="197" t="s">
        <v>3</v>
      </c>
      <c r="B9" s="206" t="s">
        <v>117</v>
      </c>
      <c r="C9" s="223">
        <f t="shared" si="0"/>
        <v>0</v>
      </c>
      <c r="D9" s="223"/>
      <c r="E9" s="223"/>
      <c r="F9" s="224">
        <f t="shared" si="1"/>
        <v>0</v>
      </c>
      <c r="G9" s="205" t="s">
        <v>617</v>
      </c>
      <c r="H9" s="205" t="s">
        <v>173</v>
      </c>
      <c r="I9" s="205" t="s">
        <v>173</v>
      </c>
      <c r="J9" s="205" t="s">
        <v>173</v>
      </c>
      <c r="K9" s="205" t="s">
        <v>173</v>
      </c>
      <c r="L9" s="181" t="s">
        <v>835</v>
      </c>
      <c r="M9" s="205" t="s">
        <v>771</v>
      </c>
      <c r="N9" s="205" t="s">
        <v>357</v>
      </c>
      <c r="O9" s="81" t="s">
        <v>173</v>
      </c>
    </row>
    <row r="10" spans="1:15" ht="15" customHeight="1">
      <c r="A10" s="197" t="s">
        <v>4</v>
      </c>
      <c r="B10" s="206" t="s">
        <v>110</v>
      </c>
      <c r="C10" s="223">
        <f t="shared" si="0"/>
        <v>2</v>
      </c>
      <c r="D10" s="223"/>
      <c r="E10" s="223"/>
      <c r="F10" s="224">
        <f t="shared" si="1"/>
        <v>2</v>
      </c>
      <c r="G10" s="205" t="s">
        <v>615</v>
      </c>
      <c r="H10" s="205" t="s">
        <v>615</v>
      </c>
      <c r="I10" s="205" t="s">
        <v>615</v>
      </c>
      <c r="J10" s="205" t="s">
        <v>615</v>
      </c>
      <c r="K10" s="205" t="s">
        <v>615</v>
      </c>
      <c r="L10" s="181" t="s">
        <v>173</v>
      </c>
      <c r="M10" s="205" t="s">
        <v>771</v>
      </c>
      <c r="N10" s="205" t="s">
        <v>359</v>
      </c>
      <c r="O10" s="81" t="s">
        <v>173</v>
      </c>
    </row>
    <row r="11" spans="1:15" ht="15" customHeight="1">
      <c r="A11" s="197" t="s">
        <v>5</v>
      </c>
      <c r="B11" s="206" t="s">
        <v>110</v>
      </c>
      <c r="C11" s="223">
        <f t="shared" si="0"/>
        <v>2</v>
      </c>
      <c r="D11" s="223"/>
      <c r="E11" s="223"/>
      <c r="F11" s="224">
        <f t="shared" si="1"/>
        <v>2</v>
      </c>
      <c r="G11" s="205" t="s">
        <v>615</v>
      </c>
      <c r="H11" s="205" t="s">
        <v>615</v>
      </c>
      <c r="I11" s="205" t="s">
        <v>615</v>
      </c>
      <c r="J11" s="205" t="s">
        <v>615</v>
      </c>
      <c r="K11" s="205" t="s">
        <v>615</v>
      </c>
      <c r="L11" s="181" t="s">
        <v>173</v>
      </c>
      <c r="M11" s="205" t="s">
        <v>771</v>
      </c>
      <c r="N11" s="205" t="s">
        <v>360</v>
      </c>
      <c r="O11" s="81" t="s">
        <v>173</v>
      </c>
    </row>
    <row r="12" spans="1:15" ht="15" customHeight="1">
      <c r="A12" s="197" t="s">
        <v>6</v>
      </c>
      <c r="B12" s="206" t="s">
        <v>117</v>
      </c>
      <c r="C12" s="223">
        <f t="shared" si="0"/>
        <v>0</v>
      </c>
      <c r="D12" s="223"/>
      <c r="E12" s="223"/>
      <c r="F12" s="224">
        <f t="shared" si="1"/>
        <v>0</v>
      </c>
      <c r="G12" s="180" t="s">
        <v>1032</v>
      </c>
      <c r="H12" s="205" t="s">
        <v>173</v>
      </c>
      <c r="I12" s="205" t="s">
        <v>173</v>
      </c>
      <c r="J12" s="205" t="s">
        <v>173</v>
      </c>
      <c r="K12" s="205" t="s">
        <v>173</v>
      </c>
      <c r="L12" s="176" t="s">
        <v>1031</v>
      </c>
      <c r="M12" s="180" t="s">
        <v>771</v>
      </c>
      <c r="N12" s="208" t="s">
        <v>865</v>
      </c>
      <c r="O12" s="81" t="s">
        <v>173</v>
      </c>
    </row>
    <row r="13" spans="1:15" ht="15" customHeight="1">
      <c r="A13" s="197" t="s">
        <v>7</v>
      </c>
      <c r="B13" s="206" t="s">
        <v>110</v>
      </c>
      <c r="C13" s="223">
        <f t="shared" si="0"/>
        <v>2</v>
      </c>
      <c r="D13" s="223"/>
      <c r="E13" s="223">
        <v>0.5</v>
      </c>
      <c r="F13" s="224">
        <f t="shared" si="1"/>
        <v>1</v>
      </c>
      <c r="G13" s="205" t="s">
        <v>615</v>
      </c>
      <c r="H13" s="205" t="s">
        <v>615</v>
      </c>
      <c r="I13" s="205" t="s">
        <v>615</v>
      </c>
      <c r="J13" s="205" t="s">
        <v>615</v>
      </c>
      <c r="K13" s="205" t="s">
        <v>617</v>
      </c>
      <c r="L13" s="205" t="s">
        <v>394</v>
      </c>
      <c r="M13" s="205" t="s">
        <v>771</v>
      </c>
      <c r="N13" s="205" t="s">
        <v>321</v>
      </c>
      <c r="O13" s="81" t="s">
        <v>173</v>
      </c>
    </row>
    <row r="14" spans="1:15" s="28" customFormat="1" ht="15" customHeight="1">
      <c r="A14" s="201" t="s">
        <v>8</v>
      </c>
      <c r="B14" s="176" t="s">
        <v>117</v>
      </c>
      <c r="C14" s="177">
        <f t="shared" si="0"/>
        <v>0</v>
      </c>
      <c r="D14" s="177"/>
      <c r="E14" s="177"/>
      <c r="F14" s="178">
        <f t="shared" si="1"/>
        <v>0</v>
      </c>
      <c r="G14" s="180" t="s">
        <v>831</v>
      </c>
      <c r="H14" s="205" t="s">
        <v>173</v>
      </c>
      <c r="I14" s="180" t="s">
        <v>617</v>
      </c>
      <c r="J14" s="180" t="s">
        <v>173</v>
      </c>
      <c r="K14" s="180" t="s">
        <v>173</v>
      </c>
      <c r="L14" s="180" t="s">
        <v>406</v>
      </c>
      <c r="M14" s="205" t="s">
        <v>771</v>
      </c>
      <c r="N14" s="205" t="s">
        <v>561</v>
      </c>
      <c r="O14" s="80" t="s">
        <v>173</v>
      </c>
    </row>
    <row r="15" spans="1:15" ht="15" customHeight="1">
      <c r="A15" s="197" t="s">
        <v>9</v>
      </c>
      <c r="B15" s="206" t="s">
        <v>117</v>
      </c>
      <c r="C15" s="223">
        <f t="shared" si="0"/>
        <v>0</v>
      </c>
      <c r="D15" s="223"/>
      <c r="E15" s="223"/>
      <c r="F15" s="224">
        <f t="shared" si="1"/>
        <v>0</v>
      </c>
      <c r="G15" s="205" t="s">
        <v>617</v>
      </c>
      <c r="H15" s="205" t="s">
        <v>173</v>
      </c>
      <c r="I15" s="205" t="s">
        <v>173</v>
      </c>
      <c r="J15" s="205" t="s">
        <v>173</v>
      </c>
      <c r="K15" s="205" t="s">
        <v>173</v>
      </c>
      <c r="L15" s="181" t="s">
        <v>835</v>
      </c>
      <c r="M15" s="205" t="s">
        <v>771</v>
      </c>
      <c r="N15" s="205" t="s">
        <v>362</v>
      </c>
      <c r="O15" s="81" t="s">
        <v>173</v>
      </c>
    </row>
    <row r="16" spans="1:15" ht="15" customHeight="1">
      <c r="A16" s="197" t="s">
        <v>10</v>
      </c>
      <c r="B16" s="206" t="s">
        <v>110</v>
      </c>
      <c r="C16" s="223">
        <f t="shared" si="0"/>
        <v>2</v>
      </c>
      <c r="D16" s="223"/>
      <c r="E16" s="223"/>
      <c r="F16" s="224">
        <f t="shared" si="1"/>
        <v>2</v>
      </c>
      <c r="G16" s="205" t="s">
        <v>615</v>
      </c>
      <c r="H16" s="205" t="s">
        <v>615</v>
      </c>
      <c r="I16" s="205" t="s">
        <v>615</v>
      </c>
      <c r="J16" s="205" t="s">
        <v>615</v>
      </c>
      <c r="K16" s="205" t="s">
        <v>615</v>
      </c>
      <c r="L16" s="181" t="s">
        <v>173</v>
      </c>
      <c r="M16" s="205" t="s">
        <v>770</v>
      </c>
      <c r="N16" s="205" t="s">
        <v>431</v>
      </c>
      <c r="O16" s="81" t="s">
        <v>173</v>
      </c>
    </row>
    <row r="17" spans="1:15" ht="15" customHeight="1">
      <c r="A17" s="197" t="s">
        <v>11</v>
      </c>
      <c r="B17" s="206" t="s">
        <v>117</v>
      </c>
      <c r="C17" s="223">
        <f t="shared" si="0"/>
        <v>0</v>
      </c>
      <c r="D17" s="223"/>
      <c r="E17" s="223"/>
      <c r="F17" s="224">
        <f t="shared" si="1"/>
        <v>0</v>
      </c>
      <c r="G17" s="205" t="s">
        <v>617</v>
      </c>
      <c r="H17" s="205" t="s">
        <v>173</v>
      </c>
      <c r="I17" s="205" t="s">
        <v>173</v>
      </c>
      <c r="J17" s="205" t="s">
        <v>173</v>
      </c>
      <c r="K17" s="205" t="s">
        <v>173</v>
      </c>
      <c r="L17" s="181" t="s">
        <v>835</v>
      </c>
      <c r="M17" s="205" t="s">
        <v>771</v>
      </c>
      <c r="N17" s="205" t="s">
        <v>363</v>
      </c>
      <c r="O17" s="81" t="s">
        <v>173</v>
      </c>
    </row>
    <row r="18" spans="1:15" ht="15" customHeight="1">
      <c r="A18" s="197" t="s">
        <v>12</v>
      </c>
      <c r="B18" s="206" t="s">
        <v>117</v>
      </c>
      <c r="C18" s="223">
        <f t="shared" si="0"/>
        <v>0</v>
      </c>
      <c r="D18" s="223"/>
      <c r="E18" s="223"/>
      <c r="F18" s="224">
        <f t="shared" si="1"/>
        <v>0</v>
      </c>
      <c r="G18" s="180" t="s">
        <v>831</v>
      </c>
      <c r="H18" s="205" t="s">
        <v>173</v>
      </c>
      <c r="I18" s="205" t="s">
        <v>617</v>
      </c>
      <c r="J18" s="205" t="s">
        <v>173</v>
      </c>
      <c r="K18" s="205" t="s">
        <v>173</v>
      </c>
      <c r="L18" s="180" t="s">
        <v>903</v>
      </c>
      <c r="M18" s="205" t="s">
        <v>771</v>
      </c>
      <c r="N18" s="205" t="s">
        <v>469</v>
      </c>
      <c r="O18" s="81" t="s">
        <v>173</v>
      </c>
    </row>
    <row r="19" spans="1:15" ht="15" customHeight="1">
      <c r="A19" s="197" t="s">
        <v>13</v>
      </c>
      <c r="B19" s="206" t="s">
        <v>117</v>
      </c>
      <c r="C19" s="223">
        <f t="shared" si="0"/>
        <v>0</v>
      </c>
      <c r="D19" s="223"/>
      <c r="E19" s="223"/>
      <c r="F19" s="224">
        <f t="shared" si="1"/>
        <v>0</v>
      </c>
      <c r="G19" s="205" t="s">
        <v>617</v>
      </c>
      <c r="H19" s="205" t="s">
        <v>173</v>
      </c>
      <c r="I19" s="205" t="s">
        <v>173</v>
      </c>
      <c r="J19" s="205" t="s">
        <v>173</v>
      </c>
      <c r="K19" s="205" t="s">
        <v>173</v>
      </c>
      <c r="L19" s="181" t="s">
        <v>835</v>
      </c>
      <c r="M19" s="205" t="s">
        <v>771</v>
      </c>
      <c r="N19" s="205" t="s">
        <v>470</v>
      </c>
      <c r="O19" s="81" t="s">
        <v>173</v>
      </c>
    </row>
    <row r="20" spans="1:15" ht="15" customHeight="1">
      <c r="A20" s="197" t="s">
        <v>14</v>
      </c>
      <c r="B20" s="206" t="s">
        <v>117</v>
      </c>
      <c r="C20" s="223">
        <f t="shared" si="0"/>
        <v>0</v>
      </c>
      <c r="D20" s="223"/>
      <c r="E20" s="223"/>
      <c r="F20" s="224">
        <f t="shared" si="1"/>
        <v>0</v>
      </c>
      <c r="G20" s="205" t="s">
        <v>617</v>
      </c>
      <c r="H20" s="205" t="s">
        <v>173</v>
      </c>
      <c r="I20" s="205" t="s">
        <v>173</v>
      </c>
      <c r="J20" s="205" t="s">
        <v>173</v>
      </c>
      <c r="K20" s="205" t="s">
        <v>173</v>
      </c>
      <c r="L20" s="181" t="s">
        <v>835</v>
      </c>
      <c r="M20" s="205" t="s">
        <v>771</v>
      </c>
      <c r="N20" s="205" t="s">
        <v>471</v>
      </c>
      <c r="O20" s="81" t="s">
        <v>173</v>
      </c>
    </row>
    <row r="21" spans="1:15" s="28" customFormat="1" ht="15" customHeight="1">
      <c r="A21" s="201" t="s">
        <v>15</v>
      </c>
      <c r="B21" s="176" t="s">
        <v>117</v>
      </c>
      <c r="C21" s="177">
        <f t="shared" si="0"/>
        <v>0</v>
      </c>
      <c r="D21" s="177"/>
      <c r="E21" s="177"/>
      <c r="F21" s="178">
        <f t="shared" si="1"/>
        <v>0</v>
      </c>
      <c r="G21" s="205" t="s">
        <v>837</v>
      </c>
      <c r="H21" s="205" t="s">
        <v>173</v>
      </c>
      <c r="I21" s="205" t="s">
        <v>173</v>
      </c>
      <c r="J21" s="205" t="s">
        <v>173</v>
      </c>
      <c r="K21" s="205" t="s">
        <v>173</v>
      </c>
      <c r="L21" s="207" t="s">
        <v>929</v>
      </c>
      <c r="M21" s="205" t="s">
        <v>770</v>
      </c>
      <c r="N21" s="205" t="s">
        <v>366</v>
      </c>
      <c r="O21" s="80" t="s">
        <v>173</v>
      </c>
    </row>
    <row r="22" spans="1:15" ht="15" customHeight="1">
      <c r="A22" s="197" t="s">
        <v>16</v>
      </c>
      <c r="B22" s="206" t="s">
        <v>117</v>
      </c>
      <c r="C22" s="223">
        <f t="shared" si="0"/>
        <v>0</v>
      </c>
      <c r="D22" s="223"/>
      <c r="E22" s="223"/>
      <c r="F22" s="224">
        <f t="shared" si="1"/>
        <v>0</v>
      </c>
      <c r="G22" s="205" t="s">
        <v>617</v>
      </c>
      <c r="H22" s="205" t="s">
        <v>173</v>
      </c>
      <c r="I22" s="205" t="s">
        <v>173</v>
      </c>
      <c r="J22" s="205" t="s">
        <v>173</v>
      </c>
      <c r="K22" s="205" t="s">
        <v>173</v>
      </c>
      <c r="L22" s="181" t="s">
        <v>835</v>
      </c>
      <c r="M22" s="205" t="s">
        <v>770</v>
      </c>
      <c r="N22" s="205" t="s">
        <v>367</v>
      </c>
      <c r="O22" s="81" t="s">
        <v>173</v>
      </c>
    </row>
    <row r="23" spans="1:15" ht="15" customHeight="1">
      <c r="A23" s="197" t="s">
        <v>17</v>
      </c>
      <c r="B23" s="206" t="s">
        <v>110</v>
      </c>
      <c r="C23" s="223">
        <f t="shared" si="0"/>
        <v>2</v>
      </c>
      <c r="D23" s="223"/>
      <c r="E23" s="223"/>
      <c r="F23" s="224">
        <f t="shared" si="1"/>
        <v>2</v>
      </c>
      <c r="G23" s="205" t="s">
        <v>615</v>
      </c>
      <c r="H23" s="205" t="s">
        <v>615</v>
      </c>
      <c r="I23" s="205" t="s">
        <v>615</v>
      </c>
      <c r="J23" s="205" t="s">
        <v>615</v>
      </c>
      <c r="K23" s="205" t="s">
        <v>615</v>
      </c>
      <c r="L23" s="181" t="s">
        <v>173</v>
      </c>
      <c r="M23" s="205" t="s">
        <v>771</v>
      </c>
      <c r="N23" s="205" t="s">
        <v>327</v>
      </c>
      <c r="O23" s="81" t="s">
        <v>173</v>
      </c>
    </row>
    <row r="24" spans="1:15" ht="15" customHeight="1">
      <c r="A24" s="197" t="s">
        <v>175</v>
      </c>
      <c r="B24" s="206" t="s">
        <v>110</v>
      </c>
      <c r="C24" s="223">
        <f t="shared" si="0"/>
        <v>2</v>
      </c>
      <c r="D24" s="223"/>
      <c r="E24" s="223"/>
      <c r="F24" s="224">
        <f t="shared" si="1"/>
        <v>2</v>
      </c>
      <c r="G24" s="205" t="s">
        <v>615</v>
      </c>
      <c r="H24" s="205" t="s">
        <v>615</v>
      </c>
      <c r="I24" s="205" t="s">
        <v>615</v>
      </c>
      <c r="J24" s="205" t="s">
        <v>615</v>
      </c>
      <c r="K24" s="205" t="s">
        <v>615</v>
      </c>
      <c r="L24" s="181" t="s">
        <v>173</v>
      </c>
      <c r="M24" s="205" t="s">
        <v>770</v>
      </c>
      <c r="N24" s="205" t="s">
        <v>447</v>
      </c>
      <c r="O24" s="81" t="s">
        <v>173</v>
      </c>
    </row>
    <row r="25" spans="1:15" s="76" customFormat="1" ht="15" customHeight="1">
      <c r="A25" s="173" t="s">
        <v>18</v>
      </c>
      <c r="B25" s="173"/>
      <c r="C25" s="174"/>
      <c r="D25" s="174"/>
      <c r="E25" s="174"/>
      <c r="F25" s="174"/>
      <c r="G25" s="185"/>
      <c r="H25" s="185"/>
      <c r="I25" s="185"/>
      <c r="J25" s="185"/>
      <c r="K25" s="185"/>
      <c r="L25" s="185"/>
      <c r="M25" s="173"/>
      <c r="N25" s="173"/>
      <c r="O25" s="83"/>
    </row>
    <row r="26" spans="1:15" ht="15" customHeight="1">
      <c r="A26" s="197" t="s">
        <v>19</v>
      </c>
      <c r="B26" s="206" t="s">
        <v>110</v>
      </c>
      <c r="C26" s="223">
        <f t="shared" ref="C26:C68" si="2">IF(B26=$B$4,2,0)</f>
        <v>2</v>
      </c>
      <c r="D26" s="223"/>
      <c r="E26" s="223"/>
      <c r="F26" s="224">
        <f t="shared" ref="F26:F36" si="3">C26*(1-D26)*(1-E26)</f>
        <v>2</v>
      </c>
      <c r="G26" s="205" t="s">
        <v>615</v>
      </c>
      <c r="H26" s="205" t="s">
        <v>615</v>
      </c>
      <c r="I26" s="205" t="s">
        <v>615</v>
      </c>
      <c r="J26" s="205" t="s">
        <v>615</v>
      </c>
      <c r="K26" s="205" t="s">
        <v>615</v>
      </c>
      <c r="L26" s="181" t="s">
        <v>173</v>
      </c>
      <c r="M26" s="205" t="s">
        <v>771</v>
      </c>
      <c r="N26" s="205" t="s">
        <v>477</v>
      </c>
      <c r="O26" s="81" t="s">
        <v>173</v>
      </c>
    </row>
    <row r="27" spans="1:15" ht="15" customHeight="1">
      <c r="A27" s="197" t="s">
        <v>20</v>
      </c>
      <c r="B27" s="206" t="s">
        <v>110</v>
      </c>
      <c r="C27" s="223">
        <f t="shared" si="2"/>
        <v>2</v>
      </c>
      <c r="D27" s="223"/>
      <c r="E27" s="223"/>
      <c r="F27" s="224">
        <f t="shared" si="3"/>
        <v>2</v>
      </c>
      <c r="G27" s="205" t="s">
        <v>615</v>
      </c>
      <c r="H27" s="205" t="s">
        <v>615</v>
      </c>
      <c r="I27" s="205" t="s">
        <v>615</v>
      </c>
      <c r="J27" s="205" t="s">
        <v>615</v>
      </c>
      <c r="K27" s="205" t="s">
        <v>615</v>
      </c>
      <c r="L27" s="205" t="s">
        <v>173</v>
      </c>
      <c r="M27" s="205" t="s">
        <v>771</v>
      </c>
      <c r="N27" s="205" t="s">
        <v>435</v>
      </c>
      <c r="O27" s="81" t="s">
        <v>173</v>
      </c>
    </row>
    <row r="28" spans="1:15" s="28" customFormat="1" ht="15" customHeight="1">
      <c r="A28" s="201" t="s">
        <v>21</v>
      </c>
      <c r="B28" s="176" t="s">
        <v>110</v>
      </c>
      <c r="C28" s="177">
        <f t="shared" si="2"/>
        <v>2</v>
      </c>
      <c r="D28" s="177"/>
      <c r="E28" s="177">
        <v>0.5</v>
      </c>
      <c r="F28" s="178">
        <f t="shared" si="3"/>
        <v>1</v>
      </c>
      <c r="G28" s="205" t="s">
        <v>615</v>
      </c>
      <c r="H28" s="205" t="s">
        <v>615</v>
      </c>
      <c r="I28" s="205" t="s">
        <v>615</v>
      </c>
      <c r="J28" s="205" t="s">
        <v>615</v>
      </c>
      <c r="K28" s="180" t="s">
        <v>617</v>
      </c>
      <c r="L28" s="179" t="s">
        <v>394</v>
      </c>
      <c r="M28" s="205" t="s">
        <v>771</v>
      </c>
      <c r="N28" s="205" t="s">
        <v>368</v>
      </c>
      <c r="O28" s="80" t="s">
        <v>173</v>
      </c>
    </row>
    <row r="29" spans="1:15" ht="15" customHeight="1">
      <c r="A29" s="197" t="s">
        <v>22</v>
      </c>
      <c r="B29" s="206" t="s">
        <v>110</v>
      </c>
      <c r="C29" s="223">
        <f t="shared" si="2"/>
        <v>2</v>
      </c>
      <c r="D29" s="223"/>
      <c r="E29" s="223"/>
      <c r="F29" s="224">
        <f t="shared" si="3"/>
        <v>2</v>
      </c>
      <c r="G29" s="205" t="s">
        <v>615</v>
      </c>
      <c r="H29" s="205" t="s">
        <v>615</v>
      </c>
      <c r="I29" s="205" t="s">
        <v>615</v>
      </c>
      <c r="J29" s="205" t="s">
        <v>615</v>
      </c>
      <c r="K29" s="205" t="s">
        <v>615</v>
      </c>
      <c r="L29" s="181" t="s">
        <v>173</v>
      </c>
      <c r="M29" s="205" t="s">
        <v>771</v>
      </c>
      <c r="N29" s="205" t="s">
        <v>479</v>
      </c>
      <c r="O29" s="81" t="s">
        <v>173</v>
      </c>
    </row>
    <row r="30" spans="1:15" ht="15" customHeight="1">
      <c r="A30" s="197" t="s">
        <v>23</v>
      </c>
      <c r="B30" s="206" t="s">
        <v>110</v>
      </c>
      <c r="C30" s="223">
        <f t="shared" si="2"/>
        <v>2</v>
      </c>
      <c r="D30" s="223"/>
      <c r="E30" s="223"/>
      <c r="F30" s="224">
        <f t="shared" si="3"/>
        <v>2</v>
      </c>
      <c r="G30" s="205" t="s">
        <v>615</v>
      </c>
      <c r="H30" s="205" t="s">
        <v>615</v>
      </c>
      <c r="I30" s="205" t="s">
        <v>615</v>
      </c>
      <c r="J30" s="205" t="s">
        <v>615</v>
      </c>
      <c r="K30" s="205" t="s">
        <v>615</v>
      </c>
      <c r="L30" s="181" t="s">
        <v>173</v>
      </c>
      <c r="M30" s="205" t="s">
        <v>771</v>
      </c>
      <c r="N30" s="205" t="s">
        <v>369</v>
      </c>
      <c r="O30" s="81" t="s">
        <v>173</v>
      </c>
    </row>
    <row r="31" spans="1:15" s="28" customFormat="1" ht="15" customHeight="1">
      <c r="A31" s="201" t="s">
        <v>24</v>
      </c>
      <c r="B31" s="176" t="s">
        <v>110</v>
      </c>
      <c r="C31" s="177">
        <f t="shared" si="2"/>
        <v>2</v>
      </c>
      <c r="D31" s="177"/>
      <c r="E31" s="177"/>
      <c r="F31" s="178">
        <f t="shared" si="3"/>
        <v>2</v>
      </c>
      <c r="G31" s="205" t="s">
        <v>615</v>
      </c>
      <c r="H31" s="205" t="s">
        <v>615</v>
      </c>
      <c r="I31" s="205" t="s">
        <v>615</v>
      </c>
      <c r="J31" s="205" t="s">
        <v>615</v>
      </c>
      <c r="K31" s="205" t="s">
        <v>615</v>
      </c>
      <c r="L31" s="180" t="s">
        <v>904</v>
      </c>
      <c r="M31" s="205" t="s">
        <v>770</v>
      </c>
      <c r="N31" s="205" t="s">
        <v>465</v>
      </c>
      <c r="O31" s="80" t="s">
        <v>173</v>
      </c>
    </row>
    <row r="32" spans="1:15" ht="15" customHeight="1">
      <c r="A32" s="197" t="s">
        <v>25</v>
      </c>
      <c r="B32" s="206" t="s">
        <v>110</v>
      </c>
      <c r="C32" s="223">
        <f t="shared" si="2"/>
        <v>2</v>
      </c>
      <c r="D32" s="223"/>
      <c r="E32" s="223"/>
      <c r="F32" s="224">
        <f t="shared" si="3"/>
        <v>2</v>
      </c>
      <c r="G32" s="205" t="s">
        <v>615</v>
      </c>
      <c r="H32" s="205" t="s">
        <v>615</v>
      </c>
      <c r="I32" s="205" t="s">
        <v>615</v>
      </c>
      <c r="J32" s="205" t="s">
        <v>615</v>
      </c>
      <c r="K32" s="205" t="s">
        <v>615</v>
      </c>
      <c r="L32" s="181" t="s">
        <v>173</v>
      </c>
      <c r="M32" s="205" t="s">
        <v>771</v>
      </c>
      <c r="N32" s="205" t="s">
        <v>480</v>
      </c>
      <c r="O32" s="81" t="s">
        <v>173</v>
      </c>
    </row>
    <row r="33" spans="1:15" ht="15" customHeight="1">
      <c r="A33" s="197" t="s">
        <v>26</v>
      </c>
      <c r="B33" s="206" t="s">
        <v>117</v>
      </c>
      <c r="C33" s="223">
        <f t="shared" si="2"/>
        <v>0</v>
      </c>
      <c r="D33" s="223"/>
      <c r="E33" s="223"/>
      <c r="F33" s="224">
        <f t="shared" si="3"/>
        <v>0</v>
      </c>
      <c r="G33" s="180" t="s">
        <v>831</v>
      </c>
      <c r="H33" s="205" t="s">
        <v>173</v>
      </c>
      <c r="I33" s="205" t="s">
        <v>173</v>
      </c>
      <c r="J33" s="205" t="s">
        <v>641</v>
      </c>
      <c r="K33" s="205" t="s">
        <v>173</v>
      </c>
      <c r="L33" s="181" t="s">
        <v>1048</v>
      </c>
      <c r="M33" s="205" t="s">
        <v>771</v>
      </c>
      <c r="N33" s="205" t="s">
        <v>482</v>
      </c>
      <c r="O33" s="81" t="s">
        <v>173</v>
      </c>
    </row>
    <row r="34" spans="1:15" ht="15" customHeight="1">
      <c r="A34" s="197" t="s">
        <v>27</v>
      </c>
      <c r="B34" s="206" t="s">
        <v>117</v>
      </c>
      <c r="C34" s="223">
        <f t="shared" si="2"/>
        <v>0</v>
      </c>
      <c r="D34" s="223"/>
      <c r="E34" s="223"/>
      <c r="F34" s="224">
        <f t="shared" si="3"/>
        <v>0</v>
      </c>
      <c r="G34" s="205" t="s">
        <v>617</v>
      </c>
      <c r="H34" s="205" t="s">
        <v>173</v>
      </c>
      <c r="I34" s="205" t="s">
        <v>173</v>
      </c>
      <c r="J34" s="205" t="s">
        <v>173</v>
      </c>
      <c r="K34" s="205" t="s">
        <v>173</v>
      </c>
      <c r="L34" s="181" t="s">
        <v>835</v>
      </c>
      <c r="M34" s="205" t="s">
        <v>769</v>
      </c>
      <c r="N34" s="205" t="s">
        <v>370</v>
      </c>
      <c r="O34" s="81" t="s">
        <v>173</v>
      </c>
    </row>
    <row r="35" spans="1:15" s="28" customFormat="1" ht="15" customHeight="1">
      <c r="A35" s="201" t="s">
        <v>177</v>
      </c>
      <c r="B35" s="176" t="s">
        <v>110</v>
      </c>
      <c r="C35" s="177">
        <f t="shared" si="2"/>
        <v>2</v>
      </c>
      <c r="D35" s="177"/>
      <c r="E35" s="177"/>
      <c r="F35" s="178">
        <f t="shared" si="3"/>
        <v>2</v>
      </c>
      <c r="G35" s="205" t="s">
        <v>615</v>
      </c>
      <c r="H35" s="205" t="s">
        <v>615</v>
      </c>
      <c r="I35" s="205" t="s">
        <v>615</v>
      </c>
      <c r="J35" s="205" t="s">
        <v>615</v>
      </c>
      <c r="K35" s="205" t="s">
        <v>615</v>
      </c>
      <c r="L35" s="179" t="s">
        <v>173</v>
      </c>
      <c r="M35" s="205" t="s">
        <v>771</v>
      </c>
      <c r="N35" s="205" t="s">
        <v>371</v>
      </c>
      <c r="O35" s="80" t="s">
        <v>173</v>
      </c>
    </row>
    <row r="36" spans="1:15" ht="15" customHeight="1">
      <c r="A36" s="197" t="s">
        <v>28</v>
      </c>
      <c r="B36" s="206" t="s">
        <v>110</v>
      </c>
      <c r="C36" s="223">
        <f t="shared" si="2"/>
        <v>2</v>
      </c>
      <c r="D36" s="223"/>
      <c r="E36" s="223"/>
      <c r="F36" s="224">
        <f t="shared" si="3"/>
        <v>2</v>
      </c>
      <c r="G36" s="205" t="s">
        <v>615</v>
      </c>
      <c r="H36" s="205" t="s">
        <v>615</v>
      </c>
      <c r="I36" s="205" t="s">
        <v>615</v>
      </c>
      <c r="J36" s="205" t="s">
        <v>615</v>
      </c>
      <c r="K36" s="205" t="s">
        <v>615</v>
      </c>
      <c r="L36" s="181" t="s">
        <v>173</v>
      </c>
      <c r="M36" s="205" t="s">
        <v>771</v>
      </c>
      <c r="N36" s="205" t="s">
        <v>440</v>
      </c>
      <c r="O36" s="81" t="s">
        <v>173</v>
      </c>
    </row>
    <row r="37" spans="1:15" s="76" customFormat="1" ht="15" customHeight="1">
      <c r="A37" s="173" t="s">
        <v>29</v>
      </c>
      <c r="B37" s="173"/>
      <c r="C37" s="174"/>
      <c r="D37" s="174"/>
      <c r="E37" s="174"/>
      <c r="F37" s="174"/>
      <c r="G37" s="185"/>
      <c r="H37" s="185"/>
      <c r="I37" s="185"/>
      <c r="J37" s="185"/>
      <c r="K37" s="185"/>
      <c r="L37" s="185"/>
      <c r="M37" s="173"/>
      <c r="N37" s="173"/>
      <c r="O37" s="83"/>
    </row>
    <row r="38" spans="1:15" ht="15" customHeight="1">
      <c r="A38" s="197" t="s">
        <v>30</v>
      </c>
      <c r="B38" s="206" t="s">
        <v>110</v>
      </c>
      <c r="C38" s="223">
        <f t="shared" si="2"/>
        <v>2</v>
      </c>
      <c r="D38" s="223"/>
      <c r="E38" s="223"/>
      <c r="F38" s="224">
        <f t="shared" ref="F38:F45" si="4">C38*(1-D38)*(1-E38)</f>
        <v>2</v>
      </c>
      <c r="G38" s="205" t="s">
        <v>615</v>
      </c>
      <c r="H38" s="205" t="s">
        <v>615</v>
      </c>
      <c r="I38" s="205" t="s">
        <v>615</v>
      </c>
      <c r="J38" s="205" t="s">
        <v>615</v>
      </c>
      <c r="K38" s="205" t="s">
        <v>615</v>
      </c>
      <c r="L38" s="181" t="s">
        <v>173</v>
      </c>
      <c r="M38" s="205" t="s">
        <v>771</v>
      </c>
      <c r="N38" s="228" t="s">
        <v>372</v>
      </c>
      <c r="O38" s="81" t="s">
        <v>173</v>
      </c>
    </row>
    <row r="39" spans="1:15" ht="15" customHeight="1">
      <c r="A39" s="197" t="s">
        <v>31</v>
      </c>
      <c r="B39" s="206" t="s">
        <v>110</v>
      </c>
      <c r="C39" s="223">
        <f t="shared" si="2"/>
        <v>2</v>
      </c>
      <c r="D39" s="223"/>
      <c r="E39" s="223"/>
      <c r="F39" s="224">
        <f t="shared" si="4"/>
        <v>2</v>
      </c>
      <c r="G39" s="205" t="s">
        <v>615</v>
      </c>
      <c r="H39" s="205" t="s">
        <v>615</v>
      </c>
      <c r="I39" s="205" t="s">
        <v>615</v>
      </c>
      <c r="J39" s="205" t="s">
        <v>615</v>
      </c>
      <c r="K39" s="205" t="s">
        <v>615</v>
      </c>
      <c r="L39" s="181" t="s">
        <v>173</v>
      </c>
      <c r="M39" s="205" t="s">
        <v>771</v>
      </c>
      <c r="N39" s="205" t="s">
        <v>373</v>
      </c>
      <c r="O39" s="81" t="s">
        <v>173</v>
      </c>
    </row>
    <row r="40" spans="1:15" ht="15" customHeight="1">
      <c r="A40" s="197" t="s">
        <v>93</v>
      </c>
      <c r="B40" s="206" t="s">
        <v>117</v>
      </c>
      <c r="C40" s="223">
        <f t="shared" si="2"/>
        <v>0</v>
      </c>
      <c r="D40" s="223"/>
      <c r="E40" s="223"/>
      <c r="F40" s="224">
        <f t="shared" si="4"/>
        <v>0</v>
      </c>
      <c r="G40" s="205" t="s">
        <v>831</v>
      </c>
      <c r="H40" s="205" t="s">
        <v>173</v>
      </c>
      <c r="I40" s="205" t="s">
        <v>173</v>
      </c>
      <c r="J40" s="205" t="s">
        <v>641</v>
      </c>
      <c r="K40" s="205" t="s">
        <v>615</v>
      </c>
      <c r="L40" s="181" t="s">
        <v>1058</v>
      </c>
      <c r="M40" s="205" t="s">
        <v>771</v>
      </c>
      <c r="N40" s="205" t="s">
        <v>488</v>
      </c>
      <c r="O40" s="81" t="s">
        <v>173</v>
      </c>
    </row>
    <row r="41" spans="1:15" ht="15" customHeight="1">
      <c r="A41" s="197" t="s">
        <v>32</v>
      </c>
      <c r="B41" s="206" t="s">
        <v>110</v>
      </c>
      <c r="C41" s="223">
        <f t="shared" si="2"/>
        <v>2</v>
      </c>
      <c r="D41" s="223"/>
      <c r="E41" s="223"/>
      <c r="F41" s="224">
        <f t="shared" si="4"/>
        <v>2</v>
      </c>
      <c r="G41" s="205" t="s">
        <v>615</v>
      </c>
      <c r="H41" s="205" t="s">
        <v>615</v>
      </c>
      <c r="I41" s="205" t="s">
        <v>615</v>
      </c>
      <c r="J41" s="205" t="s">
        <v>615</v>
      </c>
      <c r="K41" s="205" t="s">
        <v>615</v>
      </c>
      <c r="L41" s="181" t="s">
        <v>173</v>
      </c>
      <c r="M41" s="205" t="s">
        <v>771</v>
      </c>
      <c r="N41" s="205" t="s">
        <v>491</v>
      </c>
      <c r="O41" s="81" t="s">
        <v>173</v>
      </c>
    </row>
    <row r="42" spans="1:15" ht="15" customHeight="1">
      <c r="A42" s="197" t="s">
        <v>33</v>
      </c>
      <c r="B42" s="206" t="s">
        <v>117</v>
      </c>
      <c r="C42" s="223">
        <f t="shared" si="2"/>
        <v>0</v>
      </c>
      <c r="D42" s="223"/>
      <c r="E42" s="223"/>
      <c r="F42" s="224">
        <f t="shared" si="4"/>
        <v>0</v>
      </c>
      <c r="G42" s="205" t="s">
        <v>617</v>
      </c>
      <c r="H42" s="205" t="s">
        <v>173</v>
      </c>
      <c r="I42" s="205" t="s">
        <v>173</v>
      </c>
      <c r="J42" s="205" t="s">
        <v>173</v>
      </c>
      <c r="K42" s="205" t="s">
        <v>173</v>
      </c>
      <c r="L42" s="181" t="s">
        <v>835</v>
      </c>
      <c r="M42" s="205" t="s">
        <v>771</v>
      </c>
      <c r="N42" s="205" t="s">
        <v>405</v>
      </c>
      <c r="O42" s="81" t="s">
        <v>173</v>
      </c>
    </row>
    <row r="43" spans="1:15" s="40" customFormat="1" ht="15" customHeight="1">
      <c r="A43" s="201" t="s">
        <v>34</v>
      </c>
      <c r="B43" s="176" t="s">
        <v>117</v>
      </c>
      <c r="C43" s="177">
        <f t="shared" si="2"/>
        <v>0</v>
      </c>
      <c r="D43" s="177"/>
      <c r="E43" s="177"/>
      <c r="F43" s="178">
        <f t="shared" si="4"/>
        <v>0</v>
      </c>
      <c r="G43" s="205" t="s">
        <v>617</v>
      </c>
      <c r="H43" s="205" t="s">
        <v>173</v>
      </c>
      <c r="I43" s="205" t="s">
        <v>173</v>
      </c>
      <c r="J43" s="205" t="s">
        <v>173</v>
      </c>
      <c r="K43" s="205" t="s">
        <v>173</v>
      </c>
      <c r="L43" s="181" t="s">
        <v>835</v>
      </c>
      <c r="M43" s="205" t="s">
        <v>771</v>
      </c>
      <c r="N43" s="205" t="s">
        <v>442</v>
      </c>
      <c r="O43" s="80" t="s">
        <v>173</v>
      </c>
    </row>
    <row r="44" spans="1:15" ht="15" customHeight="1">
      <c r="A44" s="197" t="s">
        <v>35</v>
      </c>
      <c r="B44" s="206" t="s">
        <v>110</v>
      </c>
      <c r="C44" s="223">
        <f t="shared" si="2"/>
        <v>2</v>
      </c>
      <c r="D44" s="223"/>
      <c r="E44" s="223"/>
      <c r="F44" s="224">
        <f t="shared" si="4"/>
        <v>2</v>
      </c>
      <c r="G44" s="205" t="s">
        <v>615</v>
      </c>
      <c r="H44" s="205" t="s">
        <v>615</v>
      </c>
      <c r="I44" s="205" t="s">
        <v>615</v>
      </c>
      <c r="J44" s="205" t="s">
        <v>615</v>
      </c>
      <c r="K44" s="205" t="s">
        <v>615</v>
      </c>
      <c r="L44" s="181" t="s">
        <v>173</v>
      </c>
      <c r="M44" s="205" t="s">
        <v>771</v>
      </c>
      <c r="N44" s="205" t="s">
        <v>392</v>
      </c>
      <c r="O44" s="81" t="s">
        <v>173</v>
      </c>
    </row>
    <row r="45" spans="1:15" ht="15" customHeight="1">
      <c r="A45" s="197" t="s">
        <v>152</v>
      </c>
      <c r="B45" s="206" t="s">
        <v>117</v>
      </c>
      <c r="C45" s="223">
        <f t="shared" si="2"/>
        <v>0</v>
      </c>
      <c r="D45" s="223"/>
      <c r="E45" s="223"/>
      <c r="F45" s="224">
        <f t="shared" si="4"/>
        <v>0</v>
      </c>
      <c r="G45" s="179" t="s">
        <v>837</v>
      </c>
      <c r="H45" s="205" t="s">
        <v>173</v>
      </c>
      <c r="I45" s="205" t="s">
        <v>173</v>
      </c>
      <c r="J45" s="205" t="s">
        <v>173</v>
      </c>
      <c r="K45" s="205" t="s">
        <v>173</v>
      </c>
      <c r="L45" s="207" t="s">
        <v>929</v>
      </c>
      <c r="M45" s="205" t="s">
        <v>770</v>
      </c>
      <c r="N45" s="205" t="s">
        <v>374</v>
      </c>
      <c r="O45" s="81" t="s">
        <v>173</v>
      </c>
    </row>
    <row r="46" spans="1:15" s="76" customFormat="1" ht="15" customHeight="1">
      <c r="A46" s="173" t="s">
        <v>36</v>
      </c>
      <c r="B46" s="173"/>
      <c r="C46" s="174"/>
      <c r="D46" s="174"/>
      <c r="E46" s="174"/>
      <c r="F46" s="174"/>
      <c r="G46" s="185"/>
      <c r="H46" s="185"/>
      <c r="I46" s="185"/>
      <c r="J46" s="185"/>
      <c r="K46" s="185"/>
      <c r="L46" s="185"/>
      <c r="M46" s="173"/>
      <c r="N46" s="173"/>
      <c r="O46" s="83"/>
    </row>
    <row r="47" spans="1:15" ht="15" customHeight="1">
      <c r="A47" s="197" t="s">
        <v>37</v>
      </c>
      <c r="B47" s="206" t="s">
        <v>117</v>
      </c>
      <c r="C47" s="223">
        <f t="shared" ref="C47:C60" si="5">IF(B47=$B$4,2,0)</f>
        <v>0</v>
      </c>
      <c r="D47" s="223"/>
      <c r="E47" s="223"/>
      <c r="F47" s="224">
        <f t="shared" ref="F47:F53" si="6">C47*(1-D47)*(1-E47)</f>
        <v>0</v>
      </c>
      <c r="G47" s="205" t="s">
        <v>617</v>
      </c>
      <c r="H47" s="205" t="s">
        <v>173</v>
      </c>
      <c r="I47" s="205" t="s">
        <v>173</v>
      </c>
      <c r="J47" s="205" t="s">
        <v>173</v>
      </c>
      <c r="K47" s="205" t="s">
        <v>173</v>
      </c>
      <c r="L47" s="181" t="s">
        <v>835</v>
      </c>
      <c r="M47" s="205" t="s">
        <v>769</v>
      </c>
      <c r="N47" s="205" t="s">
        <v>375</v>
      </c>
      <c r="O47" s="81" t="s">
        <v>173</v>
      </c>
    </row>
    <row r="48" spans="1:15" ht="15" customHeight="1">
      <c r="A48" s="197" t="s">
        <v>38</v>
      </c>
      <c r="B48" s="206" t="s">
        <v>117</v>
      </c>
      <c r="C48" s="223">
        <f t="shared" si="5"/>
        <v>0</v>
      </c>
      <c r="D48" s="223"/>
      <c r="E48" s="223"/>
      <c r="F48" s="224">
        <f t="shared" si="6"/>
        <v>0</v>
      </c>
      <c r="G48" s="205" t="s">
        <v>617</v>
      </c>
      <c r="H48" s="205" t="s">
        <v>173</v>
      </c>
      <c r="I48" s="205" t="s">
        <v>173</v>
      </c>
      <c r="J48" s="205" t="s">
        <v>173</v>
      </c>
      <c r="K48" s="205" t="s">
        <v>173</v>
      </c>
      <c r="L48" s="181" t="s">
        <v>835</v>
      </c>
      <c r="M48" s="205" t="s">
        <v>771</v>
      </c>
      <c r="N48" s="205" t="s">
        <v>498</v>
      </c>
      <c r="O48" s="81" t="s">
        <v>173</v>
      </c>
    </row>
    <row r="49" spans="1:15" ht="15" customHeight="1">
      <c r="A49" s="197" t="s">
        <v>39</v>
      </c>
      <c r="B49" s="206" t="s">
        <v>110</v>
      </c>
      <c r="C49" s="223">
        <f t="shared" si="5"/>
        <v>2</v>
      </c>
      <c r="D49" s="223"/>
      <c r="E49" s="223"/>
      <c r="F49" s="224">
        <f t="shared" si="6"/>
        <v>2</v>
      </c>
      <c r="G49" s="205" t="s">
        <v>615</v>
      </c>
      <c r="H49" s="205" t="s">
        <v>615</v>
      </c>
      <c r="I49" s="205" t="s">
        <v>615</v>
      </c>
      <c r="J49" s="205" t="s">
        <v>615</v>
      </c>
      <c r="K49" s="205" t="s">
        <v>615</v>
      </c>
      <c r="L49" s="181" t="s">
        <v>173</v>
      </c>
      <c r="M49" s="205" t="s">
        <v>771</v>
      </c>
      <c r="N49" s="205" t="s">
        <v>500</v>
      </c>
      <c r="O49" s="81" t="s">
        <v>173</v>
      </c>
    </row>
    <row r="50" spans="1:15" ht="15" customHeight="1">
      <c r="A50" s="197" t="s">
        <v>40</v>
      </c>
      <c r="B50" s="206" t="s">
        <v>117</v>
      </c>
      <c r="C50" s="223">
        <f t="shared" si="5"/>
        <v>0</v>
      </c>
      <c r="D50" s="223"/>
      <c r="E50" s="223"/>
      <c r="F50" s="224">
        <f t="shared" si="6"/>
        <v>0</v>
      </c>
      <c r="G50" s="205" t="s">
        <v>617</v>
      </c>
      <c r="H50" s="205" t="s">
        <v>173</v>
      </c>
      <c r="I50" s="205" t="s">
        <v>173</v>
      </c>
      <c r="J50" s="205" t="s">
        <v>173</v>
      </c>
      <c r="K50" s="205" t="s">
        <v>173</v>
      </c>
      <c r="L50" s="181" t="s">
        <v>835</v>
      </c>
      <c r="M50" s="205" t="s">
        <v>769</v>
      </c>
      <c r="N50" s="205" t="s">
        <v>572</v>
      </c>
      <c r="O50" s="81" t="s">
        <v>173</v>
      </c>
    </row>
    <row r="51" spans="1:15" ht="15" customHeight="1">
      <c r="A51" s="197" t="s">
        <v>89</v>
      </c>
      <c r="B51" s="206" t="s">
        <v>117</v>
      </c>
      <c r="C51" s="223">
        <f t="shared" si="5"/>
        <v>0</v>
      </c>
      <c r="D51" s="223"/>
      <c r="E51" s="223"/>
      <c r="F51" s="224">
        <f t="shared" si="6"/>
        <v>0</v>
      </c>
      <c r="G51" s="205" t="s">
        <v>617</v>
      </c>
      <c r="H51" s="205" t="s">
        <v>173</v>
      </c>
      <c r="I51" s="205" t="s">
        <v>173</v>
      </c>
      <c r="J51" s="205" t="s">
        <v>173</v>
      </c>
      <c r="K51" s="205" t="s">
        <v>173</v>
      </c>
      <c r="L51" s="181" t="s">
        <v>835</v>
      </c>
      <c r="M51" s="205" t="s">
        <v>769</v>
      </c>
      <c r="N51" s="205" t="s">
        <v>501</v>
      </c>
      <c r="O51" s="81" t="s">
        <v>173</v>
      </c>
    </row>
    <row r="52" spans="1:15" ht="15" customHeight="1">
      <c r="A52" s="197" t="s">
        <v>41</v>
      </c>
      <c r="B52" s="206" t="s">
        <v>110</v>
      </c>
      <c r="C52" s="223">
        <f t="shared" si="5"/>
        <v>2</v>
      </c>
      <c r="D52" s="223"/>
      <c r="E52" s="223"/>
      <c r="F52" s="224">
        <f t="shared" si="6"/>
        <v>2</v>
      </c>
      <c r="G52" s="205" t="s">
        <v>615</v>
      </c>
      <c r="H52" s="205" t="s">
        <v>615</v>
      </c>
      <c r="I52" s="205" t="s">
        <v>615</v>
      </c>
      <c r="J52" s="205" t="s">
        <v>615</v>
      </c>
      <c r="K52" s="205" t="s">
        <v>615</v>
      </c>
      <c r="L52" s="181" t="s">
        <v>173</v>
      </c>
      <c r="M52" s="205" t="s">
        <v>770</v>
      </c>
      <c r="N52" s="205" t="s">
        <v>505</v>
      </c>
      <c r="O52" s="81" t="s">
        <v>173</v>
      </c>
    </row>
    <row r="53" spans="1:15" ht="15" customHeight="1">
      <c r="A53" s="197" t="s">
        <v>42</v>
      </c>
      <c r="B53" s="206" t="s">
        <v>110</v>
      </c>
      <c r="C53" s="223">
        <f t="shared" si="5"/>
        <v>2</v>
      </c>
      <c r="D53" s="223"/>
      <c r="E53" s="223"/>
      <c r="F53" s="224">
        <f t="shared" si="6"/>
        <v>2</v>
      </c>
      <c r="G53" s="205" t="s">
        <v>615</v>
      </c>
      <c r="H53" s="205" t="s">
        <v>615</v>
      </c>
      <c r="I53" s="205" t="s">
        <v>615</v>
      </c>
      <c r="J53" s="205" t="s">
        <v>615</v>
      </c>
      <c r="K53" s="205" t="s">
        <v>615</v>
      </c>
      <c r="L53" s="181" t="s">
        <v>173</v>
      </c>
      <c r="M53" s="205" t="s">
        <v>770</v>
      </c>
      <c r="N53" s="205" t="s">
        <v>444</v>
      </c>
      <c r="O53" s="81" t="s">
        <v>173</v>
      </c>
    </row>
    <row r="54" spans="1:15" s="76" customFormat="1" ht="15" customHeight="1">
      <c r="A54" s="173" t="s">
        <v>43</v>
      </c>
      <c r="B54" s="173"/>
      <c r="C54" s="174"/>
      <c r="D54" s="174"/>
      <c r="E54" s="174"/>
      <c r="F54" s="174"/>
      <c r="G54" s="185"/>
      <c r="H54" s="185"/>
      <c r="I54" s="185"/>
      <c r="J54" s="185"/>
      <c r="K54" s="185"/>
      <c r="L54" s="185"/>
      <c r="M54" s="173"/>
      <c r="N54" s="173"/>
      <c r="O54" s="83"/>
    </row>
    <row r="55" spans="1:15" ht="15" customHeight="1">
      <c r="A55" s="197" t="s">
        <v>44</v>
      </c>
      <c r="B55" s="206" t="s">
        <v>110</v>
      </c>
      <c r="C55" s="223">
        <f t="shared" si="5"/>
        <v>2</v>
      </c>
      <c r="D55" s="223"/>
      <c r="E55" s="223"/>
      <c r="F55" s="224">
        <f t="shared" ref="F55:F68" si="7">C55*(1-D55)*(1-E55)</f>
        <v>2</v>
      </c>
      <c r="G55" s="205" t="s">
        <v>615</v>
      </c>
      <c r="H55" s="205" t="s">
        <v>615</v>
      </c>
      <c r="I55" s="205" t="s">
        <v>615</v>
      </c>
      <c r="J55" s="205" t="s">
        <v>615</v>
      </c>
      <c r="K55" s="205" t="s">
        <v>615</v>
      </c>
      <c r="L55" s="181" t="s">
        <v>173</v>
      </c>
      <c r="M55" s="205" t="s">
        <v>771</v>
      </c>
      <c r="N55" s="205" t="s">
        <v>461</v>
      </c>
      <c r="O55" s="81" t="s">
        <v>173</v>
      </c>
    </row>
    <row r="56" spans="1:15" ht="15" customHeight="1">
      <c r="A56" s="197" t="s">
        <v>45</v>
      </c>
      <c r="B56" s="206" t="s">
        <v>110</v>
      </c>
      <c r="C56" s="223">
        <f t="shared" si="5"/>
        <v>2</v>
      </c>
      <c r="D56" s="223"/>
      <c r="E56" s="223"/>
      <c r="F56" s="224">
        <f t="shared" si="7"/>
        <v>2</v>
      </c>
      <c r="G56" s="205" t="s">
        <v>615</v>
      </c>
      <c r="H56" s="205" t="s">
        <v>615</v>
      </c>
      <c r="I56" s="205" t="s">
        <v>615</v>
      </c>
      <c r="J56" s="205" t="s">
        <v>615</v>
      </c>
      <c r="K56" s="205" t="s">
        <v>615</v>
      </c>
      <c r="L56" s="181" t="s">
        <v>173</v>
      </c>
      <c r="M56" s="205" t="s">
        <v>771</v>
      </c>
      <c r="N56" s="205" t="s">
        <v>507</v>
      </c>
      <c r="O56" s="81" t="s">
        <v>173</v>
      </c>
    </row>
    <row r="57" spans="1:15" ht="15" customHeight="1">
      <c r="A57" s="197" t="s">
        <v>46</v>
      </c>
      <c r="B57" s="206" t="s">
        <v>117</v>
      </c>
      <c r="C57" s="223">
        <f t="shared" si="5"/>
        <v>0</v>
      </c>
      <c r="D57" s="223"/>
      <c r="E57" s="223"/>
      <c r="F57" s="224">
        <f t="shared" si="7"/>
        <v>0</v>
      </c>
      <c r="G57" s="205" t="s">
        <v>617</v>
      </c>
      <c r="H57" s="205" t="s">
        <v>173</v>
      </c>
      <c r="I57" s="205" t="s">
        <v>173</v>
      </c>
      <c r="J57" s="205" t="s">
        <v>173</v>
      </c>
      <c r="K57" s="205" t="s">
        <v>173</v>
      </c>
      <c r="L57" s="181" t="s">
        <v>835</v>
      </c>
      <c r="M57" s="205" t="s">
        <v>769</v>
      </c>
      <c r="N57" s="205" t="s">
        <v>377</v>
      </c>
    </row>
    <row r="58" spans="1:15" ht="15" customHeight="1">
      <c r="A58" s="197" t="s">
        <v>47</v>
      </c>
      <c r="B58" s="206" t="s">
        <v>117</v>
      </c>
      <c r="C58" s="223">
        <f t="shared" si="5"/>
        <v>0</v>
      </c>
      <c r="D58" s="223"/>
      <c r="E58" s="223"/>
      <c r="F58" s="224">
        <f t="shared" si="7"/>
        <v>0</v>
      </c>
      <c r="G58" s="180" t="s">
        <v>831</v>
      </c>
      <c r="H58" s="205" t="s">
        <v>615</v>
      </c>
      <c r="I58" s="205" t="s">
        <v>615</v>
      </c>
      <c r="J58" s="205" t="s">
        <v>617</v>
      </c>
      <c r="K58" s="205" t="s">
        <v>615</v>
      </c>
      <c r="L58" s="181" t="s">
        <v>412</v>
      </c>
      <c r="M58" s="205" t="s">
        <v>771</v>
      </c>
      <c r="N58" s="205" t="s">
        <v>411</v>
      </c>
      <c r="O58" s="81" t="s">
        <v>173</v>
      </c>
    </row>
    <row r="59" spans="1:15" ht="15" customHeight="1">
      <c r="A59" s="197" t="s">
        <v>48</v>
      </c>
      <c r="B59" s="206" t="s">
        <v>110</v>
      </c>
      <c r="C59" s="223">
        <f t="shared" si="5"/>
        <v>2</v>
      </c>
      <c r="D59" s="223"/>
      <c r="E59" s="223"/>
      <c r="F59" s="224">
        <f t="shared" si="7"/>
        <v>2</v>
      </c>
      <c r="G59" s="205" t="s">
        <v>615</v>
      </c>
      <c r="H59" s="205" t="s">
        <v>615</v>
      </c>
      <c r="I59" s="205" t="s">
        <v>615</v>
      </c>
      <c r="J59" s="205" t="s">
        <v>615</v>
      </c>
      <c r="K59" s="205" t="s">
        <v>615</v>
      </c>
      <c r="L59" s="181" t="s">
        <v>173</v>
      </c>
      <c r="M59" s="205" t="s">
        <v>771</v>
      </c>
      <c r="N59" s="205" t="s">
        <v>509</v>
      </c>
      <c r="O59" s="81" t="s">
        <v>173</v>
      </c>
    </row>
    <row r="60" spans="1:15" ht="15" customHeight="1">
      <c r="A60" s="197" t="s">
        <v>49</v>
      </c>
      <c r="B60" s="206" t="s">
        <v>110</v>
      </c>
      <c r="C60" s="223">
        <f t="shared" si="5"/>
        <v>2</v>
      </c>
      <c r="D60" s="223"/>
      <c r="E60" s="223"/>
      <c r="F60" s="224">
        <f t="shared" si="7"/>
        <v>2</v>
      </c>
      <c r="G60" s="205" t="s">
        <v>615</v>
      </c>
      <c r="H60" s="205" t="s">
        <v>615</v>
      </c>
      <c r="I60" s="205" t="s">
        <v>615</v>
      </c>
      <c r="J60" s="205" t="s">
        <v>615</v>
      </c>
      <c r="K60" s="205" t="s">
        <v>615</v>
      </c>
      <c r="L60" s="181" t="s">
        <v>173</v>
      </c>
      <c r="M60" s="205" t="s">
        <v>770</v>
      </c>
      <c r="N60" s="205" t="s">
        <v>464</v>
      </c>
      <c r="O60" s="81" t="s">
        <v>173</v>
      </c>
    </row>
    <row r="61" spans="1:15" ht="15" customHeight="1">
      <c r="A61" s="197" t="s">
        <v>50</v>
      </c>
      <c r="B61" s="206" t="s">
        <v>117</v>
      </c>
      <c r="C61" s="223">
        <f t="shared" si="2"/>
        <v>0</v>
      </c>
      <c r="D61" s="223"/>
      <c r="E61" s="223"/>
      <c r="F61" s="224">
        <f t="shared" si="7"/>
        <v>0</v>
      </c>
      <c r="G61" s="205" t="s">
        <v>617</v>
      </c>
      <c r="H61" s="205" t="s">
        <v>173</v>
      </c>
      <c r="I61" s="205" t="s">
        <v>173</v>
      </c>
      <c r="J61" s="205" t="s">
        <v>173</v>
      </c>
      <c r="K61" s="205" t="s">
        <v>173</v>
      </c>
      <c r="L61" s="181" t="s">
        <v>835</v>
      </c>
      <c r="M61" s="205" t="s">
        <v>771</v>
      </c>
      <c r="N61" s="205" t="s">
        <v>417</v>
      </c>
      <c r="O61" s="81" t="s">
        <v>173</v>
      </c>
    </row>
    <row r="62" spans="1:15" s="28" customFormat="1" ht="15" customHeight="1">
      <c r="A62" s="201" t="s">
        <v>51</v>
      </c>
      <c r="B62" s="176" t="s">
        <v>110</v>
      </c>
      <c r="C62" s="223">
        <f t="shared" si="2"/>
        <v>2</v>
      </c>
      <c r="D62" s="177"/>
      <c r="E62" s="177"/>
      <c r="F62" s="178">
        <f>C62*(1-D62)*(1-E62)</f>
        <v>2</v>
      </c>
      <c r="G62" s="205" t="s">
        <v>615</v>
      </c>
      <c r="H62" s="205" t="s">
        <v>615</v>
      </c>
      <c r="I62" s="205" t="s">
        <v>615</v>
      </c>
      <c r="J62" s="205" t="s">
        <v>615</v>
      </c>
      <c r="K62" s="205" t="s">
        <v>615</v>
      </c>
      <c r="L62" s="179" t="s">
        <v>173</v>
      </c>
      <c r="M62" s="205" t="s">
        <v>771</v>
      </c>
      <c r="N62" s="205" t="s">
        <v>513</v>
      </c>
      <c r="O62" s="80" t="s">
        <v>173</v>
      </c>
    </row>
    <row r="63" spans="1:15" s="28" customFormat="1" ht="15" customHeight="1">
      <c r="A63" s="201" t="s">
        <v>52</v>
      </c>
      <c r="B63" s="176" t="s">
        <v>110</v>
      </c>
      <c r="C63" s="223">
        <f t="shared" si="2"/>
        <v>2</v>
      </c>
      <c r="D63" s="177"/>
      <c r="E63" s="177"/>
      <c r="F63" s="178">
        <f>C63*(1-D63)*(1-E63)</f>
        <v>2</v>
      </c>
      <c r="G63" s="205" t="s">
        <v>615</v>
      </c>
      <c r="H63" s="205" t="s">
        <v>615</v>
      </c>
      <c r="I63" s="205" t="s">
        <v>615</v>
      </c>
      <c r="J63" s="205" t="s">
        <v>615</v>
      </c>
      <c r="K63" s="205" t="s">
        <v>615</v>
      </c>
      <c r="L63" s="180" t="s">
        <v>173</v>
      </c>
      <c r="M63" s="205" t="s">
        <v>771</v>
      </c>
      <c r="N63" s="205" t="s">
        <v>453</v>
      </c>
      <c r="O63" s="80" t="s">
        <v>173</v>
      </c>
    </row>
    <row r="64" spans="1:15" s="28" customFormat="1" ht="15" customHeight="1">
      <c r="A64" s="201" t="s">
        <v>53</v>
      </c>
      <c r="B64" s="176" t="s">
        <v>110</v>
      </c>
      <c r="C64" s="223">
        <f t="shared" si="2"/>
        <v>2</v>
      </c>
      <c r="D64" s="177"/>
      <c r="E64" s="177"/>
      <c r="F64" s="178">
        <f t="shared" si="7"/>
        <v>2</v>
      </c>
      <c r="G64" s="205" t="s">
        <v>615</v>
      </c>
      <c r="H64" s="205" t="s">
        <v>615</v>
      </c>
      <c r="I64" s="205" t="s">
        <v>615</v>
      </c>
      <c r="J64" s="205" t="s">
        <v>615</v>
      </c>
      <c r="K64" s="205" t="s">
        <v>615</v>
      </c>
      <c r="L64" s="179" t="s">
        <v>173</v>
      </c>
      <c r="M64" s="205" t="s">
        <v>771</v>
      </c>
      <c r="N64" s="205" t="s">
        <v>515</v>
      </c>
      <c r="O64" s="80" t="s">
        <v>173</v>
      </c>
    </row>
    <row r="65" spans="1:15" ht="15" customHeight="1">
      <c r="A65" s="197" t="s">
        <v>54</v>
      </c>
      <c r="B65" s="206" t="s">
        <v>110</v>
      </c>
      <c r="C65" s="223">
        <f t="shared" si="2"/>
        <v>2</v>
      </c>
      <c r="D65" s="223"/>
      <c r="E65" s="223"/>
      <c r="F65" s="224">
        <f t="shared" si="7"/>
        <v>2</v>
      </c>
      <c r="G65" s="205" t="s">
        <v>615</v>
      </c>
      <c r="H65" s="205" t="s">
        <v>615</v>
      </c>
      <c r="I65" s="205" t="s">
        <v>615</v>
      </c>
      <c r="J65" s="205" t="s">
        <v>615</v>
      </c>
      <c r="K65" s="205" t="s">
        <v>615</v>
      </c>
      <c r="L65" s="205" t="s">
        <v>173</v>
      </c>
      <c r="M65" s="205" t="s">
        <v>771</v>
      </c>
      <c r="N65" s="205" t="s">
        <v>518</v>
      </c>
      <c r="O65" s="81" t="s">
        <v>173</v>
      </c>
    </row>
    <row r="66" spans="1:15" ht="15" customHeight="1">
      <c r="A66" s="197" t="s">
        <v>55</v>
      </c>
      <c r="B66" s="206" t="s">
        <v>117</v>
      </c>
      <c r="C66" s="223">
        <f t="shared" si="2"/>
        <v>0</v>
      </c>
      <c r="D66" s="223"/>
      <c r="E66" s="223"/>
      <c r="F66" s="224">
        <f t="shared" si="7"/>
        <v>0</v>
      </c>
      <c r="G66" s="205" t="s">
        <v>617</v>
      </c>
      <c r="H66" s="205" t="s">
        <v>173</v>
      </c>
      <c r="I66" s="205" t="s">
        <v>173</v>
      </c>
      <c r="J66" s="205" t="s">
        <v>173</v>
      </c>
      <c r="K66" s="205" t="s">
        <v>173</v>
      </c>
      <c r="L66" s="181" t="s">
        <v>835</v>
      </c>
      <c r="M66" s="205" t="s">
        <v>771</v>
      </c>
      <c r="N66" s="205" t="s">
        <v>379</v>
      </c>
      <c r="O66" s="81" t="s">
        <v>173</v>
      </c>
    </row>
    <row r="67" spans="1:15" ht="15" customHeight="1">
      <c r="A67" s="197" t="s">
        <v>56</v>
      </c>
      <c r="B67" s="206" t="s">
        <v>110</v>
      </c>
      <c r="C67" s="223">
        <f t="shared" si="2"/>
        <v>2</v>
      </c>
      <c r="D67" s="223"/>
      <c r="E67" s="223"/>
      <c r="F67" s="224">
        <f t="shared" si="7"/>
        <v>2</v>
      </c>
      <c r="G67" s="205" t="s">
        <v>615</v>
      </c>
      <c r="H67" s="205" t="s">
        <v>615</v>
      </c>
      <c r="I67" s="205" t="s">
        <v>615</v>
      </c>
      <c r="J67" s="205" t="s">
        <v>615</v>
      </c>
      <c r="K67" s="205" t="s">
        <v>615</v>
      </c>
      <c r="L67" s="181" t="s">
        <v>173</v>
      </c>
      <c r="M67" s="205" t="s">
        <v>770</v>
      </c>
      <c r="N67" s="205" t="s">
        <v>419</v>
      </c>
      <c r="O67" s="81" t="s">
        <v>173</v>
      </c>
    </row>
    <row r="68" spans="1:15" ht="15" customHeight="1">
      <c r="A68" s="197" t="s">
        <v>57</v>
      </c>
      <c r="B68" s="206" t="s">
        <v>117</v>
      </c>
      <c r="C68" s="223">
        <f t="shared" si="2"/>
        <v>0</v>
      </c>
      <c r="D68" s="223"/>
      <c r="E68" s="223"/>
      <c r="F68" s="224">
        <f t="shared" si="7"/>
        <v>0</v>
      </c>
      <c r="G68" s="205" t="s">
        <v>617</v>
      </c>
      <c r="H68" s="205" t="s">
        <v>173</v>
      </c>
      <c r="I68" s="205" t="s">
        <v>173</v>
      </c>
      <c r="J68" s="205" t="s">
        <v>173</v>
      </c>
      <c r="K68" s="205" t="s">
        <v>173</v>
      </c>
      <c r="L68" s="181" t="s">
        <v>835</v>
      </c>
      <c r="M68" s="205" t="s">
        <v>770</v>
      </c>
      <c r="N68" s="205" t="s">
        <v>522</v>
      </c>
      <c r="O68" s="81" t="s">
        <v>173</v>
      </c>
    </row>
    <row r="69" spans="1:15" s="76" customFormat="1" ht="15" customHeight="1">
      <c r="A69" s="173" t="s">
        <v>58</v>
      </c>
      <c r="B69" s="173"/>
      <c r="C69" s="174"/>
      <c r="D69" s="174"/>
      <c r="E69" s="174"/>
      <c r="F69" s="174"/>
      <c r="G69" s="185"/>
      <c r="H69" s="185"/>
      <c r="I69" s="185"/>
      <c r="J69" s="185"/>
      <c r="K69" s="185"/>
      <c r="L69" s="185"/>
      <c r="M69" s="173"/>
      <c r="N69" s="173"/>
      <c r="O69" s="83"/>
    </row>
    <row r="70" spans="1:15" ht="15" customHeight="1">
      <c r="A70" s="197" t="s">
        <v>59</v>
      </c>
      <c r="B70" s="206" t="s">
        <v>117</v>
      </c>
      <c r="C70" s="223">
        <f t="shared" ref="C70:C93" si="8">IF(B70=$B$4,2,0)</f>
        <v>0</v>
      </c>
      <c r="D70" s="223"/>
      <c r="E70" s="223"/>
      <c r="F70" s="224">
        <f t="shared" ref="F70:F75" si="9">C70*(1-D70)*(1-E70)</f>
        <v>0</v>
      </c>
      <c r="G70" s="205" t="s">
        <v>617</v>
      </c>
      <c r="H70" s="205" t="s">
        <v>173</v>
      </c>
      <c r="I70" s="205" t="s">
        <v>173</v>
      </c>
      <c r="J70" s="205" t="s">
        <v>173</v>
      </c>
      <c r="K70" s="205" t="s">
        <v>173</v>
      </c>
      <c r="L70" s="181" t="s">
        <v>835</v>
      </c>
      <c r="M70" s="205" t="s">
        <v>769</v>
      </c>
      <c r="N70" s="205" t="s">
        <v>524</v>
      </c>
      <c r="O70" s="81" t="s">
        <v>173</v>
      </c>
    </row>
    <row r="71" spans="1:15" ht="15" customHeight="1">
      <c r="A71" s="197" t="s">
        <v>60</v>
      </c>
      <c r="B71" s="206" t="s">
        <v>110</v>
      </c>
      <c r="C71" s="223">
        <f t="shared" si="8"/>
        <v>2</v>
      </c>
      <c r="D71" s="223"/>
      <c r="E71" s="223"/>
      <c r="F71" s="224">
        <f t="shared" si="9"/>
        <v>2</v>
      </c>
      <c r="G71" s="205" t="s">
        <v>615</v>
      </c>
      <c r="H71" s="205" t="s">
        <v>615</v>
      </c>
      <c r="I71" s="205" t="s">
        <v>615</v>
      </c>
      <c r="J71" s="205" t="s">
        <v>615</v>
      </c>
      <c r="K71" s="205" t="s">
        <v>615</v>
      </c>
      <c r="L71" s="181" t="s">
        <v>173</v>
      </c>
      <c r="M71" s="205" t="s">
        <v>771</v>
      </c>
      <c r="N71" s="205" t="s">
        <v>398</v>
      </c>
      <c r="O71" s="81" t="s">
        <v>173</v>
      </c>
    </row>
    <row r="72" spans="1:15" ht="15" customHeight="1">
      <c r="A72" s="197" t="s">
        <v>61</v>
      </c>
      <c r="B72" s="183" t="s">
        <v>117</v>
      </c>
      <c r="C72" s="223">
        <f t="shared" si="8"/>
        <v>0</v>
      </c>
      <c r="D72" s="223"/>
      <c r="E72" s="222"/>
      <c r="F72" s="224">
        <f t="shared" si="9"/>
        <v>0</v>
      </c>
      <c r="G72" s="205" t="s">
        <v>617</v>
      </c>
      <c r="H72" s="205" t="s">
        <v>173</v>
      </c>
      <c r="I72" s="205" t="s">
        <v>173</v>
      </c>
      <c r="J72" s="205" t="s">
        <v>173</v>
      </c>
      <c r="K72" s="205" t="s">
        <v>173</v>
      </c>
      <c r="L72" s="181" t="s">
        <v>835</v>
      </c>
      <c r="M72" s="205" t="s">
        <v>771</v>
      </c>
      <c r="N72" s="205" t="s">
        <v>530</v>
      </c>
      <c r="O72" s="81" t="s">
        <v>173</v>
      </c>
    </row>
    <row r="73" spans="1:15" ht="15" customHeight="1">
      <c r="A73" s="197" t="s">
        <v>62</v>
      </c>
      <c r="B73" s="183" t="s">
        <v>110</v>
      </c>
      <c r="C73" s="223">
        <f t="shared" si="8"/>
        <v>2</v>
      </c>
      <c r="D73" s="222"/>
      <c r="E73" s="222"/>
      <c r="F73" s="224">
        <f t="shared" si="9"/>
        <v>2</v>
      </c>
      <c r="G73" s="205" t="s">
        <v>615</v>
      </c>
      <c r="H73" s="205" t="s">
        <v>615</v>
      </c>
      <c r="I73" s="205" t="s">
        <v>615</v>
      </c>
      <c r="J73" s="205" t="s">
        <v>615</v>
      </c>
      <c r="K73" s="205" t="s">
        <v>615</v>
      </c>
      <c r="L73" s="181" t="s">
        <v>173</v>
      </c>
      <c r="M73" s="205" t="s">
        <v>771</v>
      </c>
      <c r="N73" s="205" t="s">
        <v>382</v>
      </c>
      <c r="O73" s="81" t="s">
        <v>173</v>
      </c>
    </row>
    <row r="74" spans="1:15" ht="15" customHeight="1">
      <c r="A74" s="197" t="s">
        <v>63</v>
      </c>
      <c r="B74" s="206" t="s">
        <v>110</v>
      </c>
      <c r="C74" s="223">
        <f t="shared" si="8"/>
        <v>2</v>
      </c>
      <c r="D74" s="223"/>
      <c r="E74" s="223"/>
      <c r="F74" s="224">
        <f t="shared" si="9"/>
        <v>2</v>
      </c>
      <c r="G74" s="205" t="s">
        <v>615</v>
      </c>
      <c r="H74" s="205" t="s">
        <v>615</v>
      </c>
      <c r="I74" s="205" t="s">
        <v>615</v>
      </c>
      <c r="J74" s="205" t="s">
        <v>615</v>
      </c>
      <c r="K74" s="205" t="s">
        <v>615</v>
      </c>
      <c r="L74" s="181" t="s">
        <v>173</v>
      </c>
      <c r="M74" s="205" t="s">
        <v>771</v>
      </c>
      <c r="N74" s="205" t="s">
        <v>384</v>
      </c>
      <c r="O74" s="81" t="s">
        <v>173</v>
      </c>
    </row>
    <row r="75" spans="1:15" ht="15" customHeight="1">
      <c r="A75" s="213" t="s">
        <v>64</v>
      </c>
      <c r="B75" s="183" t="s">
        <v>117</v>
      </c>
      <c r="C75" s="223">
        <f t="shared" si="8"/>
        <v>0</v>
      </c>
      <c r="D75" s="222"/>
      <c r="E75" s="222"/>
      <c r="F75" s="224">
        <f t="shared" si="9"/>
        <v>0</v>
      </c>
      <c r="G75" s="205" t="s">
        <v>617</v>
      </c>
      <c r="H75" s="205" t="s">
        <v>173</v>
      </c>
      <c r="I75" s="205" t="s">
        <v>173</v>
      </c>
      <c r="J75" s="205" t="s">
        <v>173</v>
      </c>
      <c r="K75" s="205" t="s">
        <v>173</v>
      </c>
      <c r="L75" s="181" t="s">
        <v>835</v>
      </c>
      <c r="M75" s="205" t="s">
        <v>771</v>
      </c>
      <c r="N75" s="205" t="s">
        <v>535</v>
      </c>
      <c r="O75" s="81" t="s">
        <v>173</v>
      </c>
    </row>
    <row r="76" spans="1:15" ht="15" customHeight="1">
      <c r="A76" s="233" t="s">
        <v>65</v>
      </c>
      <c r="B76" s="234"/>
      <c r="C76" s="220"/>
      <c r="D76" s="220"/>
      <c r="E76" s="220"/>
      <c r="F76" s="174"/>
      <c r="G76" s="185"/>
      <c r="H76" s="185"/>
      <c r="I76" s="185"/>
      <c r="J76" s="185"/>
      <c r="K76" s="185"/>
      <c r="L76" s="173"/>
      <c r="M76" s="173"/>
      <c r="N76" s="173"/>
    </row>
    <row r="77" spans="1:15" ht="15" customHeight="1">
      <c r="A77" s="197" t="s">
        <v>66</v>
      </c>
      <c r="B77" s="206" t="s">
        <v>110</v>
      </c>
      <c r="C77" s="223">
        <f t="shared" si="8"/>
        <v>2</v>
      </c>
      <c r="D77" s="223"/>
      <c r="E77" s="223"/>
      <c r="F77" s="224">
        <f t="shared" ref="F77:F86" si="10">C77*(1-D77)*(1-E77)</f>
        <v>2</v>
      </c>
      <c r="G77" s="205" t="s">
        <v>615</v>
      </c>
      <c r="H77" s="205" t="s">
        <v>615</v>
      </c>
      <c r="I77" s="205" t="s">
        <v>615</v>
      </c>
      <c r="J77" s="205" t="s">
        <v>615</v>
      </c>
      <c r="K77" s="205" t="s">
        <v>615</v>
      </c>
      <c r="L77" s="181" t="s">
        <v>173</v>
      </c>
      <c r="M77" s="205" t="s">
        <v>771</v>
      </c>
      <c r="N77" s="205" t="s">
        <v>455</v>
      </c>
      <c r="O77" s="81" t="s">
        <v>173</v>
      </c>
    </row>
    <row r="78" spans="1:15" ht="15" customHeight="1">
      <c r="A78" s="197" t="s">
        <v>68</v>
      </c>
      <c r="B78" s="206" t="s">
        <v>117</v>
      </c>
      <c r="C78" s="223">
        <f t="shared" si="8"/>
        <v>0</v>
      </c>
      <c r="D78" s="223"/>
      <c r="E78" s="223"/>
      <c r="F78" s="224">
        <f t="shared" si="10"/>
        <v>0</v>
      </c>
      <c r="G78" s="205" t="s">
        <v>617</v>
      </c>
      <c r="H78" s="205" t="s">
        <v>173</v>
      </c>
      <c r="I78" s="205" t="s">
        <v>173</v>
      </c>
      <c r="J78" s="205" t="s">
        <v>173</v>
      </c>
      <c r="K78" s="205" t="s">
        <v>173</v>
      </c>
      <c r="L78" s="181" t="s">
        <v>835</v>
      </c>
      <c r="M78" s="205" t="s">
        <v>771</v>
      </c>
      <c r="N78" s="183" t="s">
        <v>798</v>
      </c>
      <c r="O78" s="81" t="s">
        <v>173</v>
      </c>
    </row>
    <row r="79" spans="1:15" ht="15" customHeight="1">
      <c r="A79" s="197" t="s">
        <v>69</v>
      </c>
      <c r="B79" s="206" t="s">
        <v>117</v>
      </c>
      <c r="C79" s="223">
        <f t="shared" si="8"/>
        <v>0</v>
      </c>
      <c r="D79" s="223"/>
      <c r="E79" s="223"/>
      <c r="F79" s="224">
        <f t="shared" si="10"/>
        <v>0</v>
      </c>
      <c r="G79" s="205" t="s">
        <v>617</v>
      </c>
      <c r="H79" s="205" t="s">
        <v>173</v>
      </c>
      <c r="I79" s="205" t="s">
        <v>173</v>
      </c>
      <c r="J79" s="205" t="s">
        <v>173</v>
      </c>
      <c r="K79" s="205" t="s">
        <v>173</v>
      </c>
      <c r="L79" s="181" t="s">
        <v>835</v>
      </c>
      <c r="M79" s="205" t="s">
        <v>771</v>
      </c>
      <c r="N79" s="205" t="s">
        <v>385</v>
      </c>
      <c r="O79" s="81" t="s">
        <v>173</v>
      </c>
    </row>
    <row r="80" spans="1:15" s="28" customFormat="1" ht="15" customHeight="1">
      <c r="A80" s="201" t="s">
        <v>70</v>
      </c>
      <c r="B80" s="176" t="s">
        <v>110</v>
      </c>
      <c r="C80" s="177">
        <f t="shared" si="8"/>
        <v>2</v>
      </c>
      <c r="D80" s="177"/>
      <c r="E80" s="177"/>
      <c r="F80" s="178">
        <f t="shared" si="10"/>
        <v>2</v>
      </c>
      <c r="G80" s="205" t="s">
        <v>615</v>
      </c>
      <c r="H80" s="205" t="s">
        <v>615</v>
      </c>
      <c r="I80" s="205" t="s">
        <v>615</v>
      </c>
      <c r="J80" s="205" t="s">
        <v>615</v>
      </c>
      <c r="K80" s="205" t="s">
        <v>615</v>
      </c>
      <c r="L80" s="179" t="s">
        <v>173</v>
      </c>
      <c r="M80" s="205" t="s">
        <v>771</v>
      </c>
      <c r="N80" s="205" t="s">
        <v>338</v>
      </c>
      <c r="O80" s="80" t="s">
        <v>173</v>
      </c>
    </row>
    <row r="81" spans="1:15" s="28" customFormat="1" ht="15" customHeight="1">
      <c r="A81" s="201" t="s">
        <v>72</v>
      </c>
      <c r="B81" s="176" t="s">
        <v>110</v>
      </c>
      <c r="C81" s="177">
        <f t="shared" si="8"/>
        <v>2</v>
      </c>
      <c r="D81" s="177"/>
      <c r="E81" s="177"/>
      <c r="F81" s="178">
        <f t="shared" si="10"/>
        <v>2</v>
      </c>
      <c r="G81" s="205" t="s">
        <v>615</v>
      </c>
      <c r="H81" s="205" t="s">
        <v>615</v>
      </c>
      <c r="I81" s="205" t="s">
        <v>615</v>
      </c>
      <c r="J81" s="205" t="s">
        <v>615</v>
      </c>
      <c r="K81" s="205" t="s">
        <v>615</v>
      </c>
      <c r="L81" s="179" t="s">
        <v>173</v>
      </c>
      <c r="M81" s="205" t="s">
        <v>771</v>
      </c>
      <c r="N81" s="205" t="s">
        <v>386</v>
      </c>
      <c r="O81" s="80" t="s">
        <v>173</v>
      </c>
    </row>
    <row r="82" spans="1:15" s="9" customFormat="1" ht="15" customHeight="1">
      <c r="A82" s="197" t="s">
        <v>73</v>
      </c>
      <c r="B82" s="206" t="s">
        <v>110</v>
      </c>
      <c r="C82" s="223">
        <f t="shared" si="8"/>
        <v>2</v>
      </c>
      <c r="D82" s="223"/>
      <c r="E82" s="223"/>
      <c r="F82" s="224">
        <f t="shared" si="10"/>
        <v>2</v>
      </c>
      <c r="G82" s="205" t="s">
        <v>615</v>
      </c>
      <c r="H82" s="205" t="s">
        <v>615</v>
      </c>
      <c r="I82" s="205" t="s">
        <v>615</v>
      </c>
      <c r="J82" s="205" t="s">
        <v>615</v>
      </c>
      <c r="K82" s="205" t="s">
        <v>615</v>
      </c>
      <c r="L82" s="205" t="s">
        <v>173</v>
      </c>
      <c r="M82" s="205" t="s">
        <v>771</v>
      </c>
      <c r="N82" s="205" t="s">
        <v>339</v>
      </c>
      <c r="O82" s="81" t="s">
        <v>173</v>
      </c>
    </row>
    <row r="83" spans="1:15" ht="15" customHeight="1">
      <c r="A83" s="197" t="s">
        <v>191</v>
      </c>
      <c r="B83" s="206" t="s">
        <v>110</v>
      </c>
      <c r="C83" s="223">
        <f t="shared" si="8"/>
        <v>2</v>
      </c>
      <c r="D83" s="223"/>
      <c r="E83" s="223"/>
      <c r="F83" s="224">
        <f t="shared" si="10"/>
        <v>2</v>
      </c>
      <c r="G83" s="205" t="s">
        <v>615</v>
      </c>
      <c r="H83" s="205" t="s">
        <v>615</v>
      </c>
      <c r="I83" s="205" t="s">
        <v>615</v>
      </c>
      <c r="J83" s="205" t="s">
        <v>615</v>
      </c>
      <c r="K83" s="205" t="s">
        <v>615</v>
      </c>
      <c r="L83" s="181" t="s">
        <v>173</v>
      </c>
      <c r="M83" s="205" t="s">
        <v>771</v>
      </c>
      <c r="N83" s="205" t="s">
        <v>541</v>
      </c>
      <c r="O83" s="81" t="s">
        <v>173</v>
      </c>
    </row>
    <row r="84" spans="1:15" ht="15" customHeight="1">
      <c r="A84" s="197" t="s">
        <v>74</v>
      </c>
      <c r="B84" s="206" t="s">
        <v>110</v>
      </c>
      <c r="C84" s="223">
        <f t="shared" si="8"/>
        <v>2</v>
      </c>
      <c r="D84" s="223"/>
      <c r="E84" s="223"/>
      <c r="F84" s="224">
        <f t="shared" si="10"/>
        <v>2</v>
      </c>
      <c r="G84" s="205" t="s">
        <v>615</v>
      </c>
      <c r="H84" s="205" t="s">
        <v>615</v>
      </c>
      <c r="I84" s="205" t="s">
        <v>615</v>
      </c>
      <c r="J84" s="205" t="s">
        <v>615</v>
      </c>
      <c r="K84" s="205" t="s">
        <v>615</v>
      </c>
      <c r="L84" s="181" t="s">
        <v>173</v>
      </c>
      <c r="M84" s="205" t="s">
        <v>771</v>
      </c>
      <c r="N84" s="205" t="s">
        <v>387</v>
      </c>
      <c r="O84" s="81" t="s">
        <v>173</v>
      </c>
    </row>
    <row r="85" spans="1:15" s="28" customFormat="1" ht="15" customHeight="1">
      <c r="A85" s="201" t="s">
        <v>75</v>
      </c>
      <c r="B85" s="176" t="s">
        <v>110</v>
      </c>
      <c r="C85" s="177">
        <f t="shared" si="8"/>
        <v>2</v>
      </c>
      <c r="D85" s="177"/>
      <c r="E85" s="177"/>
      <c r="F85" s="178">
        <f t="shared" si="10"/>
        <v>2</v>
      </c>
      <c r="G85" s="205" t="s">
        <v>615</v>
      </c>
      <c r="H85" s="205" t="s">
        <v>615</v>
      </c>
      <c r="I85" s="205" t="s">
        <v>615</v>
      </c>
      <c r="J85" s="205" t="s">
        <v>615</v>
      </c>
      <c r="K85" s="205" t="s">
        <v>615</v>
      </c>
      <c r="L85" s="179" t="s">
        <v>173</v>
      </c>
      <c r="M85" s="205" t="s">
        <v>771</v>
      </c>
      <c r="N85" s="205" t="s">
        <v>545</v>
      </c>
      <c r="O85" s="80" t="s">
        <v>173</v>
      </c>
    </row>
    <row r="86" spans="1:15" ht="15" customHeight="1">
      <c r="A86" s="197" t="s">
        <v>76</v>
      </c>
      <c r="B86" s="206" t="s">
        <v>110</v>
      </c>
      <c r="C86" s="223">
        <f t="shared" si="8"/>
        <v>2</v>
      </c>
      <c r="D86" s="223"/>
      <c r="E86" s="223"/>
      <c r="F86" s="224">
        <f t="shared" si="10"/>
        <v>2</v>
      </c>
      <c r="G86" s="205" t="s">
        <v>615</v>
      </c>
      <c r="H86" s="205" t="s">
        <v>615</v>
      </c>
      <c r="I86" s="205" t="s">
        <v>615</v>
      </c>
      <c r="J86" s="205" t="s">
        <v>615</v>
      </c>
      <c r="K86" s="205" t="s">
        <v>615</v>
      </c>
      <c r="L86" s="205" t="s">
        <v>173</v>
      </c>
      <c r="M86" s="205" t="s">
        <v>771</v>
      </c>
      <c r="N86" s="205" t="s">
        <v>388</v>
      </c>
      <c r="O86" s="81" t="s">
        <v>173</v>
      </c>
    </row>
    <row r="87" spans="1:15" ht="15" customHeight="1">
      <c r="A87" s="233" t="s">
        <v>77</v>
      </c>
      <c r="B87" s="234"/>
      <c r="C87" s="220"/>
      <c r="D87" s="220"/>
      <c r="E87" s="220"/>
      <c r="F87" s="174"/>
      <c r="G87" s="185"/>
      <c r="H87" s="185"/>
      <c r="I87" s="185"/>
      <c r="J87" s="185"/>
      <c r="K87" s="185"/>
      <c r="L87" s="173"/>
      <c r="M87" s="173"/>
      <c r="N87" s="173"/>
    </row>
    <row r="88" spans="1:15" ht="15" customHeight="1">
      <c r="A88" s="197" t="s">
        <v>67</v>
      </c>
      <c r="B88" s="206" t="s">
        <v>117</v>
      </c>
      <c r="C88" s="223">
        <f t="shared" si="8"/>
        <v>0</v>
      </c>
      <c r="D88" s="223"/>
      <c r="E88" s="223"/>
      <c r="F88" s="224">
        <f t="shared" ref="F88:F98" si="11">C88*(1-D88)*(1-E88)</f>
        <v>0</v>
      </c>
      <c r="G88" s="205" t="s">
        <v>617</v>
      </c>
      <c r="H88" s="205" t="s">
        <v>173</v>
      </c>
      <c r="I88" s="205" t="s">
        <v>173</v>
      </c>
      <c r="J88" s="205" t="s">
        <v>173</v>
      </c>
      <c r="K88" s="205" t="s">
        <v>173</v>
      </c>
      <c r="L88" s="181" t="s">
        <v>835</v>
      </c>
      <c r="M88" s="205" t="s">
        <v>769</v>
      </c>
      <c r="N88" s="205" t="s">
        <v>548</v>
      </c>
      <c r="O88" s="81" t="s">
        <v>173</v>
      </c>
    </row>
    <row r="89" spans="1:15" ht="15" customHeight="1">
      <c r="A89" s="197" t="s">
        <v>78</v>
      </c>
      <c r="B89" s="206" t="s">
        <v>117</v>
      </c>
      <c r="C89" s="223">
        <f t="shared" si="8"/>
        <v>0</v>
      </c>
      <c r="D89" s="223"/>
      <c r="E89" s="223"/>
      <c r="F89" s="224">
        <f t="shared" si="11"/>
        <v>0</v>
      </c>
      <c r="G89" s="205" t="s">
        <v>617</v>
      </c>
      <c r="H89" s="205" t="s">
        <v>173</v>
      </c>
      <c r="I89" s="205" t="s">
        <v>173</v>
      </c>
      <c r="J89" s="205" t="s">
        <v>173</v>
      </c>
      <c r="K89" s="205" t="s">
        <v>173</v>
      </c>
      <c r="L89" s="181" t="s">
        <v>835</v>
      </c>
      <c r="M89" s="205" t="s">
        <v>769</v>
      </c>
      <c r="N89" s="205" t="s">
        <v>420</v>
      </c>
      <c r="O89" s="81" t="s">
        <v>173</v>
      </c>
    </row>
    <row r="90" spans="1:15" ht="15" customHeight="1">
      <c r="A90" s="197" t="s">
        <v>71</v>
      </c>
      <c r="B90" s="206" t="s">
        <v>110</v>
      </c>
      <c r="C90" s="223">
        <f t="shared" si="8"/>
        <v>2</v>
      </c>
      <c r="D90" s="223"/>
      <c r="E90" s="223"/>
      <c r="F90" s="224">
        <f t="shared" si="11"/>
        <v>2</v>
      </c>
      <c r="G90" s="205" t="s">
        <v>615</v>
      </c>
      <c r="H90" s="205" t="s">
        <v>615</v>
      </c>
      <c r="I90" s="205" t="s">
        <v>615</v>
      </c>
      <c r="J90" s="205" t="s">
        <v>615</v>
      </c>
      <c r="K90" s="205" t="s">
        <v>615</v>
      </c>
      <c r="L90" s="181" t="s">
        <v>173</v>
      </c>
      <c r="M90" s="205" t="s">
        <v>771</v>
      </c>
      <c r="N90" s="205" t="s">
        <v>389</v>
      </c>
      <c r="O90" s="81" t="s">
        <v>173</v>
      </c>
    </row>
    <row r="91" spans="1:15" ht="15" customHeight="1">
      <c r="A91" s="197" t="s">
        <v>79</v>
      </c>
      <c r="B91" s="206" t="s">
        <v>117</v>
      </c>
      <c r="C91" s="223">
        <f t="shared" si="8"/>
        <v>0</v>
      </c>
      <c r="D91" s="223"/>
      <c r="E91" s="223"/>
      <c r="F91" s="224">
        <f t="shared" si="11"/>
        <v>0</v>
      </c>
      <c r="G91" s="205" t="s">
        <v>617</v>
      </c>
      <c r="H91" s="205" t="s">
        <v>173</v>
      </c>
      <c r="I91" s="205" t="s">
        <v>173</v>
      </c>
      <c r="J91" s="205" t="s">
        <v>173</v>
      </c>
      <c r="K91" s="205" t="s">
        <v>173</v>
      </c>
      <c r="L91" s="181" t="s">
        <v>835</v>
      </c>
      <c r="M91" s="205" t="s">
        <v>771</v>
      </c>
      <c r="N91" s="205" t="s">
        <v>587</v>
      </c>
      <c r="O91" s="81" t="s">
        <v>173</v>
      </c>
    </row>
    <row r="92" spans="1:15" s="28" customFormat="1" ht="15" customHeight="1">
      <c r="A92" s="201" t="s">
        <v>80</v>
      </c>
      <c r="B92" s="176" t="s">
        <v>110</v>
      </c>
      <c r="C92" s="177">
        <f t="shared" si="8"/>
        <v>2</v>
      </c>
      <c r="D92" s="177"/>
      <c r="E92" s="177"/>
      <c r="F92" s="178">
        <f t="shared" si="11"/>
        <v>2</v>
      </c>
      <c r="G92" s="205" t="s">
        <v>615</v>
      </c>
      <c r="H92" s="205" t="s">
        <v>615</v>
      </c>
      <c r="I92" s="205" t="s">
        <v>615</v>
      </c>
      <c r="J92" s="205" t="s">
        <v>615</v>
      </c>
      <c r="K92" s="205" t="s">
        <v>615</v>
      </c>
      <c r="L92" s="179" t="s">
        <v>173</v>
      </c>
      <c r="M92" s="205" t="s">
        <v>770</v>
      </c>
      <c r="N92" s="205" t="s">
        <v>590</v>
      </c>
      <c r="O92" s="80" t="s">
        <v>173</v>
      </c>
    </row>
    <row r="93" spans="1:15" ht="15" customHeight="1">
      <c r="A93" s="197" t="s">
        <v>81</v>
      </c>
      <c r="B93" s="183" t="s">
        <v>110</v>
      </c>
      <c r="C93" s="223">
        <f t="shared" si="8"/>
        <v>2</v>
      </c>
      <c r="D93" s="222"/>
      <c r="E93" s="222"/>
      <c r="F93" s="224">
        <f t="shared" si="11"/>
        <v>2</v>
      </c>
      <c r="G93" s="205" t="s">
        <v>615</v>
      </c>
      <c r="H93" s="205" t="s">
        <v>615</v>
      </c>
      <c r="I93" s="205" t="s">
        <v>615</v>
      </c>
      <c r="J93" s="205" t="s">
        <v>615</v>
      </c>
      <c r="K93" s="205" t="s">
        <v>615</v>
      </c>
      <c r="L93" s="181" t="s">
        <v>173</v>
      </c>
      <c r="M93" s="205" t="s">
        <v>771</v>
      </c>
      <c r="N93" s="205" t="s">
        <v>427</v>
      </c>
      <c r="O93" s="81" t="s">
        <v>173</v>
      </c>
    </row>
    <row r="94" spans="1:15" s="28" customFormat="1" ht="15" customHeight="1">
      <c r="A94" s="201" t="s">
        <v>82</v>
      </c>
      <c r="B94" s="176" t="s">
        <v>110</v>
      </c>
      <c r="C94" s="177">
        <f>IF(B94=$B$4,2,0)</f>
        <v>2</v>
      </c>
      <c r="D94" s="177"/>
      <c r="E94" s="177"/>
      <c r="F94" s="178">
        <f t="shared" si="11"/>
        <v>2</v>
      </c>
      <c r="G94" s="205" t="s">
        <v>615</v>
      </c>
      <c r="H94" s="205" t="s">
        <v>615</v>
      </c>
      <c r="I94" s="205" t="s">
        <v>615</v>
      </c>
      <c r="J94" s="205" t="s">
        <v>615</v>
      </c>
      <c r="K94" s="205" t="s">
        <v>615</v>
      </c>
      <c r="L94" s="180" t="s">
        <v>173</v>
      </c>
      <c r="M94" s="205" t="s">
        <v>770</v>
      </c>
      <c r="N94" s="205" t="s">
        <v>460</v>
      </c>
      <c r="O94" s="80" t="s">
        <v>173</v>
      </c>
    </row>
    <row r="95" spans="1:15" ht="15" customHeight="1">
      <c r="A95" s="197" t="s">
        <v>83</v>
      </c>
      <c r="B95" s="183" t="s">
        <v>110</v>
      </c>
      <c r="C95" s="223">
        <f>IF(B95=$B$4,2,0)</f>
        <v>2</v>
      </c>
      <c r="D95" s="222"/>
      <c r="E95" s="222"/>
      <c r="F95" s="224">
        <f t="shared" si="11"/>
        <v>2</v>
      </c>
      <c r="G95" s="205" t="s">
        <v>615</v>
      </c>
      <c r="H95" s="205" t="s">
        <v>615</v>
      </c>
      <c r="I95" s="205" t="s">
        <v>615</v>
      </c>
      <c r="J95" s="205" t="s">
        <v>615</v>
      </c>
      <c r="K95" s="205" t="s">
        <v>615</v>
      </c>
      <c r="L95" s="180" t="s">
        <v>173</v>
      </c>
      <c r="M95" s="205" t="s">
        <v>770</v>
      </c>
      <c r="N95" s="205" t="s">
        <v>597</v>
      </c>
      <c r="O95" s="81" t="s">
        <v>173</v>
      </c>
    </row>
    <row r="96" spans="1:15" ht="15" customHeight="1">
      <c r="A96" s="197" t="s">
        <v>84</v>
      </c>
      <c r="B96" s="183" t="s">
        <v>110</v>
      </c>
      <c r="C96" s="223">
        <f>IF(B96=$B$4,2,0)</f>
        <v>2</v>
      </c>
      <c r="D96" s="222"/>
      <c r="E96" s="222"/>
      <c r="F96" s="224">
        <f t="shared" si="11"/>
        <v>2</v>
      </c>
      <c r="G96" s="205" t="s">
        <v>615</v>
      </c>
      <c r="H96" s="205" t="s">
        <v>615</v>
      </c>
      <c r="I96" s="205" t="s">
        <v>615</v>
      </c>
      <c r="J96" s="205" t="s">
        <v>615</v>
      </c>
      <c r="K96" s="205" t="s">
        <v>615</v>
      </c>
      <c r="L96" s="181" t="s">
        <v>173</v>
      </c>
      <c r="M96" s="205" t="s">
        <v>770</v>
      </c>
      <c r="N96" s="205" t="s">
        <v>601</v>
      </c>
      <c r="O96" s="81" t="s">
        <v>173</v>
      </c>
    </row>
    <row r="97" spans="1:15" ht="15" customHeight="1">
      <c r="A97" s="197" t="s">
        <v>85</v>
      </c>
      <c r="B97" s="183" t="s">
        <v>117</v>
      </c>
      <c r="C97" s="223">
        <f>IF(B97=$B$4,2,0)</f>
        <v>0</v>
      </c>
      <c r="D97" s="222"/>
      <c r="E97" s="222"/>
      <c r="F97" s="224">
        <f t="shared" si="11"/>
        <v>0</v>
      </c>
      <c r="G97" s="205" t="s">
        <v>617</v>
      </c>
      <c r="H97" s="205" t="s">
        <v>173</v>
      </c>
      <c r="I97" s="205" t="s">
        <v>173</v>
      </c>
      <c r="J97" s="205" t="s">
        <v>173</v>
      </c>
      <c r="K97" s="205" t="s">
        <v>173</v>
      </c>
      <c r="L97" s="181" t="s">
        <v>835</v>
      </c>
      <c r="M97" s="205" t="s">
        <v>769</v>
      </c>
      <c r="N97" s="205" t="s">
        <v>605</v>
      </c>
      <c r="O97" s="81" t="s">
        <v>173</v>
      </c>
    </row>
    <row r="98" spans="1:15" ht="15" customHeight="1">
      <c r="A98" s="213" t="s">
        <v>86</v>
      </c>
      <c r="B98" s="183" t="s">
        <v>117</v>
      </c>
      <c r="C98" s="223">
        <f>IF(B98=$B$4,2,0)</f>
        <v>0</v>
      </c>
      <c r="D98" s="222"/>
      <c r="E98" s="222"/>
      <c r="F98" s="224">
        <f t="shared" si="11"/>
        <v>0</v>
      </c>
      <c r="G98" s="205" t="s">
        <v>617</v>
      </c>
      <c r="H98" s="205" t="s">
        <v>173</v>
      </c>
      <c r="I98" s="205" t="s">
        <v>173</v>
      </c>
      <c r="J98" s="205" t="s">
        <v>173</v>
      </c>
      <c r="K98" s="205" t="s">
        <v>173</v>
      </c>
      <c r="L98" s="181" t="s">
        <v>835</v>
      </c>
      <c r="M98" s="205" t="s">
        <v>771</v>
      </c>
      <c r="N98" s="205" t="s">
        <v>607</v>
      </c>
      <c r="O98" s="81" t="s">
        <v>173</v>
      </c>
    </row>
    <row r="105" spans="1:15">
      <c r="G105" s="10"/>
      <c r="H105" s="10"/>
      <c r="I105" s="10"/>
      <c r="J105" s="10"/>
    </row>
    <row r="107" spans="1:15">
      <c r="A107" s="6"/>
      <c r="B107" s="10"/>
      <c r="C107" s="10"/>
      <c r="D107" s="10"/>
      <c r="E107" s="10"/>
      <c r="F107" s="10"/>
      <c r="K107" s="10"/>
      <c r="L107" s="7"/>
      <c r="M107" s="7"/>
    </row>
    <row r="109" spans="1:15">
      <c r="G109" s="10"/>
      <c r="H109" s="10"/>
      <c r="I109" s="10"/>
      <c r="J109" s="10"/>
    </row>
    <row r="111" spans="1:15">
      <c r="A111" s="6"/>
      <c r="B111" s="10"/>
      <c r="C111" s="10"/>
      <c r="D111" s="10"/>
      <c r="E111" s="10"/>
      <c r="F111" s="10"/>
      <c r="K111" s="10"/>
      <c r="L111" s="7"/>
      <c r="M111" s="7"/>
    </row>
    <row r="112" spans="1:15">
      <c r="G112" s="10"/>
      <c r="H112" s="10"/>
      <c r="I112" s="10"/>
      <c r="J112" s="10"/>
    </row>
    <row r="114" spans="1:13">
      <c r="A114" s="6"/>
      <c r="B114" s="10"/>
      <c r="C114" s="10"/>
      <c r="D114" s="10"/>
      <c r="E114" s="10"/>
      <c r="F114" s="10"/>
      <c r="K114" s="10"/>
      <c r="L114" s="7"/>
      <c r="M114" s="7"/>
    </row>
    <row r="116" spans="1:13">
      <c r="G116" s="10"/>
      <c r="H116" s="10"/>
      <c r="I116" s="10"/>
      <c r="J116" s="10"/>
    </row>
    <row r="118" spans="1:13">
      <c r="A118" s="6"/>
      <c r="B118" s="10"/>
      <c r="C118" s="10"/>
      <c r="D118" s="10"/>
      <c r="E118" s="10"/>
      <c r="F118" s="10"/>
      <c r="G118" s="10"/>
      <c r="H118" s="10"/>
      <c r="I118" s="10"/>
      <c r="J118" s="10"/>
      <c r="K118" s="10"/>
      <c r="L118" s="7"/>
      <c r="M118" s="7"/>
    </row>
  </sheetData>
  <mergeCells count="17">
    <mergeCell ref="M4:M5"/>
    <mergeCell ref="A1:N1"/>
    <mergeCell ref="A2:N2"/>
    <mergeCell ref="A3:A5"/>
    <mergeCell ref="C3:F3"/>
    <mergeCell ref="G3:G5"/>
    <mergeCell ref="I3:I5"/>
    <mergeCell ref="K3:K5"/>
    <mergeCell ref="J3:J5"/>
    <mergeCell ref="N4:N5"/>
    <mergeCell ref="L3:L5"/>
    <mergeCell ref="M3:N3"/>
    <mergeCell ref="C4:C5"/>
    <mergeCell ref="H3:H5"/>
    <mergeCell ref="D4:D5"/>
    <mergeCell ref="E4:E5"/>
    <mergeCell ref="F4:F5"/>
  </mergeCells>
  <dataValidations count="2">
    <dataValidation type="list" allowBlank="1" showInputMessage="1" showErrorMessage="1" sqref="E6 IM6 SI6 ACE6 AMA6 AVW6 BFS6 BPO6 BZK6 CJG6 CTC6 DCY6 DMU6 DWQ6 EGM6 EQI6 FAE6 FKA6 FTW6 GDS6 GNO6 GXK6 HHG6 HRC6 IAY6 IKU6 IUQ6 JEM6 JOI6 JYE6 KIA6 KRW6 LBS6 LLO6 LVK6 MFG6 MPC6 MYY6 NIU6 NSQ6 OCM6 OMI6 OWE6 PGA6 PPW6 PZS6 QJO6 QTK6 RDG6 RNC6 RWY6 SGU6 SQQ6 TAM6 TKI6 TUE6 UEA6 UNW6 UXS6 VHO6 VRK6 WBG6 WLC6 WUY6 E65542 IM65542 SI65542 ACE65542 AMA65542 AVW65542 BFS65542 BPO65542 BZK65542 CJG65542 CTC65542 DCY65542 DMU65542 DWQ65542 EGM65542 EQI65542 FAE65542 FKA65542 FTW65542 GDS65542 GNO65542 GXK65542 HHG65542 HRC65542 IAY65542 IKU65542 IUQ65542 JEM65542 JOI65542 JYE65542 KIA65542 KRW65542 LBS65542 LLO65542 LVK65542 MFG65542 MPC65542 MYY65542 NIU65542 NSQ65542 OCM65542 OMI65542 OWE65542 PGA65542 PPW65542 PZS65542 QJO65542 QTK65542 RDG65542 RNC65542 RWY65542 SGU65542 SQQ65542 TAM65542 TKI65542 TUE65542 UEA65542 UNW65542 UXS65542 VHO65542 VRK65542 WBG65542 WLC65542 WUY65542 E131078 IM131078 SI131078 ACE131078 AMA131078 AVW131078 BFS131078 BPO131078 BZK131078 CJG131078 CTC131078 DCY131078 DMU131078 DWQ131078 EGM131078 EQI131078 FAE131078 FKA131078 FTW131078 GDS131078 GNO131078 GXK131078 HHG131078 HRC131078 IAY131078 IKU131078 IUQ131078 JEM131078 JOI131078 JYE131078 KIA131078 KRW131078 LBS131078 LLO131078 LVK131078 MFG131078 MPC131078 MYY131078 NIU131078 NSQ131078 OCM131078 OMI131078 OWE131078 PGA131078 PPW131078 PZS131078 QJO131078 QTK131078 RDG131078 RNC131078 RWY131078 SGU131078 SQQ131078 TAM131078 TKI131078 TUE131078 UEA131078 UNW131078 UXS131078 VHO131078 VRK131078 WBG131078 WLC131078 WUY131078 E196614 IM196614 SI196614 ACE196614 AMA196614 AVW196614 BFS196614 BPO196614 BZK196614 CJG196614 CTC196614 DCY196614 DMU196614 DWQ196614 EGM196614 EQI196614 FAE196614 FKA196614 FTW196614 GDS196614 GNO196614 GXK196614 HHG196614 HRC196614 IAY196614 IKU196614 IUQ196614 JEM196614 JOI196614 JYE196614 KIA196614 KRW196614 LBS196614 LLO196614 LVK196614 MFG196614 MPC196614 MYY196614 NIU196614 NSQ196614 OCM196614 OMI196614 OWE196614 PGA196614 PPW196614 PZS196614 QJO196614 QTK196614 RDG196614 RNC196614 RWY196614 SGU196614 SQQ196614 TAM196614 TKI196614 TUE196614 UEA196614 UNW196614 UXS196614 VHO196614 VRK196614 WBG196614 WLC196614 WUY196614 E262150 IM262150 SI262150 ACE262150 AMA262150 AVW262150 BFS262150 BPO262150 BZK262150 CJG262150 CTC262150 DCY262150 DMU262150 DWQ262150 EGM262150 EQI262150 FAE262150 FKA262150 FTW262150 GDS262150 GNO262150 GXK262150 HHG262150 HRC262150 IAY262150 IKU262150 IUQ262150 JEM262150 JOI262150 JYE262150 KIA262150 KRW262150 LBS262150 LLO262150 LVK262150 MFG262150 MPC262150 MYY262150 NIU262150 NSQ262150 OCM262150 OMI262150 OWE262150 PGA262150 PPW262150 PZS262150 QJO262150 QTK262150 RDG262150 RNC262150 RWY262150 SGU262150 SQQ262150 TAM262150 TKI262150 TUE262150 UEA262150 UNW262150 UXS262150 VHO262150 VRK262150 WBG262150 WLC262150 WUY262150 E327686 IM327686 SI327686 ACE327686 AMA327686 AVW327686 BFS327686 BPO327686 BZK327686 CJG327686 CTC327686 DCY327686 DMU327686 DWQ327686 EGM327686 EQI327686 FAE327686 FKA327686 FTW327686 GDS327686 GNO327686 GXK327686 HHG327686 HRC327686 IAY327686 IKU327686 IUQ327686 JEM327686 JOI327686 JYE327686 KIA327686 KRW327686 LBS327686 LLO327686 LVK327686 MFG327686 MPC327686 MYY327686 NIU327686 NSQ327686 OCM327686 OMI327686 OWE327686 PGA327686 PPW327686 PZS327686 QJO327686 QTK327686 RDG327686 RNC327686 RWY327686 SGU327686 SQQ327686 TAM327686 TKI327686 TUE327686 UEA327686 UNW327686 UXS327686 VHO327686 VRK327686 WBG327686 WLC327686 WUY327686 E393222 IM393222 SI393222 ACE393222 AMA393222 AVW393222 BFS393222 BPO393222 BZK393222 CJG393222 CTC393222 DCY393222 DMU393222 DWQ393222 EGM393222 EQI393222 FAE393222 FKA393222 FTW393222 GDS393222 GNO393222 GXK393222 HHG393222 HRC393222 IAY393222 IKU393222 IUQ393222 JEM393222 JOI393222 JYE393222 KIA393222 KRW393222 LBS393222 LLO393222 LVK393222 MFG393222 MPC393222 MYY393222 NIU393222 NSQ393222 OCM393222 OMI393222 OWE393222 PGA393222 PPW393222 PZS393222 QJO393222 QTK393222 RDG393222 RNC393222 RWY393222 SGU393222 SQQ393222 TAM393222 TKI393222 TUE393222 UEA393222 UNW393222 UXS393222 VHO393222 VRK393222 WBG393222 WLC393222 WUY393222 E458758 IM458758 SI458758 ACE458758 AMA458758 AVW458758 BFS458758 BPO458758 BZK458758 CJG458758 CTC458758 DCY458758 DMU458758 DWQ458758 EGM458758 EQI458758 FAE458758 FKA458758 FTW458758 GDS458758 GNO458758 GXK458758 HHG458758 HRC458758 IAY458758 IKU458758 IUQ458758 JEM458758 JOI458758 JYE458758 KIA458758 KRW458758 LBS458758 LLO458758 LVK458758 MFG458758 MPC458758 MYY458758 NIU458758 NSQ458758 OCM458758 OMI458758 OWE458758 PGA458758 PPW458758 PZS458758 QJO458758 QTK458758 RDG458758 RNC458758 RWY458758 SGU458758 SQQ458758 TAM458758 TKI458758 TUE458758 UEA458758 UNW458758 UXS458758 VHO458758 VRK458758 WBG458758 WLC458758 WUY458758 E524294 IM524294 SI524294 ACE524294 AMA524294 AVW524294 BFS524294 BPO524294 BZK524294 CJG524294 CTC524294 DCY524294 DMU524294 DWQ524294 EGM524294 EQI524294 FAE524294 FKA524294 FTW524294 GDS524294 GNO524294 GXK524294 HHG524294 HRC524294 IAY524294 IKU524294 IUQ524294 JEM524294 JOI524294 JYE524294 KIA524294 KRW524294 LBS524294 LLO524294 LVK524294 MFG524294 MPC524294 MYY524294 NIU524294 NSQ524294 OCM524294 OMI524294 OWE524294 PGA524294 PPW524294 PZS524294 QJO524294 QTK524294 RDG524294 RNC524294 RWY524294 SGU524294 SQQ524294 TAM524294 TKI524294 TUE524294 UEA524294 UNW524294 UXS524294 VHO524294 VRK524294 WBG524294 WLC524294 WUY524294 E589830 IM589830 SI589830 ACE589830 AMA589830 AVW589830 BFS589830 BPO589830 BZK589830 CJG589830 CTC589830 DCY589830 DMU589830 DWQ589830 EGM589830 EQI589830 FAE589830 FKA589830 FTW589830 GDS589830 GNO589830 GXK589830 HHG589830 HRC589830 IAY589830 IKU589830 IUQ589830 JEM589830 JOI589830 JYE589830 KIA589830 KRW589830 LBS589830 LLO589830 LVK589830 MFG589830 MPC589830 MYY589830 NIU589830 NSQ589830 OCM589830 OMI589830 OWE589830 PGA589830 PPW589830 PZS589830 QJO589830 QTK589830 RDG589830 RNC589830 RWY589830 SGU589830 SQQ589830 TAM589830 TKI589830 TUE589830 UEA589830 UNW589830 UXS589830 VHO589830 VRK589830 WBG589830 WLC589830 WUY589830 E655366 IM655366 SI655366 ACE655366 AMA655366 AVW655366 BFS655366 BPO655366 BZK655366 CJG655366 CTC655366 DCY655366 DMU655366 DWQ655366 EGM655366 EQI655366 FAE655366 FKA655366 FTW655366 GDS655366 GNO655366 GXK655366 HHG655366 HRC655366 IAY655366 IKU655366 IUQ655366 JEM655366 JOI655366 JYE655366 KIA655366 KRW655366 LBS655366 LLO655366 LVK655366 MFG655366 MPC655366 MYY655366 NIU655366 NSQ655366 OCM655366 OMI655366 OWE655366 PGA655366 PPW655366 PZS655366 QJO655366 QTK655366 RDG655366 RNC655366 RWY655366 SGU655366 SQQ655366 TAM655366 TKI655366 TUE655366 UEA655366 UNW655366 UXS655366 VHO655366 VRK655366 WBG655366 WLC655366 WUY655366 E720902 IM720902 SI720902 ACE720902 AMA720902 AVW720902 BFS720902 BPO720902 BZK720902 CJG720902 CTC720902 DCY720902 DMU720902 DWQ720902 EGM720902 EQI720902 FAE720902 FKA720902 FTW720902 GDS720902 GNO720902 GXK720902 HHG720902 HRC720902 IAY720902 IKU720902 IUQ720902 JEM720902 JOI720902 JYE720902 KIA720902 KRW720902 LBS720902 LLO720902 LVK720902 MFG720902 MPC720902 MYY720902 NIU720902 NSQ720902 OCM720902 OMI720902 OWE720902 PGA720902 PPW720902 PZS720902 QJO720902 QTK720902 RDG720902 RNC720902 RWY720902 SGU720902 SQQ720902 TAM720902 TKI720902 TUE720902 UEA720902 UNW720902 UXS720902 VHO720902 VRK720902 WBG720902 WLC720902 WUY720902 E786438 IM786438 SI786438 ACE786438 AMA786438 AVW786438 BFS786438 BPO786438 BZK786438 CJG786438 CTC786438 DCY786438 DMU786438 DWQ786438 EGM786438 EQI786438 FAE786438 FKA786438 FTW786438 GDS786438 GNO786438 GXK786438 HHG786438 HRC786438 IAY786438 IKU786438 IUQ786438 JEM786438 JOI786438 JYE786438 KIA786438 KRW786438 LBS786438 LLO786438 LVK786438 MFG786438 MPC786438 MYY786438 NIU786438 NSQ786438 OCM786438 OMI786438 OWE786438 PGA786438 PPW786438 PZS786438 QJO786438 QTK786438 RDG786438 RNC786438 RWY786438 SGU786438 SQQ786438 TAM786438 TKI786438 TUE786438 UEA786438 UNW786438 UXS786438 VHO786438 VRK786438 WBG786438 WLC786438 WUY786438 E851974 IM851974 SI851974 ACE851974 AMA851974 AVW851974 BFS851974 BPO851974 BZK851974 CJG851974 CTC851974 DCY851974 DMU851974 DWQ851974 EGM851974 EQI851974 FAE851974 FKA851974 FTW851974 GDS851974 GNO851974 GXK851974 HHG851974 HRC851974 IAY851974 IKU851974 IUQ851974 JEM851974 JOI851974 JYE851974 KIA851974 KRW851974 LBS851974 LLO851974 LVK851974 MFG851974 MPC851974 MYY851974 NIU851974 NSQ851974 OCM851974 OMI851974 OWE851974 PGA851974 PPW851974 PZS851974 QJO851974 QTK851974 RDG851974 RNC851974 RWY851974 SGU851974 SQQ851974 TAM851974 TKI851974 TUE851974 UEA851974 UNW851974 UXS851974 VHO851974 VRK851974 WBG851974 WLC851974 WUY851974 E917510 IM917510 SI917510 ACE917510 AMA917510 AVW917510 BFS917510 BPO917510 BZK917510 CJG917510 CTC917510 DCY917510 DMU917510 DWQ917510 EGM917510 EQI917510 FAE917510 FKA917510 FTW917510 GDS917510 GNO917510 GXK917510 HHG917510 HRC917510 IAY917510 IKU917510 IUQ917510 JEM917510 JOI917510 JYE917510 KIA917510 KRW917510 LBS917510 LLO917510 LVK917510 MFG917510 MPC917510 MYY917510 NIU917510 NSQ917510 OCM917510 OMI917510 OWE917510 PGA917510 PPW917510 PZS917510 QJO917510 QTK917510 RDG917510 RNC917510 RWY917510 SGU917510 SQQ917510 TAM917510 TKI917510 TUE917510 UEA917510 UNW917510 UXS917510 VHO917510 VRK917510 WBG917510 WLC917510 WUY917510 E983046 IM983046 SI983046 ACE983046 AMA983046 AVW983046 BFS983046 BPO983046 BZK983046 CJG983046 CTC983046 DCY983046 DMU983046 DWQ983046 EGM983046 EQI983046 FAE983046 FKA983046 FTW983046 GDS983046 GNO983046 GXK983046 HHG983046 HRC983046 IAY983046 IKU983046 IUQ983046 JEM983046 JOI983046 JYE983046 KIA983046 KRW983046 LBS983046 LLO983046 LVK983046 MFG983046 MPC983046 MYY983046 NIU983046 NSQ983046 OCM983046 OMI983046 OWE983046 PGA983046 PPW983046 PZS983046 QJO983046 QTK983046 RDG983046 RNC983046 RWY983046 SGU983046 SQQ983046 TAM983046 TKI983046 TUE983046 UEA983046 UNW983046 UXS983046 VHO983046 VRK983046 WBG983046 WLC983046 WUY983046" xr:uid="{00000000-0002-0000-0C00-000000000000}">
      <formula1>"0,5"</formula1>
    </dataValidation>
    <dataValidation type="list" allowBlank="1" showInputMessage="1" showErrorMessage="1" sqref="C25 IK25 SG25 ACC25 ALY25 AVU25 BFQ25 BPM25 BZI25 CJE25 CTA25 DCW25 DMS25 DWO25 EGK25 EQG25 FAC25 FJY25 FTU25 GDQ25 GNM25 GXI25 HHE25 HRA25 IAW25 IKS25 IUO25 JEK25 JOG25 JYC25 KHY25 KRU25 LBQ25 LLM25 LVI25 MFE25 MPA25 MYW25 NIS25 NSO25 OCK25 OMG25 OWC25 PFY25 PPU25 PZQ25 QJM25 QTI25 RDE25 RNA25 RWW25 SGS25 SQO25 TAK25 TKG25 TUC25 UDY25 UNU25 UXQ25 VHM25 VRI25 WBE25 WLA25 WUW25 C65561 IK65561 SG65561 ACC65561 ALY65561 AVU65561 BFQ65561 BPM65561 BZI65561 CJE65561 CTA65561 DCW65561 DMS65561 DWO65561 EGK65561 EQG65561 FAC65561 FJY65561 FTU65561 GDQ65561 GNM65561 GXI65561 HHE65561 HRA65561 IAW65561 IKS65561 IUO65561 JEK65561 JOG65561 JYC65561 KHY65561 KRU65561 LBQ65561 LLM65561 LVI65561 MFE65561 MPA65561 MYW65561 NIS65561 NSO65561 OCK65561 OMG65561 OWC65561 PFY65561 PPU65561 PZQ65561 QJM65561 QTI65561 RDE65561 RNA65561 RWW65561 SGS65561 SQO65561 TAK65561 TKG65561 TUC65561 UDY65561 UNU65561 UXQ65561 VHM65561 VRI65561 WBE65561 WLA65561 WUW65561 C131097 IK131097 SG131097 ACC131097 ALY131097 AVU131097 BFQ131097 BPM131097 BZI131097 CJE131097 CTA131097 DCW131097 DMS131097 DWO131097 EGK131097 EQG131097 FAC131097 FJY131097 FTU131097 GDQ131097 GNM131097 GXI131097 HHE131097 HRA131097 IAW131097 IKS131097 IUO131097 JEK131097 JOG131097 JYC131097 KHY131097 KRU131097 LBQ131097 LLM131097 LVI131097 MFE131097 MPA131097 MYW131097 NIS131097 NSO131097 OCK131097 OMG131097 OWC131097 PFY131097 PPU131097 PZQ131097 QJM131097 QTI131097 RDE131097 RNA131097 RWW131097 SGS131097 SQO131097 TAK131097 TKG131097 TUC131097 UDY131097 UNU131097 UXQ131097 VHM131097 VRI131097 WBE131097 WLA131097 WUW131097 C196633 IK196633 SG196633 ACC196633 ALY196633 AVU196633 BFQ196633 BPM196633 BZI196633 CJE196633 CTA196633 DCW196633 DMS196633 DWO196633 EGK196633 EQG196633 FAC196633 FJY196633 FTU196633 GDQ196633 GNM196633 GXI196633 HHE196633 HRA196633 IAW196633 IKS196633 IUO196633 JEK196633 JOG196633 JYC196633 KHY196633 KRU196633 LBQ196633 LLM196633 LVI196633 MFE196633 MPA196633 MYW196633 NIS196633 NSO196633 OCK196633 OMG196633 OWC196633 PFY196633 PPU196633 PZQ196633 QJM196633 QTI196633 RDE196633 RNA196633 RWW196633 SGS196633 SQO196633 TAK196633 TKG196633 TUC196633 UDY196633 UNU196633 UXQ196633 VHM196633 VRI196633 WBE196633 WLA196633 WUW196633 C262169 IK262169 SG262169 ACC262169 ALY262169 AVU262169 BFQ262169 BPM262169 BZI262169 CJE262169 CTA262169 DCW262169 DMS262169 DWO262169 EGK262169 EQG262169 FAC262169 FJY262169 FTU262169 GDQ262169 GNM262169 GXI262169 HHE262169 HRA262169 IAW262169 IKS262169 IUO262169 JEK262169 JOG262169 JYC262169 KHY262169 KRU262169 LBQ262169 LLM262169 LVI262169 MFE262169 MPA262169 MYW262169 NIS262169 NSO262169 OCK262169 OMG262169 OWC262169 PFY262169 PPU262169 PZQ262169 QJM262169 QTI262169 RDE262169 RNA262169 RWW262169 SGS262169 SQO262169 TAK262169 TKG262169 TUC262169 UDY262169 UNU262169 UXQ262169 VHM262169 VRI262169 WBE262169 WLA262169 WUW262169 C327705 IK327705 SG327705 ACC327705 ALY327705 AVU327705 BFQ327705 BPM327705 BZI327705 CJE327705 CTA327705 DCW327705 DMS327705 DWO327705 EGK327705 EQG327705 FAC327705 FJY327705 FTU327705 GDQ327705 GNM327705 GXI327705 HHE327705 HRA327705 IAW327705 IKS327705 IUO327705 JEK327705 JOG327705 JYC327705 KHY327705 KRU327705 LBQ327705 LLM327705 LVI327705 MFE327705 MPA327705 MYW327705 NIS327705 NSO327705 OCK327705 OMG327705 OWC327705 PFY327705 PPU327705 PZQ327705 QJM327705 QTI327705 RDE327705 RNA327705 RWW327705 SGS327705 SQO327705 TAK327705 TKG327705 TUC327705 UDY327705 UNU327705 UXQ327705 VHM327705 VRI327705 WBE327705 WLA327705 WUW327705 C393241 IK393241 SG393241 ACC393241 ALY393241 AVU393241 BFQ393241 BPM393241 BZI393241 CJE393241 CTA393241 DCW393241 DMS393241 DWO393241 EGK393241 EQG393241 FAC393241 FJY393241 FTU393241 GDQ393241 GNM393241 GXI393241 HHE393241 HRA393241 IAW393241 IKS393241 IUO393241 JEK393241 JOG393241 JYC393241 KHY393241 KRU393241 LBQ393241 LLM393241 LVI393241 MFE393241 MPA393241 MYW393241 NIS393241 NSO393241 OCK393241 OMG393241 OWC393241 PFY393241 PPU393241 PZQ393241 QJM393241 QTI393241 RDE393241 RNA393241 RWW393241 SGS393241 SQO393241 TAK393241 TKG393241 TUC393241 UDY393241 UNU393241 UXQ393241 VHM393241 VRI393241 WBE393241 WLA393241 WUW393241 C458777 IK458777 SG458777 ACC458777 ALY458777 AVU458777 BFQ458777 BPM458777 BZI458777 CJE458777 CTA458777 DCW458777 DMS458777 DWO458777 EGK458777 EQG458777 FAC458777 FJY458777 FTU458777 GDQ458777 GNM458777 GXI458777 HHE458777 HRA458777 IAW458777 IKS458777 IUO458777 JEK458777 JOG458777 JYC458777 KHY458777 KRU458777 LBQ458777 LLM458777 LVI458777 MFE458777 MPA458777 MYW458777 NIS458777 NSO458777 OCK458777 OMG458777 OWC458777 PFY458777 PPU458777 PZQ458777 QJM458777 QTI458777 RDE458777 RNA458777 RWW458777 SGS458777 SQO458777 TAK458777 TKG458777 TUC458777 UDY458777 UNU458777 UXQ458777 VHM458777 VRI458777 WBE458777 WLA458777 WUW458777 C524313 IK524313 SG524313 ACC524313 ALY524313 AVU524313 BFQ524313 BPM524313 BZI524313 CJE524313 CTA524313 DCW524313 DMS524313 DWO524313 EGK524313 EQG524313 FAC524313 FJY524313 FTU524313 GDQ524313 GNM524313 GXI524313 HHE524313 HRA524313 IAW524313 IKS524313 IUO524313 JEK524313 JOG524313 JYC524313 KHY524313 KRU524313 LBQ524313 LLM524313 LVI524313 MFE524313 MPA524313 MYW524313 NIS524313 NSO524313 OCK524313 OMG524313 OWC524313 PFY524313 PPU524313 PZQ524313 QJM524313 QTI524313 RDE524313 RNA524313 RWW524313 SGS524313 SQO524313 TAK524313 TKG524313 TUC524313 UDY524313 UNU524313 UXQ524313 VHM524313 VRI524313 WBE524313 WLA524313 WUW524313 C589849 IK589849 SG589849 ACC589849 ALY589849 AVU589849 BFQ589849 BPM589849 BZI589849 CJE589849 CTA589849 DCW589849 DMS589849 DWO589849 EGK589849 EQG589849 FAC589849 FJY589849 FTU589849 GDQ589849 GNM589849 GXI589849 HHE589849 HRA589849 IAW589849 IKS589849 IUO589849 JEK589849 JOG589849 JYC589849 KHY589849 KRU589849 LBQ589849 LLM589849 LVI589849 MFE589849 MPA589849 MYW589849 NIS589849 NSO589849 OCK589849 OMG589849 OWC589849 PFY589849 PPU589849 PZQ589849 QJM589849 QTI589849 RDE589849 RNA589849 RWW589849 SGS589849 SQO589849 TAK589849 TKG589849 TUC589849 UDY589849 UNU589849 UXQ589849 VHM589849 VRI589849 WBE589849 WLA589849 WUW589849 C655385 IK655385 SG655385 ACC655385 ALY655385 AVU655385 BFQ655385 BPM655385 BZI655385 CJE655385 CTA655385 DCW655385 DMS655385 DWO655385 EGK655385 EQG655385 FAC655385 FJY655385 FTU655385 GDQ655385 GNM655385 GXI655385 HHE655385 HRA655385 IAW655385 IKS655385 IUO655385 JEK655385 JOG655385 JYC655385 KHY655385 KRU655385 LBQ655385 LLM655385 LVI655385 MFE655385 MPA655385 MYW655385 NIS655385 NSO655385 OCK655385 OMG655385 OWC655385 PFY655385 PPU655385 PZQ655385 QJM655385 QTI655385 RDE655385 RNA655385 RWW655385 SGS655385 SQO655385 TAK655385 TKG655385 TUC655385 UDY655385 UNU655385 UXQ655385 VHM655385 VRI655385 WBE655385 WLA655385 WUW655385 C720921 IK720921 SG720921 ACC720921 ALY720921 AVU720921 BFQ720921 BPM720921 BZI720921 CJE720921 CTA720921 DCW720921 DMS720921 DWO720921 EGK720921 EQG720921 FAC720921 FJY720921 FTU720921 GDQ720921 GNM720921 GXI720921 HHE720921 HRA720921 IAW720921 IKS720921 IUO720921 JEK720921 JOG720921 JYC720921 KHY720921 KRU720921 LBQ720921 LLM720921 LVI720921 MFE720921 MPA720921 MYW720921 NIS720921 NSO720921 OCK720921 OMG720921 OWC720921 PFY720921 PPU720921 PZQ720921 QJM720921 QTI720921 RDE720921 RNA720921 RWW720921 SGS720921 SQO720921 TAK720921 TKG720921 TUC720921 UDY720921 UNU720921 UXQ720921 VHM720921 VRI720921 WBE720921 WLA720921 WUW720921 C786457 IK786457 SG786457 ACC786457 ALY786457 AVU786457 BFQ786457 BPM786457 BZI786457 CJE786457 CTA786457 DCW786457 DMS786457 DWO786457 EGK786457 EQG786457 FAC786457 FJY786457 FTU786457 GDQ786457 GNM786457 GXI786457 HHE786457 HRA786457 IAW786457 IKS786457 IUO786457 JEK786457 JOG786457 JYC786457 KHY786457 KRU786457 LBQ786457 LLM786457 LVI786457 MFE786457 MPA786457 MYW786457 NIS786457 NSO786457 OCK786457 OMG786457 OWC786457 PFY786457 PPU786457 PZQ786457 QJM786457 QTI786457 RDE786457 RNA786457 RWW786457 SGS786457 SQO786457 TAK786457 TKG786457 TUC786457 UDY786457 UNU786457 UXQ786457 VHM786457 VRI786457 WBE786457 WLA786457 WUW786457 C851993 IK851993 SG851993 ACC851993 ALY851993 AVU851993 BFQ851993 BPM851993 BZI851993 CJE851993 CTA851993 DCW851993 DMS851993 DWO851993 EGK851993 EQG851993 FAC851993 FJY851993 FTU851993 GDQ851993 GNM851993 GXI851993 HHE851993 HRA851993 IAW851993 IKS851993 IUO851993 JEK851993 JOG851993 JYC851993 KHY851993 KRU851993 LBQ851993 LLM851993 LVI851993 MFE851993 MPA851993 MYW851993 NIS851993 NSO851993 OCK851993 OMG851993 OWC851993 PFY851993 PPU851993 PZQ851993 QJM851993 QTI851993 RDE851993 RNA851993 RWW851993 SGS851993 SQO851993 TAK851993 TKG851993 TUC851993 UDY851993 UNU851993 UXQ851993 VHM851993 VRI851993 WBE851993 WLA851993 WUW851993 C917529 IK917529 SG917529 ACC917529 ALY917529 AVU917529 BFQ917529 BPM917529 BZI917529 CJE917529 CTA917529 DCW917529 DMS917529 DWO917529 EGK917529 EQG917529 FAC917529 FJY917529 FTU917529 GDQ917529 GNM917529 GXI917529 HHE917529 HRA917529 IAW917529 IKS917529 IUO917529 JEK917529 JOG917529 JYC917529 KHY917529 KRU917529 LBQ917529 LLM917529 LVI917529 MFE917529 MPA917529 MYW917529 NIS917529 NSO917529 OCK917529 OMG917529 OWC917529 PFY917529 PPU917529 PZQ917529 QJM917529 QTI917529 RDE917529 RNA917529 RWW917529 SGS917529 SQO917529 TAK917529 TKG917529 TUC917529 UDY917529 UNU917529 UXQ917529 VHM917529 VRI917529 WBE917529 WLA917529 WUW917529 C983065 IK983065 SG983065 ACC983065 ALY983065 AVU983065 BFQ983065 BPM983065 BZI983065 CJE983065 CTA983065 DCW983065 DMS983065 DWO983065 EGK983065 EQG983065 FAC983065 FJY983065 FTU983065 GDQ983065 GNM983065 GXI983065 HHE983065 HRA983065 IAW983065 IKS983065 IUO983065 JEK983065 JOG983065 JYC983065 KHY983065 KRU983065 LBQ983065 LLM983065 LVI983065 MFE983065 MPA983065 MYW983065 NIS983065 NSO983065 OCK983065 OMG983065 OWC983065 PFY983065 PPU983065 PZQ983065 QJM983065 QTI983065 RDE983065 RNA983065 RWW983065 SGS983065 SQO983065 TAK983065 TKG983065 TUC983065 UDY983065 UNU983065 UXQ983065 VHM983065 VRI983065 WBE983065 WLA983065 WUW983065 C54 IK54 SG54 ACC54 ALY54 AVU54 BFQ54 BPM54 BZI54 CJE54 CTA54 DCW54 DMS54 DWO54 EGK54 EQG54 FAC54 FJY54 FTU54 GDQ54 GNM54 GXI54 HHE54 HRA54 IAW54 IKS54 IUO54 JEK54 JOG54 JYC54 KHY54 KRU54 LBQ54 LLM54 LVI54 MFE54 MPA54 MYW54 NIS54 NSO54 OCK54 OMG54 OWC54 PFY54 PPU54 PZQ54 QJM54 QTI54 RDE54 RNA54 RWW54 SGS54 SQO54 TAK54 TKG54 TUC54 UDY54 UNU54 UXQ54 VHM54 VRI54 WBE54 WLA54 WUW54 C65590 IK65590 SG65590 ACC65590 ALY65590 AVU65590 BFQ65590 BPM65590 BZI65590 CJE65590 CTA65590 DCW65590 DMS65590 DWO65590 EGK65590 EQG65590 FAC65590 FJY65590 FTU65590 GDQ65590 GNM65590 GXI65590 HHE65590 HRA65590 IAW65590 IKS65590 IUO65590 JEK65590 JOG65590 JYC65590 KHY65590 KRU65590 LBQ65590 LLM65590 LVI65590 MFE65590 MPA65590 MYW65590 NIS65590 NSO65590 OCK65590 OMG65590 OWC65590 PFY65590 PPU65590 PZQ65590 QJM65590 QTI65590 RDE65590 RNA65590 RWW65590 SGS65590 SQO65590 TAK65590 TKG65590 TUC65590 UDY65590 UNU65590 UXQ65590 VHM65590 VRI65590 WBE65590 WLA65590 WUW65590 C131126 IK131126 SG131126 ACC131126 ALY131126 AVU131126 BFQ131126 BPM131126 BZI131126 CJE131126 CTA131126 DCW131126 DMS131126 DWO131126 EGK131126 EQG131126 FAC131126 FJY131126 FTU131126 GDQ131126 GNM131126 GXI131126 HHE131126 HRA131126 IAW131126 IKS131126 IUO131126 JEK131126 JOG131126 JYC131126 KHY131126 KRU131126 LBQ131126 LLM131126 LVI131126 MFE131126 MPA131126 MYW131126 NIS131126 NSO131126 OCK131126 OMG131126 OWC131126 PFY131126 PPU131126 PZQ131126 QJM131126 QTI131126 RDE131126 RNA131126 RWW131126 SGS131126 SQO131126 TAK131126 TKG131126 TUC131126 UDY131126 UNU131126 UXQ131126 VHM131126 VRI131126 WBE131126 WLA131126 WUW131126 C196662 IK196662 SG196662 ACC196662 ALY196662 AVU196662 BFQ196662 BPM196662 BZI196662 CJE196662 CTA196662 DCW196662 DMS196662 DWO196662 EGK196662 EQG196662 FAC196662 FJY196662 FTU196662 GDQ196662 GNM196662 GXI196662 HHE196662 HRA196662 IAW196662 IKS196662 IUO196662 JEK196662 JOG196662 JYC196662 KHY196662 KRU196662 LBQ196662 LLM196662 LVI196662 MFE196662 MPA196662 MYW196662 NIS196662 NSO196662 OCK196662 OMG196662 OWC196662 PFY196662 PPU196662 PZQ196662 QJM196662 QTI196662 RDE196662 RNA196662 RWW196662 SGS196662 SQO196662 TAK196662 TKG196662 TUC196662 UDY196662 UNU196662 UXQ196662 VHM196662 VRI196662 WBE196662 WLA196662 WUW196662 C262198 IK262198 SG262198 ACC262198 ALY262198 AVU262198 BFQ262198 BPM262198 BZI262198 CJE262198 CTA262198 DCW262198 DMS262198 DWO262198 EGK262198 EQG262198 FAC262198 FJY262198 FTU262198 GDQ262198 GNM262198 GXI262198 HHE262198 HRA262198 IAW262198 IKS262198 IUO262198 JEK262198 JOG262198 JYC262198 KHY262198 KRU262198 LBQ262198 LLM262198 LVI262198 MFE262198 MPA262198 MYW262198 NIS262198 NSO262198 OCK262198 OMG262198 OWC262198 PFY262198 PPU262198 PZQ262198 QJM262198 QTI262198 RDE262198 RNA262198 RWW262198 SGS262198 SQO262198 TAK262198 TKG262198 TUC262198 UDY262198 UNU262198 UXQ262198 VHM262198 VRI262198 WBE262198 WLA262198 WUW262198 C327734 IK327734 SG327734 ACC327734 ALY327734 AVU327734 BFQ327734 BPM327734 BZI327734 CJE327734 CTA327734 DCW327734 DMS327734 DWO327734 EGK327734 EQG327734 FAC327734 FJY327734 FTU327734 GDQ327734 GNM327734 GXI327734 HHE327734 HRA327734 IAW327734 IKS327734 IUO327734 JEK327734 JOG327734 JYC327734 KHY327734 KRU327734 LBQ327734 LLM327734 LVI327734 MFE327734 MPA327734 MYW327734 NIS327734 NSO327734 OCK327734 OMG327734 OWC327734 PFY327734 PPU327734 PZQ327734 QJM327734 QTI327734 RDE327734 RNA327734 RWW327734 SGS327734 SQO327734 TAK327734 TKG327734 TUC327734 UDY327734 UNU327734 UXQ327734 VHM327734 VRI327734 WBE327734 WLA327734 WUW327734 C393270 IK393270 SG393270 ACC393270 ALY393270 AVU393270 BFQ393270 BPM393270 BZI393270 CJE393270 CTA393270 DCW393270 DMS393270 DWO393270 EGK393270 EQG393270 FAC393270 FJY393270 FTU393270 GDQ393270 GNM393270 GXI393270 HHE393270 HRA393270 IAW393270 IKS393270 IUO393270 JEK393270 JOG393270 JYC393270 KHY393270 KRU393270 LBQ393270 LLM393270 LVI393270 MFE393270 MPA393270 MYW393270 NIS393270 NSO393270 OCK393270 OMG393270 OWC393270 PFY393270 PPU393270 PZQ393270 QJM393270 QTI393270 RDE393270 RNA393270 RWW393270 SGS393270 SQO393270 TAK393270 TKG393270 TUC393270 UDY393270 UNU393270 UXQ393270 VHM393270 VRI393270 WBE393270 WLA393270 WUW393270 C458806 IK458806 SG458806 ACC458806 ALY458806 AVU458806 BFQ458806 BPM458806 BZI458806 CJE458806 CTA458806 DCW458806 DMS458806 DWO458806 EGK458806 EQG458806 FAC458806 FJY458806 FTU458806 GDQ458806 GNM458806 GXI458806 HHE458806 HRA458806 IAW458806 IKS458806 IUO458806 JEK458806 JOG458806 JYC458806 KHY458806 KRU458806 LBQ458806 LLM458806 LVI458806 MFE458806 MPA458806 MYW458806 NIS458806 NSO458806 OCK458806 OMG458806 OWC458806 PFY458806 PPU458806 PZQ458806 QJM458806 QTI458806 RDE458806 RNA458806 RWW458806 SGS458806 SQO458806 TAK458806 TKG458806 TUC458806 UDY458806 UNU458806 UXQ458806 VHM458806 VRI458806 WBE458806 WLA458806 WUW458806 C524342 IK524342 SG524342 ACC524342 ALY524342 AVU524342 BFQ524342 BPM524342 BZI524342 CJE524342 CTA524342 DCW524342 DMS524342 DWO524342 EGK524342 EQG524342 FAC524342 FJY524342 FTU524342 GDQ524342 GNM524342 GXI524342 HHE524342 HRA524342 IAW524342 IKS524342 IUO524342 JEK524342 JOG524342 JYC524342 KHY524342 KRU524342 LBQ524342 LLM524342 LVI524342 MFE524342 MPA524342 MYW524342 NIS524342 NSO524342 OCK524342 OMG524342 OWC524342 PFY524342 PPU524342 PZQ524342 QJM524342 QTI524342 RDE524342 RNA524342 RWW524342 SGS524342 SQO524342 TAK524342 TKG524342 TUC524342 UDY524342 UNU524342 UXQ524342 VHM524342 VRI524342 WBE524342 WLA524342 WUW524342 C589878 IK589878 SG589878 ACC589878 ALY589878 AVU589878 BFQ589878 BPM589878 BZI589878 CJE589878 CTA589878 DCW589878 DMS589878 DWO589878 EGK589878 EQG589878 FAC589878 FJY589878 FTU589878 GDQ589878 GNM589878 GXI589878 HHE589878 HRA589878 IAW589878 IKS589878 IUO589878 JEK589878 JOG589878 JYC589878 KHY589878 KRU589878 LBQ589878 LLM589878 LVI589878 MFE589878 MPA589878 MYW589878 NIS589878 NSO589878 OCK589878 OMG589878 OWC589878 PFY589878 PPU589878 PZQ589878 QJM589878 QTI589878 RDE589878 RNA589878 RWW589878 SGS589878 SQO589878 TAK589878 TKG589878 TUC589878 UDY589878 UNU589878 UXQ589878 VHM589878 VRI589878 WBE589878 WLA589878 WUW589878 C655414 IK655414 SG655414 ACC655414 ALY655414 AVU655414 BFQ655414 BPM655414 BZI655414 CJE655414 CTA655414 DCW655414 DMS655414 DWO655414 EGK655414 EQG655414 FAC655414 FJY655414 FTU655414 GDQ655414 GNM655414 GXI655414 HHE655414 HRA655414 IAW655414 IKS655414 IUO655414 JEK655414 JOG655414 JYC655414 KHY655414 KRU655414 LBQ655414 LLM655414 LVI655414 MFE655414 MPA655414 MYW655414 NIS655414 NSO655414 OCK655414 OMG655414 OWC655414 PFY655414 PPU655414 PZQ655414 QJM655414 QTI655414 RDE655414 RNA655414 RWW655414 SGS655414 SQO655414 TAK655414 TKG655414 TUC655414 UDY655414 UNU655414 UXQ655414 VHM655414 VRI655414 WBE655414 WLA655414 WUW655414 C720950 IK720950 SG720950 ACC720950 ALY720950 AVU720950 BFQ720950 BPM720950 BZI720950 CJE720950 CTA720950 DCW720950 DMS720950 DWO720950 EGK720950 EQG720950 FAC720950 FJY720950 FTU720950 GDQ720950 GNM720950 GXI720950 HHE720950 HRA720950 IAW720950 IKS720950 IUO720950 JEK720950 JOG720950 JYC720950 KHY720950 KRU720950 LBQ720950 LLM720950 LVI720950 MFE720950 MPA720950 MYW720950 NIS720950 NSO720950 OCK720950 OMG720950 OWC720950 PFY720950 PPU720950 PZQ720950 QJM720950 QTI720950 RDE720950 RNA720950 RWW720950 SGS720950 SQO720950 TAK720950 TKG720950 TUC720950 UDY720950 UNU720950 UXQ720950 VHM720950 VRI720950 WBE720950 WLA720950 WUW720950 C786486 IK786486 SG786486 ACC786486 ALY786486 AVU786486 BFQ786486 BPM786486 BZI786486 CJE786486 CTA786486 DCW786486 DMS786486 DWO786486 EGK786486 EQG786486 FAC786486 FJY786486 FTU786486 GDQ786486 GNM786486 GXI786486 HHE786486 HRA786486 IAW786486 IKS786486 IUO786486 JEK786486 JOG786486 JYC786486 KHY786486 KRU786486 LBQ786486 LLM786486 LVI786486 MFE786486 MPA786486 MYW786486 NIS786486 NSO786486 OCK786486 OMG786486 OWC786486 PFY786486 PPU786486 PZQ786486 QJM786486 QTI786486 RDE786486 RNA786486 RWW786486 SGS786486 SQO786486 TAK786486 TKG786486 TUC786486 UDY786486 UNU786486 UXQ786486 VHM786486 VRI786486 WBE786486 WLA786486 WUW786486 C852022 IK852022 SG852022 ACC852022 ALY852022 AVU852022 BFQ852022 BPM852022 BZI852022 CJE852022 CTA852022 DCW852022 DMS852022 DWO852022 EGK852022 EQG852022 FAC852022 FJY852022 FTU852022 GDQ852022 GNM852022 GXI852022 HHE852022 HRA852022 IAW852022 IKS852022 IUO852022 JEK852022 JOG852022 JYC852022 KHY852022 KRU852022 LBQ852022 LLM852022 LVI852022 MFE852022 MPA852022 MYW852022 NIS852022 NSO852022 OCK852022 OMG852022 OWC852022 PFY852022 PPU852022 PZQ852022 QJM852022 QTI852022 RDE852022 RNA852022 RWW852022 SGS852022 SQO852022 TAK852022 TKG852022 TUC852022 UDY852022 UNU852022 UXQ852022 VHM852022 VRI852022 WBE852022 WLA852022 WUW852022 C917558 IK917558 SG917558 ACC917558 ALY917558 AVU917558 BFQ917558 BPM917558 BZI917558 CJE917558 CTA917558 DCW917558 DMS917558 DWO917558 EGK917558 EQG917558 FAC917558 FJY917558 FTU917558 GDQ917558 GNM917558 GXI917558 HHE917558 HRA917558 IAW917558 IKS917558 IUO917558 JEK917558 JOG917558 JYC917558 KHY917558 KRU917558 LBQ917558 LLM917558 LVI917558 MFE917558 MPA917558 MYW917558 NIS917558 NSO917558 OCK917558 OMG917558 OWC917558 PFY917558 PPU917558 PZQ917558 QJM917558 QTI917558 RDE917558 RNA917558 RWW917558 SGS917558 SQO917558 TAK917558 TKG917558 TUC917558 UDY917558 UNU917558 UXQ917558 VHM917558 VRI917558 WBE917558 WLA917558 WUW917558 C983094 IK983094 SG983094 ACC983094 ALY983094 AVU983094 BFQ983094 BPM983094 BZI983094 CJE983094 CTA983094 DCW983094 DMS983094 DWO983094 EGK983094 EQG983094 FAC983094 FJY983094 FTU983094 GDQ983094 GNM983094 GXI983094 HHE983094 HRA983094 IAW983094 IKS983094 IUO983094 JEK983094 JOG983094 JYC983094 KHY983094 KRU983094 LBQ983094 LLM983094 LVI983094 MFE983094 MPA983094 MYW983094 NIS983094 NSO983094 OCK983094 OMG983094 OWC983094 PFY983094 PPU983094 PZQ983094 QJM983094 QTI983094 RDE983094 RNA983094 RWW983094 SGS983094 SQO983094 TAK983094 TKG983094 TUC983094 UDY983094 UNU983094 UXQ983094 VHM983094 VRI983094 WBE983094 WLA983094 WUW983094 B65542:B65634 IJ65542:IJ65634 SF65542:SF65634 ACB65542:ACB65634 ALX65542:ALX65634 AVT65542:AVT65634 BFP65542:BFP65634 BPL65542:BPL65634 BZH65542:BZH65634 CJD65542:CJD65634 CSZ65542:CSZ65634 DCV65542:DCV65634 DMR65542:DMR65634 DWN65542:DWN65634 EGJ65542:EGJ65634 EQF65542:EQF65634 FAB65542:FAB65634 FJX65542:FJX65634 FTT65542:FTT65634 GDP65542:GDP65634 GNL65542:GNL65634 GXH65542:GXH65634 HHD65542:HHD65634 HQZ65542:HQZ65634 IAV65542:IAV65634 IKR65542:IKR65634 IUN65542:IUN65634 JEJ65542:JEJ65634 JOF65542:JOF65634 JYB65542:JYB65634 KHX65542:KHX65634 KRT65542:KRT65634 LBP65542:LBP65634 LLL65542:LLL65634 LVH65542:LVH65634 MFD65542:MFD65634 MOZ65542:MOZ65634 MYV65542:MYV65634 NIR65542:NIR65634 NSN65542:NSN65634 OCJ65542:OCJ65634 OMF65542:OMF65634 OWB65542:OWB65634 PFX65542:PFX65634 PPT65542:PPT65634 PZP65542:PZP65634 QJL65542:QJL65634 QTH65542:QTH65634 RDD65542:RDD65634 RMZ65542:RMZ65634 RWV65542:RWV65634 SGR65542:SGR65634 SQN65542:SQN65634 TAJ65542:TAJ65634 TKF65542:TKF65634 TUB65542:TUB65634 UDX65542:UDX65634 UNT65542:UNT65634 UXP65542:UXP65634 VHL65542:VHL65634 VRH65542:VRH65634 WBD65542:WBD65634 WKZ65542:WKZ65634 WUV65542:WUV65634 B131078:B131170 IJ131078:IJ131170 SF131078:SF131170 ACB131078:ACB131170 ALX131078:ALX131170 AVT131078:AVT131170 BFP131078:BFP131170 BPL131078:BPL131170 BZH131078:BZH131170 CJD131078:CJD131170 CSZ131078:CSZ131170 DCV131078:DCV131170 DMR131078:DMR131170 DWN131078:DWN131170 EGJ131078:EGJ131170 EQF131078:EQF131170 FAB131078:FAB131170 FJX131078:FJX131170 FTT131078:FTT131170 GDP131078:GDP131170 GNL131078:GNL131170 GXH131078:GXH131170 HHD131078:HHD131170 HQZ131078:HQZ131170 IAV131078:IAV131170 IKR131078:IKR131170 IUN131078:IUN131170 JEJ131078:JEJ131170 JOF131078:JOF131170 JYB131078:JYB131170 KHX131078:KHX131170 KRT131078:KRT131170 LBP131078:LBP131170 LLL131078:LLL131170 LVH131078:LVH131170 MFD131078:MFD131170 MOZ131078:MOZ131170 MYV131078:MYV131170 NIR131078:NIR131170 NSN131078:NSN131170 OCJ131078:OCJ131170 OMF131078:OMF131170 OWB131078:OWB131170 PFX131078:PFX131170 PPT131078:PPT131170 PZP131078:PZP131170 QJL131078:QJL131170 QTH131078:QTH131170 RDD131078:RDD131170 RMZ131078:RMZ131170 RWV131078:RWV131170 SGR131078:SGR131170 SQN131078:SQN131170 TAJ131078:TAJ131170 TKF131078:TKF131170 TUB131078:TUB131170 UDX131078:UDX131170 UNT131078:UNT131170 UXP131078:UXP131170 VHL131078:VHL131170 VRH131078:VRH131170 WBD131078:WBD131170 WKZ131078:WKZ131170 WUV131078:WUV131170 B196614:B196706 IJ196614:IJ196706 SF196614:SF196706 ACB196614:ACB196706 ALX196614:ALX196706 AVT196614:AVT196706 BFP196614:BFP196706 BPL196614:BPL196706 BZH196614:BZH196706 CJD196614:CJD196706 CSZ196614:CSZ196706 DCV196614:DCV196706 DMR196614:DMR196706 DWN196614:DWN196706 EGJ196614:EGJ196706 EQF196614:EQF196706 FAB196614:FAB196706 FJX196614:FJX196706 FTT196614:FTT196706 GDP196614:GDP196706 GNL196614:GNL196706 GXH196614:GXH196706 HHD196614:HHD196706 HQZ196614:HQZ196706 IAV196614:IAV196706 IKR196614:IKR196706 IUN196614:IUN196706 JEJ196614:JEJ196706 JOF196614:JOF196706 JYB196614:JYB196706 KHX196614:KHX196706 KRT196614:KRT196706 LBP196614:LBP196706 LLL196614:LLL196706 LVH196614:LVH196706 MFD196614:MFD196706 MOZ196614:MOZ196706 MYV196614:MYV196706 NIR196614:NIR196706 NSN196614:NSN196706 OCJ196614:OCJ196706 OMF196614:OMF196706 OWB196614:OWB196706 PFX196614:PFX196706 PPT196614:PPT196706 PZP196614:PZP196706 QJL196614:QJL196706 QTH196614:QTH196706 RDD196614:RDD196706 RMZ196614:RMZ196706 RWV196614:RWV196706 SGR196614:SGR196706 SQN196614:SQN196706 TAJ196614:TAJ196706 TKF196614:TKF196706 TUB196614:TUB196706 UDX196614:UDX196706 UNT196614:UNT196706 UXP196614:UXP196706 VHL196614:VHL196706 VRH196614:VRH196706 WBD196614:WBD196706 WKZ196614:WKZ196706 WUV196614:WUV196706 B262150:B262242 IJ262150:IJ262242 SF262150:SF262242 ACB262150:ACB262242 ALX262150:ALX262242 AVT262150:AVT262242 BFP262150:BFP262242 BPL262150:BPL262242 BZH262150:BZH262242 CJD262150:CJD262242 CSZ262150:CSZ262242 DCV262150:DCV262242 DMR262150:DMR262242 DWN262150:DWN262242 EGJ262150:EGJ262242 EQF262150:EQF262242 FAB262150:FAB262242 FJX262150:FJX262242 FTT262150:FTT262242 GDP262150:GDP262242 GNL262150:GNL262242 GXH262150:GXH262242 HHD262150:HHD262242 HQZ262150:HQZ262242 IAV262150:IAV262242 IKR262150:IKR262242 IUN262150:IUN262242 JEJ262150:JEJ262242 JOF262150:JOF262242 JYB262150:JYB262242 KHX262150:KHX262242 KRT262150:KRT262242 LBP262150:LBP262242 LLL262150:LLL262242 LVH262150:LVH262242 MFD262150:MFD262242 MOZ262150:MOZ262242 MYV262150:MYV262242 NIR262150:NIR262242 NSN262150:NSN262242 OCJ262150:OCJ262242 OMF262150:OMF262242 OWB262150:OWB262242 PFX262150:PFX262242 PPT262150:PPT262242 PZP262150:PZP262242 QJL262150:QJL262242 QTH262150:QTH262242 RDD262150:RDD262242 RMZ262150:RMZ262242 RWV262150:RWV262242 SGR262150:SGR262242 SQN262150:SQN262242 TAJ262150:TAJ262242 TKF262150:TKF262242 TUB262150:TUB262242 UDX262150:UDX262242 UNT262150:UNT262242 UXP262150:UXP262242 VHL262150:VHL262242 VRH262150:VRH262242 WBD262150:WBD262242 WKZ262150:WKZ262242 WUV262150:WUV262242 B327686:B327778 IJ327686:IJ327778 SF327686:SF327778 ACB327686:ACB327778 ALX327686:ALX327778 AVT327686:AVT327778 BFP327686:BFP327778 BPL327686:BPL327778 BZH327686:BZH327778 CJD327686:CJD327778 CSZ327686:CSZ327778 DCV327686:DCV327778 DMR327686:DMR327778 DWN327686:DWN327778 EGJ327686:EGJ327778 EQF327686:EQF327778 FAB327686:FAB327778 FJX327686:FJX327778 FTT327686:FTT327778 GDP327686:GDP327778 GNL327686:GNL327778 GXH327686:GXH327778 HHD327686:HHD327778 HQZ327686:HQZ327778 IAV327686:IAV327778 IKR327686:IKR327778 IUN327686:IUN327778 JEJ327686:JEJ327778 JOF327686:JOF327778 JYB327686:JYB327778 KHX327686:KHX327778 KRT327686:KRT327778 LBP327686:LBP327778 LLL327686:LLL327778 LVH327686:LVH327778 MFD327686:MFD327778 MOZ327686:MOZ327778 MYV327686:MYV327778 NIR327686:NIR327778 NSN327686:NSN327778 OCJ327686:OCJ327778 OMF327686:OMF327778 OWB327686:OWB327778 PFX327686:PFX327778 PPT327686:PPT327778 PZP327686:PZP327778 QJL327686:QJL327778 QTH327686:QTH327778 RDD327686:RDD327778 RMZ327686:RMZ327778 RWV327686:RWV327778 SGR327686:SGR327778 SQN327686:SQN327778 TAJ327686:TAJ327778 TKF327686:TKF327778 TUB327686:TUB327778 UDX327686:UDX327778 UNT327686:UNT327778 UXP327686:UXP327778 VHL327686:VHL327778 VRH327686:VRH327778 WBD327686:WBD327778 WKZ327686:WKZ327778 WUV327686:WUV327778 B393222:B393314 IJ393222:IJ393314 SF393222:SF393314 ACB393222:ACB393314 ALX393222:ALX393314 AVT393222:AVT393314 BFP393222:BFP393314 BPL393222:BPL393314 BZH393222:BZH393314 CJD393222:CJD393314 CSZ393222:CSZ393314 DCV393222:DCV393314 DMR393222:DMR393314 DWN393222:DWN393314 EGJ393222:EGJ393314 EQF393222:EQF393314 FAB393222:FAB393314 FJX393222:FJX393314 FTT393222:FTT393314 GDP393222:GDP393314 GNL393222:GNL393314 GXH393222:GXH393314 HHD393222:HHD393314 HQZ393222:HQZ393314 IAV393222:IAV393314 IKR393222:IKR393314 IUN393222:IUN393314 JEJ393222:JEJ393314 JOF393222:JOF393314 JYB393222:JYB393314 KHX393222:KHX393314 KRT393222:KRT393314 LBP393222:LBP393314 LLL393222:LLL393314 LVH393222:LVH393314 MFD393222:MFD393314 MOZ393222:MOZ393314 MYV393222:MYV393314 NIR393222:NIR393314 NSN393222:NSN393314 OCJ393222:OCJ393314 OMF393222:OMF393314 OWB393222:OWB393314 PFX393222:PFX393314 PPT393222:PPT393314 PZP393222:PZP393314 QJL393222:QJL393314 QTH393222:QTH393314 RDD393222:RDD393314 RMZ393222:RMZ393314 RWV393222:RWV393314 SGR393222:SGR393314 SQN393222:SQN393314 TAJ393222:TAJ393314 TKF393222:TKF393314 TUB393222:TUB393314 UDX393222:UDX393314 UNT393222:UNT393314 UXP393222:UXP393314 VHL393222:VHL393314 VRH393222:VRH393314 WBD393222:WBD393314 WKZ393222:WKZ393314 WUV393222:WUV393314 B458758:B458850 IJ458758:IJ458850 SF458758:SF458850 ACB458758:ACB458850 ALX458758:ALX458850 AVT458758:AVT458850 BFP458758:BFP458850 BPL458758:BPL458850 BZH458758:BZH458850 CJD458758:CJD458850 CSZ458758:CSZ458850 DCV458758:DCV458850 DMR458758:DMR458850 DWN458758:DWN458850 EGJ458758:EGJ458850 EQF458758:EQF458850 FAB458758:FAB458850 FJX458758:FJX458850 FTT458758:FTT458850 GDP458758:GDP458850 GNL458758:GNL458850 GXH458758:GXH458850 HHD458758:HHD458850 HQZ458758:HQZ458850 IAV458758:IAV458850 IKR458758:IKR458850 IUN458758:IUN458850 JEJ458758:JEJ458850 JOF458758:JOF458850 JYB458758:JYB458850 KHX458758:KHX458850 KRT458758:KRT458850 LBP458758:LBP458850 LLL458758:LLL458850 LVH458758:LVH458850 MFD458758:MFD458850 MOZ458758:MOZ458850 MYV458758:MYV458850 NIR458758:NIR458850 NSN458758:NSN458850 OCJ458758:OCJ458850 OMF458758:OMF458850 OWB458758:OWB458850 PFX458758:PFX458850 PPT458758:PPT458850 PZP458758:PZP458850 QJL458758:QJL458850 QTH458758:QTH458850 RDD458758:RDD458850 RMZ458758:RMZ458850 RWV458758:RWV458850 SGR458758:SGR458850 SQN458758:SQN458850 TAJ458758:TAJ458850 TKF458758:TKF458850 TUB458758:TUB458850 UDX458758:UDX458850 UNT458758:UNT458850 UXP458758:UXP458850 VHL458758:VHL458850 VRH458758:VRH458850 WBD458758:WBD458850 WKZ458758:WKZ458850 WUV458758:WUV458850 B524294:B524386 IJ524294:IJ524386 SF524294:SF524386 ACB524294:ACB524386 ALX524294:ALX524386 AVT524294:AVT524386 BFP524294:BFP524386 BPL524294:BPL524386 BZH524294:BZH524386 CJD524294:CJD524386 CSZ524294:CSZ524386 DCV524294:DCV524386 DMR524294:DMR524386 DWN524294:DWN524386 EGJ524294:EGJ524386 EQF524294:EQF524386 FAB524294:FAB524386 FJX524294:FJX524386 FTT524294:FTT524386 GDP524294:GDP524386 GNL524294:GNL524386 GXH524294:GXH524386 HHD524294:HHD524386 HQZ524294:HQZ524386 IAV524294:IAV524386 IKR524294:IKR524386 IUN524294:IUN524386 JEJ524294:JEJ524386 JOF524294:JOF524386 JYB524294:JYB524386 KHX524294:KHX524386 KRT524294:KRT524386 LBP524294:LBP524386 LLL524294:LLL524386 LVH524294:LVH524386 MFD524294:MFD524386 MOZ524294:MOZ524386 MYV524294:MYV524386 NIR524294:NIR524386 NSN524294:NSN524386 OCJ524294:OCJ524386 OMF524294:OMF524386 OWB524294:OWB524386 PFX524294:PFX524386 PPT524294:PPT524386 PZP524294:PZP524386 QJL524294:QJL524386 QTH524294:QTH524386 RDD524294:RDD524386 RMZ524294:RMZ524386 RWV524294:RWV524386 SGR524294:SGR524386 SQN524294:SQN524386 TAJ524294:TAJ524386 TKF524294:TKF524386 TUB524294:TUB524386 UDX524294:UDX524386 UNT524294:UNT524386 UXP524294:UXP524386 VHL524294:VHL524386 VRH524294:VRH524386 WBD524294:WBD524386 WKZ524294:WKZ524386 WUV524294:WUV524386 B589830:B589922 IJ589830:IJ589922 SF589830:SF589922 ACB589830:ACB589922 ALX589830:ALX589922 AVT589830:AVT589922 BFP589830:BFP589922 BPL589830:BPL589922 BZH589830:BZH589922 CJD589830:CJD589922 CSZ589830:CSZ589922 DCV589830:DCV589922 DMR589830:DMR589922 DWN589830:DWN589922 EGJ589830:EGJ589922 EQF589830:EQF589922 FAB589830:FAB589922 FJX589830:FJX589922 FTT589830:FTT589922 GDP589830:GDP589922 GNL589830:GNL589922 GXH589830:GXH589922 HHD589830:HHD589922 HQZ589830:HQZ589922 IAV589830:IAV589922 IKR589830:IKR589922 IUN589830:IUN589922 JEJ589830:JEJ589922 JOF589830:JOF589922 JYB589830:JYB589922 KHX589830:KHX589922 KRT589830:KRT589922 LBP589830:LBP589922 LLL589830:LLL589922 LVH589830:LVH589922 MFD589830:MFD589922 MOZ589830:MOZ589922 MYV589830:MYV589922 NIR589830:NIR589922 NSN589830:NSN589922 OCJ589830:OCJ589922 OMF589830:OMF589922 OWB589830:OWB589922 PFX589830:PFX589922 PPT589830:PPT589922 PZP589830:PZP589922 QJL589830:QJL589922 QTH589830:QTH589922 RDD589830:RDD589922 RMZ589830:RMZ589922 RWV589830:RWV589922 SGR589830:SGR589922 SQN589830:SQN589922 TAJ589830:TAJ589922 TKF589830:TKF589922 TUB589830:TUB589922 UDX589830:UDX589922 UNT589830:UNT589922 UXP589830:UXP589922 VHL589830:VHL589922 VRH589830:VRH589922 WBD589830:WBD589922 WKZ589830:WKZ589922 WUV589830:WUV589922 B655366:B655458 IJ655366:IJ655458 SF655366:SF655458 ACB655366:ACB655458 ALX655366:ALX655458 AVT655366:AVT655458 BFP655366:BFP655458 BPL655366:BPL655458 BZH655366:BZH655458 CJD655366:CJD655458 CSZ655366:CSZ655458 DCV655366:DCV655458 DMR655366:DMR655458 DWN655366:DWN655458 EGJ655366:EGJ655458 EQF655366:EQF655458 FAB655366:FAB655458 FJX655366:FJX655458 FTT655366:FTT655458 GDP655366:GDP655458 GNL655366:GNL655458 GXH655366:GXH655458 HHD655366:HHD655458 HQZ655366:HQZ655458 IAV655366:IAV655458 IKR655366:IKR655458 IUN655366:IUN655458 JEJ655366:JEJ655458 JOF655366:JOF655458 JYB655366:JYB655458 KHX655366:KHX655458 KRT655366:KRT655458 LBP655366:LBP655458 LLL655366:LLL655458 LVH655366:LVH655458 MFD655366:MFD655458 MOZ655366:MOZ655458 MYV655366:MYV655458 NIR655366:NIR655458 NSN655366:NSN655458 OCJ655366:OCJ655458 OMF655366:OMF655458 OWB655366:OWB655458 PFX655366:PFX655458 PPT655366:PPT655458 PZP655366:PZP655458 QJL655366:QJL655458 QTH655366:QTH655458 RDD655366:RDD655458 RMZ655366:RMZ655458 RWV655366:RWV655458 SGR655366:SGR655458 SQN655366:SQN655458 TAJ655366:TAJ655458 TKF655366:TKF655458 TUB655366:TUB655458 UDX655366:UDX655458 UNT655366:UNT655458 UXP655366:UXP655458 VHL655366:VHL655458 VRH655366:VRH655458 WBD655366:WBD655458 WKZ655366:WKZ655458 WUV655366:WUV655458 B720902:B720994 IJ720902:IJ720994 SF720902:SF720994 ACB720902:ACB720994 ALX720902:ALX720994 AVT720902:AVT720994 BFP720902:BFP720994 BPL720902:BPL720994 BZH720902:BZH720994 CJD720902:CJD720994 CSZ720902:CSZ720994 DCV720902:DCV720994 DMR720902:DMR720994 DWN720902:DWN720994 EGJ720902:EGJ720994 EQF720902:EQF720994 FAB720902:FAB720994 FJX720902:FJX720994 FTT720902:FTT720994 GDP720902:GDP720994 GNL720902:GNL720994 GXH720902:GXH720994 HHD720902:HHD720994 HQZ720902:HQZ720994 IAV720902:IAV720994 IKR720902:IKR720994 IUN720902:IUN720994 JEJ720902:JEJ720994 JOF720902:JOF720994 JYB720902:JYB720994 KHX720902:KHX720994 KRT720902:KRT720994 LBP720902:LBP720994 LLL720902:LLL720994 LVH720902:LVH720994 MFD720902:MFD720994 MOZ720902:MOZ720994 MYV720902:MYV720994 NIR720902:NIR720994 NSN720902:NSN720994 OCJ720902:OCJ720994 OMF720902:OMF720994 OWB720902:OWB720994 PFX720902:PFX720994 PPT720902:PPT720994 PZP720902:PZP720994 QJL720902:QJL720994 QTH720902:QTH720994 RDD720902:RDD720994 RMZ720902:RMZ720994 RWV720902:RWV720994 SGR720902:SGR720994 SQN720902:SQN720994 TAJ720902:TAJ720994 TKF720902:TKF720994 TUB720902:TUB720994 UDX720902:UDX720994 UNT720902:UNT720994 UXP720902:UXP720994 VHL720902:VHL720994 VRH720902:VRH720994 WBD720902:WBD720994 WKZ720902:WKZ720994 WUV720902:WUV720994 B786438:B786530 IJ786438:IJ786530 SF786438:SF786530 ACB786438:ACB786530 ALX786438:ALX786530 AVT786438:AVT786530 BFP786438:BFP786530 BPL786438:BPL786530 BZH786438:BZH786530 CJD786438:CJD786530 CSZ786438:CSZ786530 DCV786438:DCV786530 DMR786438:DMR786530 DWN786438:DWN786530 EGJ786438:EGJ786530 EQF786438:EQF786530 FAB786438:FAB786530 FJX786438:FJX786530 FTT786438:FTT786530 GDP786438:GDP786530 GNL786438:GNL786530 GXH786438:GXH786530 HHD786438:HHD786530 HQZ786438:HQZ786530 IAV786438:IAV786530 IKR786438:IKR786530 IUN786438:IUN786530 JEJ786438:JEJ786530 JOF786438:JOF786530 JYB786438:JYB786530 KHX786438:KHX786530 KRT786438:KRT786530 LBP786438:LBP786530 LLL786438:LLL786530 LVH786438:LVH786530 MFD786438:MFD786530 MOZ786438:MOZ786530 MYV786438:MYV786530 NIR786438:NIR786530 NSN786438:NSN786530 OCJ786438:OCJ786530 OMF786438:OMF786530 OWB786438:OWB786530 PFX786438:PFX786530 PPT786438:PPT786530 PZP786438:PZP786530 QJL786438:QJL786530 QTH786438:QTH786530 RDD786438:RDD786530 RMZ786438:RMZ786530 RWV786438:RWV786530 SGR786438:SGR786530 SQN786438:SQN786530 TAJ786438:TAJ786530 TKF786438:TKF786530 TUB786438:TUB786530 UDX786438:UDX786530 UNT786438:UNT786530 UXP786438:UXP786530 VHL786438:VHL786530 VRH786438:VRH786530 WBD786438:WBD786530 WKZ786438:WKZ786530 WUV786438:WUV786530 B851974:B852066 IJ851974:IJ852066 SF851974:SF852066 ACB851974:ACB852066 ALX851974:ALX852066 AVT851974:AVT852066 BFP851974:BFP852066 BPL851974:BPL852066 BZH851974:BZH852066 CJD851974:CJD852066 CSZ851974:CSZ852066 DCV851974:DCV852066 DMR851974:DMR852066 DWN851974:DWN852066 EGJ851974:EGJ852066 EQF851974:EQF852066 FAB851974:FAB852066 FJX851974:FJX852066 FTT851974:FTT852066 GDP851974:GDP852066 GNL851974:GNL852066 GXH851974:GXH852066 HHD851974:HHD852066 HQZ851974:HQZ852066 IAV851974:IAV852066 IKR851974:IKR852066 IUN851974:IUN852066 JEJ851974:JEJ852066 JOF851974:JOF852066 JYB851974:JYB852066 KHX851974:KHX852066 KRT851974:KRT852066 LBP851974:LBP852066 LLL851974:LLL852066 LVH851974:LVH852066 MFD851974:MFD852066 MOZ851974:MOZ852066 MYV851974:MYV852066 NIR851974:NIR852066 NSN851974:NSN852066 OCJ851974:OCJ852066 OMF851974:OMF852066 OWB851974:OWB852066 PFX851974:PFX852066 PPT851974:PPT852066 PZP851974:PZP852066 QJL851974:QJL852066 QTH851974:QTH852066 RDD851974:RDD852066 RMZ851974:RMZ852066 RWV851974:RWV852066 SGR851974:SGR852066 SQN851974:SQN852066 TAJ851974:TAJ852066 TKF851974:TKF852066 TUB851974:TUB852066 UDX851974:UDX852066 UNT851974:UNT852066 UXP851974:UXP852066 VHL851974:VHL852066 VRH851974:VRH852066 WBD851974:WBD852066 WKZ851974:WKZ852066 WUV851974:WUV852066 B917510:B917602 IJ917510:IJ917602 SF917510:SF917602 ACB917510:ACB917602 ALX917510:ALX917602 AVT917510:AVT917602 BFP917510:BFP917602 BPL917510:BPL917602 BZH917510:BZH917602 CJD917510:CJD917602 CSZ917510:CSZ917602 DCV917510:DCV917602 DMR917510:DMR917602 DWN917510:DWN917602 EGJ917510:EGJ917602 EQF917510:EQF917602 FAB917510:FAB917602 FJX917510:FJX917602 FTT917510:FTT917602 GDP917510:GDP917602 GNL917510:GNL917602 GXH917510:GXH917602 HHD917510:HHD917602 HQZ917510:HQZ917602 IAV917510:IAV917602 IKR917510:IKR917602 IUN917510:IUN917602 JEJ917510:JEJ917602 JOF917510:JOF917602 JYB917510:JYB917602 KHX917510:KHX917602 KRT917510:KRT917602 LBP917510:LBP917602 LLL917510:LLL917602 LVH917510:LVH917602 MFD917510:MFD917602 MOZ917510:MOZ917602 MYV917510:MYV917602 NIR917510:NIR917602 NSN917510:NSN917602 OCJ917510:OCJ917602 OMF917510:OMF917602 OWB917510:OWB917602 PFX917510:PFX917602 PPT917510:PPT917602 PZP917510:PZP917602 QJL917510:QJL917602 QTH917510:QTH917602 RDD917510:RDD917602 RMZ917510:RMZ917602 RWV917510:RWV917602 SGR917510:SGR917602 SQN917510:SQN917602 TAJ917510:TAJ917602 TKF917510:TKF917602 TUB917510:TUB917602 UDX917510:UDX917602 UNT917510:UNT917602 UXP917510:UXP917602 VHL917510:VHL917602 VRH917510:VRH917602 WBD917510:WBD917602 WKZ917510:WKZ917602 WUV917510:WUV917602 B983046:B983138 IJ983046:IJ983138 SF983046:SF983138 ACB983046:ACB983138 ALX983046:ALX983138 AVT983046:AVT983138 BFP983046:BFP983138 BPL983046:BPL983138 BZH983046:BZH983138 CJD983046:CJD983138 CSZ983046:CSZ983138 DCV983046:DCV983138 DMR983046:DMR983138 DWN983046:DWN983138 EGJ983046:EGJ983138 EQF983046:EQF983138 FAB983046:FAB983138 FJX983046:FJX983138 FTT983046:FTT983138 GDP983046:GDP983138 GNL983046:GNL983138 GXH983046:GXH983138 HHD983046:HHD983138 HQZ983046:HQZ983138 IAV983046:IAV983138 IKR983046:IKR983138 IUN983046:IUN983138 JEJ983046:JEJ983138 JOF983046:JOF983138 JYB983046:JYB983138 KHX983046:KHX983138 KRT983046:KRT983138 LBP983046:LBP983138 LLL983046:LLL983138 LVH983046:LVH983138 MFD983046:MFD983138 MOZ983046:MOZ983138 MYV983046:MYV983138 NIR983046:NIR983138 NSN983046:NSN983138 OCJ983046:OCJ983138 OMF983046:OMF983138 OWB983046:OWB983138 PFX983046:PFX983138 PPT983046:PPT983138 PZP983046:PZP983138 QJL983046:QJL983138 QTH983046:QTH983138 RDD983046:RDD983138 RMZ983046:RMZ983138 RWV983046:RWV983138 SGR983046:SGR983138 SQN983046:SQN983138 TAJ983046:TAJ983138 TKF983046:TKF983138 TUB983046:TUB983138 UDX983046:UDX983138 UNT983046:UNT983138 UXP983046:UXP983138 VHL983046:VHL983138 VRH983046:VRH983138 WBD983046:WBD983138 WKZ983046:WKZ983138 WUV983046:WUV983138 C69 IK69 SG69 ACC69 ALY69 AVU69 BFQ69 BPM69 BZI69 CJE69 CTA69 DCW69 DMS69 DWO69 EGK69 EQG69 FAC69 FJY69 FTU69 GDQ69 GNM69 GXI69 HHE69 HRA69 IAW69 IKS69 IUO69 JEK69 JOG69 JYC69 KHY69 KRU69 LBQ69 LLM69 LVI69 MFE69 MPA69 MYW69 NIS69 NSO69 OCK69 OMG69 OWC69 PFY69 PPU69 PZQ69 QJM69 QTI69 RDE69 RNA69 RWW69 SGS69 SQO69 TAK69 TKG69 TUC69 UDY69 UNU69 UXQ69 VHM69 VRI69 WBE69 WLA69 WUW69 C65605 IK65605 SG65605 ACC65605 ALY65605 AVU65605 BFQ65605 BPM65605 BZI65605 CJE65605 CTA65605 DCW65605 DMS65605 DWO65605 EGK65605 EQG65605 FAC65605 FJY65605 FTU65605 GDQ65605 GNM65605 GXI65605 HHE65605 HRA65605 IAW65605 IKS65605 IUO65605 JEK65605 JOG65605 JYC65605 KHY65605 KRU65605 LBQ65605 LLM65605 LVI65605 MFE65605 MPA65605 MYW65605 NIS65605 NSO65605 OCK65605 OMG65605 OWC65605 PFY65605 PPU65605 PZQ65605 QJM65605 QTI65605 RDE65605 RNA65605 RWW65605 SGS65605 SQO65605 TAK65605 TKG65605 TUC65605 UDY65605 UNU65605 UXQ65605 VHM65605 VRI65605 WBE65605 WLA65605 WUW65605 C131141 IK131141 SG131141 ACC131141 ALY131141 AVU131141 BFQ131141 BPM131141 BZI131141 CJE131141 CTA131141 DCW131141 DMS131141 DWO131141 EGK131141 EQG131141 FAC131141 FJY131141 FTU131141 GDQ131141 GNM131141 GXI131141 HHE131141 HRA131141 IAW131141 IKS131141 IUO131141 JEK131141 JOG131141 JYC131141 KHY131141 KRU131141 LBQ131141 LLM131141 LVI131141 MFE131141 MPA131141 MYW131141 NIS131141 NSO131141 OCK131141 OMG131141 OWC131141 PFY131141 PPU131141 PZQ131141 QJM131141 QTI131141 RDE131141 RNA131141 RWW131141 SGS131141 SQO131141 TAK131141 TKG131141 TUC131141 UDY131141 UNU131141 UXQ131141 VHM131141 VRI131141 WBE131141 WLA131141 WUW131141 C196677 IK196677 SG196677 ACC196677 ALY196677 AVU196677 BFQ196677 BPM196677 BZI196677 CJE196677 CTA196677 DCW196677 DMS196677 DWO196677 EGK196677 EQG196677 FAC196677 FJY196677 FTU196677 GDQ196677 GNM196677 GXI196677 HHE196677 HRA196677 IAW196677 IKS196677 IUO196677 JEK196677 JOG196677 JYC196677 KHY196677 KRU196677 LBQ196677 LLM196677 LVI196677 MFE196677 MPA196677 MYW196677 NIS196677 NSO196677 OCK196677 OMG196677 OWC196677 PFY196677 PPU196677 PZQ196677 QJM196677 QTI196677 RDE196677 RNA196677 RWW196677 SGS196677 SQO196677 TAK196677 TKG196677 TUC196677 UDY196677 UNU196677 UXQ196677 VHM196677 VRI196677 WBE196677 WLA196677 WUW196677 C262213 IK262213 SG262213 ACC262213 ALY262213 AVU262213 BFQ262213 BPM262213 BZI262213 CJE262213 CTA262213 DCW262213 DMS262213 DWO262213 EGK262213 EQG262213 FAC262213 FJY262213 FTU262213 GDQ262213 GNM262213 GXI262213 HHE262213 HRA262213 IAW262213 IKS262213 IUO262213 JEK262213 JOG262213 JYC262213 KHY262213 KRU262213 LBQ262213 LLM262213 LVI262213 MFE262213 MPA262213 MYW262213 NIS262213 NSO262213 OCK262213 OMG262213 OWC262213 PFY262213 PPU262213 PZQ262213 QJM262213 QTI262213 RDE262213 RNA262213 RWW262213 SGS262213 SQO262213 TAK262213 TKG262213 TUC262213 UDY262213 UNU262213 UXQ262213 VHM262213 VRI262213 WBE262213 WLA262213 WUW262213 C327749 IK327749 SG327749 ACC327749 ALY327749 AVU327749 BFQ327749 BPM327749 BZI327749 CJE327749 CTA327749 DCW327749 DMS327749 DWO327749 EGK327749 EQG327749 FAC327749 FJY327749 FTU327749 GDQ327749 GNM327749 GXI327749 HHE327749 HRA327749 IAW327749 IKS327749 IUO327749 JEK327749 JOG327749 JYC327749 KHY327749 KRU327749 LBQ327749 LLM327749 LVI327749 MFE327749 MPA327749 MYW327749 NIS327749 NSO327749 OCK327749 OMG327749 OWC327749 PFY327749 PPU327749 PZQ327749 QJM327749 QTI327749 RDE327749 RNA327749 RWW327749 SGS327749 SQO327749 TAK327749 TKG327749 TUC327749 UDY327749 UNU327749 UXQ327749 VHM327749 VRI327749 WBE327749 WLA327749 WUW327749 C393285 IK393285 SG393285 ACC393285 ALY393285 AVU393285 BFQ393285 BPM393285 BZI393285 CJE393285 CTA393285 DCW393285 DMS393285 DWO393285 EGK393285 EQG393285 FAC393285 FJY393285 FTU393285 GDQ393285 GNM393285 GXI393285 HHE393285 HRA393285 IAW393285 IKS393285 IUO393285 JEK393285 JOG393285 JYC393285 KHY393285 KRU393285 LBQ393285 LLM393285 LVI393285 MFE393285 MPA393285 MYW393285 NIS393285 NSO393285 OCK393285 OMG393285 OWC393285 PFY393285 PPU393285 PZQ393285 QJM393285 QTI393285 RDE393285 RNA393285 RWW393285 SGS393285 SQO393285 TAK393285 TKG393285 TUC393285 UDY393285 UNU393285 UXQ393285 VHM393285 VRI393285 WBE393285 WLA393285 WUW393285 C458821 IK458821 SG458821 ACC458821 ALY458821 AVU458821 BFQ458821 BPM458821 BZI458821 CJE458821 CTA458821 DCW458821 DMS458821 DWO458821 EGK458821 EQG458821 FAC458821 FJY458821 FTU458821 GDQ458821 GNM458821 GXI458821 HHE458821 HRA458821 IAW458821 IKS458821 IUO458821 JEK458821 JOG458821 JYC458821 KHY458821 KRU458821 LBQ458821 LLM458821 LVI458821 MFE458821 MPA458821 MYW458821 NIS458821 NSO458821 OCK458821 OMG458821 OWC458821 PFY458821 PPU458821 PZQ458821 QJM458821 QTI458821 RDE458821 RNA458821 RWW458821 SGS458821 SQO458821 TAK458821 TKG458821 TUC458821 UDY458821 UNU458821 UXQ458821 VHM458821 VRI458821 WBE458821 WLA458821 WUW458821 C524357 IK524357 SG524357 ACC524357 ALY524357 AVU524357 BFQ524357 BPM524357 BZI524357 CJE524357 CTA524357 DCW524357 DMS524357 DWO524357 EGK524357 EQG524357 FAC524357 FJY524357 FTU524357 GDQ524357 GNM524357 GXI524357 HHE524357 HRA524357 IAW524357 IKS524357 IUO524357 JEK524357 JOG524357 JYC524357 KHY524357 KRU524357 LBQ524357 LLM524357 LVI524357 MFE524357 MPA524357 MYW524357 NIS524357 NSO524357 OCK524357 OMG524357 OWC524357 PFY524357 PPU524357 PZQ524357 QJM524357 QTI524357 RDE524357 RNA524357 RWW524357 SGS524357 SQO524357 TAK524357 TKG524357 TUC524357 UDY524357 UNU524357 UXQ524357 VHM524357 VRI524357 WBE524357 WLA524357 WUW524357 C589893 IK589893 SG589893 ACC589893 ALY589893 AVU589893 BFQ589893 BPM589893 BZI589893 CJE589893 CTA589893 DCW589893 DMS589893 DWO589893 EGK589893 EQG589893 FAC589893 FJY589893 FTU589893 GDQ589893 GNM589893 GXI589893 HHE589893 HRA589893 IAW589893 IKS589893 IUO589893 JEK589893 JOG589893 JYC589893 KHY589893 KRU589893 LBQ589893 LLM589893 LVI589893 MFE589893 MPA589893 MYW589893 NIS589893 NSO589893 OCK589893 OMG589893 OWC589893 PFY589893 PPU589893 PZQ589893 QJM589893 QTI589893 RDE589893 RNA589893 RWW589893 SGS589893 SQO589893 TAK589893 TKG589893 TUC589893 UDY589893 UNU589893 UXQ589893 VHM589893 VRI589893 WBE589893 WLA589893 WUW589893 C655429 IK655429 SG655429 ACC655429 ALY655429 AVU655429 BFQ655429 BPM655429 BZI655429 CJE655429 CTA655429 DCW655429 DMS655429 DWO655429 EGK655429 EQG655429 FAC655429 FJY655429 FTU655429 GDQ655429 GNM655429 GXI655429 HHE655429 HRA655429 IAW655429 IKS655429 IUO655429 JEK655429 JOG655429 JYC655429 KHY655429 KRU655429 LBQ655429 LLM655429 LVI655429 MFE655429 MPA655429 MYW655429 NIS655429 NSO655429 OCK655429 OMG655429 OWC655429 PFY655429 PPU655429 PZQ655429 QJM655429 QTI655429 RDE655429 RNA655429 RWW655429 SGS655429 SQO655429 TAK655429 TKG655429 TUC655429 UDY655429 UNU655429 UXQ655429 VHM655429 VRI655429 WBE655429 WLA655429 WUW655429 C720965 IK720965 SG720965 ACC720965 ALY720965 AVU720965 BFQ720965 BPM720965 BZI720965 CJE720965 CTA720965 DCW720965 DMS720965 DWO720965 EGK720965 EQG720965 FAC720965 FJY720965 FTU720965 GDQ720965 GNM720965 GXI720965 HHE720965 HRA720965 IAW720965 IKS720965 IUO720965 JEK720965 JOG720965 JYC720965 KHY720965 KRU720965 LBQ720965 LLM720965 LVI720965 MFE720965 MPA720965 MYW720965 NIS720965 NSO720965 OCK720965 OMG720965 OWC720965 PFY720965 PPU720965 PZQ720965 QJM720965 QTI720965 RDE720965 RNA720965 RWW720965 SGS720965 SQO720965 TAK720965 TKG720965 TUC720965 UDY720965 UNU720965 UXQ720965 VHM720965 VRI720965 WBE720965 WLA720965 WUW720965 C786501 IK786501 SG786501 ACC786501 ALY786501 AVU786501 BFQ786501 BPM786501 BZI786501 CJE786501 CTA786501 DCW786501 DMS786501 DWO786501 EGK786501 EQG786501 FAC786501 FJY786501 FTU786501 GDQ786501 GNM786501 GXI786501 HHE786501 HRA786501 IAW786501 IKS786501 IUO786501 JEK786501 JOG786501 JYC786501 KHY786501 KRU786501 LBQ786501 LLM786501 LVI786501 MFE786501 MPA786501 MYW786501 NIS786501 NSO786501 OCK786501 OMG786501 OWC786501 PFY786501 PPU786501 PZQ786501 QJM786501 QTI786501 RDE786501 RNA786501 RWW786501 SGS786501 SQO786501 TAK786501 TKG786501 TUC786501 UDY786501 UNU786501 UXQ786501 VHM786501 VRI786501 WBE786501 WLA786501 WUW786501 C852037 IK852037 SG852037 ACC852037 ALY852037 AVU852037 BFQ852037 BPM852037 BZI852037 CJE852037 CTA852037 DCW852037 DMS852037 DWO852037 EGK852037 EQG852037 FAC852037 FJY852037 FTU852037 GDQ852037 GNM852037 GXI852037 HHE852037 HRA852037 IAW852037 IKS852037 IUO852037 JEK852037 JOG852037 JYC852037 KHY852037 KRU852037 LBQ852037 LLM852037 LVI852037 MFE852037 MPA852037 MYW852037 NIS852037 NSO852037 OCK852037 OMG852037 OWC852037 PFY852037 PPU852037 PZQ852037 QJM852037 QTI852037 RDE852037 RNA852037 RWW852037 SGS852037 SQO852037 TAK852037 TKG852037 TUC852037 UDY852037 UNU852037 UXQ852037 VHM852037 VRI852037 WBE852037 WLA852037 WUW852037 C917573 IK917573 SG917573 ACC917573 ALY917573 AVU917573 BFQ917573 BPM917573 BZI917573 CJE917573 CTA917573 DCW917573 DMS917573 DWO917573 EGK917573 EQG917573 FAC917573 FJY917573 FTU917573 GDQ917573 GNM917573 GXI917573 HHE917573 HRA917573 IAW917573 IKS917573 IUO917573 JEK917573 JOG917573 JYC917573 KHY917573 KRU917573 LBQ917573 LLM917573 LVI917573 MFE917573 MPA917573 MYW917573 NIS917573 NSO917573 OCK917573 OMG917573 OWC917573 PFY917573 PPU917573 PZQ917573 QJM917573 QTI917573 RDE917573 RNA917573 RWW917573 SGS917573 SQO917573 TAK917573 TKG917573 TUC917573 UDY917573 UNU917573 UXQ917573 VHM917573 VRI917573 WBE917573 WLA917573 WUW917573 C983109 IK983109 SG983109 ACC983109 ALY983109 AVU983109 BFQ983109 BPM983109 BZI983109 CJE983109 CTA983109 DCW983109 DMS983109 DWO983109 EGK983109 EQG983109 FAC983109 FJY983109 FTU983109 GDQ983109 GNM983109 GXI983109 HHE983109 HRA983109 IAW983109 IKS983109 IUO983109 JEK983109 JOG983109 JYC983109 KHY983109 KRU983109 LBQ983109 LLM983109 LVI983109 MFE983109 MPA983109 MYW983109 NIS983109 NSO983109 OCK983109 OMG983109 OWC983109 PFY983109 PPU983109 PZQ983109 QJM983109 QTI983109 RDE983109 RNA983109 RWW983109 SGS983109 SQO983109 TAK983109 TKG983109 TUC983109 UDY983109 UNU983109 UXQ983109 VHM983109 VRI983109 WBE983109 WLA983109 WUW983109 C46 IK46 SG46 ACC46 ALY46 AVU46 BFQ46 BPM46 BZI46 CJE46 CTA46 DCW46 DMS46 DWO46 EGK46 EQG46 FAC46 FJY46 FTU46 GDQ46 GNM46 GXI46 HHE46 HRA46 IAW46 IKS46 IUO46 JEK46 JOG46 JYC46 KHY46 KRU46 LBQ46 LLM46 LVI46 MFE46 MPA46 MYW46 NIS46 NSO46 OCK46 OMG46 OWC46 PFY46 PPU46 PZQ46 QJM46 QTI46 RDE46 RNA46 RWW46 SGS46 SQO46 TAK46 TKG46 TUC46 UDY46 UNU46 UXQ46 VHM46 VRI46 WBE46 WLA46 WUW46 C65582 IK65582 SG65582 ACC65582 ALY65582 AVU65582 BFQ65582 BPM65582 BZI65582 CJE65582 CTA65582 DCW65582 DMS65582 DWO65582 EGK65582 EQG65582 FAC65582 FJY65582 FTU65582 GDQ65582 GNM65582 GXI65582 HHE65582 HRA65582 IAW65582 IKS65582 IUO65582 JEK65582 JOG65582 JYC65582 KHY65582 KRU65582 LBQ65582 LLM65582 LVI65582 MFE65582 MPA65582 MYW65582 NIS65582 NSO65582 OCK65582 OMG65582 OWC65582 PFY65582 PPU65582 PZQ65582 QJM65582 QTI65582 RDE65582 RNA65582 RWW65582 SGS65582 SQO65582 TAK65582 TKG65582 TUC65582 UDY65582 UNU65582 UXQ65582 VHM65582 VRI65582 WBE65582 WLA65582 WUW65582 C131118 IK131118 SG131118 ACC131118 ALY131118 AVU131118 BFQ131118 BPM131118 BZI131118 CJE131118 CTA131118 DCW131118 DMS131118 DWO131118 EGK131118 EQG131118 FAC131118 FJY131118 FTU131118 GDQ131118 GNM131118 GXI131118 HHE131118 HRA131118 IAW131118 IKS131118 IUO131118 JEK131118 JOG131118 JYC131118 KHY131118 KRU131118 LBQ131118 LLM131118 LVI131118 MFE131118 MPA131118 MYW131118 NIS131118 NSO131118 OCK131118 OMG131118 OWC131118 PFY131118 PPU131118 PZQ131118 QJM131118 QTI131118 RDE131118 RNA131118 RWW131118 SGS131118 SQO131118 TAK131118 TKG131118 TUC131118 UDY131118 UNU131118 UXQ131118 VHM131118 VRI131118 WBE131118 WLA131118 WUW131118 C196654 IK196654 SG196654 ACC196654 ALY196654 AVU196654 BFQ196654 BPM196654 BZI196654 CJE196654 CTA196654 DCW196654 DMS196654 DWO196654 EGK196654 EQG196654 FAC196654 FJY196654 FTU196654 GDQ196654 GNM196654 GXI196654 HHE196654 HRA196654 IAW196654 IKS196654 IUO196654 JEK196654 JOG196654 JYC196654 KHY196654 KRU196654 LBQ196654 LLM196654 LVI196654 MFE196654 MPA196654 MYW196654 NIS196654 NSO196654 OCK196654 OMG196654 OWC196654 PFY196654 PPU196654 PZQ196654 QJM196654 QTI196654 RDE196654 RNA196654 RWW196654 SGS196654 SQO196654 TAK196654 TKG196654 TUC196654 UDY196654 UNU196654 UXQ196654 VHM196654 VRI196654 WBE196654 WLA196654 WUW196654 C262190 IK262190 SG262190 ACC262190 ALY262190 AVU262190 BFQ262190 BPM262190 BZI262190 CJE262190 CTA262190 DCW262190 DMS262190 DWO262190 EGK262190 EQG262190 FAC262190 FJY262190 FTU262190 GDQ262190 GNM262190 GXI262190 HHE262190 HRA262190 IAW262190 IKS262190 IUO262190 JEK262190 JOG262190 JYC262190 KHY262190 KRU262190 LBQ262190 LLM262190 LVI262190 MFE262190 MPA262190 MYW262190 NIS262190 NSO262190 OCK262190 OMG262190 OWC262190 PFY262190 PPU262190 PZQ262190 QJM262190 QTI262190 RDE262190 RNA262190 RWW262190 SGS262190 SQO262190 TAK262190 TKG262190 TUC262190 UDY262190 UNU262190 UXQ262190 VHM262190 VRI262190 WBE262190 WLA262190 WUW262190 C327726 IK327726 SG327726 ACC327726 ALY327726 AVU327726 BFQ327726 BPM327726 BZI327726 CJE327726 CTA327726 DCW327726 DMS327726 DWO327726 EGK327726 EQG327726 FAC327726 FJY327726 FTU327726 GDQ327726 GNM327726 GXI327726 HHE327726 HRA327726 IAW327726 IKS327726 IUO327726 JEK327726 JOG327726 JYC327726 KHY327726 KRU327726 LBQ327726 LLM327726 LVI327726 MFE327726 MPA327726 MYW327726 NIS327726 NSO327726 OCK327726 OMG327726 OWC327726 PFY327726 PPU327726 PZQ327726 QJM327726 QTI327726 RDE327726 RNA327726 RWW327726 SGS327726 SQO327726 TAK327726 TKG327726 TUC327726 UDY327726 UNU327726 UXQ327726 VHM327726 VRI327726 WBE327726 WLA327726 WUW327726 C393262 IK393262 SG393262 ACC393262 ALY393262 AVU393262 BFQ393262 BPM393262 BZI393262 CJE393262 CTA393262 DCW393262 DMS393262 DWO393262 EGK393262 EQG393262 FAC393262 FJY393262 FTU393262 GDQ393262 GNM393262 GXI393262 HHE393262 HRA393262 IAW393262 IKS393262 IUO393262 JEK393262 JOG393262 JYC393262 KHY393262 KRU393262 LBQ393262 LLM393262 LVI393262 MFE393262 MPA393262 MYW393262 NIS393262 NSO393262 OCK393262 OMG393262 OWC393262 PFY393262 PPU393262 PZQ393262 QJM393262 QTI393262 RDE393262 RNA393262 RWW393262 SGS393262 SQO393262 TAK393262 TKG393262 TUC393262 UDY393262 UNU393262 UXQ393262 VHM393262 VRI393262 WBE393262 WLA393262 WUW393262 C458798 IK458798 SG458798 ACC458798 ALY458798 AVU458798 BFQ458798 BPM458798 BZI458798 CJE458798 CTA458798 DCW458798 DMS458798 DWO458798 EGK458798 EQG458798 FAC458798 FJY458798 FTU458798 GDQ458798 GNM458798 GXI458798 HHE458798 HRA458798 IAW458798 IKS458798 IUO458798 JEK458798 JOG458798 JYC458798 KHY458798 KRU458798 LBQ458798 LLM458798 LVI458798 MFE458798 MPA458798 MYW458798 NIS458798 NSO458798 OCK458798 OMG458798 OWC458798 PFY458798 PPU458798 PZQ458798 QJM458798 QTI458798 RDE458798 RNA458798 RWW458798 SGS458798 SQO458798 TAK458798 TKG458798 TUC458798 UDY458798 UNU458798 UXQ458798 VHM458798 VRI458798 WBE458798 WLA458798 WUW458798 C524334 IK524334 SG524334 ACC524334 ALY524334 AVU524334 BFQ524334 BPM524334 BZI524334 CJE524334 CTA524334 DCW524334 DMS524334 DWO524334 EGK524334 EQG524334 FAC524334 FJY524334 FTU524334 GDQ524334 GNM524334 GXI524334 HHE524334 HRA524334 IAW524334 IKS524334 IUO524334 JEK524334 JOG524334 JYC524334 KHY524334 KRU524334 LBQ524334 LLM524334 LVI524334 MFE524334 MPA524334 MYW524334 NIS524334 NSO524334 OCK524334 OMG524334 OWC524334 PFY524334 PPU524334 PZQ524334 QJM524334 QTI524334 RDE524334 RNA524334 RWW524334 SGS524334 SQO524334 TAK524334 TKG524334 TUC524334 UDY524334 UNU524334 UXQ524334 VHM524334 VRI524334 WBE524334 WLA524334 WUW524334 C589870 IK589870 SG589870 ACC589870 ALY589870 AVU589870 BFQ589870 BPM589870 BZI589870 CJE589870 CTA589870 DCW589870 DMS589870 DWO589870 EGK589870 EQG589870 FAC589870 FJY589870 FTU589870 GDQ589870 GNM589870 GXI589870 HHE589870 HRA589870 IAW589870 IKS589870 IUO589870 JEK589870 JOG589870 JYC589870 KHY589870 KRU589870 LBQ589870 LLM589870 LVI589870 MFE589870 MPA589870 MYW589870 NIS589870 NSO589870 OCK589870 OMG589870 OWC589870 PFY589870 PPU589870 PZQ589870 QJM589870 QTI589870 RDE589870 RNA589870 RWW589870 SGS589870 SQO589870 TAK589870 TKG589870 TUC589870 UDY589870 UNU589870 UXQ589870 VHM589870 VRI589870 WBE589870 WLA589870 WUW589870 C655406 IK655406 SG655406 ACC655406 ALY655406 AVU655406 BFQ655406 BPM655406 BZI655406 CJE655406 CTA655406 DCW655406 DMS655406 DWO655406 EGK655406 EQG655406 FAC655406 FJY655406 FTU655406 GDQ655406 GNM655406 GXI655406 HHE655406 HRA655406 IAW655406 IKS655406 IUO655406 JEK655406 JOG655406 JYC655406 KHY655406 KRU655406 LBQ655406 LLM655406 LVI655406 MFE655406 MPA655406 MYW655406 NIS655406 NSO655406 OCK655406 OMG655406 OWC655406 PFY655406 PPU655406 PZQ655406 QJM655406 QTI655406 RDE655406 RNA655406 RWW655406 SGS655406 SQO655406 TAK655406 TKG655406 TUC655406 UDY655406 UNU655406 UXQ655406 VHM655406 VRI655406 WBE655406 WLA655406 WUW655406 C720942 IK720942 SG720942 ACC720942 ALY720942 AVU720942 BFQ720942 BPM720942 BZI720942 CJE720942 CTA720942 DCW720942 DMS720942 DWO720942 EGK720942 EQG720942 FAC720942 FJY720942 FTU720942 GDQ720942 GNM720942 GXI720942 HHE720942 HRA720942 IAW720942 IKS720942 IUO720942 JEK720942 JOG720942 JYC720942 KHY720942 KRU720942 LBQ720942 LLM720942 LVI720942 MFE720942 MPA720942 MYW720942 NIS720942 NSO720942 OCK720942 OMG720942 OWC720942 PFY720942 PPU720942 PZQ720942 QJM720942 QTI720942 RDE720942 RNA720942 RWW720942 SGS720942 SQO720942 TAK720942 TKG720942 TUC720942 UDY720942 UNU720942 UXQ720942 VHM720942 VRI720942 WBE720942 WLA720942 WUW720942 C786478 IK786478 SG786478 ACC786478 ALY786478 AVU786478 BFQ786478 BPM786478 BZI786478 CJE786478 CTA786478 DCW786478 DMS786478 DWO786478 EGK786478 EQG786478 FAC786478 FJY786478 FTU786478 GDQ786478 GNM786478 GXI786478 HHE786478 HRA786478 IAW786478 IKS786478 IUO786478 JEK786478 JOG786478 JYC786478 KHY786478 KRU786478 LBQ786478 LLM786478 LVI786478 MFE786478 MPA786478 MYW786478 NIS786478 NSO786478 OCK786478 OMG786478 OWC786478 PFY786478 PPU786478 PZQ786478 QJM786478 QTI786478 RDE786478 RNA786478 RWW786478 SGS786478 SQO786478 TAK786478 TKG786478 TUC786478 UDY786478 UNU786478 UXQ786478 VHM786478 VRI786478 WBE786478 WLA786478 WUW786478 C852014 IK852014 SG852014 ACC852014 ALY852014 AVU852014 BFQ852014 BPM852014 BZI852014 CJE852014 CTA852014 DCW852014 DMS852014 DWO852014 EGK852014 EQG852014 FAC852014 FJY852014 FTU852014 GDQ852014 GNM852014 GXI852014 HHE852014 HRA852014 IAW852014 IKS852014 IUO852014 JEK852014 JOG852014 JYC852014 KHY852014 KRU852014 LBQ852014 LLM852014 LVI852014 MFE852014 MPA852014 MYW852014 NIS852014 NSO852014 OCK852014 OMG852014 OWC852014 PFY852014 PPU852014 PZQ852014 QJM852014 QTI852014 RDE852014 RNA852014 RWW852014 SGS852014 SQO852014 TAK852014 TKG852014 TUC852014 UDY852014 UNU852014 UXQ852014 VHM852014 VRI852014 WBE852014 WLA852014 WUW852014 C917550 IK917550 SG917550 ACC917550 ALY917550 AVU917550 BFQ917550 BPM917550 BZI917550 CJE917550 CTA917550 DCW917550 DMS917550 DWO917550 EGK917550 EQG917550 FAC917550 FJY917550 FTU917550 GDQ917550 GNM917550 GXI917550 HHE917550 HRA917550 IAW917550 IKS917550 IUO917550 JEK917550 JOG917550 JYC917550 KHY917550 KRU917550 LBQ917550 LLM917550 LVI917550 MFE917550 MPA917550 MYW917550 NIS917550 NSO917550 OCK917550 OMG917550 OWC917550 PFY917550 PPU917550 PZQ917550 QJM917550 QTI917550 RDE917550 RNA917550 RWW917550 SGS917550 SQO917550 TAK917550 TKG917550 TUC917550 UDY917550 UNU917550 UXQ917550 VHM917550 VRI917550 WBE917550 WLA917550 WUW917550 C983086 IK983086 SG983086 ACC983086 ALY983086 AVU983086 BFQ983086 BPM983086 BZI983086 CJE983086 CTA983086 DCW983086 DMS983086 DWO983086 EGK983086 EQG983086 FAC983086 FJY983086 FTU983086 GDQ983086 GNM983086 GXI983086 HHE983086 HRA983086 IAW983086 IKS983086 IUO983086 JEK983086 JOG983086 JYC983086 KHY983086 KRU983086 LBQ983086 LLM983086 LVI983086 MFE983086 MPA983086 MYW983086 NIS983086 NSO983086 OCK983086 OMG983086 OWC983086 PFY983086 PPU983086 PZQ983086 QJM983086 QTI983086 RDE983086 RNA983086 RWW983086 SGS983086 SQO983086 TAK983086 TKG983086 TUC983086 UDY983086 UNU983086 UXQ983086 VHM983086 VRI983086 WBE983086 WLA983086 WUW983086 C37 IK37 SG37 ACC37 ALY37 AVU37 BFQ37 BPM37 BZI37 CJE37 CTA37 DCW37 DMS37 DWO37 EGK37 EQG37 FAC37 FJY37 FTU37 GDQ37 GNM37 GXI37 HHE37 HRA37 IAW37 IKS37 IUO37 JEK37 JOG37 JYC37 KHY37 KRU37 LBQ37 LLM37 LVI37 MFE37 MPA37 MYW37 NIS37 NSO37 OCK37 OMG37 OWC37 PFY37 PPU37 PZQ37 QJM37 QTI37 RDE37 RNA37 RWW37 SGS37 SQO37 TAK37 TKG37 TUC37 UDY37 UNU37 UXQ37 VHM37 VRI37 WBE37 WLA37 WUW37 C65573 IK65573 SG65573 ACC65573 ALY65573 AVU65573 BFQ65573 BPM65573 BZI65573 CJE65573 CTA65573 DCW65573 DMS65573 DWO65573 EGK65573 EQG65573 FAC65573 FJY65573 FTU65573 GDQ65573 GNM65573 GXI65573 HHE65573 HRA65573 IAW65573 IKS65573 IUO65573 JEK65573 JOG65573 JYC65573 KHY65573 KRU65573 LBQ65573 LLM65573 LVI65573 MFE65573 MPA65573 MYW65573 NIS65573 NSO65573 OCK65573 OMG65573 OWC65573 PFY65573 PPU65573 PZQ65573 QJM65573 QTI65573 RDE65573 RNA65573 RWW65573 SGS65573 SQO65573 TAK65573 TKG65573 TUC65573 UDY65573 UNU65573 UXQ65573 VHM65573 VRI65573 WBE65573 WLA65573 WUW65573 C131109 IK131109 SG131109 ACC131109 ALY131109 AVU131109 BFQ131109 BPM131109 BZI131109 CJE131109 CTA131109 DCW131109 DMS131109 DWO131109 EGK131109 EQG131109 FAC131109 FJY131109 FTU131109 GDQ131109 GNM131109 GXI131109 HHE131109 HRA131109 IAW131109 IKS131109 IUO131109 JEK131109 JOG131109 JYC131109 KHY131109 KRU131109 LBQ131109 LLM131109 LVI131109 MFE131109 MPA131109 MYW131109 NIS131109 NSO131109 OCK131109 OMG131109 OWC131109 PFY131109 PPU131109 PZQ131109 QJM131109 QTI131109 RDE131109 RNA131109 RWW131109 SGS131109 SQO131109 TAK131109 TKG131109 TUC131109 UDY131109 UNU131109 UXQ131109 VHM131109 VRI131109 WBE131109 WLA131109 WUW131109 C196645 IK196645 SG196645 ACC196645 ALY196645 AVU196645 BFQ196645 BPM196645 BZI196645 CJE196645 CTA196645 DCW196645 DMS196645 DWO196645 EGK196645 EQG196645 FAC196645 FJY196645 FTU196645 GDQ196645 GNM196645 GXI196645 HHE196645 HRA196645 IAW196645 IKS196645 IUO196645 JEK196645 JOG196645 JYC196645 KHY196645 KRU196645 LBQ196645 LLM196645 LVI196645 MFE196645 MPA196645 MYW196645 NIS196645 NSO196645 OCK196645 OMG196645 OWC196645 PFY196645 PPU196645 PZQ196645 QJM196645 QTI196645 RDE196645 RNA196645 RWW196645 SGS196645 SQO196645 TAK196645 TKG196645 TUC196645 UDY196645 UNU196645 UXQ196645 VHM196645 VRI196645 WBE196645 WLA196645 WUW196645 C262181 IK262181 SG262181 ACC262181 ALY262181 AVU262181 BFQ262181 BPM262181 BZI262181 CJE262181 CTA262181 DCW262181 DMS262181 DWO262181 EGK262181 EQG262181 FAC262181 FJY262181 FTU262181 GDQ262181 GNM262181 GXI262181 HHE262181 HRA262181 IAW262181 IKS262181 IUO262181 JEK262181 JOG262181 JYC262181 KHY262181 KRU262181 LBQ262181 LLM262181 LVI262181 MFE262181 MPA262181 MYW262181 NIS262181 NSO262181 OCK262181 OMG262181 OWC262181 PFY262181 PPU262181 PZQ262181 QJM262181 QTI262181 RDE262181 RNA262181 RWW262181 SGS262181 SQO262181 TAK262181 TKG262181 TUC262181 UDY262181 UNU262181 UXQ262181 VHM262181 VRI262181 WBE262181 WLA262181 WUW262181 C327717 IK327717 SG327717 ACC327717 ALY327717 AVU327717 BFQ327717 BPM327717 BZI327717 CJE327717 CTA327717 DCW327717 DMS327717 DWO327717 EGK327717 EQG327717 FAC327717 FJY327717 FTU327717 GDQ327717 GNM327717 GXI327717 HHE327717 HRA327717 IAW327717 IKS327717 IUO327717 JEK327717 JOG327717 JYC327717 KHY327717 KRU327717 LBQ327717 LLM327717 LVI327717 MFE327717 MPA327717 MYW327717 NIS327717 NSO327717 OCK327717 OMG327717 OWC327717 PFY327717 PPU327717 PZQ327717 QJM327717 QTI327717 RDE327717 RNA327717 RWW327717 SGS327717 SQO327717 TAK327717 TKG327717 TUC327717 UDY327717 UNU327717 UXQ327717 VHM327717 VRI327717 WBE327717 WLA327717 WUW327717 C393253 IK393253 SG393253 ACC393253 ALY393253 AVU393253 BFQ393253 BPM393253 BZI393253 CJE393253 CTA393253 DCW393253 DMS393253 DWO393253 EGK393253 EQG393253 FAC393253 FJY393253 FTU393253 GDQ393253 GNM393253 GXI393253 HHE393253 HRA393253 IAW393253 IKS393253 IUO393253 JEK393253 JOG393253 JYC393253 KHY393253 KRU393253 LBQ393253 LLM393253 LVI393253 MFE393253 MPA393253 MYW393253 NIS393253 NSO393253 OCK393253 OMG393253 OWC393253 PFY393253 PPU393253 PZQ393253 QJM393253 QTI393253 RDE393253 RNA393253 RWW393253 SGS393253 SQO393253 TAK393253 TKG393253 TUC393253 UDY393253 UNU393253 UXQ393253 VHM393253 VRI393253 WBE393253 WLA393253 WUW393253 C458789 IK458789 SG458789 ACC458789 ALY458789 AVU458789 BFQ458789 BPM458789 BZI458789 CJE458789 CTA458789 DCW458789 DMS458789 DWO458789 EGK458789 EQG458789 FAC458789 FJY458789 FTU458789 GDQ458789 GNM458789 GXI458789 HHE458789 HRA458789 IAW458789 IKS458789 IUO458789 JEK458789 JOG458789 JYC458789 KHY458789 KRU458789 LBQ458789 LLM458789 LVI458789 MFE458789 MPA458789 MYW458789 NIS458789 NSO458789 OCK458789 OMG458789 OWC458789 PFY458789 PPU458789 PZQ458789 QJM458789 QTI458789 RDE458789 RNA458789 RWW458789 SGS458789 SQO458789 TAK458789 TKG458789 TUC458789 UDY458789 UNU458789 UXQ458789 VHM458789 VRI458789 WBE458789 WLA458789 WUW458789 C524325 IK524325 SG524325 ACC524325 ALY524325 AVU524325 BFQ524325 BPM524325 BZI524325 CJE524325 CTA524325 DCW524325 DMS524325 DWO524325 EGK524325 EQG524325 FAC524325 FJY524325 FTU524325 GDQ524325 GNM524325 GXI524325 HHE524325 HRA524325 IAW524325 IKS524325 IUO524325 JEK524325 JOG524325 JYC524325 KHY524325 KRU524325 LBQ524325 LLM524325 LVI524325 MFE524325 MPA524325 MYW524325 NIS524325 NSO524325 OCK524325 OMG524325 OWC524325 PFY524325 PPU524325 PZQ524325 QJM524325 QTI524325 RDE524325 RNA524325 RWW524325 SGS524325 SQO524325 TAK524325 TKG524325 TUC524325 UDY524325 UNU524325 UXQ524325 VHM524325 VRI524325 WBE524325 WLA524325 WUW524325 C589861 IK589861 SG589861 ACC589861 ALY589861 AVU589861 BFQ589861 BPM589861 BZI589861 CJE589861 CTA589861 DCW589861 DMS589861 DWO589861 EGK589861 EQG589861 FAC589861 FJY589861 FTU589861 GDQ589861 GNM589861 GXI589861 HHE589861 HRA589861 IAW589861 IKS589861 IUO589861 JEK589861 JOG589861 JYC589861 KHY589861 KRU589861 LBQ589861 LLM589861 LVI589861 MFE589861 MPA589861 MYW589861 NIS589861 NSO589861 OCK589861 OMG589861 OWC589861 PFY589861 PPU589861 PZQ589861 QJM589861 QTI589861 RDE589861 RNA589861 RWW589861 SGS589861 SQO589861 TAK589861 TKG589861 TUC589861 UDY589861 UNU589861 UXQ589861 VHM589861 VRI589861 WBE589861 WLA589861 WUW589861 C655397 IK655397 SG655397 ACC655397 ALY655397 AVU655397 BFQ655397 BPM655397 BZI655397 CJE655397 CTA655397 DCW655397 DMS655397 DWO655397 EGK655397 EQG655397 FAC655397 FJY655397 FTU655397 GDQ655397 GNM655397 GXI655397 HHE655397 HRA655397 IAW655397 IKS655397 IUO655397 JEK655397 JOG655397 JYC655397 KHY655397 KRU655397 LBQ655397 LLM655397 LVI655397 MFE655397 MPA655397 MYW655397 NIS655397 NSO655397 OCK655397 OMG655397 OWC655397 PFY655397 PPU655397 PZQ655397 QJM655397 QTI655397 RDE655397 RNA655397 RWW655397 SGS655397 SQO655397 TAK655397 TKG655397 TUC655397 UDY655397 UNU655397 UXQ655397 VHM655397 VRI655397 WBE655397 WLA655397 WUW655397 C720933 IK720933 SG720933 ACC720933 ALY720933 AVU720933 BFQ720933 BPM720933 BZI720933 CJE720933 CTA720933 DCW720933 DMS720933 DWO720933 EGK720933 EQG720933 FAC720933 FJY720933 FTU720933 GDQ720933 GNM720933 GXI720933 HHE720933 HRA720933 IAW720933 IKS720933 IUO720933 JEK720933 JOG720933 JYC720933 KHY720933 KRU720933 LBQ720933 LLM720933 LVI720933 MFE720933 MPA720933 MYW720933 NIS720933 NSO720933 OCK720933 OMG720933 OWC720933 PFY720933 PPU720933 PZQ720933 QJM720933 QTI720933 RDE720933 RNA720933 RWW720933 SGS720933 SQO720933 TAK720933 TKG720933 TUC720933 UDY720933 UNU720933 UXQ720933 VHM720933 VRI720933 WBE720933 WLA720933 WUW720933 C786469 IK786469 SG786469 ACC786469 ALY786469 AVU786469 BFQ786469 BPM786469 BZI786469 CJE786469 CTA786469 DCW786469 DMS786469 DWO786469 EGK786469 EQG786469 FAC786469 FJY786469 FTU786469 GDQ786469 GNM786469 GXI786469 HHE786469 HRA786469 IAW786469 IKS786469 IUO786469 JEK786469 JOG786469 JYC786469 KHY786469 KRU786469 LBQ786469 LLM786469 LVI786469 MFE786469 MPA786469 MYW786469 NIS786469 NSO786469 OCK786469 OMG786469 OWC786469 PFY786469 PPU786469 PZQ786469 QJM786469 QTI786469 RDE786469 RNA786469 RWW786469 SGS786469 SQO786469 TAK786469 TKG786469 TUC786469 UDY786469 UNU786469 UXQ786469 VHM786469 VRI786469 WBE786469 WLA786469 WUW786469 C852005 IK852005 SG852005 ACC852005 ALY852005 AVU852005 BFQ852005 BPM852005 BZI852005 CJE852005 CTA852005 DCW852005 DMS852005 DWO852005 EGK852005 EQG852005 FAC852005 FJY852005 FTU852005 GDQ852005 GNM852005 GXI852005 HHE852005 HRA852005 IAW852005 IKS852005 IUO852005 JEK852005 JOG852005 JYC852005 KHY852005 KRU852005 LBQ852005 LLM852005 LVI852005 MFE852005 MPA852005 MYW852005 NIS852005 NSO852005 OCK852005 OMG852005 OWC852005 PFY852005 PPU852005 PZQ852005 QJM852005 QTI852005 RDE852005 RNA852005 RWW852005 SGS852005 SQO852005 TAK852005 TKG852005 TUC852005 UDY852005 UNU852005 UXQ852005 VHM852005 VRI852005 WBE852005 WLA852005 WUW852005 C917541 IK917541 SG917541 ACC917541 ALY917541 AVU917541 BFQ917541 BPM917541 BZI917541 CJE917541 CTA917541 DCW917541 DMS917541 DWO917541 EGK917541 EQG917541 FAC917541 FJY917541 FTU917541 GDQ917541 GNM917541 GXI917541 HHE917541 HRA917541 IAW917541 IKS917541 IUO917541 JEK917541 JOG917541 JYC917541 KHY917541 KRU917541 LBQ917541 LLM917541 LVI917541 MFE917541 MPA917541 MYW917541 NIS917541 NSO917541 OCK917541 OMG917541 OWC917541 PFY917541 PPU917541 PZQ917541 QJM917541 QTI917541 RDE917541 RNA917541 RWW917541 SGS917541 SQO917541 TAK917541 TKG917541 TUC917541 UDY917541 UNU917541 UXQ917541 VHM917541 VRI917541 WBE917541 WLA917541 WUW917541 C983077 IK983077 SG983077 ACC983077 ALY983077 AVU983077 BFQ983077 BPM983077 BZI983077 CJE983077 CTA983077 DCW983077 DMS983077 DWO983077 EGK983077 EQG983077 FAC983077 FJY983077 FTU983077 GDQ983077 GNM983077 GXI983077 HHE983077 HRA983077 IAW983077 IKS983077 IUO983077 JEK983077 JOG983077 JYC983077 KHY983077 KRU983077 LBQ983077 LLM983077 LVI983077 MFE983077 MPA983077 MYW983077 NIS983077 NSO983077 OCK983077 OMG983077 OWC983077 PFY983077 PPU983077 PZQ983077 QJM983077 QTI983077 RDE983077 RNA983077 RWW983077 SGS983077 SQO983077 TAK983077 TKG983077 TUC983077 UDY983077 UNU983077 UXQ983077 VHM983077 VRI983077 WBE983077 WLA983077 WUW983077 WUV6:WUV98 WKZ6:WKZ98 WBD6:WBD98 VRH6:VRH98 VHL6:VHL98 UXP6:UXP98 UNT6:UNT98 UDX6:UDX98 TUB6:TUB98 TKF6:TKF98 TAJ6:TAJ98 SQN6:SQN98 SGR6:SGR98 RWV6:RWV98 RMZ6:RMZ98 RDD6:RDD98 QTH6:QTH98 QJL6:QJL98 PZP6:PZP98 PPT6:PPT98 PFX6:PFX98 OWB6:OWB98 OMF6:OMF98 OCJ6:OCJ98 NSN6:NSN98 NIR6:NIR98 MYV6:MYV98 MOZ6:MOZ98 MFD6:MFD98 LVH6:LVH98 LLL6:LLL98 LBP6:LBP98 KRT6:KRT98 KHX6:KHX98 JYB6:JYB98 JOF6:JOF98 JEJ6:JEJ98 IUN6:IUN98 IKR6:IKR98 IAV6:IAV98 HQZ6:HQZ98 HHD6:HHD98 GXH6:GXH98 GNL6:GNL98 GDP6:GDP98 FTT6:FTT98 FJX6:FJX98 FAB6:FAB98 EQF6:EQF98 EGJ6:EGJ98 DWN6:DWN98 DMR6:DMR98 DCV6:DCV98 CSZ6:CSZ98 CJD6:CJD98 BZH6:BZH98 BPL6:BPL98 BFP6:BFP98 AVT6:AVT98 ALX6:ALX98 ACB6:ACB98 SF6:SF98 IJ6:IJ98 B6:B98" xr:uid="{00000000-0002-0000-0C00-000001000000}">
      <formula1>$B$4:$B$5</formula1>
    </dataValidation>
  </dataValidations>
  <hyperlinks>
    <hyperlink ref="N58" r:id="rId1" xr:uid="{00000000-0004-0000-0C00-000000000000}"/>
    <hyperlink ref="N61" r:id="rId2" xr:uid="{00000000-0004-0000-0C00-000001000000}"/>
    <hyperlink ref="N67" r:id="rId3" xr:uid="{00000000-0004-0000-0C00-000002000000}"/>
    <hyperlink ref="N89" r:id="rId4" xr:uid="{00000000-0004-0000-0C00-000003000000}"/>
    <hyperlink ref="N80" r:id="rId5" xr:uid="{00000000-0004-0000-0C00-000004000000}"/>
    <hyperlink ref="N7" r:id="rId6" xr:uid="{00000000-0004-0000-0C00-000005000000}"/>
    <hyperlink ref="N16" r:id="rId7" xr:uid="{00000000-0004-0000-0C00-000006000000}"/>
    <hyperlink ref="N27" r:id="rId8" xr:uid="{00000000-0004-0000-0C00-000007000000}"/>
    <hyperlink ref="N35" r:id="rId9" location="3963" xr:uid="{00000000-0004-0000-0C00-000008000000}"/>
    <hyperlink ref="N74" r:id="rId10" xr:uid="{00000000-0004-0000-0C00-000009000000}"/>
    <hyperlink ref="N81" r:id="rId11" xr:uid="{00000000-0004-0000-0C00-00000A000000}"/>
    <hyperlink ref="N24" r:id="rId12" xr:uid="{00000000-0004-0000-0C00-00000B000000}"/>
    <hyperlink ref="N30" r:id="rId13" xr:uid="{00000000-0004-0000-0C00-00000C000000}"/>
    <hyperlink ref="N63" r:id="rId14" xr:uid="{00000000-0004-0000-0C00-00000D000000}"/>
    <hyperlink ref="N77" r:id="rId15" xr:uid="{00000000-0004-0000-0C00-00000E000000}"/>
    <hyperlink ref="N94" r:id="rId16" xr:uid="{00000000-0004-0000-0C00-00000F000000}"/>
    <hyperlink ref="N53" r:id="rId17" xr:uid="{00000000-0004-0000-0C00-000010000000}"/>
    <hyperlink ref="N55" r:id="rId18" xr:uid="{00000000-0004-0000-0C00-000011000000}"/>
    <hyperlink ref="N60" r:id="rId19" xr:uid="{00000000-0004-0000-0C00-000012000000}"/>
    <hyperlink ref="N17" r:id="rId20" xr:uid="{00000000-0004-0000-0C00-000013000000}"/>
    <hyperlink ref="N31" r:id="rId21" xr:uid="{00000000-0004-0000-0C00-000014000000}"/>
    <hyperlink ref="N10" r:id="rId22" xr:uid="{00000000-0004-0000-0C00-000015000000}"/>
    <hyperlink ref="N13" r:id="rId23" xr:uid="{00000000-0004-0000-0C00-000016000000}"/>
    <hyperlink ref="N22" r:id="rId24" xr:uid="{00000000-0004-0000-0C00-000017000000}"/>
    <hyperlink ref="N26" r:id="rId25" xr:uid="{00000000-0004-0000-0C00-000018000000}"/>
    <hyperlink ref="N38" r:id="rId26" xr:uid="{00000000-0004-0000-0C00-000019000000}"/>
    <hyperlink ref="N39" r:id="rId27" xr:uid="{00000000-0004-0000-0C00-00001A000000}"/>
    <hyperlink ref="N40" r:id="rId28" xr:uid="{00000000-0004-0000-0C00-00001B000000}"/>
    <hyperlink ref="N44" r:id="rId29" xr:uid="{00000000-0004-0000-0C00-00001C000000}"/>
    <hyperlink ref="N48" r:id="rId30" xr:uid="{00000000-0004-0000-0C00-00001D000000}"/>
    <hyperlink ref="N49" r:id="rId31" xr:uid="{00000000-0004-0000-0C00-00001E000000}"/>
    <hyperlink ref="N51" r:id="rId32" xr:uid="{00000000-0004-0000-0C00-00001F000000}"/>
    <hyperlink ref="N52" r:id="rId33" xr:uid="{00000000-0004-0000-0C00-000020000000}"/>
    <hyperlink ref="N59" r:id="rId34" xr:uid="{00000000-0004-0000-0C00-000021000000}"/>
    <hyperlink ref="N64" r:id="rId35" xr:uid="{00000000-0004-0000-0C00-000022000000}"/>
    <hyperlink ref="N66" r:id="rId36" xr:uid="{00000000-0004-0000-0C00-000023000000}"/>
    <hyperlink ref="N68" r:id="rId37" xr:uid="{00000000-0004-0000-0C00-000024000000}"/>
    <hyperlink ref="N72" r:id="rId38" xr:uid="{00000000-0004-0000-0C00-000025000000}"/>
    <hyperlink ref="N73" r:id="rId39" xr:uid="{00000000-0004-0000-0C00-000026000000}"/>
    <hyperlink ref="N75" r:id="rId40" xr:uid="{00000000-0004-0000-0C00-000027000000}"/>
    <hyperlink ref="N82" r:id="rId41" xr:uid="{00000000-0004-0000-0C00-000028000000}"/>
    <hyperlink ref="N83" r:id="rId42" xr:uid="{00000000-0004-0000-0C00-000029000000}"/>
    <hyperlink ref="N84" r:id="rId43" xr:uid="{00000000-0004-0000-0C00-00002A000000}"/>
    <hyperlink ref="N85" r:id="rId44" xr:uid="{00000000-0004-0000-0C00-00002B000000}"/>
    <hyperlink ref="N86" r:id="rId45" xr:uid="{00000000-0004-0000-0C00-00002C000000}"/>
    <hyperlink ref="N90" r:id="rId46" xr:uid="{00000000-0004-0000-0C00-00002D000000}"/>
    <hyperlink ref="N8" r:id="rId47" xr:uid="{00000000-0004-0000-0C00-00002E000000}"/>
    <hyperlink ref="N9" r:id="rId48" xr:uid="{00000000-0004-0000-0C00-00002F000000}"/>
    <hyperlink ref="N11" r:id="rId49" xr:uid="{00000000-0004-0000-0C00-000030000000}"/>
    <hyperlink ref="N14" r:id="rId50" xr:uid="{00000000-0004-0000-0C00-000031000000}"/>
    <hyperlink ref="N15" r:id="rId51" xr:uid="{00000000-0004-0000-0C00-000032000000}"/>
    <hyperlink ref="N18" r:id="rId52" xr:uid="{00000000-0004-0000-0C00-000033000000}"/>
    <hyperlink ref="N19" r:id="rId53" xr:uid="{00000000-0004-0000-0C00-000034000000}"/>
    <hyperlink ref="N20" r:id="rId54" xr:uid="{00000000-0004-0000-0C00-000035000000}"/>
    <hyperlink ref="N21" r:id="rId55" xr:uid="{00000000-0004-0000-0C00-000036000000}"/>
    <hyperlink ref="N23" r:id="rId56" xr:uid="{00000000-0004-0000-0C00-000037000000}"/>
    <hyperlink ref="N28" r:id="rId57" xr:uid="{00000000-0004-0000-0C00-000038000000}"/>
    <hyperlink ref="N29" r:id="rId58" xr:uid="{00000000-0004-0000-0C00-000039000000}"/>
    <hyperlink ref="N36" r:id="rId59" xr:uid="{00000000-0004-0000-0C00-00003A000000}"/>
    <hyperlink ref="N32" r:id="rId60" xr:uid="{00000000-0004-0000-0C00-00003B000000}"/>
    <hyperlink ref="N33" r:id="rId61" xr:uid="{00000000-0004-0000-0C00-00003C000000}"/>
    <hyperlink ref="N34" r:id="rId62" xr:uid="{00000000-0004-0000-0C00-00003D000000}"/>
    <hyperlink ref="N41" r:id="rId63" xr:uid="{00000000-0004-0000-0C00-00003E000000}"/>
    <hyperlink ref="N42" r:id="rId64" xr:uid="{00000000-0004-0000-0C00-00003F000000}"/>
    <hyperlink ref="N43" r:id="rId65" xr:uid="{00000000-0004-0000-0C00-000040000000}"/>
    <hyperlink ref="N45" r:id="rId66" xr:uid="{00000000-0004-0000-0C00-000041000000}"/>
    <hyperlink ref="N50" r:id="rId67" xr:uid="{00000000-0004-0000-0C00-000042000000}"/>
    <hyperlink ref="N57" r:id="rId68" xr:uid="{00000000-0004-0000-0C00-000043000000}"/>
    <hyperlink ref="N62" r:id="rId69" xr:uid="{00000000-0004-0000-0C00-000044000000}"/>
    <hyperlink ref="N65" r:id="rId70" xr:uid="{00000000-0004-0000-0C00-000045000000}"/>
    <hyperlink ref="N70" r:id="rId71" xr:uid="{00000000-0004-0000-0C00-000046000000}"/>
    <hyperlink ref="N71" r:id="rId72" location="document_list" xr:uid="{00000000-0004-0000-0C00-000047000000}"/>
    <hyperlink ref="N93" r:id="rId73" xr:uid="{00000000-0004-0000-0C00-000048000000}"/>
    <hyperlink ref="N79" r:id="rId74" xr:uid="{00000000-0004-0000-0C00-000049000000}"/>
    <hyperlink ref="N88" r:id="rId75" xr:uid="{00000000-0004-0000-0C00-00004A000000}"/>
    <hyperlink ref="N91" r:id="rId76" xr:uid="{00000000-0004-0000-0C00-00004B000000}"/>
    <hyperlink ref="N92" r:id="rId77" xr:uid="{00000000-0004-0000-0C00-00004C000000}"/>
    <hyperlink ref="N95" r:id="rId78" location="152-2022-god-i-planovyj-period-2023-i-2024-godov" xr:uid="{00000000-0004-0000-0C00-00004D000000}"/>
    <hyperlink ref="N96" r:id="rId79" xr:uid="{00000000-0004-0000-0C00-00004E000000}"/>
    <hyperlink ref="N97" r:id="rId80" xr:uid="{00000000-0004-0000-0C00-00004F000000}"/>
    <hyperlink ref="N98" r:id="rId81" xr:uid="{00000000-0004-0000-0C00-000050000000}"/>
    <hyperlink ref="N47" r:id="rId82" xr:uid="{00000000-0004-0000-0C00-000051000000}"/>
    <hyperlink ref="N78" r:id="rId83" xr:uid="{00000000-0004-0000-0C00-000052000000}"/>
    <hyperlink ref="N12" r:id="rId84" xr:uid="{00000000-0004-0000-0C00-000053000000}"/>
  </hyperlinks>
  <pageMargins left="0.70866141732283472" right="0.70866141732283472" top="0.74803149606299213" bottom="0.74803149606299213" header="0.31496062992125984" footer="0.31496062992125984"/>
  <pageSetup paperSize="9" scale="72" fitToWidth="2" fitToHeight="3" orientation="landscape" r:id="rId85"/>
  <headerFooter>
    <oddFooter>&amp;C&amp;"Times New Roman,обычный"&amp;8&amp;A&amp;R&amp;9&amp;P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125"/>
  <sheetViews>
    <sheetView zoomScaleNormal="100" workbookViewId="0">
      <pane ySplit="5" topLeftCell="A6" activePane="bottomLeft" state="frozen"/>
      <selection pane="bottomLeft" activeCell="A3" sqref="A3:A5"/>
    </sheetView>
  </sheetViews>
  <sheetFormatPr baseColWidth="10" defaultColWidth="11.5" defaultRowHeight="12"/>
  <cols>
    <col min="1" max="1" width="24.5" style="5" customWidth="1"/>
    <col min="2" max="2" width="33.6640625" style="11" customWidth="1"/>
    <col min="3" max="3" width="5.5" style="11" customWidth="1"/>
    <col min="4" max="5" width="4.5" style="11" customWidth="1"/>
    <col min="6" max="6" width="5.5" style="11" customWidth="1"/>
    <col min="7" max="7" width="12.5" style="11" customWidth="1"/>
    <col min="8" max="8" width="12.1640625" style="11" customWidth="1"/>
    <col min="9" max="9" width="12.5" style="11" customWidth="1"/>
    <col min="10" max="10" width="11.5" style="11" customWidth="1"/>
    <col min="11" max="11" width="12.33203125" style="11" customWidth="1"/>
    <col min="12" max="12" width="11.6640625" style="11" customWidth="1"/>
    <col min="13" max="13" width="11.5" style="11" customWidth="1"/>
    <col min="14" max="14" width="14.6640625" style="11" customWidth="1"/>
    <col min="15" max="15" width="11.5" style="11" customWidth="1"/>
    <col min="16" max="18" width="15.6640625" style="8" customWidth="1"/>
    <col min="19" max="19" width="11.5" style="82"/>
    <col min="20" max="252" width="11.5" style="5"/>
    <col min="253" max="253" width="27.83203125" style="5" customWidth="1"/>
    <col min="254" max="254" width="33.5" style="5" customWidth="1"/>
    <col min="255" max="255" width="5.6640625" style="5" customWidth="1"/>
    <col min="256" max="257" width="4.6640625" style="5" customWidth="1"/>
    <col min="258" max="259" width="5.33203125" style="5" customWidth="1"/>
    <col min="260" max="260" width="8.83203125" style="5" customWidth="1"/>
    <col min="261" max="261" width="11.6640625" style="5" customWidth="1"/>
    <col min="262" max="262" width="11.33203125" style="5" customWidth="1"/>
    <col min="263" max="263" width="12.6640625" style="5" customWidth="1"/>
    <col min="264" max="264" width="10.6640625" style="5" customWidth="1"/>
    <col min="265" max="265" width="13" style="5" customWidth="1"/>
    <col min="266" max="270" width="13.83203125" style="5" customWidth="1"/>
    <col min="271" max="272" width="15.6640625" style="5" customWidth="1"/>
    <col min="273" max="273" width="18.83203125" style="5" customWidth="1"/>
    <col min="274" max="274" width="20.5" style="5" customWidth="1"/>
    <col min="275" max="508" width="11.5" style="5"/>
    <col min="509" max="509" width="27.83203125" style="5" customWidth="1"/>
    <col min="510" max="510" width="33.5" style="5" customWidth="1"/>
    <col min="511" max="511" width="5.6640625" style="5" customWidth="1"/>
    <col min="512" max="513" width="4.6640625" style="5" customWidth="1"/>
    <col min="514" max="515" width="5.33203125" style="5" customWidth="1"/>
    <col min="516" max="516" width="8.83203125" style="5" customWidth="1"/>
    <col min="517" max="517" width="11.6640625" style="5" customWidth="1"/>
    <col min="518" max="518" width="11.33203125" style="5" customWidth="1"/>
    <col min="519" max="519" width="12.6640625" style="5" customWidth="1"/>
    <col min="520" max="520" width="10.6640625" style="5" customWidth="1"/>
    <col min="521" max="521" width="13" style="5" customWidth="1"/>
    <col min="522" max="526" width="13.83203125" style="5" customWidth="1"/>
    <col min="527" max="528" width="15.6640625" style="5" customWidth="1"/>
    <col min="529" max="529" width="18.83203125" style="5" customWidth="1"/>
    <col min="530" max="530" width="20.5" style="5" customWidth="1"/>
    <col min="531" max="764" width="11.5" style="5"/>
    <col min="765" max="765" width="27.83203125" style="5" customWidth="1"/>
    <col min="766" max="766" width="33.5" style="5" customWidth="1"/>
    <col min="767" max="767" width="5.6640625" style="5" customWidth="1"/>
    <col min="768" max="769" width="4.6640625" style="5" customWidth="1"/>
    <col min="770" max="771" width="5.33203125" style="5" customWidth="1"/>
    <col min="772" max="772" width="8.83203125" style="5" customWidth="1"/>
    <col min="773" max="773" width="11.6640625" style="5" customWidth="1"/>
    <col min="774" max="774" width="11.33203125" style="5" customWidth="1"/>
    <col min="775" max="775" width="12.6640625" style="5" customWidth="1"/>
    <col min="776" max="776" width="10.6640625" style="5" customWidth="1"/>
    <col min="777" max="777" width="13" style="5" customWidth="1"/>
    <col min="778" max="782" width="13.83203125" style="5" customWidth="1"/>
    <col min="783" max="784" width="15.6640625" style="5" customWidth="1"/>
    <col min="785" max="785" width="18.83203125" style="5" customWidth="1"/>
    <col min="786" max="786" width="20.5" style="5" customWidth="1"/>
    <col min="787" max="1020" width="11.5" style="5"/>
    <col min="1021" max="1021" width="27.83203125" style="5" customWidth="1"/>
    <col min="1022" max="1022" width="33.5" style="5" customWidth="1"/>
    <col min="1023" max="1023" width="5.6640625" style="5" customWidth="1"/>
    <col min="1024" max="1025" width="4.6640625" style="5" customWidth="1"/>
    <col min="1026" max="1027" width="5.33203125" style="5" customWidth="1"/>
    <col min="1028" max="1028" width="8.83203125" style="5" customWidth="1"/>
    <col min="1029" max="1029" width="11.6640625" style="5" customWidth="1"/>
    <col min="1030" max="1030" width="11.33203125" style="5" customWidth="1"/>
    <col min="1031" max="1031" width="12.6640625" style="5" customWidth="1"/>
    <col min="1032" max="1032" width="10.6640625" style="5" customWidth="1"/>
    <col min="1033" max="1033" width="13" style="5" customWidth="1"/>
    <col min="1034" max="1038" width="13.83203125" style="5" customWidth="1"/>
    <col min="1039" max="1040" width="15.6640625" style="5" customWidth="1"/>
    <col min="1041" max="1041" width="18.83203125" style="5" customWidth="1"/>
    <col min="1042" max="1042" width="20.5" style="5" customWidth="1"/>
    <col min="1043" max="1276" width="11.5" style="5"/>
    <col min="1277" max="1277" width="27.83203125" style="5" customWidth="1"/>
    <col min="1278" max="1278" width="33.5" style="5" customWidth="1"/>
    <col min="1279" max="1279" width="5.6640625" style="5" customWidth="1"/>
    <col min="1280" max="1281" width="4.6640625" style="5" customWidth="1"/>
    <col min="1282" max="1283" width="5.33203125" style="5" customWidth="1"/>
    <col min="1284" max="1284" width="8.83203125" style="5" customWidth="1"/>
    <col min="1285" max="1285" width="11.6640625" style="5" customWidth="1"/>
    <col min="1286" max="1286" width="11.33203125" style="5" customWidth="1"/>
    <col min="1287" max="1287" width="12.6640625" style="5" customWidth="1"/>
    <col min="1288" max="1288" width="10.6640625" style="5" customWidth="1"/>
    <col min="1289" max="1289" width="13" style="5" customWidth="1"/>
    <col min="1290" max="1294" width="13.83203125" style="5" customWidth="1"/>
    <col min="1295" max="1296" width="15.6640625" style="5" customWidth="1"/>
    <col min="1297" max="1297" width="18.83203125" style="5" customWidth="1"/>
    <col min="1298" max="1298" width="20.5" style="5" customWidth="1"/>
    <col min="1299" max="1532" width="11.5" style="5"/>
    <col min="1533" max="1533" width="27.83203125" style="5" customWidth="1"/>
    <col min="1534" max="1534" width="33.5" style="5" customWidth="1"/>
    <col min="1535" max="1535" width="5.6640625" style="5" customWidth="1"/>
    <col min="1536" max="1537" width="4.6640625" style="5" customWidth="1"/>
    <col min="1538" max="1539" width="5.33203125" style="5" customWidth="1"/>
    <col min="1540" max="1540" width="8.83203125" style="5" customWidth="1"/>
    <col min="1541" max="1541" width="11.6640625" style="5" customWidth="1"/>
    <col min="1542" max="1542" width="11.33203125" style="5" customWidth="1"/>
    <col min="1543" max="1543" width="12.6640625" style="5" customWidth="1"/>
    <col min="1544" max="1544" width="10.6640625" style="5" customWidth="1"/>
    <col min="1545" max="1545" width="13" style="5" customWidth="1"/>
    <col min="1546" max="1550" width="13.83203125" style="5" customWidth="1"/>
    <col min="1551" max="1552" width="15.6640625" style="5" customWidth="1"/>
    <col min="1553" max="1553" width="18.83203125" style="5" customWidth="1"/>
    <col min="1554" max="1554" width="20.5" style="5" customWidth="1"/>
    <col min="1555" max="1788" width="11.5" style="5"/>
    <col min="1789" max="1789" width="27.83203125" style="5" customWidth="1"/>
    <col min="1790" max="1790" width="33.5" style="5" customWidth="1"/>
    <col min="1791" max="1791" width="5.6640625" style="5" customWidth="1"/>
    <col min="1792" max="1793" width="4.6640625" style="5" customWidth="1"/>
    <col min="1794" max="1795" width="5.33203125" style="5" customWidth="1"/>
    <col min="1796" max="1796" width="8.83203125" style="5" customWidth="1"/>
    <col min="1797" max="1797" width="11.6640625" style="5" customWidth="1"/>
    <col min="1798" max="1798" width="11.33203125" style="5" customWidth="1"/>
    <col min="1799" max="1799" width="12.6640625" style="5" customWidth="1"/>
    <col min="1800" max="1800" width="10.6640625" style="5" customWidth="1"/>
    <col min="1801" max="1801" width="13" style="5" customWidth="1"/>
    <col min="1802" max="1806" width="13.83203125" style="5" customWidth="1"/>
    <col min="1807" max="1808" width="15.6640625" style="5" customWidth="1"/>
    <col min="1809" max="1809" width="18.83203125" style="5" customWidth="1"/>
    <col min="1810" max="1810" width="20.5" style="5" customWidth="1"/>
    <col min="1811" max="2044" width="11.5" style="5"/>
    <col min="2045" max="2045" width="27.83203125" style="5" customWidth="1"/>
    <col min="2046" max="2046" width="33.5" style="5" customWidth="1"/>
    <col min="2047" max="2047" width="5.6640625" style="5" customWidth="1"/>
    <col min="2048" max="2049" width="4.6640625" style="5" customWidth="1"/>
    <col min="2050" max="2051" width="5.33203125" style="5" customWidth="1"/>
    <col min="2052" max="2052" width="8.83203125" style="5" customWidth="1"/>
    <col min="2053" max="2053" width="11.6640625" style="5" customWidth="1"/>
    <col min="2054" max="2054" width="11.33203125" style="5" customWidth="1"/>
    <col min="2055" max="2055" width="12.6640625" style="5" customWidth="1"/>
    <col min="2056" max="2056" width="10.6640625" style="5" customWidth="1"/>
    <col min="2057" max="2057" width="13" style="5" customWidth="1"/>
    <col min="2058" max="2062" width="13.83203125" style="5" customWidth="1"/>
    <col min="2063" max="2064" width="15.6640625" style="5" customWidth="1"/>
    <col min="2065" max="2065" width="18.83203125" style="5" customWidth="1"/>
    <col min="2066" max="2066" width="20.5" style="5" customWidth="1"/>
    <col min="2067" max="2300" width="11.5" style="5"/>
    <col min="2301" max="2301" width="27.83203125" style="5" customWidth="1"/>
    <col min="2302" max="2302" width="33.5" style="5" customWidth="1"/>
    <col min="2303" max="2303" width="5.6640625" style="5" customWidth="1"/>
    <col min="2304" max="2305" width="4.6640625" style="5" customWidth="1"/>
    <col min="2306" max="2307" width="5.33203125" style="5" customWidth="1"/>
    <col min="2308" max="2308" width="8.83203125" style="5" customWidth="1"/>
    <col min="2309" max="2309" width="11.6640625" style="5" customWidth="1"/>
    <col min="2310" max="2310" width="11.33203125" style="5" customWidth="1"/>
    <col min="2311" max="2311" width="12.6640625" style="5" customWidth="1"/>
    <col min="2312" max="2312" width="10.6640625" style="5" customWidth="1"/>
    <col min="2313" max="2313" width="13" style="5" customWidth="1"/>
    <col min="2314" max="2318" width="13.83203125" style="5" customWidth="1"/>
    <col min="2319" max="2320" width="15.6640625" style="5" customWidth="1"/>
    <col min="2321" max="2321" width="18.83203125" style="5" customWidth="1"/>
    <col min="2322" max="2322" width="20.5" style="5" customWidth="1"/>
    <col min="2323" max="2556" width="11.5" style="5"/>
    <col min="2557" max="2557" width="27.83203125" style="5" customWidth="1"/>
    <col min="2558" max="2558" width="33.5" style="5" customWidth="1"/>
    <col min="2559" max="2559" width="5.6640625" style="5" customWidth="1"/>
    <col min="2560" max="2561" width="4.6640625" style="5" customWidth="1"/>
    <col min="2562" max="2563" width="5.33203125" style="5" customWidth="1"/>
    <col min="2564" max="2564" width="8.83203125" style="5" customWidth="1"/>
    <col min="2565" max="2565" width="11.6640625" style="5" customWidth="1"/>
    <col min="2566" max="2566" width="11.33203125" style="5" customWidth="1"/>
    <col min="2567" max="2567" width="12.6640625" style="5" customWidth="1"/>
    <col min="2568" max="2568" width="10.6640625" style="5" customWidth="1"/>
    <col min="2569" max="2569" width="13" style="5" customWidth="1"/>
    <col min="2570" max="2574" width="13.83203125" style="5" customWidth="1"/>
    <col min="2575" max="2576" width="15.6640625" style="5" customWidth="1"/>
    <col min="2577" max="2577" width="18.83203125" style="5" customWidth="1"/>
    <col min="2578" max="2578" width="20.5" style="5" customWidth="1"/>
    <col min="2579" max="2812" width="11.5" style="5"/>
    <col min="2813" max="2813" width="27.83203125" style="5" customWidth="1"/>
    <col min="2814" max="2814" width="33.5" style="5" customWidth="1"/>
    <col min="2815" max="2815" width="5.6640625" style="5" customWidth="1"/>
    <col min="2816" max="2817" width="4.6640625" style="5" customWidth="1"/>
    <col min="2818" max="2819" width="5.33203125" style="5" customWidth="1"/>
    <col min="2820" max="2820" width="8.83203125" style="5" customWidth="1"/>
    <col min="2821" max="2821" width="11.6640625" style="5" customWidth="1"/>
    <col min="2822" max="2822" width="11.33203125" style="5" customWidth="1"/>
    <col min="2823" max="2823" width="12.6640625" style="5" customWidth="1"/>
    <col min="2824" max="2824" width="10.6640625" style="5" customWidth="1"/>
    <col min="2825" max="2825" width="13" style="5" customWidth="1"/>
    <col min="2826" max="2830" width="13.83203125" style="5" customWidth="1"/>
    <col min="2831" max="2832" width="15.6640625" style="5" customWidth="1"/>
    <col min="2833" max="2833" width="18.83203125" style="5" customWidth="1"/>
    <col min="2834" max="2834" width="20.5" style="5" customWidth="1"/>
    <col min="2835" max="3068" width="11.5" style="5"/>
    <col min="3069" max="3069" width="27.83203125" style="5" customWidth="1"/>
    <col min="3070" max="3070" width="33.5" style="5" customWidth="1"/>
    <col min="3071" max="3071" width="5.6640625" style="5" customWidth="1"/>
    <col min="3072" max="3073" width="4.6640625" style="5" customWidth="1"/>
    <col min="3074" max="3075" width="5.33203125" style="5" customWidth="1"/>
    <col min="3076" max="3076" width="8.83203125" style="5" customWidth="1"/>
    <col min="3077" max="3077" width="11.6640625" style="5" customWidth="1"/>
    <col min="3078" max="3078" width="11.33203125" style="5" customWidth="1"/>
    <col min="3079" max="3079" width="12.6640625" style="5" customWidth="1"/>
    <col min="3080" max="3080" width="10.6640625" style="5" customWidth="1"/>
    <col min="3081" max="3081" width="13" style="5" customWidth="1"/>
    <col min="3082" max="3086" width="13.83203125" style="5" customWidth="1"/>
    <col min="3087" max="3088" width="15.6640625" style="5" customWidth="1"/>
    <col min="3089" max="3089" width="18.83203125" style="5" customWidth="1"/>
    <col min="3090" max="3090" width="20.5" style="5" customWidth="1"/>
    <col min="3091" max="3324" width="11.5" style="5"/>
    <col min="3325" max="3325" width="27.83203125" style="5" customWidth="1"/>
    <col min="3326" max="3326" width="33.5" style="5" customWidth="1"/>
    <col min="3327" max="3327" width="5.6640625" style="5" customWidth="1"/>
    <col min="3328" max="3329" width="4.6640625" style="5" customWidth="1"/>
    <col min="3330" max="3331" width="5.33203125" style="5" customWidth="1"/>
    <col min="3332" max="3332" width="8.83203125" style="5" customWidth="1"/>
    <col min="3333" max="3333" width="11.6640625" style="5" customWidth="1"/>
    <col min="3334" max="3334" width="11.33203125" style="5" customWidth="1"/>
    <col min="3335" max="3335" width="12.6640625" style="5" customWidth="1"/>
    <col min="3336" max="3336" width="10.6640625" style="5" customWidth="1"/>
    <col min="3337" max="3337" width="13" style="5" customWidth="1"/>
    <col min="3338" max="3342" width="13.83203125" style="5" customWidth="1"/>
    <col min="3343" max="3344" width="15.6640625" style="5" customWidth="1"/>
    <col min="3345" max="3345" width="18.83203125" style="5" customWidth="1"/>
    <col min="3346" max="3346" width="20.5" style="5" customWidth="1"/>
    <col min="3347" max="3580" width="11.5" style="5"/>
    <col min="3581" max="3581" width="27.83203125" style="5" customWidth="1"/>
    <col min="3582" max="3582" width="33.5" style="5" customWidth="1"/>
    <col min="3583" max="3583" width="5.6640625" style="5" customWidth="1"/>
    <col min="3584" max="3585" width="4.6640625" style="5" customWidth="1"/>
    <col min="3586" max="3587" width="5.33203125" style="5" customWidth="1"/>
    <col min="3588" max="3588" width="8.83203125" style="5" customWidth="1"/>
    <col min="3589" max="3589" width="11.6640625" style="5" customWidth="1"/>
    <col min="3590" max="3590" width="11.33203125" style="5" customWidth="1"/>
    <col min="3591" max="3591" width="12.6640625" style="5" customWidth="1"/>
    <col min="3592" max="3592" width="10.6640625" style="5" customWidth="1"/>
    <col min="3593" max="3593" width="13" style="5" customWidth="1"/>
    <col min="3594" max="3598" width="13.83203125" style="5" customWidth="1"/>
    <col min="3599" max="3600" width="15.6640625" style="5" customWidth="1"/>
    <col min="3601" max="3601" width="18.83203125" style="5" customWidth="1"/>
    <col min="3602" max="3602" width="20.5" style="5" customWidth="1"/>
    <col min="3603" max="3836" width="11.5" style="5"/>
    <col min="3837" max="3837" width="27.83203125" style="5" customWidth="1"/>
    <col min="3838" max="3838" width="33.5" style="5" customWidth="1"/>
    <col min="3839" max="3839" width="5.6640625" style="5" customWidth="1"/>
    <col min="3840" max="3841" width="4.6640625" style="5" customWidth="1"/>
    <col min="3842" max="3843" width="5.33203125" style="5" customWidth="1"/>
    <col min="3844" max="3844" width="8.83203125" style="5" customWidth="1"/>
    <col min="3845" max="3845" width="11.6640625" style="5" customWidth="1"/>
    <col min="3846" max="3846" width="11.33203125" style="5" customWidth="1"/>
    <col min="3847" max="3847" width="12.6640625" style="5" customWidth="1"/>
    <col min="3848" max="3848" width="10.6640625" style="5" customWidth="1"/>
    <col min="3849" max="3849" width="13" style="5" customWidth="1"/>
    <col min="3850" max="3854" width="13.83203125" style="5" customWidth="1"/>
    <col min="3855" max="3856" width="15.6640625" style="5" customWidth="1"/>
    <col min="3857" max="3857" width="18.83203125" style="5" customWidth="1"/>
    <col min="3858" max="3858" width="20.5" style="5" customWidth="1"/>
    <col min="3859" max="4092" width="11.5" style="5"/>
    <col min="4093" max="4093" width="27.83203125" style="5" customWidth="1"/>
    <col min="4094" max="4094" width="33.5" style="5" customWidth="1"/>
    <col min="4095" max="4095" width="5.6640625" style="5" customWidth="1"/>
    <col min="4096" max="4097" width="4.6640625" style="5" customWidth="1"/>
    <col min="4098" max="4099" width="5.33203125" style="5" customWidth="1"/>
    <col min="4100" max="4100" width="8.83203125" style="5" customWidth="1"/>
    <col min="4101" max="4101" width="11.6640625" style="5" customWidth="1"/>
    <col min="4102" max="4102" width="11.33203125" style="5" customWidth="1"/>
    <col min="4103" max="4103" width="12.6640625" style="5" customWidth="1"/>
    <col min="4104" max="4104" width="10.6640625" style="5" customWidth="1"/>
    <col min="4105" max="4105" width="13" style="5" customWidth="1"/>
    <col min="4106" max="4110" width="13.83203125" style="5" customWidth="1"/>
    <col min="4111" max="4112" width="15.6640625" style="5" customWidth="1"/>
    <col min="4113" max="4113" width="18.83203125" style="5" customWidth="1"/>
    <col min="4114" max="4114" width="20.5" style="5" customWidth="1"/>
    <col min="4115" max="4348" width="11.5" style="5"/>
    <col min="4349" max="4349" width="27.83203125" style="5" customWidth="1"/>
    <col min="4350" max="4350" width="33.5" style="5" customWidth="1"/>
    <col min="4351" max="4351" width="5.6640625" style="5" customWidth="1"/>
    <col min="4352" max="4353" width="4.6640625" style="5" customWidth="1"/>
    <col min="4354" max="4355" width="5.33203125" style="5" customWidth="1"/>
    <col min="4356" max="4356" width="8.83203125" style="5" customWidth="1"/>
    <col min="4357" max="4357" width="11.6640625" style="5" customWidth="1"/>
    <col min="4358" max="4358" width="11.33203125" style="5" customWidth="1"/>
    <col min="4359" max="4359" width="12.6640625" style="5" customWidth="1"/>
    <col min="4360" max="4360" width="10.6640625" style="5" customWidth="1"/>
    <col min="4361" max="4361" width="13" style="5" customWidth="1"/>
    <col min="4362" max="4366" width="13.83203125" style="5" customWidth="1"/>
    <col min="4367" max="4368" width="15.6640625" style="5" customWidth="1"/>
    <col min="4369" max="4369" width="18.83203125" style="5" customWidth="1"/>
    <col min="4370" max="4370" width="20.5" style="5" customWidth="1"/>
    <col min="4371" max="4604" width="11.5" style="5"/>
    <col min="4605" max="4605" width="27.83203125" style="5" customWidth="1"/>
    <col min="4606" max="4606" width="33.5" style="5" customWidth="1"/>
    <col min="4607" max="4607" width="5.6640625" style="5" customWidth="1"/>
    <col min="4608" max="4609" width="4.6640625" style="5" customWidth="1"/>
    <col min="4610" max="4611" width="5.33203125" style="5" customWidth="1"/>
    <col min="4612" max="4612" width="8.83203125" style="5" customWidth="1"/>
    <col min="4613" max="4613" width="11.6640625" style="5" customWidth="1"/>
    <col min="4614" max="4614" width="11.33203125" style="5" customWidth="1"/>
    <col min="4615" max="4615" width="12.6640625" style="5" customWidth="1"/>
    <col min="4616" max="4616" width="10.6640625" style="5" customWidth="1"/>
    <col min="4617" max="4617" width="13" style="5" customWidth="1"/>
    <col min="4618" max="4622" width="13.83203125" style="5" customWidth="1"/>
    <col min="4623" max="4624" width="15.6640625" style="5" customWidth="1"/>
    <col min="4625" max="4625" width="18.83203125" style="5" customWidth="1"/>
    <col min="4626" max="4626" width="20.5" style="5" customWidth="1"/>
    <col min="4627" max="4860" width="11.5" style="5"/>
    <col min="4861" max="4861" width="27.83203125" style="5" customWidth="1"/>
    <col min="4862" max="4862" width="33.5" style="5" customWidth="1"/>
    <col min="4863" max="4863" width="5.6640625" style="5" customWidth="1"/>
    <col min="4864" max="4865" width="4.6640625" style="5" customWidth="1"/>
    <col min="4866" max="4867" width="5.33203125" style="5" customWidth="1"/>
    <col min="4868" max="4868" width="8.83203125" style="5" customWidth="1"/>
    <col min="4869" max="4869" width="11.6640625" style="5" customWidth="1"/>
    <col min="4870" max="4870" width="11.33203125" style="5" customWidth="1"/>
    <col min="4871" max="4871" width="12.6640625" style="5" customWidth="1"/>
    <col min="4872" max="4872" width="10.6640625" style="5" customWidth="1"/>
    <col min="4873" max="4873" width="13" style="5" customWidth="1"/>
    <col min="4874" max="4878" width="13.83203125" style="5" customWidth="1"/>
    <col min="4879" max="4880" width="15.6640625" style="5" customWidth="1"/>
    <col min="4881" max="4881" width="18.83203125" style="5" customWidth="1"/>
    <col min="4882" max="4882" width="20.5" style="5" customWidth="1"/>
    <col min="4883" max="5116" width="11.5" style="5"/>
    <col min="5117" max="5117" width="27.83203125" style="5" customWidth="1"/>
    <col min="5118" max="5118" width="33.5" style="5" customWidth="1"/>
    <col min="5119" max="5119" width="5.6640625" style="5" customWidth="1"/>
    <col min="5120" max="5121" width="4.6640625" style="5" customWidth="1"/>
    <col min="5122" max="5123" width="5.33203125" style="5" customWidth="1"/>
    <col min="5124" max="5124" width="8.83203125" style="5" customWidth="1"/>
    <col min="5125" max="5125" width="11.6640625" style="5" customWidth="1"/>
    <col min="5126" max="5126" width="11.33203125" style="5" customWidth="1"/>
    <col min="5127" max="5127" width="12.6640625" style="5" customWidth="1"/>
    <col min="5128" max="5128" width="10.6640625" style="5" customWidth="1"/>
    <col min="5129" max="5129" width="13" style="5" customWidth="1"/>
    <col min="5130" max="5134" width="13.83203125" style="5" customWidth="1"/>
    <col min="5135" max="5136" width="15.6640625" style="5" customWidth="1"/>
    <col min="5137" max="5137" width="18.83203125" style="5" customWidth="1"/>
    <col min="5138" max="5138" width="20.5" style="5" customWidth="1"/>
    <col min="5139" max="5372" width="11.5" style="5"/>
    <col min="5373" max="5373" width="27.83203125" style="5" customWidth="1"/>
    <col min="5374" max="5374" width="33.5" style="5" customWidth="1"/>
    <col min="5375" max="5375" width="5.6640625" style="5" customWidth="1"/>
    <col min="5376" max="5377" width="4.6640625" style="5" customWidth="1"/>
    <col min="5378" max="5379" width="5.33203125" style="5" customWidth="1"/>
    <col min="5380" max="5380" width="8.83203125" style="5" customWidth="1"/>
    <col min="5381" max="5381" width="11.6640625" style="5" customWidth="1"/>
    <col min="5382" max="5382" width="11.33203125" style="5" customWidth="1"/>
    <col min="5383" max="5383" width="12.6640625" style="5" customWidth="1"/>
    <col min="5384" max="5384" width="10.6640625" style="5" customWidth="1"/>
    <col min="5385" max="5385" width="13" style="5" customWidth="1"/>
    <col min="5386" max="5390" width="13.83203125" style="5" customWidth="1"/>
    <col min="5391" max="5392" width="15.6640625" style="5" customWidth="1"/>
    <col min="5393" max="5393" width="18.83203125" style="5" customWidth="1"/>
    <col min="5394" max="5394" width="20.5" style="5" customWidth="1"/>
    <col min="5395" max="5628" width="11.5" style="5"/>
    <col min="5629" max="5629" width="27.83203125" style="5" customWidth="1"/>
    <col min="5630" max="5630" width="33.5" style="5" customWidth="1"/>
    <col min="5631" max="5631" width="5.6640625" style="5" customWidth="1"/>
    <col min="5632" max="5633" width="4.6640625" style="5" customWidth="1"/>
    <col min="5634" max="5635" width="5.33203125" style="5" customWidth="1"/>
    <col min="5636" max="5636" width="8.83203125" style="5" customWidth="1"/>
    <col min="5637" max="5637" width="11.6640625" style="5" customWidth="1"/>
    <col min="5638" max="5638" width="11.33203125" style="5" customWidth="1"/>
    <col min="5639" max="5639" width="12.6640625" style="5" customWidth="1"/>
    <col min="5640" max="5640" width="10.6640625" style="5" customWidth="1"/>
    <col min="5641" max="5641" width="13" style="5" customWidth="1"/>
    <col min="5642" max="5646" width="13.83203125" style="5" customWidth="1"/>
    <col min="5647" max="5648" width="15.6640625" style="5" customWidth="1"/>
    <col min="5649" max="5649" width="18.83203125" style="5" customWidth="1"/>
    <col min="5650" max="5650" width="20.5" style="5" customWidth="1"/>
    <col min="5651" max="5884" width="11.5" style="5"/>
    <col min="5885" max="5885" width="27.83203125" style="5" customWidth="1"/>
    <col min="5886" max="5886" width="33.5" style="5" customWidth="1"/>
    <col min="5887" max="5887" width="5.6640625" style="5" customWidth="1"/>
    <col min="5888" max="5889" width="4.6640625" style="5" customWidth="1"/>
    <col min="5890" max="5891" width="5.33203125" style="5" customWidth="1"/>
    <col min="5892" max="5892" width="8.83203125" style="5" customWidth="1"/>
    <col min="5893" max="5893" width="11.6640625" style="5" customWidth="1"/>
    <col min="5894" max="5894" width="11.33203125" style="5" customWidth="1"/>
    <col min="5895" max="5895" width="12.6640625" style="5" customWidth="1"/>
    <col min="5896" max="5896" width="10.6640625" style="5" customWidth="1"/>
    <col min="5897" max="5897" width="13" style="5" customWidth="1"/>
    <col min="5898" max="5902" width="13.83203125" style="5" customWidth="1"/>
    <col min="5903" max="5904" width="15.6640625" style="5" customWidth="1"/>
    <col min="5905" max="5905" width="18.83203125" style="5" customWidth="1"/>
    <col min="5906" max="5906" width="20.5" style="5" customWidth="1"/>
    <col min="5907" max="6140" width="11.5" style="5"/>
    <col min="6141" max="6141" width="27.83203125" style="5" customWidth="1"/>
    <col min="6142" max="6142" width="33.5" style="5" customWidth="1"/>
    <col min="6143" max="6143" width="5.6640625" style="5" customWidth="1"/>
    <col min="6144" max="6145" width="4.6640625" style="5" customWidth="1"/>
    <col min="6146" max="6147" width="5.33203125" style="5" customWidth="1"/>
    <col min="6148" max="6148" width="8.83203125" style="5" customWidth="1"/>
    <col min="6149" max="6149" width="11.6640625" style="5" customWidth="1"/>
    <col min="6150" max="6150" width="11.33203125" style="5" customWidth="1"/>
    <col min="6151" max="6151" width="12.6640625" style="5" customWidth="1"/>
    <col min="6152" max="6152" width="10.6640625" style="5" customWidth="1"/>
    <col min="6153" max="6153" width="13" style="5" customWidth="1"/>
    <col min="6154" max="6158" width="13.83203125" style="5" customWidth="1"/>
    <col min="6159" max="6160" width="15.6640625" style="5" customWidth="1"/>
    <col min="6161" max="6161" width="18.83203125" style="5" customWidth="1"/>
    <col min="6162" max="6162" width="20.5" style="5" customWidth="1"/>
    <col min="6163" max="6396" width="11.5" style="5"/>
    <col min="6397" max="6397" width="27.83203125" style="5" customWidth="1"/>
    <col min="6398" max="6398" width="33.5" style="5" customWidth="1"/>
    <col min="6399" max="6399" width="5.6640625" style="5" customWidth="1"/>
    <col min="6400" max="6401" width="4.6640625" style="5" customWidth="1"/>
    <col min="6402" max="6403" width="5.33203125" style="5" customWidth="1"/>
    <col min="6404" max="6404" width="8.83203125" style="5" customWidth="1"/>
    <col min="6405" max="6405" width="11.6640625" style="5" customWidth="1"/>
    <col min="6406" max="6406" width="11.33203125" style="5" customWidth="1"/>
    <col min="6407" max="6407" width="12.6640625" style="5" customWidth="1"/>
    <col min="6408" max="6408" width="10.6640625" style="5" customWidth="1"/>
    <col min="6409" max="6409" width="13" style="5" customWidth="1"/>
    <col min="6410" max="6414" width="13.83203125" style="5" customWidth="1"/>
    <col min="6415" max="6416" width="15.6640625" style="5" customWidth="1"/>
    <col min="6417" max="6417" width="18.83203125" style="5" customWidth="1"/>
    <col min="6418" max="6418" width="20.5" style="5" customWidth="1"/>
    <col min="6419" max="6652" width="11.5" style="5"/>
    <col min="6653" max="6653" width="27.83203125" style="5" customWidth="1"/>
    <col min="6654" max="6654" width="33.5" style="5" customWidth="1"/>
    <col min="6655" max="6655" width="5.6640625" style="5" customWidth="1"/>
    <col min="6656" max="6657" width="4.6640625" style="5" customWidth="1"/>
    <col min="6658" max="6659" width="5.33203125" style="5" customWidth="1"/>
    <col min="6660" max="6660" width="8.83203125" style="5" customWidth="1"/>
    <col min="6661" max="6661" width="11.6640625" style="5" customWidth="1"/>
    <col min="6662" max="6662" width="11.33203125" style="5" customWidth="1"/>
    <col min="6663" max="6663" width="12.6640625" style="5" customWidth="1"/>
    <col min="6664" max="6664" width="10.6640625" style="5" customWidth="1"/>
    <col min="6665" max="6665" width="13" style="5" customWidth="1"/>
    <col min="6666" max="6670" width="13.83203125" style="5" customWidth="1"/>
    <col min="6671" max="6672" width="15.6640625" style="5" customWidth="1"/>
    <col min="6673" max="6673" width="18.83203125" style="5" customWidth="1"/>
    <col min="6674" max="6674" width="20.5" style="5" customWidth="1"/>
    <col min="6675" max="6908" width="11.5" style="5"/>
    <col min="6909" max="6909" width="27.83203125" style="5" customWidth="1"/>
    <col min="6910" max="6910" width="33.5" style="5" customWidth="1"/>
    <col min="6911" max="6911" width="5.6640625" style="5" customWidth="1"/>
    <col min="6912" max="6913" width="4.6640625" style="5" customWidth="1"/>
    <col min="6914" max="6915" width="5.33203125" style="5" customWidth="1"/>
    <col min="6916" max="6916" width="8.83203125" style="5" customWidth="1"/>
    <col min="6917" max="6917" width="11.6640625" style="5" customWidth="1"/>
    <col min="6918" max="6918" width="11.33203125" style="5" customWidth="1"/>
    <col min="6919" max="6919" width="12.6640625" style="5" customWidth="1"/>
    <col min="6920" max="6920" width="10.6640625" style="5" customWidth="1"/>
    <col min="6921" max="6921" width="13" style="5" customWidth="1"/>
    <col min="6922" max="6926" width="13.83203125" style="5" customWidth="1"/>
    <col min="6927" max="6928" width="15.6640625" style="5" customWidth="1"/>
    <col min="6929" max="6929" width="18.83203125" style="5" customWidth="1"/>
    <col min="6930" max="6930" width="20.5" style="5" customWidth="1"/>
    <col min="6931" max="7164" width="11.5" style="5"/>
    <col min="7165" max="7165" width="27.83203125" style="5" customWidth="1"/>
    <col min="7166" max="7166" width="33.5" style="5" customWidth="1"/>
    <col min="7167" max="7167" width="5.6640625" style="5" customWidth="1"/>
    <col min="7168" max="7169" width="4.6640625" style="5" customWidth="1"/>
    <col min="7170" max="7171" width="5.33203125" style="5" customWidth="1"/>
    <col min="7172" max="7172" width="8.83203125" style="5" customWidth="1"/>
    <col min="7173" max="7173" width="11.6640625" style="5" customWidth="1"/>
    <col min="7174" max="7174" width="11.33203125" style="5" customWidth="1"/>
    <col min="7175" max="7175" width="12.6640625" style="5" customWidth="1"/>
    <col min="7176" max="7176" width="10.6640625" style="5" customWidth="1"/>
    <col min="7177" max="7177" width="13" style="5" customWidth="1"/>
    <col min="7178" max="7182" width="13.83203125" style="5" customWidth="1"/>
    <col min="7183" max="7184" width="15.6640625" style="5" customWidth="1"/>
    <col min="7185" max="7185" width="18.83203125" style="5" customWidth="1"/>
    <col min="7186" max="7186" width="20.5" style="5" customWidth="1"/>
    <col min="7187" max="7420" width="11.5" style="5"/>
    <col min="7421" max="7421" width="27.83203125" style="5" customWidth="1"/>
    <col min="7422" max="7422" width="33.5" style="5" customWidth="1"/>
    <col min="7423" max="7423" width="5.6640625" style="5" customWidth="1"/>
    <col min="7424" max="7425" width="4.6640625" style="5" customWidth="1"/>
    <col min="7426" max="7427" width="5.33203125" style="5" customWidth="1"/>
    <col min="7428" max="7428" width="8.83203125" style="5" customWidth="1"/>
    <col min="7429" max="7429" width="11.6640625" style="5" customWidth="1"/>
    <col min="7430" max="7430" width="11.33203125" style="5" customWidth="1"/>
    <col min="7431" max="7431" width="12.6640625" style="5" customWidth="1"/>
    <col min="7432" max="7432" width="10.6640625" style="5" customWidth="1"/>
    <col min="7433" max="7433" width="13" style="5" customWidth="1"/>
    <col min="7434" max="7438" width="13.83203125" style="5" customWidth="1"/>
    <col min="7439" max="7440" width="15.6640625" style="5" customWidth="1"/>
    <col min="7441" max="7441" width="18.83203125" style="5" customWidth="1"/>
    <col min="7442" max="7442" width="20.5" style="5" customWidth="1"/>
    <col min="7443" max="7676" width="11.5" style="5"/>
    <col min="7677" max="7677" width="27.83203125" style="5" customWidth="1"/>
    <col min="7678" max="7678" width="33.5" style="5" customWidth="1"/>
    <col min="7679" max="7679" width="5.6640625" style="5" customWidth="1"/>
    <col min="7680" max="7681" width="4.6640625" style="5" customWidth="1"/>
    <col min="7682" max="7683" width="5.33203125" style="5" customWidth="1"/>
    <col min="7684" max="7684" width="8.83203125" style="5" customWidth="1"/>
    <col min="7685" max="7685" width="11.6640625" style="5" customWidth="1"/>
    <col min="7686" max="7686" width="11.33203125" style="5" customWidth="1"/>
    <col min="7687" max="7687" width="12.6640625" style="5" customWidth="1"/>
    <col min="7688" max="7688" width="10.6640625" style="5" customWidth="1"/>
    <col min="7689" max="7689" width="13" style="5" customWidth="1"/>
    <col min="7690" max="7694" width="13.83203125" style="5" customWidth="1"/>
    <col min="7695" max="7696" width="15.6640625" style="5" customWidth="1"/>
    <col min="7697" max="7697" width="18.83203125" style="5" customWidth="1"/>
    <col min="7698" max="7698" width="20.5" style="5" customWidth="1"/>
    <col min="7699" max="7932" width="11.5" style="5"/>
    <col min="7933" max="7933" width="27.83203125" style="5" customWidth="1"/>
    <col min="7934" max="7934" width="33.5" style="5" customWidth="1"/>
    <col min="7935" max="7935" width="5.6640625" style="5" customWidth="1"/>
    <col min="7936" max="7937" width="4.6640625" style="5" customWidth="1"/>
    <col min="7938" max="7939" width="5.33203125" style="5" customWidth="1"/>
    <col min="7940" max="7940" width="8.83203125" style="5" customWidth="1"/>
    <col min="7941" max="7941" width="11.6640625" style="5" customWidth="1"/>
    <col min="7942" max="7942" width="11.33203125" style="5" customWidth="1"/>
    <col min="7943" max="7943" width="12.6640625" style="5" customWidth="1"/>
    <col min="7944" max="7944" width="10.6640625" style="5" customWidth="1"/>
    <col min="7945" max="7945" width="13" style="5" customWidth="1"/>
    <col min="7946" max="7950" width="13.83203125" style="5" customWidth="1"/>
    <col min="7951" max="7952" width="15.6640625" style="5" customWidth="1"/>
    <col min="7953" max="7953" width="18.83203125" style="5" customWidth="1"/>
    <col min="7954" max="7954" width="20.5" style="5" customWidth="1"/>
    <col min="7955" max="8188" width="11.5" style="5"/>
    <col min="8189" max="8189" width="27.83203125" style="5" customWidth="1"/>
    <col min="8190" max="8190" width="33.5" style="5" customWidth="1"/>
    <col min="8191" max="8191" width="5.6640625" style="5" customWidth="1"/>
    <col min="8192" max="8193" width="4.6640625" style="5" customWidth="1"/>
    <col min="8194" max="8195" width="5.33203125" style="5" customWidth="1"/>
    <col min="8196" max="8196" width="8.83203125" style="5" customWidth="1"/>
    <col min="8197" max="8197" width="11.6640625" style="5" customWidth="1"/>
    <col min="8198" max="8198" width="11.33203125" style="5" customWidth="1"/>
    <col min="8199" max="8199" width="12.6640625" style="5" customWidth="1"/>
    <col min="8200" max="8200" width="10.6640625" style="5" customWidth="1"/>
    <col min="8201" max="8201" width="13" style="5" customWidth="1"/>
    <col min="8202" max="8206" width="13.83203125" style="5" customWidth="1"/>
    <col min="8207" max="8208" width="15.6640625" style="5" customWidth="1"/>
    <col min="8209" max="8209" width="18.83203125" style="5" customWidth="1"/>
    <col min="8210" max="8210" width="20.5" style="5" customWidth="1"/>
    <col min="8211" max="8444" width="11.5" style="5"/>
    <col min="8445" max="8445" width="27.83203125" style="5" customWidth="1"/>
    <col min="8446" max="8446" width="33.5" style="5" customWidth="1"/>
    <col min="8447" max="8447" width="5.6640625" style="5" customWidth="1"/>
    <col min="8448" max="8449" width="4.6640625" style="5" customWidth="1"/>
    <col min="8450" max="8451" width="5.33203125" style="5" customWidth="1"/>
    <col min="8452" max="8452" width="8.83203125" style="5" customWidth="1"/>
    <col min="8453" max="8453" width="11.6640625" style="5" customWidth="1"/>
    <col min="8454" max="8454" width="11.33203125" style="5" customWidth="1"/>
    <col min="8455" max="8455" width="12.6640625" style="5" customWidth="1"/>
    <col min="8456" max="8456" width="10.6640625" style="5" customWidth="1"/>
    <col min="8457" max="8457" width="13" style="5" customWidth="1"/>
    <col min="8458" max="8462" width="13.83203125" style="5" customWidth="1"/>
    <col min="8463" max="8464" width="15.6640625" style="5" customWidth="1"/>
    <col min="8465" max="8465" width="18.83203125" style="5" customWidth="1"/>
    <col min="8466" max="8466" width="20.5" style="5" customWidth="1"/>
    <col min="8467" max="8700" width="11.5" style="5"/>
    <col min="8701" max="8701" width="27.83203125" style="5" customWidth="1"/>
    <col min="8702" max="8702" width="33.5" style="5" customWidth="1"/>
    <col min="8703" max="8703" width="5.6640625" style="5" customWidth="1"/>
    <col min="8704" max="8705" width="4.6640625" style="5" customWidth="1"/>
    <col min="8706" max="8707" width="5.33203125" style="5" customWidth="1"/>
    <col min="8708" max="8708" width="8.83203125" style="5" customWidth="1"/>
    <col min="8709" max="8709" width="11.6640625" style="5" customWidth="1"/>
    <col min="8710" max="8710" width="11.33203125" style="5" customWidth="1"/>
    <col min="8711" max="8711" width="12.6640625" style="5" customWidth="1"/>
    <col min="8712" max="8712" width="10.6640625" style="5" customWidth="1"/>
    <col min="8713" max="8713" width="13" style="5" customWidth="1"/>
    <col min="8714" max="8718" width="13.83203125" style="5" customWidth="1"/>
    <col min="8719" max="8720" width="15.6640625" style="5" customWidth="1"/>
    <col min="8721" max="8721" width="18.83203125" style="5" customWidth="1"/>
    <col min="8722" max="8722" width="20.5" style="5" customWidth="1"/>
    <col min="8723" max="8956" width="11.5" style="5"/>
    <col min="8957" max="8957" width="27.83203125" style="5" customWidth="1"/>
    <col min="8958" max="8958" width="33.5" style="5" customWidth="1"/>
    <col min="8959" max="8959" width="5.6640625" style="5" customWidth="1"/>
    <col min="8960" max="8961" width="4.6640625" style="5" customWidth="1"/>
    <col min="8962" max="8963" width="5.33203125" style="5" customWidth="1"/>
    <col min="8964" max="8964" width="8.83203125" style="5" customWidth="1"/>
    <col min="8965" max="8965" width="11.6640625" style="5" customWidth="1"/>
    <col min="8966" max="8966" width="11.33203125" style="5" customWidth="1"/>
    <col min="8967" max="8967" width="12.6640625" style="5" customWidth="1"/>
    <col min="8968" max="8968" width="10.6640625" style="5" customWidth="1"/>
    <col min="8969" max="8969" width="13" style="5" customWidth="1"/>
    <col min="8970" max="8974" width="13.83203125" style="5" customWidth="1"/>
    <col min="8975" max="8976" width="15.6640625" style="5" customWidth="1"/>
    <col min="8977" max="8977" width="18.83203125" style="5" customWidth="1"/>
    <col min="8978" max="8978" width="20.5" style="5" customWidth="1"/>
    <col min="8979" max="9212" width="11.5" style="5"/>
    <col min="9213" max="9213" width="27.83203125" style="5" customWidth="1"/>
    <col min="9214" max="9214" width="33.5" style="5" customWidth="1"/>
    <col min="9215" max="9215" width="5.6640625" style="5" customWidth="1"/>
    <col min="9216" max="9217" width="4.6640625" style="5" customWidth="1"/>
    <col min="9218" max="9219" width="5.33203125" style="5" customWidth="1"/>
    <col min="9220" max="9220" width="8.83203125" style="5" customWidth="1"/>
    <col min="9221" max="9221" width="11.6640625" style="5" customWidth="1"/>
    <col min="9222" max="9222" width="11.33203125" style="5" customWidth="1"/>
    <col min="9223" max="9223" width="12.6640625" style="5" customWidth="1"/>
    <col min="9224" max="9224" width="10.6640625" style="5" customWidth="1"/>
    <col min="9225" max="9225" width="13" style="5" customWidth="1"/>
    <col min="9226" max="9230" width="13.83203125" style="5" customWidth="1"/>
    <col min="9231" max="9232" width="15.6640625" style="5" customWidth="1"/>
    <col min="9233" max="9233" width="18.83203125" style="5" customWidth="1"/>
    <col min="9234" max="9234" width="20.5" style="5" customWidth="1"/>
    <col min="9235" max="9468" width="11.5" style="5"/>
    <col min="9469" max="9469" width="27.83203125" style="5" customWidth="1"/>
    <col min="9470" max="9470" width="33.5" style="5" customWidth="1"/>
    <col min="9471" max="9471" width="5.6640625" style="5" customWidth="1"/>
    <col min="9472" max="9473" width="4.6640625" style="5" customWidth="1"/>
    <col min="9474" max="9475" width="5.33203125" style="5" customWidth="1"/>
    <col min="9476" max="9476" width="8.83203125" style="5" customWidth="1"/>
    <col min="9477" max="9477" width="11.6640625" style="5" customWidth="1"/>
    <col min="9478" max="9478" width="11.33203125" style="5" customWidth="1"/>
    <col min="9479" max="9479" width="12.6640625" style="5" customWidth="1"/>
    <col min="9480" max="9480" width="10.6640625" style="5" customWidth="1"/>
    <col min="9481" max="9481" width="13" style="5" customWidth="1"/>
    <col min="9482" max="9486" width="13.83203125" style="5" customWidth="1"/>
    <col min="9487" max="9488" width="15.6640625" style="5" customWidth="1"/>
    <col min="9489" max="9489" width="18.83203125" style="5" customWidth="1"/>
    <col min="9490" max="9490" width="20.5" style="5" customWidth="1"/>
    <col min="9491" max="9724" width="11.5" style="5"/>
    <col min="9725" max="9725" width="27.83203125" style="5" customWidth="1"/>
    <col min="9726" max="9726" width="33.5" style="5" customWidth="1"/>
    <col min="9727" max="9727" width="5.6640625" style="5" customWidth="1"/>
    <col min="9728" max="9729" width="4.6640625" style="5" customWidth="1"/>
    <col min="9730" max="9731" width="5.33203125" style="5" customWidth="1"/>
    <col min="9732" max="9732" width="8.83203125" style="5" customWidth="1"/>
    <col min="9733" max="9733" width="11.6640625" style="5" customWidth="1"/>
    <col min="9734" max="9734" width="11.33203125" style="5" customWidth="1"/>
    <col min="9735" max="9735" width="12.6640625" style="5" customWidth="1"/>
    <col min="9736" max="9736" width="10.6640625" style="5" customWidth="1"/>
    <col min="9737" max="9737" width="13" style="5" customWidth="1"/>
    <col min="9738" max="9742" width="13.83203125" style="5" customWidth="1"/>
    <col min="9743" max="9744" width="15.6640625" style="5" customWidth="1"/>
    <col min="9745" max="9745" width="18.83203125" style="5" customWidth="1"/>
    <col min="9746" max="9746" width="20.5" style="5" customWidth="1"/>
    <col min="9747" max="9980" width="11.5" style="5"/>
    <col min="9981" max="9981" width="27.83203125" style="5" customWidth="1"/>
    <col min="9982" max="9982" width="33.5" style="5" customWidth="1"/>
    <col min="9983" max="9983" width="5.6640625" style="5" customWidth="1"/>
    <col min="9984" max="9985" width="4.6640625" style="5" customWidth="1"/>
    <col min="9986" max="9987" width="5.33203125" style="5" customWidth="1"/>
    <col min="9988" max="9988" width="8.83203125" style="5" customWidth="1"/>
    <col min="9989" max="9989" width="11.6640625" style="5" customWidth="1"/>
    <col min="9990" max="9990" width="11.33203125" style="5" customWidth="1"/>
    <col min="9991" max="9991" width="12.6640625" style="5" customWidth="1"/>
    <col min="9992" max="9992" width="10.6640625" style="5" customWidth="1"/>
    <col min="9993" max="9993" width="13" style="5" customWidth="1"/>
    <col min="9994" max="9998" width="13.83203125" style="5" customWidth="1"/>
    <col min="9999" max="10000" width="15.6640625" style="5" customWidth="1"/>
    <col min="10001" max="10001" width="18.83203125" style="5" customWidth="1"/>
    <col min="10002" max="10002" width="20.5" style="5" customWidth="1"/>
    <col min="10003" max="10236" width="11.5" style="5"/>
    <col min="10237" max="10237" width="27.83203125" style="5" customWidth="1"/>
    <col min="10238" max="10238" width="33.5" style="5" customWidth="1"/>
    <col min="10239" max="10239" width="5.6640625" style="5" customWidth="1"/>
    <col min="10240" max="10241" width="4.6640625" style="5" customWidth="1"/>
    <col min="10242" max="10243" width="5.33203125" style="5" customWidth="1"/>
    <col min="10244" max="10244" width="8.83203125" style="5" customWidth="1"/>
    <col min="10245" max="10245" width="11.6640625" style="5" customWidth="1"/>
    <col min="10246" max="10246" width="11.33203125" style="5" customWidth="1"/>
    <col min="10247" max="10247" width="12.6640625" style="5" customWidth="1"/>
    <col min="10248" max="10248" width="10.6640625" style="5" customWidth="1"/>
    <col min="10249" max="10249" width="13" style="5" customWidth="1"/>
    <col min="10250" max="10254" width="13.83203125" style="5" customWidth="1"/>
    <col min="10255" max="10256" width="15.6640625" style="5" customWidth="1"/>
    <col min="10257" max="10257" width="18.83203125" style="5" customWidth="1"/>
    <col min="10258" max="10258" width="20.5" style="5" customWidth="1"/>
    <col min="10259" max="10492" width="11.5" style="5"/>
    <col min="10493" max="10493" width="27.83203125" style="5" customWidth="1"/>
    <col min="10494" max="10494" width="33.5" style="5" customWidth="1"/>
    <col min="10495" max="10495" width="5.6640625" style="5" customWidth="1"/>
    <col min="10496" max="10497" width="4.6640625" style="5" customWidth="1"/>
    <col min="10498" max="10499" width="5.33203125" style="5" customWidth="1"/>
    <col min="10500" max="10500" width="8.83203125" style="5" customWidth="1"/>
    <col min="10501" max="10501" width="11.6640625" style="5" customWidth="1"/>
    <col min="10502" max="10502" width="11.33203125" style="5" customWidth="1"/>
    <col min="10503" max="10503" width="12.6640625" style="5" customWidth="1"/>
    <col min="10504" max="10504" width="10.6640625" style="5" customWidth="1"/>
    <col min="10505" max="10505" width="13" style="5" customWidth="1"/>
    <col min="10506" max="10510" width="13.83203125" style="5" customWidth="1"/>
    <col min="10511" max="10512" width="15.6640625" style="5" customWidth="1"/>
    <col min="10513" max="10513" width="18.83203125" style="5" customWidth="1"/>
    <col min="10514" max="10514" width="20.5" style="5" customWidth="1"/>
    <col min="10515" max="10748" width="11.5" style="5"/>
    <col min="10749" max="10749" width="27.83203125" style="5" customWidth="1"/>
    <col min="10750" max="10750" width="33.5" style="5" customWidth="1"/>
    <col min="10751" max="10751" width="5.6640625" style="5" customWidth="1"/>
    <col min="10752" max="10753" width="4.6640625" style="5" customWidth="1"/>
    <col min="10754" max="10755" width="5.33203125" style="5" customWidth="1"/>
    <col min="10756" max="10756" width="8.83203125" style="5" customWidth="1"/>
    <col min="10757" max="10757" width="11.6640625" style="5" customWidth="1"/>
    <col min="10758" max="10758" width="11.33203125" style="5" customWidth="1"/>
    <col min="10759" max="10759" width="12.6640625" style="5" customWidth="1"/>
    <col min="10760" max="10760" width="10.6640625" style="5" customWidth="1"/>
    <col min="10761" max="10761" width="13" style="5" customWidth="1"/>
    <col min="10762" max="10766" width="13.83203125" style="5" customWidth="1"/>
    <col min="10767" max="10768" width="15.6640625" style="5" customWidth="1"/>
    <col min="10769" max="10769" width="18.83203125" style="5" customWidth="1"/>
    <col min="10770" max="10770" width="20.5" style="5" customWidth="1"/>
    <col min="10771" max="11004" width="11.5" style="5"/>
    <col min="11005" max="11005" width="27.83203125" style="5" customWidth="1"/>
    <col min="11006" max="11006" width="33.5" style="5" customWidth="1"/>
    <col min="11007" max="11007" width="5.6640625" style="5" customWidth="1"/>
    <col min="11008" max="11009" width="4.6640625" style="5" customWidth="1"/>
    <col min="11010" max="11011" width="5.33203125" style="5" customWidth="1"/>
    <col min="11012" max="11012" width="8.83203125" style="5" customWidth="1"/>
    <col min="11013" max="11013" width="11.6640625" style="5" customWidth="1"/>
    <col min="11014" max="11014" width="11.33203125" style="5" customWidth="1"/>
    <col min="11015" max="11015" width="12.6640625" style="5" customWidth="1"/>
    <col min="11016" max="11016" width="10.6640625" style="5" customWidth="1"/>
    <col min="11017" max="11017" width="13" style="5" customWidth="1"/>
    <col min="11018" max="11022" width="13.83203125" style="5" customWidth="1"/>
    <col min="11023" max="11024" width="15.6640625" style="5" customWidth="1"/>
    <col min="11025" max="11025" width="18.83203125" style="5" customWidth="1"/>
    <col min="11026" max="11026" width="20.5" style="5" customWidth="1"/>
    <col min="11027" max="11260" width="11.5" style="5"/>
    <col min="11261" max="11261" width="27.83203125" style="5" customWidth="1"/>
    <col min="11262" max="11262" width="33.5" style="5" customWidth="1"/>
    <col min="11263" max="11263" width="5.6640625" style="5" customWidth="1"/>
    <col min="11264" max="11265" width="4.6640625" style="5" customWidth="1"/>
    <col min="11266" max="11267" width="5.33203125" style="5" customWidth="1"/>
    <col min="11268" max="11268" width="8.83203125" style="5" customWidth="1"/>
    <col min="11269" max="11269" width="11.6640625" style="5" customWidth="1"/>
    <col min="11270" max="11270" width="11.33203125" style="5" customWidth="1"/>
    <col min="11271" max="11271" width="12.6640625" style="5" customWidth="1"/>
    <col min="11272" max="11272" width="10.6640625" style="5" customWidth="1"/>
    <col min="11273" max="11273" width="13" style="5" customWidth="1"/>
    <col min="11274" max="11278" width="13.83203125" style="5" customWidth="1"/>
    <col min="11279" max="11280" width="15.6640625" style="5" customWidth="1"/>
    <col min="11281" max="11281" width="18.83203125" style="5" customWidth="1"/>
    <col min="11282" max="11282" width="20.5" style="5" customWidth="1"/>
    <col min="11283" max="11516" width="11.5" style="5"/>
    <col min="11517" max="11517" width="27.83203125" style="5" customWidth="1"/>
    <col min="11518" max="11518" width="33.5" style="5" customWidth="1"/>
    <col min="11519" max="11519" width="5.6640625" style="5" customWidth="1"/>
    <col min="11520" max="11521" width="4.6640625" style="5" customWidth="1"/>
    <col min="11522" max="11523" width="5.33203125" style="5" customWidth="1"/>
    <col min="11524" max="11524" width="8.83203125" style="5" customWidth="1"/>
    <col min="11525" max="11525" width="11.6640625" style="5" customWidth="1"/>
    <col min="11526" max="11526" width="11.33203125" style="5" customWidth="1"/>
    <col min="11527" max="11527" width="12.6640625" style="5" customWidth="1"/>
    <col min="11528" max="11528" width="10.6640625" style="5" customWidth="1"/>
    <col min="11529" max="11529" width="13" style="5" customWidth="1"/>
    <col min="11530" max="11534" width="13.83203125" style="5" customWidth="1"/>
    <col min="11535" max="11536" width="15.6640625" style="5" customWidth="1"/>
    <col min="11537" max="11537" width="18.83203125" style="5" customWidth="1"/>
    <col min="11538" max="11538" width="20.5" style="5" customWidth="1"/>
    <col min="11539" max="11772" width="11.5" style="5"/>
    <col min="11773" max="11773" width="27.83203125" style="5" customWidth="1"/>
    <col min="11774" max="11774" width="33.5" style="5" customWidth="1"/>
    <col min="11775" max="11775" width="5.6640625" style="5" customWidth="1"/>
    <col min="11776" max="11777" width="4.6640625" style="5" customWidth="1"/>
    <col min="11778" max="11779" width="5.33203125" style="5" customWidth="1"/>
    <col min="11780" max="11780" width="8.83203125" style="5" customWidth="1"/>
    <col min="11781" max="11781" width="11.6640625" style="5" customWidth="1"/>
    <col min="11782" max="11782" width="11.33203125" style="5" customWidth="1"/>
    <col min="11783" max="11783" width="12.6640625" style="5" customWidth="1"/>
    <col min="11784" max="11784" width="10.6640625" style="5" customWidth="1"/>
    <col min="11785" max="11785" width="13" style="5" customWidth="1"/>
    <col min="11786" max="11790" width="13.83203125" style="5" customWidth="1"/>
    <col min="11791" max="11792" width="15.6640625" style="5" customWidth="1"/>
    <col min="11793" max="11793" width="18.83203125" style="5" customWidth="1"/>
    <col min="11794" max="11794" width="20.5" style="5" customWidth="1"/>
    <col min="11795" max="12028" width="11.5" style="5"/>
    <col min="12029" max="12029" width="27.83203125" style="5" customWidth="1"/>
    <col min="12030" max="12030" width="33.5" style="5" customWidth="1"/>
    <col min="12031" max="12031" width="5.6640625" style="5" customWidth="1"/>
    <col min="12032" max="12033" width="4.6640625" style="5" customWidth="1"/>
    <col min="12034" max="12035" width="5.33203125" style="5" customWidth="1"/>
    <col min="12036" max="12036" width="8.83203125" style="5" customWidth="1"/>
    <col min="12037" max="12037" width="11.6640625" style="5" customWidth="1"/>
    <col min="12038" max="12038" width="11.33203125" style="5" customWidth="1"/>
    <col min="12039" max="12039" width="12.6640625" style="5" customWidth="1"/>
    <col min="12040" max="12040" width="10.6640625" style="5" customWidth="1"/>
    <col min="12041" max="12041" width="13" style="5" customWidth="1"/>
    <col min="12042" max="12046" width="13.83203125" style="5" customWidth="1"/>
    <col min="12047" max="12048" width="15.6640625" style="5" customWidth="1"/>
    <col min="12049" max="12049" width="18.83203125" style="5" customWidth="1"/>
    <col min="12050" max="12050" width="20.5" style="5" customWidth="1"/>
    <col min="12051" max="12284" width="11.5" style="5"/>
    <col min="12285" max="12285" width="27.83203125" style="5" customWidth="1"/>
    <col min="12286" max="12286" width="33.5" style="5" customWidth="1"/>
    <col min="12287" max="12287" width="5.6640625" style="5" customWidth="1"/>
    <col min="12288" max="12289" width="4.6640625" style="5" customWidth="1"/>
    <col min="12290" max="12291" width="5.33203125" style="5" customWidth="1"/>
    <col min="12292" max="12292" width="8.83203125" style="5" customWidth="1"/>
    <col min="12293" max="12293" width="11.6640625" style="5" customWidth="1"/>
    <col min="12294" max="12294" width="11.33203125" style="5" customWidth="1"/>
    <col min="12295" max="12295" width="12.6640625" style="5" customWidth="1"/>
    <col min="12296" max="12296" width="10.6640625" style="5" customWidth="1"/>
    <col min="12297" max="12297" width="13" style="5" customWidth="1"/>
    <col min="12298" max="12302" width="13.83203125" style="5" customWidth="1"/>
    <col min="12303" max="12304" width="15.6640625" style="5" customWidth="1"/>
    <col min="12305" max="12305" width="18.83203125" style="5" customWidth="1"/>
    <col min="12306" max="12306" width="20.5" style="5" customWidth="1"/>
    <col min="12307" max="12540" width="11.5" style="5"/>
    <col min="12541" max="12541" width="27.83203125" style="5" customWidth="1"/>
    <col min="12542" max="12542" width="33.5" style="5" customWidth="1"/>
    <col min="12543" max="12543" width="5.6640625" style="5" customWidth="1"/>
    <col min="12544" max="12545" width="4.6640625" style="5" customWidth="1"/>
    <col min="12546" max="12547" width="5.33203125" style="5" customWidth="1"/>
    <col min="12548" max="12548" width="8.83203125" style="5" customWidth="1"/>
    <col min="12549" max="12549" width="11.6640625" style="5" customWidth="1"/>
    <col min="12550" max="12550" width="11.33203125" style="5" customWidth="1"/>
    <col min="12551" max="12551" width="12.6640625" style="5" customWidth="1"/>
    <col min="12552" max="12552" width="10.6640625" style="5" customWidth="1"/>
    <col min="12553" max="12553" width="13" style="5" customWidth="1"/>
    <col min="12554" max="12558" width="13.83203125" style="5" customWidth="1"/>
    <col min="12559" max="12560" width="15.6640625" style="5" customWidth="1"/>
    <col min="12561" max="12561" width="18.83203125" style="5" customWidth="1"/>
    <col min="12562" max="12562" width="20.5" style="5" customWidth="1"/>
    <col min="12563" max="12796" width="11.5" style="5"/>
    <col min="12797" max="12797" width="27.83203125" style="5" customWidth="1"/>
    <col min="12798" max="12798" width="33.5" style="5" customWidth="1"/>
    <col min="12799" max="12799" width="5.6640625" style="5" customWidth="1"/>
    <col min="12800" max="12801" width="4.6640625" style="5" customWidth="1"/>
    <col min="12802" max="12803" width="5.33203125" style="5" customWidth="1"/>
    <col min="12804" max="12804" width="8.83203125" style="5" customWidth="1"/>
    <col min="12805" max="12805" width="11.6640625" style="5" customWidth="1"/>
    <col min="12806" max="12806" width="11.33203125" style="5" customWidth="1"/>
    <col min="12807" max="12807" width="12.6640625" style="5" customWidth="1"/>
    <col min="12808" max="12808" width="10.6640625" style="5" customWidth="1"/>
    <col min="12809" max="12809" width="13" style="5" customWidth="1"/>
    <col min="12810" max="12814" width="13.83203125" style="5" customWidth="1"/>
    <col min="12815" max="12816" width="15.6640625" style="5" customWidth="1"/>
    <col min="12817" max="12817" width="18.83203125" style="5" customWidth="1"/>
    <col min="12818" max="12818" width="20.5" style="5" customWidth="1"/>
    <col min="12819" max="13052" width="11.5" style="5"/>
    <col min="13053" max="13053" width="27.83203125" style="5" customWidth="1"/>
    <col min="13054" max="13054" width="33.5" style="5" customWidth="1"/>
    <col min="13055" max="13055" width="5.6640625" style="5" customWidth="1"/>
    <col min="13056" max="13057" width="4.6640625" style="5" customWidth="1"/>
    <col min="13058" max="13059" width="5.33203125" style="5" customWidth="1"/>
    <col min="13060" max="13060" width="8.83203125" style="5" customWidth="1"/>
    <col min="13061" max="13061" width="11.6640625" style="5" customWidth="1"/>
    <col min="13062" max="13062" width="11.33203125" style="5" customWidth="1"/>
    <col min="13063" max="13063" width="12.6640625" style="5" customWidth="1"/>
    <col min="13064" max="13064" width="10.6640625" style="5" customWidth="1"/>
    <col min="13065" max="13065" width="13" style="5" customWidth="1"/>
    <col min="13066" max="13070" width="13.83203125" style="5" customWidth="1"/>
    <col min="13071" max="13072" width="15.6640625" style="5" customWidth="1"/>
    <col min="13073" max="13073" width="18.83203125" style="5" customWidth="1"/>
    <col min="13074" max="13074" width="20.5" style="5" customWidth="1"/>
    <col min="13075" max="13308" width="11.5" style="5"/>
    <col min="13309" max="13309" width="27.83203125" style="5" customWidth="1"/>
    <col min="13310" max="13310" width="33.5" style="5" customWidth="1"/>
    <col min="13311" max="13311" width="5.6640625" style="5" customWidth="1"/>
    <col min="13312" max="13313" width="4.6640625" style="5" customWidth="1"/>
    <col min="13314" max="13315" width="5.33203125" style="5" customWidth="1"/>
    <col min="13316" max="13316" width="8.83203125" style="5" customWidth="1"/>
    <col min="13317" max="13317" width="11.6640625" style="5" customWidth="1"/>
    <col min="13318" max="13318" width="11.33203125" style="5" customWidth="1"/>
    <col min="13319" max="13319" width="12.6640625" style="5" customWidth="1"/>
    <col min="13320" max="13320" width="10.6640625" style="5" customWidth="1"/>
    <col min="13321" max="13321" width="13" style="5" customWidth="1"/>
    <col min="13322" max="13326" width="13.83203125" style="5" customWidth="1"/>
    <col min="13327" max="13328" width="15.6640625" style="5" customWidth="1"/>
    <col min="13329" max="13329" width="18.83203125" style="5" customWidth="1"/>
    <col min="13330" max="13330" width="20.5" style="5" customWidth="1"/>
    <col min="13331" max="13564" width="11.5" style="5"/>
    <col min="13565" max="13565" width="27.83203125" style="5" customWidth="1"/>
    <col min="13566" max="13566" width="33.5" style="5" customWidth="1"/>
    <col min="13567" max="13567" width="5.6640625" style="5" customWidth="1"/>
    <col min="13568" max="13569" width="4.6640625" style="5" customWidth="1"/>
    <col min="13570" max="13571" width="5.33203125" style="5" customWidth="1"/>
    <col min="13572" max="13572" width="8.83203125" style="5" customWidth="1"/>
    <col min="13573" max="13573" width="11.6640625" style="5" customWidth="1"/>
    <col min="13574" max="13574" width="11.33203125" style="5" customWidth="1"/>
    <col min="13575" max="13575" width="12.6640625" style="5" customWidth="1"/>
    <col min="13576" max="13576" width="10.6640625" style="5" customWidth="1"/>
    <col min="13577" max="13577" width="13" style="5" customWidth="1"/>
    <col min="13578" max="13582" width="13.83203125" style="5" customWidth="1"/>
    <col min="13583" max="13584" width="15.6640625" style="5" customWidth="1"/>
    <col min="13585" max="13585" width="18.83203125" style="5" customWidth="1"/>
    <col min="13586" max="13586" width="20.5" style="5" customWidth="1"/>
    <col min="13587" max="13820" width="11.5" style="5"/>
    <col min="13821" max="13821" width="27.83203125" style="5" customWidth="1"/>
    <col min="13822" max="13822" width="33.5" style="5" customWidth="1"/>
    <col min="13823" max="13823" width="5.6640625" style="5" customWidth="1"/>
    <col min="13824" max="13825" width="4.6640625" style="5" customWidth="1"/>
    <col min="13826" max="13827" width="5.33203125" style="5" customWidth="1"/>
    <col min="13828" max="13828" width="8.83203125" style="5" customWidth="1"/>
    <col min="13829" max="13829" width="11.6640625" style="5" customWidth="1"/>
    <col min="13830" max="13830" width="11.33203125" style="5" customWidth="1"/>
    <col min="13831" max="13831" width="12.6640625" style="5" customWidth="1"/>
    <col min="13832" max="13832" width="10.6640625" style="5" customWidth="1"/>
    <col min="13833" max="13833" width="13" style="5" customWidth="1"/>
    <col min="13834" max="13838" width="13.83203125" style="5" customWidth="1"/>
    <col min="13839" max="13840" width="15.6640625" style="5" customWidth="1"/>
    <col min="13841" max="13841" width="18.83203125" style="5" customWidth="1"/>
    <col min="13842" max="13842" width="20.5" style="5" customWidth="1"/>
    <col min="13843" max="14076" width="11.5" style="5"/>
    <col min="14077" max="14077" width="27.83203125" style="5" customWidth="1"/>
    <col min="14078" max="14078" width="33.5" style="5" customWidth="1"/>
    <col min="14079" max="14079" width="5.6640625" style="5" customWidth="1"/>
    <col min="14080" max="14081" width="4.6640625" style="5" customWidth="1"/>
    <col min="14082" max="14083" width="5.33203125" style="5" customWidth="1"/>
    <col min="14084" max="14084" width="8.83203125" style="5" customWidth="1"/>
    <col min="14085" max="14085" width="11.6640625" style="5" customWidth="1"/>
    <col min="14086" max="14086" width="11.33203125" style="5" customWidth="1"/>
    <col min="14087" max="14087" width="12.6640625" style="5" customWidth="1"/>
    <col min="14088" max="14088" width="10.6640625" style="5" customWidth="1"/>
    <col min="14089" max="14089" width="13" style="5" customWidth="1"/>
    <col min="14090" max="14094" width="13.83203125" style="5" customWidth="1"/>
    <col min="14095" max="14096" width="15.6640625" style="5" customWidth="1"/>
    <col min="14097" max="14097" width="18.83203125" style="5" customWidth="1"/>
    <col min="14098" max="14098" width="20.5" style="5" customWidth="1"/>
    <col min="14099" max="14332" width="11.5" style="5"/>
    <col min="14333" max="14333" width="27.83203125" style="5" customWidth="1"/>
    <col min="14334" max="14334" width="33.5" style="5" customWidth="1"/>
    <col min="14335" max="14335" width="5.6640625" style="5" customWidth="1"/>
    <col min="14336" max="14337" width="4.6640625" style="5" customWidth="1"/>
    <col min="14338" max="14339" width="5.33203125" style="5" customWidth="1"/>
    <col min="14340" max="14340" width="8.83203125" style="5" customWidth="1"/>
    <col min="14341" max="14341" width="11.6640625" style="5" customWidth="1"/>
    <col min="14342" max="14342" width="11.33203125" style="5" customWidth="1"/>
    <col min="14343" max="14343" width="12.6640625" style="5" customWidth="1"/>
    <col min="14344" max="14344" width="10.6640625" style="5" customWidth="1"/>
    <col min="14345" max="14345" width="13" style="5" customWidth="1"/>
    <col min="14346" max="14350" width="13.83203125" style="5" customWidth="1"/>
    <col min="14351" max="14352" width="15.6640625" style="5" customWidth="1"/>
    <col min="14353" max="14353" width="18.83203125" style="5" customWidth="1"/>
    <col min="14354" max="14354" width="20.5" style="5" customWidth="1"/>
    <col min="14355" max="14588" width="11.5" style="5"/>
    <col min="14589" max="14589" width="27.83203125" style="5" customWidth="1"/>
    <col min="14590" max="14590" width="33.5" style="5" customWidth="1"/>
    <col min="14591" max="14591" width="5.6640625" style="5" customWidth="1"/>
    <col min="14592" max="14593" width="4.6640625" style="5" customWidth="1"/>
    <col min="14594" max="14595" width="5.33203125" style="5" customWidth="1"/>
    <col min="14596" max="14596" width="8.83203125" style="5" customWidth="1"/>
    <col min="14597" max="14597" width="11.6640625" style="5" customWidth="1"/>
    <col min="14598" max="14598" width="11.33203125" style="5" customWidth="1"/>
    <col min="14599" max="14599" width="12.6640625" style="5" customWidth="1"/>
    <col min="14600" max="14600" width="10.6640625" style="5" customWidth="1"/>
    <col min="14601" max="14601" width="13" style="5" customWidth="1"/>
    <col min="14602" max="14606" width="13.83203125" style="5" customWidth="1"/>
    <col min="14607" max="14608" width="15.6640625" style="5" customWidth="1"/>
    <col min="14609" max="14609" width="18.83203125" style="5" customWidth="1"/>
    <col min="14610" max="14610" width="20.5" style="5" customWidth="1"/>
    <col min="14611" max="14844" width="11.5" style="5"/>
    <col min="14845" max="14845" width="27.83203125" style="5" customWidth="1"/>
    <col min="14846" max="14846" width="33.5" style="5" customWidth="1"/>
    <col min="14847" max="14847" width="5.6640625" style="5" customWidth="1"/>
    <col min="14848" max="14849" width="4.6640625" style="5" customWidth="1"/>
    <col min="14850" max="14851" width="5.33203125" style="5" customWidth="1"/>
    <col min="14852" max="14852" width="8.83203125" style="5" customWidth="1"/>
    <col min="14853" max="14853" width="11.6640625" style="5" customWidth="1"/>
    <col min="14854" max="14854" width="11.33203125" style="5" customWidth="1"/>
    <col min="14855" max="14855" width="12.6640625" style="5" customWidth="1"/>
    <col min="14856" max="14856" width="10.6640625" style="5" customWidth="1"/>
    <col min="14857" max="14857" width="13" style="5" customWidth="1"/>
    <col min="14858" max="14862" width="13.83203125" style="5" customWidth="1"/>
    <col min="14863" max="14864" width="15.6640625" style="5" customWidth="1"/>
    <col min="14865" max="14865" width="18.83203125" style="5" customWidth="1"/>
    <col min="14866" max="14866" width="20.5" style="5" customWidth="1"/>
    <col min="14867" max="15100" width="11.5" style="5"/>
    <col min="15101" max="15101" width="27.83203125" style="5" customWidth="1"/>
    <col min="15102" max="15102" width="33.5" style="5" customWidth="1"/>
    <col min="15103" max="15103" width="5.6640625" style="5" customWidth="1"/>
    <col min="15104" max="15105" width="4.6640625" style="5" customWidth="1"/>
    <col min="15106" max="15107" width="5.33203125" style="5" customWidth="1"/>
    <col min="15108" max="15108" width="8.83203125" style="5" customWidth="1"/>
    <col min="15109" max="15109" width="11.6640625" style="5" customWidth="1"/>
    <col min="15110" max="15110" width="11.33203125" style="5" customWidth="1"/>
    <col min="15111" max="15111" width="12.6640625" style="5" customWidth="1"/>
    <col min="15112" max="15112" width="10.6640625" style="5" customWidth="1"/>
    <col min="15113" max="15113" width="13" style="5" customWidth="1"/>
    <col min="15114" max="15118" width="13.83203125" style="5" customWidth="1"/>
    <col min="15119" max="15120" width="15.6640625" style="5" customWidth="1"/>
    <col min="15121" max="15121" width="18.83203125" style="5" customWidth="1"/>
    <col min="15122" max="15122" width="20.5" style="5" customWidth="1"/>
    <col min="15123" max="15356" width="11.5" style="5"/>
    <col min="15357" max="15357" width="27.83203125" style="5" customWidth="1"/>
    <col min="15358" max="15358" width="33.5" style="5" customWidth="1"/>
    <col min="15359" max="15359" width="5.6640625" style="5" customWidth="1"/>
    <col min="15360" max="15361" width="4.6640625" style="5" customWidth="1"/>
    <col min="15362" max="15363" width="5.33203125" style="5" customWidth="1"/>
    <col min="15364" max="15364" width="8.83203125" style="5" customWidth="1"/>
    <col min="15365" max="15365" width="11.6640625" style="5" customWidth="1"/>
    <col min="15366" max="15366" width="11.33203125" style="5" customWidth="1"/>
    <col min="15367" max="15367" width="12.6640625" style="5" customWidth="1"/>
    <col min="15368" max="15368" width="10.6640625" style="5" customWidth="1"/>
    <col min="15369" max="15369" width="13" style="5" customWidth="1"/>
    <col min="15370" max="15374" width="13.83203125" style="5" customWidth="1"/>
    <col min="15375" max="15376" width="15.6640625" style="5" customWidth="1"/>
    <col min="15377" max="15377" width="18.83203125" style="5" customWidth="1"/>
    <col min="15378" max="15378" width="20.5" style="5" customWidth="1"/>
    <col min="15379" max="15612" width="11.5" style="5"/>
    <col min="15613" max="15613" width="27.83203125" style="5" customWidth="1"/>
    <col min="15614" max="15614" width="33.5" style="5" customWidth="1"/>
    <col min="15615" max="15615" width="5.6640625" style="5" customWidth="1"/>
    <col min="15616" max="15617" width="4.6640625" style="5" customWidth="1"/>
    <col min="15618" max="15619" width="5.33203125" style="5" customWidth="1"/>
    <col min="15620" max="15620" width="8.83203125" style="5" customWidth="1"/>
    <col min="15621" max="15621" width="11.6640625" style="5" customWidth="1"/>
    <col min="15622" max="15622" width="11.33203125" style="5" customWidth="1"/>
    <col min="15623" max="15623" width="12.6640625" style="5" customWidth="1"/>
    <col min="15624" max="15624" width="10.6640625" style="5" customWidth="1"/>
    <col min="15625" max="15625" width="13" style="5" customWidth="1"/>
    <col min="15626" max="15630" width="13.83203125" style="5" customWidth="1"/>
    <col min="15631" max="15632" width="15.6640625" style="5" customWidth="1"/>
    <col min="15633" max="15633" width="18.83203125" style="5" customWidth="1"/>
    <col min="15634" max="15634" width="20.5" style="5" customWidth="1"/>
    <col min="15635" max="15868" width="11.5" style="5"/>
    <col min="15869" max="15869" width="27.83203125" style="5" customWidth="1"/>
    <col min="15870" max="15870" width="33.5" style="5" customWidth="1"/>
    <col min="15871" max="15871" width="5.6640625" style="5" customWidth="1"/>
    <col min="15872" max="15873" width="4.6640625" style="5" customWidth="1"/>
    <col min="15874" max="15875" width="5.33203125" style="5" customWidth="1"/>
    <col min="15876" max="15876" width="8.83203125" style="5" customWidth="1"/>
    <col min="15877" max="15877" width="11.6640625" style="5" customWidth="1"/>
    <col min="15878" max="15878" width="11.33203125" style="5" customWidth="1"/>
    <col min="15879" max="15879" width="12.6640625" style="5" customWidth="1"/>
    <col min="15880" max="15880" width="10.6640625" style="5" customWidth="1"/>
    <col min="15881" max="15881" width="13" style="5" customWidth="1"/>
    <col min="15882" max="15886" width="13.83203125" style="5" customWidth="1"/>
    <col min="15887" max="15888" width="15.6640625" style="5" customWidth="1"/>
    <col min="15889" max="15889" width="18.83203125" style="5" customWidth="1"/>
    <col min="15890" max="15890" width="20.5" style="5" customWidth="1"/>
    <col min="15891" max="16124" width="11.5" style="5"/>
    <col min="16125" max="16125" width="27.83203125" style="5" customWidth="1"/>
    <col min="16126" max="16126" width="33.5" style="5" customWidth="1"/>
    <col min="16127" max="16127" width="5.6640625" style="5" customWidth="1"/>
    <col min="16128" max="16129" width="4.6640625" style="5" customWidth="1"/>
    <col min="16130" max="16131" width="5.33203125" style="5" customWidth="1"/>
    <col min="16132" max="16132" width="8.83203125" style="5" customWidth="1"/>
    <col min="16133" max="16133" width="11.6640625" style="5" customWidth="1"/>
    <col min="16134" max="16134" width="11.33203125" style="5" customWidth="1"/>
    <col min="16135" max="16135" width="12.6640625" style="5" customWidth="1"/>
    <col min="16136" max="16136" width="10.6640625" style="5" customWidth="1"/>
    <col min="16137" max="16137" width="13" style="5" customWidth="1"/>
    <col min="16138" max="16142" width="13.83203125" style="5" customWidth="1"/>
    <col min="16143" max="16144" width="15.6640625" style="5" customWidth="1"/>
    <col min="16145" max="16145" width="18.83203125" style="5" customWidth="1"/>
    <col min="16146" max="16146" width="20.5" style="5" customWidth="1"/>
    <col min="16147" max="16384" width="11.5" style="5"/>
  </cols>
  <sheetData>
    <row r="1" spans="1:19" ht="20" customHeight="1">
      <c r="A1" s="301" t="s">
        <v>302</v>
      </c>
      <c r="B1" s="301"/>
      <c r="C1" s="301"/>
      <c r="D1" s="301"/>
      <c r="E1" s="301"/>
      <c r="F1" s="301"/>
      <c r="G1" s="302"/>
      <c r="H1" s="302"/>
      <c r="I1" s="301"/>
      <c r="J1" s="301"/>
      <c r="K1" s="301"/>
      <c r="L1" s="301"/>
      <c r="M1" s="301"/>
      <c r="N1" s="301"/>
      <c r="O1" s="301"/>
      <c r="P1" s="301"/>
      <c r="Q1" s="301"/>
      <c r="R1" s="301"/>
    </row>
    <row r="2" spans="1:19" ht="16" customHeight="1">
      <c r="A2" s="307" t="s">
        <v>1028</v>
      </c>
      <c r="B2" s="307"/>
      <c r="C2" s="307"/>
      <c r="D2" s="307"/>
      <c r="E2" s="307"/>
      <c r="F2" s="307"/>
      <c r="G2" s="307"/>
      <c r="H2" s="307"/>
      <c r="I2" s="307"/>
      <c r="J2" s="307"/>
      <c r="K2" s="307"/>
      <c r="L2" s="307"/>
      <c r="M2" s="307"/>
      <c r="N2" s="307"/>
      <c r="O2" s="307"/>
      <c r="P2" s="307"/>
      <c r="Q2" s="307"/>
      <c r="R2" s="307"/>
    </row>
    <row r="3" spans="1:19" ht="85.5" customHeight="1">
      <c r="A3" s="292" t="s">
        <v>98</v>
      </c>
      <c r="B3" s="218" t="s">
        <v>225</v>
      </c>
      <c r="C3" s="292" t="s">
        <v>121</v>
      </c>
      <c r="D3" s="292"/>
      <c r="E3" s="293"/>
      <c r="F3" s="293"/>
      <c r="G3" s="293" t="s">
        <v>349</v>
      </c>
      <c r="H3" s="293" t="s">
        <v>209</v>
      </c>
      <c r="I3" s="293" t="s">
        <v>220</v>
      </c>
      <c r="J3" s="294" t="s">
        <v>297</v>
      </c>
      <c r="K3" s="294" t="s">
        <v>212</v>
      </c>
      <c r="L3" s="293"/>
      <c r="M3" s="293"/>
      <c r="N3" s="293" t="s">
        <v>215</v>
      </c>
      <c r="O3" s="293" t="s">
        <v>219</v>
      </c>
      <c r="P3" s="292" t="s">
        <v>151</v>
      </c>
      <c r="Q3" s="293" t="s">
        <v>193</v>
      </c>
      <c r="R3" s="293"/>
    </row>
    <row r="4" spans="1:19" ht="30" customHeight="1">
      <c r="A4" s="293"/>
      <c r="B4" s="219" t="str">
        <f>'Методика (раздел 5)'!B84</f>
        <v xml:space="preserve">Да, содержатся </v>
      </c>
      <c r="C4" s="293" t="s">
        <v>96</v>
      </c>
      <c r="D4" s="293" t="s">
        <v>149</v>
      </c>
      <c r="E4" s="293" t="s">
        <v>150</v>
      </c>
      <c r="F4" s="303" t="s">
        <v>95</v>
      </c>
      <c r="G4" s="293"/>
      <c r="H4" s="293"/>
      <c r="I4" s="293"/>
      <c r="J4" s="293"/>
      <c r="K4" s="294" t="s">
        <v>1016</v>
      </c>
      <c r="L4" s="294" t="s">
        <v>213</v>
      </c>
      <c r="M4" s="294" t="s">
        <v>214</v>
      </c>
      <c r="N4" s="293"/>
      <c r="O4" s="293"/>
      <c r="P4" s="292"/>
      <c r="Q4" s="293" t="s">
        <v>345</v>
      </c>
      <c r="R4" s="293" t="s">
        <v>346</v>
      </c>
    </row>
    <row r="5" spans="1:19" ht="30" customHeight="1">
      <c r="A5" s="293"/>
      <c r="B5" s="219" t="str">
        <f>'Методика (раздел 5)'!B85</f>
        <v>Нет, не содержатся или не отвечают требованиям</v>
      </c>
      <c r="C5" s="293"/>
      <c r="D5" s="293"/>
      <c r="E5" s="293"/>
      <c r="F5" s="303"/>
      <c r="G5" s="293"/>
      <c r="H5" s="293"/>
      <c r="I5" s="293"/>
      <c r="J5" s="293"/>
      <c r="K5" s="294"/>
      <c r="L5" s="294"/>
      <c r="M5" s="294"/>
      <c r="N5" s="293"/>
      <c r="O5" s="293"/>
      <c r="P5" s="292"/>
      <c r="Q5" s="293"/>
      <c r="R5" s="293"/>
    </row>
    <row r="6" spans="1:19" s="76" customFormat="1" ht="15" customHeight="1">
      <c r="A6" s="175" t="s">
        <v>0</v>
      </c>
      <c r="B6" s="174"/>
      <c r="C6" s="174"/>
      <c r="D6" s="174"/>
      <c r="E6" s="174"/>
      <c r="F6" s="174"/>
      <c r="G6" s="220"/>
      <c r="H6" s="220"/>
      <c r="I6" s="220"/>
      <c r="J6" s="174"/>
      <c r="K6" s="174"/>
      <c r="L6" s="174"/>
      <c r="M6" s="174"/>
      <c r="N6" s="174"/>
      <c r="O6" s="174"/>
      <c r="P6" s="173"/>
      <c r="Q6" s="173"/>
      <c r="R6" s="173"/>
      <c r="S6" s="83"/>
    </row>
    <row r="7" spans="1:19" ht="15" customHeight="1">
      <c r="A7" s="197" t="s">
        <v>1</v>
      </c>
      <c r="B7" s="197" t="s">
        <v>120</v>
      </c>
      <c r="C7" s="223">
        <f t="shared" ref="C7:C23" si="0">IF(B7=$B$4, 2,0)</f>
        <v>0</v>
      </c>
      <c r="D7" s="223"/>
      <c r="E7" s="223"/>
      <c r="F7" s="224">
        <f>C7*(1-D7)*(1-E7)</f>
        <v>0</v>
      </c>
      <c r="G7" s="221" t="s">
        <v>907</v>
      </c>
      <c r="H7" s="221" t="s">
        <v>173</v>
      </c>
      <c r="I7" s="221" t="s">
        <v>617</v>
      </c>
      <c r="J7" s="221" t="s">
        <v>173</v>
      </c>
      <c r="K7" s="221" t="s">
        <v>173</v>
      </c>
      <c r="L7" s="221" t="s">
        <v>173</v>
      </c>
      <c r="M7" s="221" t="s">
        <v>173</v>
      </c>
      <c r="N7" s="221" t="s">
        <v>173</v>
      </c>
      <c r="O7" s="221" t="s">
        <v>173</v>
      </c>
      <c r="P7" s="201" t="s">
        <v>1004</v>
      </c>
      <c r="Q7" s="205" t="s">
        <v>771</v>
      </c>
      <c r="R7" s="205" t="s">
        <v>429</v>
      </c>
      <c r="S7" s="82" t="s">
        <v>173</v>
      </c>
    </row>
    <row r="8" spans="1:19" s="28" customFormat="1" ht="15" customHeight="1">
      <c r="A8" s="201" t="s">
        <v>2</v>
      </c>
      <c r="B8" s="201" t="s">
        <v>120</v>
      </c>
      <c r="C8" s="177">
        <f t="shared" si="0"/>
        <v>0</v>
      </c>
      <c r="D8" s="177">
        <v>0.5</v>
      </c>
      <c r="E8" s="177"/>
      <c r="F8" s="178">
        <f t="shared" ref="F8:F23" si="1">C8*(1-D8)*(1-E8)</f>
        <v>0</v>
      </c>
      <c r="G8" s="221" t="s">
        <v>907</v>
      </c>
      <c r="H8" s="221" t="s">
        <v>617</v>
      </c>
      <c r="I8" s="221" t="s">
        <v>617</v>
      </c>
      <c r="J8" s="221" t="s">
        <v>173</v>
      </c>
      <c r="K8" s="221" t="s">
        <v>173</v>
      </c>
      <c r="L8" s="221" t="s">
        <v>173</v>
      </c>
      <c r="M8" s="221" t="s">
        <v>173</v>
      </c>
      <c r="N8" s="221" t="s">
        <v>173</v>
      </c>
      <c r="O8" s="221" t="s">
        <v>173</v>
      </c>
      <c r="P8" s="201" t="s">
        <v>1004</v>
      </c>
      <c r="Q8" s="205" t="s">
        <v>770</v>
      </c>
      <c r="R8" s="205" t="s">
        <v>554</v>
      </c>
      <c r="S8" s="95" t="s">
        <v>173</v>
      </c>
    </row>
    <row r="9" spans="1:19" ht="15" customHeight="1">
      <c r="A9" s="197" t="s">
        <v>3</v>
      </c>
      <c r="B9" s="197" t="s">
        <v>120</v>
      </c>
      <c r="C9" s="223">
        <f t="shared" si="0"/>
        <v>0</v>
      </c>
      <c r="D9" s="223"/>
      <c r="E9" s="223"/>
      <c r="F9" s="224">
        <f t="shared" si="1"/>
        <v>0</v>
      </c>
      <c r="G9" s="221" t="s">
        <v>907</v>
      </c>
      <c r="H9" s="221" t="s">
        <v>173</v>
      </c>
      <c r="I9" s="221" t="s">
        <v>173</v>
      </c>
      <c r="J9" s="221" t="s">
        <v>173</v>
      </c>
      <c r="K9" s="221" t="s">
        <v>173</v>
      </c>
      <c r="L9" s="221" t="s">
        <v>173</v>
      </c>
      <c r="M9" s="221" t="s">
        <v>173</v>
      </c>
      <c r="N9" s="221" t="s">
        <v>173</v>
      </c>
      <c r="O9" s="221" t="s">
        <v>617</v>
      </c>
      <c r="P9" s="197" t="s">
        <v>557</v>
      </c>
      <c r="Q9" s="205" t="s">
        <v>771</v>
      </c>
      <c r="R9" s="205" t="s">
        <v>357</v>
      </c>
      <c r="S9" s="82" t="s">
        <v>173</v>
      </c>
    </row>
    <row r="10" spans="1:19" ht="15" customHeight="1">
      <c r="A10" s="197" t="s">
        <v>4</v>
      </c>
      <c r="B10" s="197" t="s">
        <v>120</v>
      </c>
      <c r="C10" s="223">
        <f t="shared" si="0"/>
        <v>0</v>
      </c>
      <c r="D10" s="223"/>
      <c r="E10" s="223"/>
      <c r="F10" s="224">
        <f t="shared" si="1"/>
        <v>0</v>
      </c>
      <c r="G10" s="221" t="s">
        <v>907</v>
      </c>
      <c r="H10" s="221" t="s">
        <v>173</v>
      </c>
      <c r="I10" s="221" t="s">
        <v>617</v>
      </c>
      <c r="J10" s="221" t="s">
        <v>173</v>
      </c>
      <c r="K10" s="221" t="s">
        <v>173</v>
      </c>
      <c r="L10" s="221" t="s">
        <v>173</v>
      </c>
      <c r="M10" s="221" t="s">
        <v>173</v>
      </c>
      <c r="N10" s="221" t="s">
        <v>173</v>
      </c>
      <c r="O10" s="221" t="s">
        <v>173</v>
      </c>
      <c r="P10" s="197" t="s">
        <v>1003</v>
      </c>
      <c r="Q10" s="205" t="s">
        <v>771</v>
      </c>
      <c r="R10" s="205" t="s">
        <v>359</v>
      </c>
      <c r="S10" s="82" t="s">
        <v>173</v>
      </c>
    </row>
    <row r="11" spans="1:19" ht="15" customHeight="1">
      <c r="A11" s="197" t="s">
        <v>5</v>
      </c>
      <c r="B11" s="197" t="s">
        <v>120</v>
      </c>
      <c r="C11" s="223">
        <f t="shared" si="0"/>
        <v>0</v>
      </c>
      <c r="D11" s="223"/>
      <c r="E11" s="223"/>
      <c r="F11" s="224">
        <f t="shared" si="1"/>
        <v>0</v>
      </c>
      <c r="G11" s="221" t="s">
        <v>907</v>
      </c>
      <c r="H11" s="221" t="s">
        <v>173</v>
      </c>
      <c r="I11" s="221" t="s">
        <v>617</v>
      </c>
      <c r="J11" s="221" t="s">
        <v>173</v>
      </c>
      <c r="K11" s="221" t="s">
        <v>173</v>
      </c>
      <c r="L11" s="221" t="s">
        <v>173</v>
      </c>
      <c r="M11" s="221" t="s">
        <v>173</v>
      </c>
      <c r="N11" s="221" t="s">
        <v>173</v>
      </c>
      <c r="O11" s="221" t="s">
        <v>173</v>
      </c>
      <c r="P11" s="200" t="s">
        <v>1003</v>
      </c>
      <c r="Q11" s="205" t="s">
        <v>771</v>
      </c>
      <c r="R11" s="205" t="s">
        <v>360</v>
      </c>
      <c r="S11" s="82" t="s">
        <v>173</v>
      </c>
    </row>
    <row r="12" spans="1:19" ht="15" customHeight="1">
      <c r="A12" s="197" t="s">
        <v>6</v>
      </c>
      <c r="B12" s="197" t="s">
        <v>120</v>
      </c>
      <c r="C12" s="223">
        <f t="shared" si="0"/>
        <v>0</v>
      </c>
      <c r="D12" s="223"/>
      <c r="E12" s="223"/>
      <c r="F12" s="224">
        <f t="shared" si="1"/>
        <v>0</v>
      </c>
      <c r="G12" s="221" t="s">
        <v>907</v>
      </c>
      <c r="H12" s="221" t="s">
        <v>173</v>
      </c>
      <c r="I12" s="221" t="s">
        <v>173</v>
      </c>
      <c r="J12" s="221" t="s">
        <v>173</v>
      </c>
      <c r="K12" s="221" t="s">
        <v>173</v>
      </c>
      <c r="L12" s="221" t="s">
        <v>173</v>
      </c>
      <c r="M12" s="221" t="s">
        <v>173</v>
      </c>
      <c r="N12" s="221" t="s">
        <v>173</v>
      </c>
      <c r="O12" s="221" t="s">
        <v>173</v>
      </c>
      <c r="P12" s="197" t="s">
        <v>1003</v>
      </c>
      <c r="Q12" s="205" t="s">
        <v>769</v>
      </c>
      <c r="R12" s="205" t="s">
        <v>467</v>
      </c>
      <c r="S12" s="82" t="s">
        <v>173</v>
      </c>
    </row>
    <row r="13" spans="1:19" ht="15" customHeight="1">
      <c r="A13" s="197" t="s">
        <v>7</v>
      </c>
      <c r="B13" s="197" t="s">
        <v>183</v>
      </c>
      <c r="C13" s="223">
        <f t="shared" si="0"/>
        <v>2</v>
      </c>
      <c r="D13" s="223"/>
      <c r="E13" s="223"/>
      <c r="F13" s="224">
        <f t="shared" si="1"/>
        <v>2</v>
      </c>
      <c r="G13" s="221" t="s">
        <v>615</v>
      </c>
      <c r="H13" s="221" t="s">
        <v>615</v>
      </c>
      <c r="I13" s="221" t="s">
        <v>615</v>
      </c>
      <c r="J13" s="225" t="s">
        <v>615</v>
      </c>
      <c r="K13" s="225" t="s">
        <v>615</v>
      </c>
      <c r="L13" s="225" t="s">
        <v>615</v>
      </c>
      <c r="M13" s="221" t="s">
        <v>615</v>
      </c>
      <c r="N13" s="221" t="s">
        <v>908</v>
      </c>
      <c r="O13" s="221" t="s">
        <v>615</v>
      </c>
      <c r="P13" s="197" t="s">
        <v>173</v>
      </c>
      <c r="Q13" s="205" t="s">
        <v>771</v>
      </c>
      <c r="R13" s="205" t="s">
        <v>321</v>
      </c>
      <c r="S13" s="82" t="s">
        <v>173</v>
      </c>
    </row>
    <row r="14" spans="1:19" ht="15" customHeight="1">
      <c r="A14" s="197" t="s">
        <v>8</v>
      </c>
      <c r="B14" s="197" t="s">
        <v>120</v>
      </c>
      <c r="C14" s="223">
        <f t="shared" si="0"/>
        <v>0</v>
      </c>
      <c r="D14" s="223"/>
      <c r="E14" s="223"/>
      <c r="F14" s="224">
        <f t="shared" si="1"/>
        <v>0</v>
      </c>
      <c r="G14" s="221" t="s">
        <v>907</v>
      </c>
      <c r="H14" s="221" t="s">
        <v>615</v>
      </c>
      <c r="I14" s="221" t="s">
        <v>173</v>
      </c>
      <c r="J14" s="221" t="s">
        <v>641</v>
      </c>
      <c r="K14" s="221" t="s">
        <v>617</v>
      </c>
      <c r="L14" s="221" t="s">
        <v>617</v>
      </c>
      <c r="M14" s="221" t="s">
        <v>173</v>
      </c>
      <c r="N14" s="221" t="s">
        <v>173</v>
      </c>
      <c r="O14" s="221" t="s">
        <v>615</v>
      </c>
      <c r="P14" s="197" t="s">
        <v>407</v>
      </c>
      <c r="Q14" s="205" t="s">
        <v>771</v>
      </c>
      <c r="R14" s="205" t="s">
        <v>561</v>
      </c>
      <c r="S14" s="82" t="s">
        <v>173</v>
      </c>
    </row>
    <row r="15" spans="1:19" ht="15" customHeight="1">
      <c r="A15" s="197" t="s">
        <v>9</v>
      </c>
      <c r="B15" s="197" t="s">
        <v>120</v>
      </c>
      <c r="C15" s="223">
        <f t="shared" si="0"/>
        <v>0</v>
      </c>
      <c r="D15" s="223"/>
      <c r="E15" s="223"/>
      <c r="F15" s="224">
        <f t="shared" si="1"/>
        <v>0</v>
      </c>
      <c r="G15" s="221" t="s">
        <v>617</v>
      </c>
      <c r="H15" s="221" t="s">
        <v>173</v>
      </c>
      <c r="I15" s="221" t="s">
        <v>173</v>
      </c>
      <c r="J15" s="221" t="s">
        <v>173</v>
      </c>
      <c r="K15" s="221" t="s">
        <v>173</v>
      </c>
      <c r="L15" s="221" t="s">
        <v>173</v>
      </c>
      <c r="M15" s="221" t="s">
        <v>173</v>
      </c>
      <c r="N15" s="221" t="s">
        <v>173</v>
      </c>
      <c r="O15" s="221" t="s">
        <v>173</v>
      </c>
      <c r="P15" s="206" t="s">
        <v>931</v>
      </c>
      <c r="Q15" s="205" t="s">
        <v>771</v>
      </c>
      <c r="R15" s="205" t="s">
        <v>362</v>
      </c>
      <c r="S15" s="82" t="s">
        <v>173</v>
      </c>
    </row>
    <row r="16" spans="1:19" ht="15.5" customHeight="1">
      <c r="A16" s="197" t="s">
        <v>10</v>
      </c>
      <c r="B16" s="197" t="s">
        <v>120</v>
      </c>
      <c r="C16" s="223">
        <f t="shared" si="0"/>
        <v>0</v>
      </c>
      <c r="D16" s="223"/>
      <c r="E16" s="223"/>
      <c r="F16" s="224">
        <f t="shared" si="1"/>
        <v>0</v>
      </c>
      <c r="G16" s="221" t="s">
        <v>907</v>
      </c>
      <c r="H16" s="221" t="s">
        <v>173</v>
      </c>
      <c r="I16" s="221" t="s">
        <v>617</v>
      </c>
      <c r="J16" s="221" t="s">
        <v>173</v>
      </c>
      <c r="K16" s="221" t="s">
        <v>173</v>
      </c>
      <c r="L16" s="221" t="s">
        <v>173</v>
      </c>
      <c r="M16" s="221" t="s">
        <v>173</v>
      </c>
      <c r="N16" s="221" t="s">
        <v>173</v>
      </c>
      <c r="O16" s="221" t="s">
        <v>173</v>
      </c>
      <c r="P16" s="197" t="s">
        <v>1003</v>
      </c>
      <c r="Q16" s="205" t="s">
        <v>770</v>
      </c>
      <c r="R16" s="205" t="s">
        <v>431</v>
      </c>
      <c r="S16" s="82" t="s">
        <v>173</v>
      </c>
    </row>
    <row r="17" spans="1:19" ht="15" customHeight="1">
      <c r="A17" s="197" t="s">
        <v>11</v>
      </c>
      <c r="B17" s="197" t="s">
        <v>120</v>
      </c>
      <c r="C17" s="223">
        <f t="shared" si="0"/>
        <v>0</v>
      </c>
      <c r="D17" s="223"/>
      <c r="E17" s="223"/>
      <c r="F17" s="224">
        <f t="shared" si="1"/>
        <v>0</v>
      </c>
      <c r="G17" s="221" t="s">
        <v>617</v>
      </c>
      <c r="H17" s="221" t="s">
        <v>173</v>
      </c>
      <c r="I17" s="221" t="s">
        <v>173</v>
      </c>
      <c r="J17" s="221" t="s">
        <v>173</v>
      </c>
      <c r="K17" s="221" t="s">
        <v>173</v>
      </c>
      <c r="L17" s="221" t="s">
        <v>173</v>
      </c>
      <c r="M17" s="221" t="s">
        <v>173</v>
      </c>
      <c r="N17" s="221" t="s">
        <v>173</v>
      </c>
      <c r="O17" s="221" t="s">
        <v>173</v>
      </c>
      <c r="P17" s="221" t="s">
        <v>1012</v>
      </c>
      <c r="Q17" s="205" t="s">
        <v>771</v>
      </c>
      <c r="R17" s="205" t="s">
        <v>363</v>
      </c>
      <c r="S17" s="85" t="s">
        <v>173</v>
      </c>
    </row>
    <row r="18" spans="1:19" ht="15" customHeight="1">
      <c r="A18" s="197" t="s">
        <v>12</v>
      </c>
      <c r="B18" s="197" t="s">
        <v>183</v>
      </c>
      <c r="C18" s="223">
        <f t="shared" si="0"/>
        <v>2</v>
      </c>
      <c r="D18" s="223"/>
      <c r="E18" s="223"/>
      <c r="F18" s="224">
        <f t="shared" si="1"/>
        <v>2</v>
      </c>
      <c r="G18" s="221" t="s">
        <v>615</v>
      </c>
      <c r="H18" s="225" t="s">
        <v>615</v>
      </c>
      <c r="I18" s="221" t="s">
        <v>615</v>
      </c>
      <c r="J18" s="225" t="s">
        <v>615</v>
      </c>
      <c r="K18" s="225" t="s">
        <v>615</v>
      </c>
      <c r="L18" s="225" t="s">
        <v>615</v>
      </c>
      <c r="M18" s="221" t="s">
        <v>615</v>
      </c>
      <c r="N18" s="221" t="s">
        <v>908</v>
      </c>
      <c r="O18" s="221" t="s">
        <v>615</v>
      </c>
      <c r="P18" s="221" t="s">
        <v>1017</v>
      </c>
      <c r="Q18" s="205" t="s">
        <v>771</v>
      </c>
      <c r="R18" s="205" t="s">
        <v>469</v>
      </c>
      <c r="S18" s="82" t="s">
        <v>173</v>
      </c>
    </row>
    <row r="19" spans="1:19" ht="15" customHeight="1">
      <c r="A19" s="197" t="s">
        <v>13</v>
      </c>
      <c r="B19" s="197" t="s">
        <v>120</v>
      </c>
      <c r="C19" s="223">
        <f t="shared" si="0"/>
        <v>0</v>
      </c>
      <c r="D19" s="223"/>
      <c r="E19" s="223"/>
      <c r="F19" s="224">
        <f t="shared" si="1"/>
        <v>0</v>
      </c>
      <c r="G19" s="221" t="s">
        <v>617</v>
      </c>
      <c r="H19" s="221" t="s">
        <v>173</v>
      </c>
      <c r="I19" s="221" t="s">
        <v>173</v>
      </c>
      <c r="J19" s="221" t="s">
        <v>173</v>
      </c>
      <c r="K19" s="221" t="s">
        <v>173</v>
      </c>
      <c r="L19" s="221" t="s">
        <v>173</v>
      </c>
      <c r="M19" s="221" t="s">
        <v>173</v>
      </c>
      <c r="N19" s="221" t="s">
        <v>173</v>
      </c>
      <c r="O19" s="221" t="s">
        <v>173</v>
      </c>
      <c r="P19" s="206" t="s">
        <v>931</v>
      </c>
      <c r="Q19" s="205" t="s">
        <v>771</v>
      </c>
      <c r="R19" s="205" t="s">
        <v>470</v>
      </c>
      <c r="S19" s="82" t="s">
        <v>173</v>
      </c>
    </row>
    <row r="20" spans="1:19" ht="15" customHeight="1">
      <c r="A20" s="197" t="s">
        <v>14</v>
      </c>
      <c r="B20" s="197" t="s">
        <v>120</v>
      </c>
      <c r="C20" s="223">
        <f t="shared" si="0"/>
        <v>0</v>
      </c>
      <c r="D20" s="223"/>
      <c r="E20" s="223"/>
      <c r="F20" s="224">
        <f t="shared" si="1"/>
        <v>0</v>
      </c>
      <c r="G20" s="221" t="s">
        <v>907</v>
      </c>
      <c r="H20" s="221" t="s">
        <v>615</v>
      </c>
      <c r="I20" s="221" t="s">
        <v>173</v>
      </c>
      <c r="J20" s="221" t="s">
        <v>617</v>
      </c>
      <c r="K20" s="221" t="s">
        <v>173</v>
      </c>
      <c r="L20" s="221" t="s">
        <v>173</v>
      </c>
      <c r="M20" s="221" t="s">
        <v>173</v>
      </c>
      <c r="N20" s="221" t="s">
        <v>173</v>
      </c>
      <c r="O20" s="221" t="s">
        <v>173</v>
      </c>
      <c r="P20" s="206" t="s">
        <v>1008</v>
      </c>
      <c r="Q20" s="205" t="s">
        <v>771</v>
      </c>
      <c r="R20" s="205" t="s">
        <v>471</v>
      </c>
      <c r="S20" s="82" t="s">
        <v>173</v>
      </c>
    </row>
    <row r="21" spans="1:19" ht="15" customHeight="1">
      <c r="A21" s="197" t="s">
        <v>15</v>
      </c>
      <c r="B21" s="197" t="s">
        <v>120</v>
      </c>
      <c r="C21" s="223">
        <f t="shared" si="0"/>
        <v>0</v>
      </c>
      <c r="D21" s="223"/>
      <c r="E21" s="223"/>
      <c r="F21" s="224">
        <f t="shared" si="1"/>
        <v>0</v>
      </c>
      <c r="G21" s="221" t="s">
        <v>837</v>
      </c>
      <c r="H21" s="221" t="s">
        <v>173</v>
      </c>
      <c r="I21" s="221" t="s">
        <v>173</v>
      </c>
      <c r="J21" s="221" t="s">
        <v>173</v>
      </c>
      <c r="K21" s="221" t="s">
        <v>173</v>
      </c>
      <c r="L21" s="221" t="s">
        <v>173</v>
      </c>
      <c r="M21" s="221" t="s">
        <v>173</v>
      </c>
      <c r="N21" s="221" t="s">
        <v>173</v>
      </c>
      <c r="O21" s="221" t="s">
        <v>173</v>
      </c>
      <c r="P21" s="207" t="s">
        <v>929</v>
      </c>
      <c r="Q21" s="205" t="s">
        <v>770</v>
      </c>
      <c r="R21" s="205" t="s">
        <v>366</v>
      </c>
      <c r="S21" s="82" t="s">
        <v>173</v>
      </c>
    </row>
    <row r="22" spans="1:19" ht="15" customHeight="1">
      <c r="A22" s="197" t="s">
        <v>16</v>
      </c>
      <c r="B22" s="197" t="s">
        <v>120</v>
      </c>
      <c r="C22" s="223">
        <f t="shared" si="0"/>
        <v>0</v>
      </c>
      <c r="D22" s="223"/>
      <c r="E22" s="223"/>
      <c r="F22" s="224">
        <f t="shared" si="1"/>
        <v>0</v>
      </c>
      <c r="G22" s="221" t="s">
        <v>907</v>
      </c>
      <c r="H22" s="221" t="s">
        <v>617</v>
      </c>
      <c r="I22" s="221" t="s">
        <v>173</v>
      </c>
      <c r="J22" s="221" t="s">
        <v>641</v>
      </c>
      <c r="K22" s="221" t="s">
        <v>617</v>
      </c>
      <c r="L22" s="221" t="s">
        <v>617</v>
      </c>
      <c r="M22" s="221" t="s">
        <v>173</v>
      </c>
      <c r="N22" s="225" t="s">
        <v>173</v>
      </c>
      <c r="O22" s="221" t="s">
        <v>615</v>
      </c>
      <c r="P22" s="197" t="s">
        <v>1005</v>
      </c>
      <c r="Q22" s="205" t="s">
        <v>770</v>
      </c>
      <c r="R22" s="205" t="s">
        <v>367</v>
      </c>
      <c r="S22" s="82" t="s">
        <v>173</v>
      </c>
    </row>
    <row r="23" spans="1:19" ht="15" customHeight="1">
      <c r="A23" s="197" t="s">
        <v>17</v>
      </c>
      <c r="B23" s="197" t="s">
        <v>120</v>
      </c>
      <c r="C23" s="223">
        <f t="shared" si="0"/>
        <v>0</v>
      </c>
      <c r="D23" s="223"/>
      <c r="E23" s="223"/>
      <c r="F23" s="224">
        <f t="shared" si="1"/>
        <v>0</v>
      </c>
      <c r="G23" s="221" t="s">
        <v>907</v>
      </c>
      <c r="H23" s="221" t="s">
        <v>615</v>
      </c>
      <c r="I23" s="221" t="s">
        <v>173</v>
      </c>
      <c r="J23" s="221" t="s">
        <v>641</v>
      </c>
      <c r="K23" s="221" t="s">
        <v>617</v>
      </c>
      <c r="L23" s="221" t="s">
        <v>617</v>
      </c>
      <c r="M23" s="221" t="s">
        <v>173</v>
      </c>
      <c r="N23" s="221" t="s">
        <v>173</v>
      </c>
      <c r="O23" s="221" t="s">
        <v>615</v>
      </c>
      <c r="P23" s="197" t="s">
        <v>407</v>
      </c>
      <c r="Q23" s="205" t="s">
        <v>771</v>
      </c>
      <c r="R23" s="205" t="s">
        <v>327</v>
      </c>
      <c r="S23" s="82" t="s">
        <v>173</v>
      </c>
    </row>
    <row r="24" spans="1:19" ht="15" customHeight="1">
      <c r="A24" s="197" t="s">
        <v>216</v>
      </c>
      <c r="B24" s="197" t="s">
        <v>173</v>
      </c>
      <c r="C24" s="224" t="s">
        <v>173</v>
      </c>
      <c r="D24" s="223"/>
      <c r="E24" s="223"/>
      <c r="F24" s="224" t="s">
        <v>173</v>
      </c>
      <c r="G24" s="221" t="s">
        <v>173</v>
      </c>
      <c r="H24" s="221" t="s">
        <v>173</v>
      </c>
      <c r="I24" s="221" t="s">
        <v>173</v>
      </c>
      <c r="J24" s="221" t="s">
        <v>173</v>
      </c>
      <c r="K24" s="221" t="s">
        <v>173</v>
      </c>
      <c r="L24" s="221" t="s">
        <v>173</v>
      </c>
      <c r="M24" s="221" t="s">
        <v>173</v>
      </c>
      <c r="N24" s="221" t="s">
        <v>173</v>
      </c>
      <c r="O24" s="221" t="s">
        <v>173</v>
      </c>
      <c r="P24" s="221" t="s">
        <v>173</v>
      </c>
      <c r="Q24" s="205" t="s">
        <v>173</v>
      </c>
      <c r="R24" s="205" t="s">
        <v>173</v>
      </c>
    </row>
    <row r="25" spans="1:19" s="91" customFormat="1" ht="15" customHeight="1">
      <c r="A25" s="175" t="s">
        <v>18</v>
      </c>
      <c r="B25" s="175"/>
      <c r="C25" s="174"/>
      <c r="D25" s="174"/>
      <c r="E25" s="174"/>
      <c r="F25" s="174"/>
      <c r="G25" s="212"/>
      <c r="H25" s="212"/>
      <c r="I25" s="212"/>
      <c r="J25" s="212"/>
      <c r="K25" s="212"/>
      <c r="L25" s="212"/>
      <c r="M25" s="212"/>
      <c r="N25" s="212"/>
      <c r="O25" s="212"/>
      <c r="P25" s="212"/>
      <c r="Q25" s="212"/>
      <c r="R25" s="212"/>
      <c r="S25" s="94"/>
    </row>
    <row r="26" spans="1:19" ht="15" customHeight="1">
      <c r="A26" s="197" t="s">
        <v>19</v>
      </c>
      <c r="B26" s="197" t="s">
        <v>183</v>
      </c>
      <c r="C26" s="223">
        <f t="shared" ref="C26:C34" si="2">IF(B26=$B$4, 2,0)</f>
        <v>2</v>
      </c>
      <c r="D26" s="223">
        <v>0.5</v>
      </c>
      <c r="E26" s="223"/>
      <c r="F26" s="224">
        <f t="shared" ref="F26:F34" si="3">C26*(1-D26)*(1-E26)</f>
        <v>1</v>
      </c>
      <c r="G26" s="221" t="s">
        <v>615</v>
      </c>
      <c r="H26" s="225" t="s">
        <v>617</v>
      </c>
      <c r="I26" s="221" t="s">
        <v>615</v>
      </c>
      <c r="J26" s="225" t="s">
        <v>615</v>
      </c>
      <c r="K26" s="225" t="s">
        <v>615</v>
      </c>
      <c r="L26" s="225" t="s">
        <v>615</v>
      </c>
      <c r="M26" s="221" t="s">
        <v>615</v>
      </c>
      <c r="N26" s="221" t="s">
        <v>908</v>
      </c>
      <c r="O26" s="221" t="s">
        <v>615</v>
      </c>
      <c r="P26" s="197" t="s">
        <v>1014</v>
      </c>
      <c r="Q26" s="205" t="s">
        <v>771</v>
      </c>
      <c r="R26" s="205" t="s">
        <v>477</v>
      </c>
      <c r="S26" s="82" t="s">
        <v>173</v>
      </c>
    </row>
    <row r="27" spans="1:19" ht="15" customHeight="1">
      <c r="A27" s="197" t="s">
        <v>20</v>
      </c>
      <c r="B27" s="197" t="s">
        <v>120</v>
      </c>
      <c r="C27" s="223">
        <f t="shared" si="2"/>
        <v>0</v>
      </c>
      <c r="D27" s="223"/>
      <c r="E27" s="223"/>
      <c r="F27" s="224">
        <f t="shared" si="3"/>
        <v>0</v>
      </c>
      <c r="G27" s="221" t="s">
        <v>641</v>
      </c>
      <c r="H27" s="225" t="s">
        <v>1015</v>
      </c>
      <c r="I27" s="221" t="s">
        <v>173</v>
      </c>
      <c r="J27" s="225" t="s">
        <v>641</v>
      </c>
      <c r="K27" s="225" t="s">
        <v>617</v>
      </c>
      <c r="L27" s="225" t="s">
        <v>617</v>
      </c>
      <c r="M27" s="221" t="s">
        <v>173</v>
      </c>
      <c r="N27" s="221" t="s">
        <v>173</v>
      </c>
      <c r="O27" s="221" t="s">
        <v>615</v>
      </c>
      <c r="P27" s="197" t="s">
        <v>1018</v>
      </c>
      <c r="Q27" s="205" t="s">
        <v>771</v>
      </c>
      <c r="R27" s="205" t="s">
        <v>435</v>
      </c>
      <c r="S27" s="82" t="s">
        <v>173</v>
      </c>
    </row>
    <row r="28" spans="1:19" ht="15" customHeight="1">
      <c r="A28" s="197" t="s">
        <v>21</v>
      </c>
      <c r="B28" s="197" t="s">
        <v>120</v>
      </c>
      <c r="C28" s="223">
        <f t="shared" si="2"/>
        <v>0</v>
      </c>
      <c r="D28" s="223"/>
      <c r="E28" s="223"/>
      <c r="F28" s="224">
        <f t="shared" si="3"/>
        <v>0</v>
      </c>
      <c r="G28" s="221" t="s">
        <v>907</v>
      </c>
      <c r="H28" s="221" t="s">
        <v>617</v>
      </c>
      <c r="I28" s="221" t="s">
        <v>617</v>
      </c>
      <c r="J28" s="221" t="s">
        <v>173</v>
      </c>
      <c r="K28" s="221" t="s">
        <v>173</v>
      </c>
      <c r="L28" s="221" t="s">
        <v>173</v>
      </c>
      <c r="M28" s="221" t="s">
        <v>173</v>
      </c>
      <c r="N28" s="221" t="s">
        <v>173</v>
      </c>
      <c r="O28" s="221" t="s">
        <v>173</v>
      </c>
      <c r="P28" s="197" t="s">
        <v>1009</v>
      </c>
      <c r="Q28" s="205" t="s">
        <v>771</v>
      </c>
      <c r="R28" s="205" t="s">
        <v>368</v>
      </c>
      <c r="S28" s="82" t="s">
        <v>173</v>
      </c>
    </row>
    <row r="29" spans="1:19" s="28" customFormat="1" ht="15" customHeight="1">
      <c r="A29" s="201" t="s">
        <v>22</v>
      </c>
      <c r="B29" s="197" t="s">
        <v>183</v>
      </c>
      <c r="C29" s="177">
        <f>IF(B29=$B$4, 2,0)</f>
        <v>2</v>
      </c>
      <c r="D29" s="177"/>
      <c r="E29" s="177"/>
      <c r="F29" s="178">
        <f>C29*(1-D29)*(1-E29)</f>
        <v>2</v>
      </c>
      <c r="G29" s="221" t="s">
        <v>615</v>
      </c>
      <c r="H29" s="221" t="s">
        <v>615</v>
      </c>
      <c r="I29" s="221" t="s">
        <v>615</v>
      </c>
      <c r="J29" s="225" t="s">
        <v>615</v>
      </c>
      <c r="K29" s="225" t="s">
        <v>615</v>
      </c>
      <c r="L29" s="225" t="s">
        <v>615</v>
      </c>
      <c r="M29" s="221" t="s">
        <v>615</v>
      </c>
      <c r="N29" s="221" t="s">
        <v>908</v>
      </c>
      <c r="O29" s="221" t="s">
        <v>615</v>
      </c>
      <c r="P29" s="201" t="s">
        <v>173</v>
      </c>
      <c r="Q29" s="205" t="s">
        <v>771</v>
      </c>
      <c r="R29" s="205" t="s">
        <v>479</v>
      </c>
      <c r="S29" s="95" t="s">
        <v>173</v>
      </c>
    </row>
    <row r="30" spans="1:19" s="28" customFormat="1" ht="15" customHeight="1">
      <c r="A30" s="201" t="s">
        <v>23</v>
      </c>
      <c r="B30" s="201" t="s">
        <v>120</v>
      </c>
      <c r="C30" s="177">
        <f t="shared" si="2"/>
        <v>0</v>
      </c>
      <c r="D30" s="177"/>
      <c r="E30" s="177"/>
      <c r="F30" s="178">
        <f t="shared" si="3"/>
        <v>0</v>
      </c>
      <c r="G30" s="221" t="s">
        <v>907</v>
      </c>
      <c r="H30" s="221" t="s">
        <v>615</v>
      </c>
      <c r="I30" s="221" t="s">
        <v>617</v>
      </c>
      <c r="J30" s="225" t="s">
        <v>173</v>
      </c>
      <c r="K30" s="225" t="s">
        <v>173</v>
      </c>
      <c r="L30" s="225" t="s">
        <v>173</v>
      </c>
      <c r="M30" s="221" t="s">
        <v>173</v>
      </c>
      <c r="N30" s="225" t="s">
        <v>173</v>
      </c>
      <c r="O30" s="221" t="s">
        <v>173</v>
      </c>
      <c r="P30" s="201" t="s">
        <v>1052</v>
      </c>
      <c r="Q30" s="205" t="s">
        <v>771</v>
      </c>
      <c r="R30" s="205" t="s">
        <v>369</v>
      </c>
      <c r="S30" s="95" t="s">
        <v>173</v>
      </c>
    </row>
    <row r="31" spans="1:19" ht="15" customHeight="1">
      <c r="A31" s="197" t="s">
        <v>24</v>
      </c>
      <c r="B31" s="197" t="s">
        <v>120</v>
      </c>
      <c r="C31" s="223">
        <f t="shared" si="2"/>
        <v>0</v>
      </c>
      <c r="D31" s="223"/>
      <c r="E31" s="223"/>
      <c r="F31" s="224">
        <f t="shared" si="3"/>
        <v>0</v>
      </c>
      <c r="G31" s="221" t="s">
        <v>617</v>
      </c>
      <c r="H31" s="221" t="s">
        <v>173</v>
      </c>
      <c r="I31" s="221" t="s">
        <v>173</v>
      </c>
      <c r="J31" s="221" t="s">
        <v>173</v>
      </c>
      <c r="K31" s="221" t="s">
        <v>173</v>
      </c>
      <c r="L31" s="221" t="s">
        <v>173</v>
      </c>
      <c r="M31" s="221" t="s">
        <v>173</v>
      </c>
      <c r="N31" s="221" t="s">
        <v>173</v>
      </c>
      <c r="O31" s="221" t="s">
        <v>173</v>
      </c>
      <c r="P31" s="221" t="s">
        <v>1019</v>
      </c>
      <c r="Q31" s="205" t="s">
        <v>770</v>
      </c>
      <c r="R31" s="205" t="s">
        <v>465</v>
      </c>
      <c r="S31" s="82" t="s">
        <v>173</v>
      </c>
    </row>
    <row r="32" spans="1:19" ht="15" customHeight="1">
      <c r="A32" s="197" t="s">
        <v>25</v>
      </c>
      <c r="B32" s="197" t="s">
        <v>120</v>
      </c>
      <c r="C32" s="223">
        <f t="shared" si="2"/>
        <v>0</v>
      </c>
      <c r="D32" s="223"/>
      <c r="E32" s="223"/>
      <c r="F32" s="224">
        <f t="shared" si="3"/>
        <v>0</v>
      </c>
      <c r="G32" s="221" t="s">
        <v>907</v>
      </c>
      <c r="H32" s="221" t="s">
        <v>615</v>
      </c>
      <c r="I32" s="221" t="s">
        <v>173</v>
      </c>
      <c r="J32" s="221" t="s">
        <v>641</v>
      </c>
      <c r="K32" s="221" t="s">
        <v>617</v>
      </c>
      <c r="L32" s="221" t="s">
        <v>173</v>
      </c>
      <c r="M32" s="221" t="s">
        <v>173</v>
      </c>
      <c r="N32" s="221" t="s">
        <v>173</v>
      </c>
      <c r="O32" s="221" t="s">
        <v>615</v>
      </c>
      <c r="P32" s="197" t="s">
        <v>1020</v>
      </c>
      <c r="Q32" s="205" t="s">
        <v>771</v>
      </c>
      <c r="R32" s="228" t="s">
        <v>480</v>
      </c>
      <c r="S32" s="82" t="s">
        <v>173</v>
      </c>
    </row>
    <row r="33" spans="1:19" ht="15" customHeight="1">
      <c r="A33" s="197" t="s">
        <v>26</v>
      </c>
      <c r="B33" s="197" t="s">
        <v>120</v>
      </c>
      <c r="C33" s="223">
        <f t="shared" si="2"/>
        <v>0</v>
      </c>
      <c r="D33" s="223"/>
      <c r="E33" s="223"/>
      <c r="F33" s="224">
        <f t="shared" si="3"/>
        <v>0</v>
      </c>
      <c r="G33" s="221" t="s">
        <v>907</v>
      </c>
      <c r="H33" s="221" t="s">
        <v>617</v>
      </c>
      <c r="I33" s="221" t="s">
        <v>617</v>
      </c>
      <c r="J33" s="221" t="s">
        <v>173</v>
      </c>
      <c r="K33" s="221" t="s">
        <v>173</v>
      </c>
      <c r="L33" s="221" t="s">
        <v>173</v>
      </c>
      <c r="M33" s="221" t="s">
        <v>173</v>
      </c>
      <c r="N33" s="221" t="s">
        <v>173</v>
      </c>
      <c r="O33" s="221" t="s">
        <v>173</v>
      </c>
      <c r="P33" s="197" t="s">
        <v>1006</v>
      </c>
      <c r="Q33" s="205" t="s">
        <v>771</v>
      </c>
      <c r="R33" s="205" t="s">
        <v>482</v>
      </c>
      <c r="S33" s="82" t="s">
        <v>173</v>
      </c>
    </row>
    <row r="34" spans="1:19" ht="15" customHeight="1">
      <c r="A34" s="197" t="s">
        <v>27</v>
      </c>
      <c r="B34" s="197" t="s">
        <v>120</v>
      </c>
      <c r="C34" s="223">
        <f t="shared" si="2"/>
        <v>0</v>
      </c>
      <c r="D34" s="223"/>
      <c r="E34" s="223"/>
      <c r="F34" s="224">
        <f t="shared" si="3"/>
        <v>0</v>
      </c>
      <c r="G34" s="221" t="s">
        <v>617</v>
      </c>
      <c r="H34" s="221" t="s">
        <v>173</v>
      </c>
      <c r="I34" s="221" t="s">
        <v>173</v>
      </c>
      <c r="J34" s="221" t="s">
        <v>173</v>
      </c>
      <c r="K34" s="221" t="s">
        <v>173</v>
      </c>
      <c r="L34" s="221" t="s">
        <v>173</v>
      </c>
      <c r="M34" s="221" t="s">
        <v>173</v>
      </c>
      <c r="N34" s="221" t="s">
        <v>173</v>
      </c>
      <c r="O34" s="221" t="s">
        <v>173</v>
      </c>
      <c r="P34" s="206" t="s">
        <v>931</v>
      </c>
      <c r="Q34" s="205" t="s">
        <v>769</v>
      </c>
      <c r="R34" s="205" t="s">
        <v>370</v>
      </c>
      <c r="S34" s="82" t="s">
        <v>173</v>
      </c>
    </row>
    <row r="35" spans="1:19" ht="15" customHeight="1">
      <c r="A35" s="197" t="s">
        <v>217</v>
      </c>
      <c r="B35" s="197" t="s">
        <v>173</v>
      </c>
      <c r="C35" s="224" t="s">
        <v>173</v>
      </c>
      <c r="D35" s="223"/>
      <c r="E35" s="223"/>
      <c r="F35" s="224" t="s">
        <v>173</v>
      </c>
      <c r="G35" s="221" t="s">
        <v>173</v>
      </c>
      <c r="H35" s="221" t="s">
        <v>173</v>
      </c>
      <c r="I35" s="221" t="s">
        <v>173</v>
      </c>
      <c r="J35" s="221" t="s">
        <v>173</v>
      </c>
      <c r="K35" s="221" t="s">
        <v>173</v>
      </c>
      <c r="L35" s="221" t="s">
        <v>173</v>
      </c>
      <c r="M35" s="221" t="s">
        <v>173</v>
      </c>
      <c r="N35" s="221" t="s">
        <v>173</v>
      </c>
      <c r="O35" s="221" t="s">
        <v>173</v>
      </c>
      <c r="P35" s="221" t="s">
        <v>173</v>
      </c>
      <c r="Q35" s="205" t="s">
        <v>173</v>
      </c>
      <c r="R35" s="205" t="s">
        <v>173</v>
      </c>
    </row>
    <row r="36" spans="1:19" ht="15" customHeight="1">
      <c r="A36" s="197" t="s">
        <v>28</v>
      </c>
      <c r="B36" s="197" t="s">
        <v>120</v>
      </c>
      <c r="C36" s="223">
        <f>IF(B36=$B$4, 2,0)</f>
        <v>0</v>
      </c>
      <c r="D36" s="223"/>
      <c r="E36" s="223"/>
      <c r="F36" s="224">
        <f t="shared" ref="F36" si="4">C36*(1-D36)*(1-E36)</f>
        <v>0</v>
      </c>
      <c r="G36" s="221" t="s">
        <v>907</v>
      </c>
      <c r="H36" s="221" t="s">
        <v>615</v>
      </c>
      <c r="I36" s="221" t="s">
        <v>617</v>
      </c>
      <c r="J36" s="221" t="s">
        <v>173</v>
      </c>
      <c r="K36" s="225" t="s">
        <v>173</v>
      </c>
      <c r="L36" s="225" t="s">
        <v>173</v>
      </c>
      <c r="M36" s="221" t="s">
        <v>173</v>
      </c>
      <c r="N36" s="221" t="s">
        <v>173</v>
      </c>
      <c r="O36" s="221" t="s">
        <v>173</v>
      </c>
      <c r="P36" s="197" t="s">
        <v>1021</v>
      </c>
      <c r="Q36" s="205" t="s">
        <v>771</v>
      </c>
      <c r="R36" s="205" t="s">
        <v>440</v>
      </c>
      <c r="S36" s="82" t="s">
        <v>173</v>
      </c>
    </row>
    <row r="37" spans="1:19" s="91" customFormat="1" ht="15" customHeight="1">
      <c r="A37" s="175" t="s">
        <v>29</v>
      </c>
      <c r="B37" s="175"/>
      <c r="C37" s="174"/>
      <c r="D37" s="174"/>
      <c r="E37" s="174"/>
      <c r="F37" s="174"/>
      <c r="G37" s="212"/>
      <c r="H37" s="212"/>
      <c r="I37" s="212"/>
      <c r="J37" s="212"/>
      <c r="K37" s="212"/>
      <c r="L37" s="212"/>
      <c r="M37" s="212"/>
      <c r="N37" s="212"/>
      <c r="O37" s="212"/>
      <c r="P37" s="212"/>
      <c r="Q37" s="212"/>
      <c r="R37" s="212"/>
      <c r="S37" s="94"/>
    </row>
    <row r="38" spans="1:19" ht="15" customHeight="1">
      <c r="A38" s="201" t="s">
        <v>30</v>
      </c>
      <c r="B38" s="197" t="s">
        <v>183</v>
      </c>
      <c r="C38" s="223">
        <f t="shared" ref="C38:C44" si="5">IF(B38=$B$4, 2,0)</f>
        <v>2</v>
      </c>
      <c r="D38" s="223"/>
      <c r="E38" s="223"/>
      <c r="F38" s="224">
        <f t="shared" ref="F38:F44" si="6">C38*(1-D38)*(1-E38)</f>
        <v>2</v>
      </c>
      <c r="G38" s="221" t="s">
        <v>615</v>
      </c>
      <c r="H38" s="221" t="s">
        <v>615</v>
      </c>
      <c r="I38" s="221" t="s">
        <v>615</v>
      </c>
      <c r="J38" s="225" t="s">
        <v>615</v>
      </c>
      <c r="K38" s="225" t="s">
        <v>615</v>
      </c>
      <c r="L38" s="225" t="s">
        <v>615</v>
      </c>
      <c r="M38" s="221" t="s">
        <v>615</v>
      </c>
      <c r="N38" s="221" t="s">
        <v>908</v>
      </c>
      <c r="O38" s="221" t="s">
        <v>615</v>
      </c>
      <c r="P38" s="197" t="s">
        <v>173</v>
      </c>
      <c r="Q38" s="205" t="s">
        <v>771</v>
      </c>
      <c r="R38" s="228" t="s">
        <v>372</v>
      </c>
      <c r="S38" s="82" t="s">
        <v>173</v>
      </c>
    </row>
    <row r="39" spans="1:19" ht="15" customHeight="1">
      <c r="A39" s="197" t="s">
        <v>31</v>
      </c>
      <c r="B39" s="197" t="s">
        <v>120</v>
      </c>
      <c r="C39" s="223">
        <f t="shared" si="5"/>
        <v>0</v>
      </c>
      <c r="D39" s="223"/>
      <c r="E39" s="223"/>
      <c r="F39" s="224">
        <f t="shared" si="6"/>
        <v>0</v>
      </c>
      <c r="G39" s="221" t="s">
        <v>907</v>
      </c>
      <c r="H39" s="221" t="s">
        <v>615</v>
      </c>
      <c r="I39" s="221" t="s">
        <v>173</v>
      </c>
      <c r="J39" s="221" t="s">
        <v>173</v>
      </c>
      <c r="K39" s="221" t="s">
        <v>173</v>
      </c>
      <c r="L39" s="221" t="s">
        <v>173</v>
      </c>
      <c r="M39" s="221" t="s">
        <v>173</v>
      </c>
      <c r="N39" s="221" t="s">
        <v>173</v>
      </c>
      <c r="O39" s="221" t="s">
        <v>173</v>
      </c>
      <c r="P39" s="221" t="s">
        <v>1022</v>
      </c>
      <c r="Q39" s="205" t="s">
        <v>771</v>
      </c>
      <c r="R39" s="205" t="s">
        <v>373</v>
      </c>
      <c r="S39" s="82" t="s">
        <v>173</v>
      </c>
    </row>
    <row r="40" spans="1:19" ht="15" customHeight="1">
      <c r="A40" s="201" t="s">
        <v>93</v>
      </c>
      <c r="B40" s="197" t="s">
        <v>120</v>
      </c>
      <c r="C40" s="223">
        <f t="shared" si="5"/>
        <v>0</v>
      </c>
      <c r="D40" s="223"/>
      <c r="E40" s="223"/>
      <c r="F40" s="224">
        <f t="shared" si="6"/>
        <v>0</v>
      </c>
      <c r="G40" s="221" t="s">
        <v>907</v>
      </c>
      <c r="H40" s="221" t="s">
        <v>617</v>
      </c>
      <c r="I40" s="221" t="s">
        <v>173</v>
      </c>
      <c r="J40" s="221" t="s">
        <v>641</v>
      </c>
      <c r="K40" s="221" t="s">
        <v>617</v>
      </c>
      <c r="L40" s="221" t="s">
        <v>173</v>
      </c>
      <c r="M40" s="221" t="s">
        <v>173</v>
      </c>
      <c r="N40" s="221" t="s">
        <v>173</v>
      </c>
      <c r="O40" s="221" t="s">
        <v>173</v>
      </c>
      <c r="P40" s="197" t="s">
        <v>1005</v>
      </c>
      <c r="Q40" s="205" t="s">
        <v>771</v>
      </c>
      <c r="R40" s="205" t="s">
        <v>488</v>
      </c>
      <c r="S40" s="82" t="s">
        <v>173</v>
      </c>
    </row>
    <row r="41" spans="1:19" ht="15" customHeight="1">
      <c r="A41" s="201" t="s">
        <v>32</v>
      </c>
      <c r="B41" s="197" t="s">
        <v>120</v>
      </c>
      <c r="C41" s="223">
        <f t="shared" si="5"/>
        <v>0</v>
      </c>
      <c r="D41" s="223"/>
      <c r="E41" s="223"/>
      <c r="F41" s="224">
        <f t="shared" si="6"/>
        <v>0</v>
      </c>
      <c r="G41" s="221" t="s">
        <v>907</v>
      </c>
      <c r="H41" s="221" t="s">
        <v>615</v>
      </c>
      <c r="I41" s="221" t="s">
        <v>615</v>
      </c>
      <c r="J41" s="225" t="s">
        <v>615</v>
      </c>
      <c r="K41" s="225" t="s">
        <v>615</v>
      </c>
      <c r="L41" s="225" t="s">
        <v>615</v>
      </c>
      <c r="M41" s="221" t="s">
        <v>615</v>
      </c>
      <c r="N41" s="225" t="s">
        <v>909</v>
      </c>
      <c r="O41" s="221" t="s">
        <v>615</v>
      </c>
      <c r="P41" s="206" t="s">
        <v>998</v>
      </c>
      <c r="Q41" s="205" t="s">
        <v>771</v>
      </c>
      <c r="R41" s="205" t="s">
        <v>491</v>
      </c>
      <c r="S41" s="82" t="s">
        <v>173</v>
      </c>
    </row>
    <row r="42" spans="1:19" ht="15" customHeight="1">
      <c r="A42" s="197" t="s">
        <v>33</v>
      </c>
      <c r="B42" s="197" t="s">
        <v>120</v>
      </c>
      <c r="C42" s="223">
        <f t="shared" si="5"/>
        <v>0</v>
      </c>
      <c r="D42" s="223"/>
      <c r="E42" s="223"/>
      <c r="F42" s="224">
        <f t="shared" si="6"/>
        <v>0</v>
      </c>
      <c r="G42" s="221" t="s">
        <v>907</v>
      </c>
      <c r="H42" s="221" t="s">
        <v>617</v>
      </c>
      <c r="I42" s="221" t="s">
        <v>617</v>
      </c>
      <c r="J42" s="221" t="s">
        <v>173</v>
      </c>
      <c r="K42" s="221" t="s">
        <v>173</v>
      </c>
      <c r="L42" s="221" t="s">
        <v>173</v>
      </c>
      <c r="M42" s="221" t="s">
        <v>173</v>
      </c>
      <c r="N42" s="221" t="s">
        <v>173</v>
      </c>
      <c r="O42" s="221" t="s">
        <v>173</v>
      </c>
      <c r="P42" s="206" t="s">
        <v>1055</v>
      </c>
      <c r="Q42" s="205" t="s">
        <v>771</v>
      </c>
      <c r="R42" s="205" t="s">
        <v>405</v>
      </c>
      <c r="S42" s="82" t="s">
        <v>173</v>
      </c>
    </row>
    <row r="43" spans="1:19" s="28" customFormat="1" ht="15" customHeight="1">
      <c r="A43" s="201" t="s">
        <v>34</v>
      </c>
      <c r="B43" s="197" t="s">
        <v>120</v>
      </c>
      <c r="C43" s="177">
        <f t="shared" si="5"/>
        <v>0</v>
      </c>
      <c r="D43" s="177"/>
      <c r="E43" s="177"/>
      <c r="F43" s="178">
        <f t="shared" si="6"/>
        <v>0</v>
      </c>
      <c r="G43" s="221" t="s">
        <v>907</v>
      </c>
      <c r="H43" s="221" t="s">
        <v>173</v>
      </c>
      <c r="I43" s="221" t="s">
        <v>617</v>
      </c>
      <c r="J43" s="221" t="s">
        <v>173</v>
      </c>
      <c r="K43" s="221" t="s">
        <v>173</v>
      </c>
      <c r="L43" s="221" t="s">
        <v>173</v>
      </c>
      <c r="M43" s="221" t="s">
        <v>173</v>
      </c>
      <c r="N43" s="221" t="s">
        <v>173</v>
      </c>
      <c r="O43" s="221" t="s">
        <v>173</v>
      </c>
      <c r="P43" s="197" t="s">
        <v>1003</v>
      </c>
      <c r="Q43" s="205" t="s">
        <v>771</v>
      </c>
      <c r="R43" s="205" t="s">
        <v>442</v>
      </c>
      <c r="S43" s="95" t="s">
        <v>173</v>
      </c>
    </row>
    <row r="44" spans="1:19" s="28" customFormat="1" ht="15" customHeight="1">
      <c r="A44" s="201" t="s">
        <v>35</v>
      </c>
      <c r="B44" s="201" t="s">
        <v>120</v>
      </c>
      <c r="C44" s="177">
        <f t="shared" si="5"/>
        <v>0</v>
      </c>
      <c r="D44" s="177">
        <v>0.5</v>
      </c>
      <c r="E44" s="177"/>
      <c r="F44" s="178">
        <f t="shared" si="6"/>
        <v>0</v>
      </c>
      <c r="G44" s="221" t="s">
        <v>907</v>
      </c>
      <c r="H44" s="221" t="s">
        <v>615</v>
      </c>
      <c r="I44" s="221" t="s">
        <v>615</v>
      </c>
      <c r="J44" s="225" t="s">
        <v>615</v>
      </c>
      <c r="K44" s="225" t="s">
        <v>615</v>
      </c>
      <c r="L44" s="225" t="s">
        <v>615</v>
      </c>
      <c r="M44" s="221" t="s">
        <v>615</v>
      </c>
      <c r="N44" s="225" t="s">
        <v>909</v>
      </c>
      <c r="O44" s="221" t="s">
        <v>615</v>
      </c>
      <c r="P44" s="201" t="s">
        <v>569</v>
      </c>
      <c r="Q44" s="205" t="s">
        <v>771</v>
      </c>
      <c r="R44" s="205" t="s">
        <v>392</v>
      </c>
      <c r="S44" s="95" t="s">
        <v>173</v>
      </c>
    </row>
    <row r="45" spans="1:19" ht="15" customHeight="1">
      <c r="A45" s="197" t="s">
        <v>218</v>
      </c>
      <c r="B45" s="197" t="s">
        <v>173</v>
      </c>
      <c r="C45" s="223" t="s">
        <v>173</v>
      </c>
      <c r="D45" s="223"/>
      <c r="E45" s="223"/>
      <c r="F45" s="224" t="s">
        <v>173</v>
      </c>
      <c r="G45" s="221" t="s">
        <v>173</v>
      </c>
      <c r="H45" s="221" t="s">
        <v>173</v>
      </c>
      <c r="I45" s="221" t="s">
        <v>173</v>
      </c>
      <c r="J45" s="221" t="s">
        <v>173</v>
      </c>
      <c r="K45" s="221" t="s">
        <v>173</v>
      </c>
      <c r="L45" s="221" t="s">
        <v>173</v>
      </c>
      <c r="M45" s="221" t="s">
        <v>173</v>
      </c>
      <c r="N45" s="221" t="s">
        <v>173</v>
      </c>
      <c r="O45" s="221" t="s">
        <v>173</v>
      </c>
      <c r="P45" s="207" t="s">
        <v>173</v>
      </c>
      <c r="Q45" s="205" t="s">
        <v>173</v>
      </c>
      <c r="R45" s="205" t="s">
        <v>173</v>
      </c>
    </row>
    <row r="46" spans="1:19" s="91" customFormat="1" ht="15" customHeight="1">
      <c r="A46" s="175" t="s">
        <v>36</v>
      </c>
      <c r="B46" s="175"/>
      <c r="C46" s="174"/>
      <c r="D46" s="174"/>
      <c r="E46" s="174"/>
      <c r="F46" s="174"/>
      <c r="G46" s="212"/>
      <c r="H46" s="212"/>
      <c r="I46" s="212"/>
      <c r="J46" s="212"/>
      <c r="K46" s="212"/>
      <c r="L46" s="212"/>
      <c r="M46" s="212"/>
      <c r="N46" s="212"/>
      <c r="O46" s="212"/>
      <c r="P46" s="212"/>
      <c r="Q46" s="212"/>
      <c r="R46" s="212"/>
      <c r="S46" s="94"/>
    </row>
    <row r="47" spans="1:19" s="92" customFormat="1" ht="15" customHeight="1">
      <c r="A47" s="197" t="s">
        <v>37</v>
      </c>
      <c r="B47" s="197" t="s">
        <v>120</v>
      </c>
      <c r="C47" s="223">
        <f t="shared" ref="C47:C53" si="7">IF(B47=$B$4, 2,0)</f>
        <v>0</v>
      </c>
      <c r="D47" s="223"/>
      <c r="E47" s="223"/>
      <c r="F47" s="224">
        <f t="shared" ref="F47:F53" si="8">C47*(1-D47)*(1-E47)</f>
        <v>0</v>
      </c>
      <c r="G47" s="221" t="s">
        <v>617</v>
      </c>
      <c r="H47" s="221" t="s">
        <v>173</v>
      </c>
      <c r="I47" s="221" t="s">
        <v>173</v>
      </c>
      <c r="J47" s="221" t="s">
        <v>173</v>
      </c>
      <c r="K47" s="221" t="s">
        <v>173</v>
      </c>
      <c r="L47" s="221" t="s">
        <v>173</v>
      </c>
      <c r="M47" s="221" t="s">
        <v>173</v>
      </c>
      <c r="N47" s="221" t="s">
        <v>173</v>
      </c>
      <c r="O47" s="221" t="s">
        <v>173</v>
      </c>
      <c r="P47" s="206" t="s">
        <v>931</v>
      </c>
      <c r="Q47" s="205" t="s">
        <v>769</v>
      </c>
      <c r="R47" s="205" t="s">
        <v>375</v>
      </c>
      <c r="S47" s="82" t="s">
        <v>173</v>
      </c>
    </row>
    <row r="48" spans="1:19" s="92" customFormat="1" ht="15" customHeight="1">
      <c r="A48" s="197" t="s">
        <v>38</v>
      </c>
      <c r="B48" s="197" t="s">
        <v>120</v>
      </c>
      <c r="C48" s="223">
        <f t="shared" si="7"/>
        <v>0</v>
      </c>
      <c r="D48" s="223"/>
      <c r="E48" s="223"/>
      <c r="F48" s="224">
        <f t="shared" si="8"/>
        <v>0</v>
      </c>
      <c r="G48" s="221" t="s">
        <v>907</v>
      </c>
      <c r="H48" s="221" t="s">
        <v>641</v>
      </c>
      <c r="I48" s="221" t="s">
        <v>173</v>
      </c>
      <c r="J48" s="221" t="s">
        <v>173</v>
      </c>
      <c r="K48" s="221" t="s">
        <v>173</v>
      </c>
      <c r="L48" s="221" t="s">
        <v>173</v>
      </c>
      <c r="M48" s="221" t="s">
        <v>173</v>
      </c>
      <c r="N48" s="221" t="s">
        <v>173</v>
      </c>
      <c r="O48" s="221" t="s">
        <v>173</v>
      </c>
      <c r="P48" s="221" t="s">
        <v>1019</v>
      </c>
      <c r="Q48" s="205" t="s">
        <v>771</v>
      </c>
      <c r="R48" s="205" t="s">
        <v>498</v>
      </c>
      <c r="S48" s="82" t="s">
        <v>173</v>
      </c>
    </row>
    <row r="49" spans="1:19" s="92" customFormat="1" ht="15" customHeight="1">
      <c r="A49" s="197" t="s">
        <v>39</v>
      </c>
      <c r="B49" s="197" t="s">
        <v>120</v>
      </c>
      <c r="C49" s="222">
        <f t="shared" si="7"/>
        <v>0</v>
      </c>
      <c r="D49" s="223"/>
      <c r="E49" s="223"/>
      <c r="F49" s="224">
        <f t="shared" si="8"/>
        <v>0</v>
      </c>
      <c r="G49" s="221" t="s">
        <v>617</v>
      </c>
      <c r="H49" s="221" t="s">
        <v>173</v>
      </c>
      <c r="I49" s="221" t="s">
        <v>173</v>
      </c>
      <c r="J49" s="221" t="s">
        <v>173</v>
      </c>
      <c r="K49" s="221" t="s">
        <v>173</v>
      </c>
      <c r="L49" s="221" t="s">
        <v>173</v>
      </c>
      <c r="M49" s="221" t="s">
        <v>173</v>
      </c>
      <c r="N49" s="221" t="s">
        <v>173</v>
      </c>
      <c r="O49" s="221" t="s">
        <v>173</v>
      </c>
      <c r="P49" s="221" t="s">
        <v>1027</v>
      </c>
      <c r="Q49" s="205" t="s">
        <v>771</v>
      </c>
      <c r="R49" s="205" t="s">
        <v>500</v>
      </c>
      <c r="S49" s="82" t="s">
        <v>173</v>
      </c>
    </row>
    <row r="50" spans="1:19" s="92" customFormat="1" ht="15" customHeight="1">
      <c r="A50" s="197" t="s">
        <v>40</v>
      </c>
      <c r="B50" s="197" t="s">
        <v>120</v>
      </c>
      <c r="C50" s="222">
        <f t="shared" si="7"/>
        <v>0</v>
      </c>
      <c r="D50" s="223"/>
      <c r="E50" s="223"/>
      <c r="F50" s="224">
        <f t="shared" si="8"/>
        <v>0</v>
      </c>
      <c r="G50" s="221" t="s">
        <v>617</v>
      </c>
      <c r="H50" s="221" t="s">
        <v>173</v>
      </c>
      <c r="I50" s="221" t="s">
        <v>173</v>
      </c>
      <c r="J50" s="221" t="s">
        <v>173</v>
      </c>
      <c r="K50" s="221" t="s">
        <v>173</v>
      </c>
      <c r="L50" s="221" t="s">
        <v>173</v>
      </c>
      <c r="M50" s="221" t="s">
        <v>173</v>
      </c>
      <c r="N50" s="221" t="s">
        <v>173</v>
      </c>
      <c r="O50" s="221" t="s">
        <v>173</v>
      </c>
      <c r="P50" s="206" t="s">
        <v>931</v>
      </c>
      <c r="Q50" s="205" t="s">
        <v>769</v>
      </c>
      <c r="R50" s="205" t="s">
        <v>572</v>
      </c>
      <c r="S50" s="82" t="s">
        <v>173</v>
      </c>
    </row>
    <row r="51" spans="1:19" s="92" customFormat="1" ht="15" customHeight="1">
      <c r="A51" s="197" t="s">
        <v>89</v>
      </c>
      <c r="B51" s="197" t="s">
        <v>120</v>
      </c>
      <c r="C51" s="222">
        <f t="shared" si="7"/>
        <v>0</v>
      </c>
      <c r="D51" s="223"/>
      <c r="E51" s="223"/>
      <c r="F51" s="224">
        <f t="shared" si="8"/>
        <v>0</v>
      </c>
      <c r="G51" s="221" t="s">
        <v>617</v>
      </c>
      <c r="H51" s="221" t="s">
        <v>173</v>
      </c>
      <c r="I51" s="221" t="s">
        <v>173</v>
      </c>
      <c r="J51" s="221" t="s">
        <v>173</v>
      </c>
      <c r="K51" s="221" t="s">
        <v>173</v>
      </c>
      <c r="L51" s="221" t="s">
        <v>173</v>
      </c>
      <c r="M51" s="221" t="s">
        <v>173</v>
      </c>
      <c r="N51" s="221" t="s">
        <v>173</v>
      </c>
      <c r="O51" s="221" t="s">
        <v>173</v>
      </c>
      <c r="P51" s="206" t="s">
        <v>931</v>
      </c>
      <c r="Q51" s="205" t="s">
        <v>769</v>
      </c>
      <c r="R51" s="205" t="s">
        <v>501</v>
      </c>
      <c r="S51" s="82" t="s">
        <v>173</v>
      </c>
    </row>
    <row r="52" spans="1:19" s="92" customFormat="1" ht="15" customHeight="1">
      <c r="A52" s="197" t="s">
        <v>41</v>
      </c>
      <c r="B52" s="197" t="s">
        <v>120</v>
      </c>
      <c r="C52" s="222">
        <f t="shared" si="7"/>
        <v>0</v>
      </c>
      <c r="D52" s="223"/>
      <c r="E52" s="223"/>
      <c r="F52" s="224">
        <f t="shared" si="8"/>
        <v>0</v>
      </c>
      <c r="G52" s="221" t="s">
        <v>907</v>
      </c>
      <c r="H52" s="221" t="s">
        <v>615</v>
      </c>
      <c r="I52" s="221" t="s">
        <v>173</v>
      </c>
      <c r="J52" s="221" t="s">
        <v>641</v>
      </c>
      <c r="K52" s="221" t="s">
        <v>617</v>
      </c>
      <c r="L52" s="221" t="s">
        <v>617</v>
      </c>
      <c r="M52" s="221" t="s">
        <v>173</v>
      </c>
      <c r="N52" s="221" t="s">
        <v>173</v>
      </c>
      <c r="O52" s="221" t="s">
        <v>615</v>
      </c>
      <c r="P52" s="205" t="s">
        <v>1020</v>
      </c>
      <c r="Q52" s="205" t="s">
        <v>770</v>
      </c>
      <c r="R52" s="205" t="s">
        <v>505</v>
      </c>
      <c r="S52" s="82" t="s">
        <v>173</v>
      </c>
    </row>
    <row r="53" spans="1:19" s="92" customFormat="1" ht="15" customHeight="1">
      <c r="A53" s="197" t="s">
        <v>42</v>
      </c>
      <c r="B53" s="197" t="s">
        <v>120</v>
      </c>
      <c r="C53" s="223">
        <f t="shared" si="7"/>
        <v>0</v>
      </c>
      <c r="D53" s="223"/>
      <c r="E53" s="223"/>
      <c r="F53" s="224">
        <f t="shared" si="8"/>
        <v>0</v>
      </c>
      <c r="G53" s="221" t="s">
        <v>907</v>
      </c>
      <c r="H53" s="221" t="s">
        <v>615</v>
      </c>
      <c r="I53" s="221" t="s">
        <v>173</v>
      </c>
      <c r="J53" s="225" t="s">
        <v>641</v>
      </c>
      <c r="K53" s="225" t="s">
        <v>617</v>
      </c>
      <c r="L53" s="225" t="s">
        <v>173</v>
      </c>
      <c r="M53" s="221" t="s">
        <v>173</v>
      </c>
      <c r="N53" s="221" t="s">
        <v>173</v>
      </c>
      <c r="O53" s="221" t="s">
        <v>615</v>
      </c>
      <c r="P53" s="197" t="s">
        <v>1020</v>
      </c>
      <c r="Q53" s="205" t="s">
        <v>770</v>
      </c>
      <c r="R53" s="205" t="s">
        <v>444</v>
      </c>
      <c r="S53" s="82" t="s">
        <v>173</v>
      </c>
    </row>
    <row r="54" spans="1:19" s="91" customFormat="1" ht="15" customHeight="1">
      <c r="A54" s="175" t="s">
        <v>43</v>
      </c>
      <c r="B54" s="175"/>
      <c r="C54" s="174"/>
      <c r="D54" s="174"/>
      <c r="E54" s="174"/>
      <c r="F54" s="174"/>
      <c r="G54" s="212"/>
      <c r="H54" s="212"/>
      <c r="I54" s="212"/>
      <c r="J54" s="212"/>
      <c r="K54" s="212"/>
      <c r="L54" s="212"/>
      <c r="M54" s="212"/>
      <c r="N54" s="212"/>
      <c r="O54" s="212"/>
      <c r="P54" s="212"/>
      <c r="Q54" s="212"/>
      <c r="R54" s="212"/>
      <c r="S54" s="94"/>
    </row>
    <row r="55" spans="1:19" s="28" customFormat="1" ht="15" customHeight="1">
      <c r="A55" s="201" t="s">
        <v>44</v>
      </c>
      <c r="B55" s="201" t="s">
        <v>120</v>
      </c>
      <c r="C55" s="177">
        <f t="shared" ref="C55:C68" si="9">IF(B55=$B$4, 2,0)</f>
        <v>0</v>
      </c>
      <c r="D55" s="177"/>
      <c r="E55" s="177"/>
      <c r="F55" s="178">
        <f t="shared" ref="F55:F68" si="10">C55*(1-D55)*(1-E55)</f>
        <v>0</v>
      </c>
      <c r="G55" s="221" t="s">
        <v>907</v>
      </c>
      <c r="H55" s="221" t="s">
        <v>615</v>
      </c>
      <c r="I55" s="221" t="s">
        <v>173</v>
      </c>
      <c r="J55" s="221" t="s">
        <v>641</v>
      </c>
      <c r="K55" s="225" t="s">
        <v>615</v>
      </c>
      <c r="L55" s="221" t="s">
        <v>641</v>
      </c>
      <c r="M55" s="221" t="s">
        <v>173</v>
      </c>
      <c r="N55" s="221" t="s">
        <v>173</v>
      </c>
      <c r="O55" s="221" t="s">
        <v>1011</v>
      </c>
      <c r="P55" s="201" t="s">
        <v>1023</v>
      </c>
      <c r="Q55" s="205" t="s">
        <v>771</v>
      </c>
      <c r="R55" s="228" t="s">
        <v>461</v>
      </c>
      <c r="S55" s="95" t="s">
        <v>173</v>
      </c>
    </row>
    <row r="56" spans="1:19" ht="15" customHeight="1">
      <c r="A56" s="197" t="s">
        <v>45</v>
      </c>
      <c r="B56" s="197" t="s">
        <v>120</v>
      </c>
      <c r="C56" s="223">
        <f t="shared" si="9"/>
        <v>0</v>
      </c>
      <c r="D56" s="223"/>
      <c r="E56" s="223"/>
      <c r="F56" s="224">
        <f t="shared" si="10"/>
        <v>0</v>
      </c>
      <c r="G56" s="221" t="s">
        <v>907</v>
      </c>
      <c r="H56" s="221" t="s">
        <v>615</v>
      </c>
      <c r="I56" s="221" t="s">
        <v>173</v>
      </c>
      <c r="J56" s="221" t="s">
        <v>641</v>
      </c>
      <c r="K56" s="221" t="s">
        <v>617</v>
      </c>
      <c r="L56" s="221" t="s">
        <v>617</v>
      </c>
      <c r="M56" s="221" t="s">
        <v>173</v>
      </c>
      <c r="N56" s="221" t="s">
        <v>173</v>
      </c>
      <c r="O56" s="221" t="s">
        <v>615</v>
      </c>
      <c r="P56" s="197" t="s">
        <v>1020</v>
      </c>
      <c r="Q56" s="205" t="s">
        <v>771</v>
      </c>
      <c r="R56" s="205" t="s">
        <v>507</v>
      </c>
      <c r="S56" s="82" t="s">
        <v>173</v>
      </c>
    </row>
    <row r="57" spans="1:19" ht="15" customHeight="1">
      <c r="A57" s="197" t="s">
        <v>46</v>
      </c>
      <c r="B57" s="197" t="s">
        <v>120</v>
      </c>
      <c r="C57" s="223">
        <f t="shared" si="9"/>
        <v>0</v>
      </c>
      <c r="D57" s="223"/>
      <c r="E57" s="223"/>
      <c r="F57" s="224">
        <f t="shared" si="10"/>
        <v>0</v>
      </c>
      <c r="G57" s="221" t="s">
        <v>617</v>
      </c>
      <c r="H57" s="221" t="s">
        <v>173</v>
      </c>
      <c r="I57" s="221" t="s">
        <v>173</v>
      </c>
      <c r="J57" s="221" t="s">
        <v>173</v>
      </c>
      <c r="K57" s="221" t="s">
        <v>173</v>
      </c>
      <c r="L57" s="221" t="s">
        <v>173</v>
      </c>
      <c r="M57" s="221" t="s">
        <v>173</v>
      </c>
      <c r="N57" s="221" t="s">
        <v>173</v>
      </c>
      <c r="O57" s="221" t="s">
        <v>173</v>
      </c>
      <c r="P57" s="206" t="s">
        <v>931</v>
      </c>
      <c r="Q57" s="205" t="s">
        <v>769</v>
      </c>
      <c r="R57" s="205" t="s">
        <v>377</v>
      </c>
    </row>
    <row r="58" spans="1:19" ht="15" customHeight="1">
      <c r="A58" s="197" t="s">
        <v>47</v>
      </c>
      <c r="B58" s="197" t="s">
        <v>120</v>
      </c>
      <c r="C58" s="223">
        <f t="shared" si="9"/>
        <v>0</v>
      </c>
      <c r="D58" s="223"/>
      <c r="E58" s="223"/>
      <c r="F58" s="224">
        <f t="shared" si="10"/>
        <v>0</v>
      </c>
      <c r="G58" s="221" t="s">
        <v>617</v>
      </c>
      <c r="H58" s="221" t="s">
        <v>173</v>
      </c>
      <c r="I58" s="221" t="s">
        <v>173</v>
      </c>
      <c r="J58" s="221" t="s">
        <v>173</v>
      </c>
      <c r="K58" s="221" t="s">
        <v>173</v>
      </c>
      <c r="L58" s="221" t="s">
        <v>173</v>
      </c>
      <c r="M58" s="221" t="s">
        <v>173</v>
      </c>
      <c r="N58" s="221" t="s">
        <v>173</v>
      </c>
      <c r="O58" s="221" t="s">
        <v>173</v>
      </c>
      <c r="P58" s="206" t="s">
        <v>931</v>
      </c>
      <c r="Q58" s="205" t="s">
        <v>771</v>
      </c>
      <c r="R58" s="205" t="s">
        <v>417</v>
      </c>
      <c r="S58" s="82" t="s">
        <v>173</v>
      </c>
    </row>
    <row r="59" spans="1:19" ht="15" customHeight="1">
      <c r="A59" s="197" t="s">
        <v>48</v>
      </c>
      <c r="B59" s="197" t="s">
        <v>120</v>
      </c>
      <c r="C59" s="223">
        <f t="shared" si="9"/>
        <v>0</v>
      </c>
      <c r="D59" s="223"/>
      <c r="E59" s="223"/>
      <c r="F59" s="224">
        <f t="shared" si="10"/>
        <v>0</v>
      </c>
      <c r="G59" s="221" t="s">
        <v>907</v>
      </c>
      <c r="H59" s="221" t="s">
        <v>615</v>
      </c>
      <c r="I59" s="221" t="s">
        <v>173</v>
      </c>
      <c r="J59" s="221" t="s">
        <v>641</v>
      </c>
      <c r="K59" s="221" t="s">
        <v>641</v>
      </c>
      <c r="L59" s="221" t="s">
        <v>641</v>
      </c>
      <c r="M59" s="221" t="s">
        <v>173</v>
      </c>
      <c r="N59" s="221" t="s">
        <v>173</v>
      </c>
      <c r="O59" s="221" t="s">
        <v>615</v>
      </c>
      <c r="P59" s="197" t="s">
        <v>1024</v>
      </c>
      <c r="Q59" s="205" t="s">
        <v>771</v>
      </c>
      <c r="R59" s="205" t="s">
        <v>509</v>
      </c>
      <c r="S59" s="82" t="s">
        <v>173</v>
      </c>
    </row>
    <row r="60" spans="1:19" ht="15" customHeight="1">
      <c r="A60" s="197" t="s">
        <v>49</v>
      </c>
      <c r="B60" s="197" t="s">
        <v>120</v>
      </c>
      <c r="C60" s="223">
        <f t="shared" si="9"/>
        <v>0</v>
      </c>
      <c r="D60" s="223"/>
      <c r="E60" s="223"/>
      <c r="F60" s="224">
        <f t="shared" si="10"/>
        <v>0</v>
      </c>
      <c r="G60" s="221" t="s">
        <v>907</v>
      </c>
      <c r="H60" s="221" t="s">
        <v>615</v>
      </c>
      <c r="I60" s="221" t="s">
        <v>617</v>
      </c>
      <c r="J60" s="221" t="s">
        <v>173</v>
      </c>
      <c r="K60" s="225" t="s">
        <v>173</v>
      </c>
      <c r="L60" s="225" t="s">
        <v>173</v>
      </c>
      <c r="M60" s="221" t="s">
        <v>173</v>
      </c>
      <c r="N60" s="221" t="s">
        <v>173</v>
      </c>
      <c r="O60" s="221" t="s">
        <v>173</v>
      </c>
      <c r="P60" s="200" t="s">
        <v>1003</v>
      </c>
      <c r="Q60" s="205" t="s">
        <v>770</v>
      </c>
      <c r="R60" s="205" t="s">
        <v>464</v>
      </c>
      <c r="S60" s="82" t="s">
        <v>173</v>
      </c>
    </row>
    <row r="61" spans="1:19" ht="15" customHeight="1">
      <c r="A61" s="197" t="s">
        <v>50</v>
      </c>
      <c r="B61" s="197" t="s">
        <v>120</v>
      </c>
      <c r="C61" s="223">
        <f t="shared" si="9"/>
        <v>0</v>
      </c>
      <c r="D61" s="223"/>
      <c r="E61" s="223"/>
      <c r="F61" s="224">
        <f t="shared" si="10"/>
        <v>0</v>
      </c>
      <c r="G61" s="221" t="s">
        <v>617</v>
      </c>
      <c r="H61" s="221" t="s">
        <v>173</v>
      </c>
      <c r="I61" s="221" t="s">
        <v>173</v>
      </c>
      <c r="J61" s="221" t="s">
        <v>173</v>
      </c>
      <c r="K61" s="221" t="s">
        <v>173</v>
      </c>
      <c r="L61" s="221" t="s">
        <v>173</v>
      </c>
      <c r="M61" s="221" t="s">
        <v>173</v>
      </c>
      <c r="N61" s="221" t="s">
        <v>173</v>
      </c>
      <c r="O61" s="221" t="s">
        <v>173</v>
      </c>
      <c r="P61" s="197" t="s">
        <v>1013</v>
      </c>
      <c r="Q61" s="205" t="s">
        <v>769</v>
      </c>
      <c r="R61" s="205" t="s">
        <v>415</v>
      </c>
      <c r="S61" s="82" t="s">
        <v>173</v>
      </c>
    </row>
    <row r="62" spans="1:19" ht="15" customHeight="1">
      <c r="A62" s="197" t="s">
        <v>51</v>
      </c>
      <c r="B62" s="197" t="s">
        <v>120</v>
      </c>
      <c r="C62" s="223">
        <f t="shared" si="9"/>
        <v>0</v>
      </c>
      <c r="D62" s="223"/>
      <c r="E62" s="223"/>
      <c r="F62" s="224">
        <f t="shared" si="10"/>
        <v>0</v>
      </c>
      <c r="G62" s="221" t="s">
        <v>907</v>
      </c>
      <c r="H62" s="221" t="s">
        <v>173</v>
      </c>
      <c r="I62" s="221" t="s">
        <v>617</v>
      </c>
      <c r="J62" s="221" t="s">
        <v>173</v>
      </c>
      <c r="K62" s="221" t="s">
        <v>173</v>
      </c>
      <c r="L62" s="221" t="s">
        <v>173</v>
      </c>
      <c r="M62" s="221" t="s">
        <v>173</v>
      </c>
      <c r="N62" s="221" t="s">
        <v>173</v>
      </c>
      <c r="O62" s="221" t="s">
        <v>173</v>
      </c>
      <c r="P62" s="197" t="s">
        <v>1003</v>
      </c>
      <c r="Q62" s="205" t="s">
        <v>771</v>
      </c>
      <c r="R62" s="205" t="s">
        <v>513</v>
      </c>
      <c r="S62" s="82" t="s">
        <v>173</v>
      </c>
    </row>
    <row r="63" spans="1:19" s="28" customFormat="1" ht="15" customHeight="1">
      <c r="A63" s="201" t="s">
        <v>52</v>
      </c>
      <c r="B63" s="201" t="s">
        <v>120</v>
      </c>
      <c r="C63" s="177">
        <f t="shared" si="9"/>
        <v>0</v>
      </c>
      <c r="D63" s="177"/>
      <c r="E63" s="177"/>
      <c r="F63" s="178">
        <f t="shared" si="10"/>
        <v>0</v>
      </c>
      <c r="G63" s="221" t="s">
        <v>907</v>
      </c>
      <c r="H63" s="221" t="s">
        <v>173</v>
      </c>
      <c r="I63" s="221" t="s">
        <v>617</v>
      </c>
      <c r="J63" s="221" t="s">
        <v>173</v>
      </c>
      <c r="K63" s="221" t="s">
        <v>173</v>
      </c>
      <c r="L63" s="221" t="s">
        <v>173</v>
      </c>
      <c r="M63" s="221" t="s">
        <v>173</v>
      </c>
      <c r="N63" s="221" t="s">
        <v>173</v>
      </c>
      <c r="O63" s="221" t="s">
        <v>173</v>
      </c>
      <c r="P63" s="197" t="s">
        <v>1003</v>
      </c>
      <c r="Q63" s="205" t="s">
        <v>771</v>
      </c>
      <c r="R63" s="205" t="s">
        <v>453</v>
      </c>
      <c r="S63" s="95" t="s">
        <v>173</v>
      </c>
    </row>
    <row r="64" spans="1:19" ht="15" customHeight="1">
      <c r="A64" s="197" t="s">
        <v>53</v>
      </c>
      <c r="B64" s="197" t="s">
        <v>120</v>
      </c>
      <c r="C64" s="223">
        <f t="shared" si="9"/>
        <v>0</v>
      </c>
      <c r="D64" s="223"/>
      <c r="E64" s="223"/>
      <c r="F64" s="224">
        <f t="shared" si="10"/>
        <v>0</v>
      </c>
      <c r="G64" s="221" t="s">
        <v>907</v>
      </c>
      <c r="H64" s="221" t="s">
        <v>173</v>
      </c>
      <c r="I64" s="221" t="s">
        <v>617</v>
      </c>
      <c r="J64" s="221" t="s">
        <v>173</v>
      </c>
      <c r="K64" s="221" t="s">
        <v>173</v>
      </c>
      <c r="L64" s="221" t="s">
        <v>173</v>
      </c>
      <c r="M64" s="221" t="s">
        <v>173</v>
      </c>
      <c r="N64" s="221" t="s">
        <v>173</v>
      </c>
      <c r="O64" s="221" t="s">
        <v>173</v>
      </c>
      <c r="P64" s="197" t="s">
        <v>1003</v>
      </c>
      <c r="Q64" s="205" t="s">
        <v>771</v>
      </c>
      <c r="R64" s="205" t="s">
        <v>515</v>
      </c>
      <c r="S64" s="82" t="s">
        <v>173</v>
      </c>
    </row>
    <row r="65" spans="1:19" ht="15" customHeight="1">
      <c r="A65" s="197" t="s">
        <v>54</v>
      </c>
      <c r="B65" s="197" t="s">
        <v>120</v>
      </c>
      <c r="C65" s="223">
        <f t="shared" si="9"/>
        <v>0</v>
      </c>
      <c r="D65" s="223"/>
      <c r="E65" s="223"/>
      <c r="F65" s="224">
        <f t="shared" si="10"/>
        <v>0</v>
      </c>
      <c r="G65" s="221" t="s">
        <v>617</v>
      </c>
      <c r="H65" s="221" t="s">
        <v>173</v>
      </c>
      <c r="I65" s="221" t="s">
        <v>173</v>
      </c>
      <c r="J65" s="221" t="s">
        <v>173</v>
      </c>
      <c r="K65" s="221" t="s">
        <v>173</v>
      </c>
      <c r="L65" s="221" t="s">
        <v>173</v>
      </c>
      <c r="M65" s="221" t="s">
        <v>173</v>
      </c>
      <c r="N65" s="221" t="s">
        <v>173</v>
      </c>
      <c r="O65" s="221" t="s">
        <v>173</v>
      </c>
      <c r="P65" s="206" t="s">
        <v>931</v>
      </c>
      <c r="Q65" s="205" t="s">
        <v>771</v>
      </c>
      <c r="R65" s="205" t="s">
        <v>518</v>
      </c>
      <c r="S65" s="82" t="s">
        <v>173</v>
      </c>
    </row>
    <row r="66" spans="1:19" ht="15" customHeight="1">
      <c r="A66" s="197" t="s">
        <v>55</v>
      </c>
      <c r="B66" s="197" t="s">
        <v>183</v>
      </c>
      <c r="C66" s="223">
        <f t="shared" si="9"/>
        <v>2</v>
      </c>
      <c r="D66" s="223"/>
      <c r="E66" s="223"/>
      <c r="F66" s="224">
        <f t="shared" si="10"/>
        <v>2</v>
      </c>
      <c r="G66" s="221" t="s">
        <v>615</v>
      </c>
      <c r="H66" s="221" t="s">
        <v>615</v>
      </c>
      <c r="I66" s="221" t="s">
        <v>615</v>
      </c>
      <c r="J66" s="225" t="s">
        <v>615</v>
      </c>
      <c r="K66" s="225" t="s">
        <v>615</v>
      </c>
      <c r="L66" s="225" t="s">
        <v>615</v>
      </c>
      <c r="M66" s="221" t="s">
        <v>615</v>
      </c>
      <c r="N66" s="221" t="s">
        <v>908</v>
      </c>
      <c r="O66" s="221" t="s">
        <v>615</v>
      </c>
      <c r="P66" s="197" t="s">
        <v>173</v>
      </c>
      <c r="Q66" s="205" t="s">
        <v>771</v>
      </c>
      <c r="R66" s="205" t="s">
        <v>379</v>
      </c>
      <c r="S66" s="82" t="s">
        <v>173</v>
      </c>
    </row>
    <row r="67" spans="1:19" s="28" customFormat="1" ht="15" customHeight="1">
      <c r="A67" s="201" t="s">
        <v>56</v>
      </c>
      <c r="B67" s="201" t="s">
        <v>120</v>
      </c>
      <c r="C67" s="177">
        <f t="shared" si="9"/>
        <v>0</v>
      </c>
      <c r="D67" s="177"/>
      <c r="E67" s="177"/>
      <c r="F67" s="178">
        <f t="shared" si="10"/>
        <v>0</v>
      </c>
      <c r="G67" s="221" t="s">
        <v>617</v>
      </c>
      <c r="H67" s="225" t="s">
        <v>173</v>
      </c>
      <c r="I67" s="225" t="s">
        <v>173</v>
      </c>
      <c r="J67" s="225" t="s">
        <v>173</v>
      </c>
      <c r="K67" s="225" t="s">
        <v>173</v>
      </c>
      <c r="L67" s="225" t="s">
        <v>173</v>
      </c>
      <c r="M67" s="225" t="s">
        <v>173</v>
      </c>
      <c r="N67" s="225" t="s">
        <v>173</v>
      </c>
      <c r="O67" s="225" t="s">
        <v>173</v>
      </c>
      <c r="P67" s="206" t="s">
        <v>931</v>
      </c>
      <c r="Q67" s="205" t="s">
        <v>770</v>
      </c>
      <c r="R67" s="205" t="s">
        <v>419</v>
      </c>
      <c r="S67" s="95" t="s">
        <v>173</v>
      </c>
    </row>
    <row r="68" spans="1:19" ht="15" customHeight="1">
      <c r="A68" s="197" t="s">
        <v>57</v>
      </c>
      <c r="B68" s="197" t="s">
        <v>120</v>
      </c>
      <c r="C68" s="223">
        <f t="shared" si="9"/>
        <v>0</v>
      </c>
      <c r="D68" s="223"/>
      <c r="E68" s="223"/>
      <c r="F68" s="224">
        <f t="shared" si="10"/>
        <v>0</v>
      </c>
      <c r="G68" s="221" t="s">
        <v>907</v>
      </c>
      <c r="H68" s="221" t="s">
        <v>615</v>
      </c>
      <c r="I68" s="221" t="s">
        <v>173</v>
      </c>
      <c r="J68" s="225" t="s">
        <v>641</v>
      </c>
      <c r="K68" s="221" t="s">
        <v>617</v>
      </c>
      <c r="L68" s="221" t="s">
        <v>617</v>
      </c>
      <c r="M68" s="221" t="s">
        <v>173</v>
      </c>
      <c r="N68" s="225" t="s">
        <v>173</v>
      </c>
      <c r="O68" s="221" t="s">
        <v>615</v>
      </c>
      <c r="P68" s="197" t="s">
        <v>1020</v>
      </c>
      <c r="Q68" s="205" t="s">
        <v>770</v>
      </c>
      <c r="R68" s="205" t="s">
        <v>522</v>
      </c>
      <c r="S68" s="82" t="s">
        <v>173</v>
      </c>
    </row>
    <row r="69" spans="1:19" s="91" customFormat="1" ht="15" customHeight="1">
      <c r="A69" s="175" t="s">
        <v>58</v>
      </c>
      <c r="B69" s="175"/>
      <c r="C69" s="174"/>
      <c r="D69" s="174"/>
      <c r="E69" s="174"/>
      <c r="F69" s="174"/>
      <c r="G69" s="212"/>
      <c r="H69" s="212"/>
      <c r="I69" s="212"/>
      <c r="J69" s="212"/>
      <c r="K69" s="212"/>
      <c r="L69" s="212"/>
      <c r="M69" s="212"/>
      <c r="N69" s="212"/>
      <c r="O69" s="212"/>
      <c r="P69" s="212"/>
      <c r="Q69" s="212"/>
      <c r="R69" s="212"/>
      <c r="S69" s="94"/>
    </row>
    <row r="70" spans="1:19" ht="15" customHeight="1">
      <c r="A70" s="197" t="s">
        <v>59</v>
      </c>
      <c r="B70" s="197" t="s">
        <v>120</v>
      </c>
      <c r="C70" s="223">
        <f t="shared" ref="C70:C75" si="11">IF(B70=$B$4, 2,0)</f>
        <v>0</v>
      </c>
      <c r="D70" s="223"/>
      <c r="E70" s="223"/>
      <c r="F70" s="224">
        <f t="shared" ref="F70:F75" si="12">C70*(1-D70)*(1-E70)</f>
        <v>0</v>
      </c>
      <c r="G70" s="221" t="s">
        <v>617</v>
      </c>
      <c r="H70" s="221" t="s">
        <v>173</v>
      </c>
      <c r="I70" s="221" t="s">
        <v>173</v>
      </c>
      <c r="J70" s="221" t="s">
        <v>173</v>
      </c>
      <c r="K70" s="221" t="s">
        <v>173</v>
      </c>
      <c r="L70" s="221" t="s">
        <v>173</v>
      </c>
      <c r="M70" s="221" t="s">
        <v>173</v>
      </c>
      <c r="N70" s="221" t="s">
        <v>173</v>
      </c>
      <c r="O70" s="221" t="s">
        <v>173</v>
      </c>
      <c r="P70" s="206" t="s">
        <v>931</v>
      </c>
      <c r="Q70" s="205" t="s">
        <v>769</v>
      </c>
      <c r="R70" s="205" t="s">
        <v>524</v>
      </c>
      <c r="S70" s="82" t="s">
        <v>173</v>
      </c>
    </row>
    <row r="71" spans="1:19" ht="15" customHeight="1">
      <c r="A71" s="197" t="s">
        <v>60</v>
      </c>
      <c r="B71" s="197" t="s">
        <v>120</v>
      </c>
      <c r="C71" s="223">
        <f t="shared" si="11"/>
        <v>0</v>
      </c>
      <c r="D71" s="223"/>
      <c r="E71" s="223"/>
      <c r="F71" s="224">
        <f t="shared" si="12"/>
        <v>0</v>
      </c>
      <c r="G71" s="221" t="s">
        <v>907</v>
      </c>
      <c r="H71" s="221" t="s">
        <v>173</v>
      </c>
      <c r="I71" s="221" t="s">
        <v>617</v>
      </c>
      <c r="J71" s="221" t="s">
        <v>173</v>
      </c>
      <c r="K71" s="221" t="s">
        <v>173</v>
      </c>
      <c r="L71" s="221" t="s">
        <v>173</v>
      </c>
      <c r="M71" s="221" t="s">
        <v>173</v>
      </c>
      <c r="N71" s="221" t="s">
        <v>173</v>
      </c>
      <c r="O71" s="221" t="s">
        <v>173</v>
      </c>
      <c r="P71" s="197" t="s">
        <v>1025</v>
      </c>
      <c r="Q71" s="205" t="s">
        <v>771</v>
      </c>
      <c r="R71" s="205" t="s">
        <v>398</v>
      </c>
      <c r="S71" s="82" t="s">
        <v>173</v>
      </c>
    </row>
    <row r="72" spans="1:19" ht="15" customHeight="1">
      <c r="A72" s="197" t="s">
        <v>61</v>
      </c>
      <c r="B72" s="197" t="s">
        <v>183</v>
      </c>
      <c r="C72" s="223">
        <f t="shared" si="11"/>
        <v>2</v>
      </c>
      <c r="D72" s="223"/>
      <c r="E72" s="223"/>
      <c r="F72" s="224">
        <f t="shared" si="12"/>
        <v>2</v>
      </c>
      <c r="G72" s="221" t="s">
        <v>615</v>
      </c>
      <c r="H72" s="221" t="s">
        <v>615</v>
      </c>
      <c r="I72" s="221" t="s">
        <v>615</v>
      </c>
      <c r="J72" s="225" t="s">
        <v>615</v>
      </c>
      <c r="K72" s="225" t="s">
        <v>615</v>
      </c>
      <c r="L72" s="225" t="s">
        <v>615</v>
      </c>
      <c r="M72" s="221" t="s">
        <v>615</v>
      </c>
      <c r="N72" s="221" t="s">
        <v>908</v>
      </c>
      <c r="O72" s="221" t="s">
        <v>615</v>
      </c>
      <c r="P72" s="197" t="s">
        <v>173</v>
      </c>
      <c r="Q72" s="205" t="s">
        <v>771</v>
      </c>
      <c r="R72" s="205" t="s">
        <v>530</v>
      </c>
      <c r="S72" s="82" t="s">
        <v>173</v>
      </c>
    </row>
    <row r="73" spans="1:19" ht="15" customHeight="1">
      <c r="A73" s="197" t="s">
        <v>62</v>
      </c>
      <c r="B73" s="197" t="s">
        <v>120</v>
      </c>
      <c r="C73" s="223">
        <f t="shared" si="11"/>
        <v>0</v>
      </c>
      <c r="D73" s="223"/>
      <c r="E73" s="223"/>
      <c r="F73" s="224">
        <f t="shared" si="12"/>
        <v>0</v>
      </c>
      <c r="G73" s="221" t="s">
        <v>907</v>
      </c>
      <c r="H73" s="221" t="s">
        <v>173</v>
      </c>
      <c r="I73" s="221" t="s">
        <v>617</v>
      </c>
      <c r="J73" s="221" t="s">
        <v>173</v>
      </c>
      <c r="K73" s="221" t="s">
        <v>173</v>
      </c>
      <c r="L73" s="221" t="s">
        <v>173</v>
      </c>
      <c r="M73" s="221" t="s">
        <v>173</v>
      </c>
      <c r="N73" s="221" t="s">
        <v>173</v>
      </c>
      <c r="O73" s="221" t="s">
        <v>173</v>
      </c>
      <c r="P73" s="197" t="s">
        <v>1003</v>
      </c>
      <c r="Q73" s="205" t="s">
        <v>771</v>
      </c>
      <c r="R73" s="205" t="s">
        <v>382</v>
      </c>
      <c r="S73" s="82" t="s">
        <v>173</v>
      </c>
    </row>
    <row r="74" spans="1:19" ht="15" customHeight="1">
      <c r="A74" s="197" t="s">
        <v>63</v>
      </c>
      <c r="B74" s="197" t="s">
        <v>183</v>
      </c>
      <c r="C74" s="223">
        <f t="shared" si="11"/>
        <v>2</v>
      </c>
      <c r="D74" s="223"/>
      <c r="E74" s="223"/>
      <c r="F74" s="224">
        <f t="shared" si="12"/>
        <v>2</v>
      </c>
      <c r="G74" s="221" t="s">
        <v>615</v>
      </c>
      <c r="H74" s="221" t="s">
        <v>615</v>
      </c>
      <c r="I74" s="221" t="s">
        <v>615</v>
      </c>
      <c r="J74" s="225" t="s">
        <v>615</v>
      </c>
      <c r="K74" s="225" t="s">
        <v>615</v>
      </c>
      <c r="L74" s="225" t="s">
        <v>615</v>
      </c>
      <c r="M74" s="221" t="s">
        <v>615</v>
      </c>
      <c r="N74" s="221" t="s">
        <v>908</v>
      </c>
      <c r="O74" s="221" t="s">
        <v>615</v>
      </c>
      <c r="P74" s="197" t="s">
        <v>173</v>
      </c>
      <c r="Q74" s="205" t="s">
        <v>771</v>
      </c>
      <c r="R74" s="205" t="s">
        <v>384</v>
      </c>
      <c r="S74" s="82" t="s">
        <v>173</v>
      </c>
    </row>
    <row r="75" spans="1:19" s="28" customFormat="1" ht="15" customHeight="1">
      <c r="A75" s="201" t="s">
        <v>64</v>
      </c>
      <c r="B75" s="201" t="s">
        <v>120</v>
      </c>
      <c r="C75" s="177">
        <f t="shared" si="11"/>
        <v>0</v>
      </c>
      <c r="D75" s="177"/>
      <c r="E75" s="177"/>
      <c r="F75" s="178">
        <f t="shared" si="12"/>
        <v>0</v>
      </c>
      <c r="G75" s="221" t="s">
        <v>907</v>
      </c>
      <c r="H75" s="221" t="s">
        <v>615</v>
      </c>
      <c r="I75" s="221" t="s">
        <v>617</v>
      </c>
      <c r="J75" s="225" t="s">
        <v>173</v>
      </c>
      <c r="K75" s="225" t="s">
        <v>173</v>
      </c>
      <c r="L75" s="225" t="s">
        <v>173</v>
      </c>
      <c r="M75" s="221" t="s">
        <v>173</v>
      </c>
      <c r="N75" s="221" t="s">
        <v>173</v>
      </c>
      <c r="O75" s="221" t="s">
        <v>173</v>
      </c>
      <c r="P75" s="201" t="s">
        <v>1004</v>
      </c>
      <c r="Q75" s="205" t="s">
        <v>771</v>
      </c>
      <c r="R75" s="205" t="s">
        <v>535</v>
      </c>
      <c r="S75" s="95" t="s">
        <v>173</v>
      </c>
    </row>
    <row r="76" spans="1:19" s="91" customFormat="1" ht="15" customHeight="1">
      <c r="A76" s="175" t="s">
        <v>65</v>
      </c>
      <c r="B76" s="175"/>
      <c r="C76" s="220"/>
      <c r="D76" s="174"/>
      <c r="E76" s="174"/>
      <c r="F76" s="174"/>
      <c r="G76" s="212"/>
      <c r="H76" s="212"/>
      <c r="I76" s="212"/>
      <c r="J76" s="212"/>
      <c r="K76" s="212"/>
      <c r="L76" s="212"/>
      <c r="M76" s="212"/>
      <c r="N76" s="212"/>
      <c r="O76" s="212"/>
      <c r="P76" s="212"/>
      <c r="Q76" s="212"/>
      <c r="R76" s="212"/>
      <c r="S76" s="94"/>
    </row>
    <row r="77" spans="1:19" ht="15" customHeight="1">
      <c r="A77" s="197" t="s">
        <v>66</v>
      </c>
      <c r="B77" s="197" t="s">
        <v>120</v>
      </c>
      <c r="C77" s="223">
        <f t="shared" ref="C77:C86" si="13">IF(B77=$B$4, 2,0)</f>
        <v>0</v>
      </c>
      <c r="D77" s="223"/>
      <c r="E77" s="223"/>
      <c r="F77" s="224">
        <f t="shared" ref="F77:F86" si="14">C77*(1-D77)*(1-E77)</f>
        <v>0</v>
      </c>
      <c r="G77" s="221" t="s">
        <v>907</v>
      </c>
      <c r="H77" s="221" t="s">
        <v>617</v>
      </c>
      <c r="I77" s="221" t="s">
        <v>617</v>
      </c>
      <c r="J77" s="221" t="s">
        <v>173</v>
      </c>
      <c r="K77" s="225" t="s">
        <v>173</v>
      </c>
      <c r="L77" s="225" t="s">
        <v>173</v>
      </c>
      <c r="M77" s="221" t="s">
        <v>173</v>
      </c>
      <c r="N77" s="221" t="s">
        <v>173</v>
      </c>
      <c r="O77" s="221" t="s">
        <v>173</v>
      </c>
      <c r="P77" s="197" t="s">
        <v>1006</v>
      </c>
      <c r="Q77" s="205" t="s">
        <v>771</v>
      </c>
      <c r="R77" s="205" t="s">
        <v>455</v>
      </c>
      <c r="S77" s="82" t="s">
        <v>173</v>
      </c>
    </row>
    <row r="78" spans="1:19" ht="15" customHeight="1">
      <c r="A78" s="197" t="s">
        <v>68</v>
      </c>
      <c r="B78" s="197" t="s">
        <v>120</v>
      </c>
      <c r="C78" s="223">
        <f t="shared" si="13"/>
        <v>0</v>
      </c>
      <c r="D78" s="223"/>
      <c r="E78" s="223"/>
      <c r="F78" s="224">
        <f t="shared" si="14"/>
        <v>0</v>
      </c>
      <c r="G78" s="221" t="s">
        <v>907</v>
      </c>
      <c r="H78" s="221" t="s">
        <v>615</v>
      </c>
      <c r="I78" s="221" t="s">
        <v>173</v>
      </c>
      <c r="J78" s="221" t="s">
        <v>641</v>
      </c>
      <c r="K78" s="221" t="s">
        <v>617</v>
      </c>
      <c r="L78" s="221" t="s">
        <v>617</v>
      </c>
      <c r="M78" s="221" t="s">
        <v>173</v>
      </c>
      <c r="N78" s="221" t="s">
        <v>173</v>
      </c>
      <c r="O78" s="221" t="s">
        <v>615</v>
      </c>
      <c r="P78" s="197" t="s">
        <v>1020</v>
      </c>
      <c r="Q78" s="205" t="s">
        <v>771</v>
      </c>
      <c r="R78" s="183" t="s">
        <v>798</v>
      </c>
      <c r="S78" s="82" t="s">
        <v>173</v>
      </c>
    </row>
    <row r="79" spans="1:19" ht="15" customHeight="1">
      <c r="A79" s="197" t="s">
        <v>69</v>
      </c>
      <c r="B79" s="197" t="s">
        <v>120</v>
      </c>
      <c r="C79" s="223">
        <f t="shared" si="13"/>
        <v>0</v>
      </c>
      <c r="D79" s="223"/>
      <c r="E79" s="223"/>
      <c r="F79" s="224">
        <f t="shared" si="14"/>
        <v>0</v>
      </c>
      <c r="G79" s="221" t="s">
        <v>907</v>
      </c>
      <c r="H79" s="221" t="s">
        <v>617</v>
      </c>
      <c r="I79" s="221" t="s">
        <v>173</v>
      </c>
      <c r="J79" s="221" t="s">
        <v>641</v>
      </c>
      <c r="K79" s="221" t="s">
        <v>617</v>
      </c>
      <c r="L79" s="221" t="s">
        <v>617</v>
      </c>
      <c r="M79" s="221" t="s">
        <v>173</v>
      </c>
      <c r="N79" s="221" t="s">
        <v>173</v>
      </c>
      <c r="O79" s="221" t="s">
        <v>615</v>
      </c>
      <c r="P79" s="197" t="s">
        <v>1005</v>
      </c>
      <c r="Q79" s="205" t="s">
        <v>771</v>
      </c>
      <c r="R79" s="205" t="s">
        <v>385</v>
      </c>
      <c r="S79" s="82" t="s">
        <v>173</v>
      </c>
    </row>
    <row r="80" spans="1:19" ht="15" customHeight="1">
      <c r="A80" s="197" t="s">
        <v>70</v>
      </c>
      <c r="B80" s="197" t="s">
        <v>120</v>
      </c>
      <c r="C80" s="223">
        <f t="shared" si="13"/>
        <v>0</v>
      </c>
      <c r="D80" s="223"/>
      <c r="E80" s="223"/>
      <c r="F80" s="224">
        <f t="shared" si="14"/>
        <v>0</v>
      </c>
      <c r="G80" s="221" t="s">
        <v>617</v>
      </c>
      <c r="H80" s="221" t="s">
        <v>173</v>
      </c>
      <c r="I80" s="221" t="s">
        <v>173</v>
      </c>
      <c r="J80" s="221" t="s">
        <v>173</v>
      </c>
      <c r="K80" s="221" t="s">
        <v>173</v>
      </c>
      <c r="L80" s="221" t="s">
        <v>173</v>
      </c>
      <c r="M80" s="221" t="s">
        <v>173</v>
      </c>
      <c r="N80" s="221" t="s">
        <v>173</v>
      </c>
      <c r="O80" s="221" t="s">
        <v>173</v>
      </c>
      <c r="P80" s="221" t="s">
        <v>1012</v>
      </c>
      <c r="Q80" s="205" t="s">
        <v>771</v>
      </c>
      <c r="R80" s="205" t="s">
        <v>338</v>
      </c>
      <c r="S80" s="82" t="s">
        <v>173</v>
      </c>
    </row>
    <row r="81" spans="1:19" s="28" customFormat="1" ht="15" customHeight="1">
      <c r="A81" s="201" t="s">
        <v>72</v>
      </c>
      <c r="B81" s="201" t="s">
        <v>183</v>
      </c>
      <c r="C81" s="177">
        <f t="shared" si="13"/>
        <v>2</v>
      </c>
      <c r="D81" s="177"/>
      <c r="E81" s="177"/>
      <c r="F81" s="178">
        <f t="shared" si="14"/>
        <v>2</v>
      </c>
      <c r="G81" s="221" t="s">
        <v>615</v>
      </c>
      <c r="H81" s="221" t="s">
        <v>615</v>
      </c>
      <c r="I81" s="221" t="s">
        <v>615</v>
      </c>
      <c r="J81" s="225" t="s">
        <v>615</v>
      </c>
      <c r="K81" s="225" t="s">
        <v>615</v>
      </c>
      <c r="L81" s="225" t="s">
        <v>615</v>
      </c>
      <c r="M81" s="221" t="s">
        <v>615</v>
      </c>
      <c r="N81" s="221" t="s">
        <v>908</v>
      </c>
      <c r="O81" s="221" t="s">
        <v>615</v>
      </c>
      <c r="P81" s="201" t="s">
        <v>173</v>
      </c>
      <c r="Q81" s="205" t="s">
        <v>771</v>
      </c>
      <c r="R81" s="205" t="s">
        <v>386</v>
      </c>
      <c r="S81" s="95" t="s">
        <v>173</v>
      </c>
    </row>
    <row r="82" spans="1:19" ht="15" customHeight="1">
      <c r="A82" s="197" t="s">
        <v>73</v>
      </c>
      <c r="B82" s="197" t="s">
        <v>120</v>
      </c>
      <c r="C82" s="223">
        <f t="shared" si="13"/>
        <v>0</v>
      </c>
      <c r="D82" s="223"/>
      <c r="E82" s="223"/>
      <c r="F82" s="224">
        <f t="shared" si="14"/>
        <v>0</v>
      </c>
      <c r="G82" s="221" t="s">
        <v>907</v>
      </c>
      <c r="H82" s="221" t="s">
        <v>615</v>
      </c>
      <c r="I82" s="221" t="s">
        <v>173</v>
      </c>
      <c r="J82" s="221" t="s">
        <v>641</v>
      </c>
      <c r="K82" s="221" t="s">
        <v>617</v>
      </c>
      <c r="L82" s="221" t="s">
        <v>617</v>
      </c>
      <c r="M82" s="221" t="s">
        <v>173</v>
      </c>
      <c r="N82" s="221" t="s">
        <v>173</v>
      </c>
      <c r="O82" s="221" t="s">
        <v>615</v>
      </c>
      <c r="P82" s="221" t="s">
        <v>1020</v>
      </c>
      <c r="Q82" s="205" t="s">
        <v>771</v>
      </c>
      <c r="R82" s="228" t="s">
        <v>339</v>
      </c>
      <c r="S82" s="82" t="s">
        <v>173</v>
      </c>
    </row>
    <row r="83" spans="1:19" ht="15" customHeight="1">
      <c r="A83" s="197" t="s">
        <v>191</v>
      </c>
      <c r="B83" s="197" t="s">
        <v>183</v>
      </c>
      <c r="C83" s="223">
        <f t="shared" si="13"/>
        <v>2</v>
      </c>
      <c r="D83" s="223"/>
      <c r="E83" s="223"/>
      <c r="F83" s="224">
        <f t="shared" si="14"/>
        <v>2</v>
      </c>
      <c r="G83" s="225" t="s">
        <v>615</v>
      </c>
      <c r="H83" s="221" t="s">
        <v>615</v>
      </c>
      <c r="I83" s="221" t="s">
        <v>615</v>
      </c>
      <c r="J83" s="225" t="s">
        <v>615</v>
      </c>
      <c r="K83" s="225" t="s">
        <v>615</v>
      </c>
      <c r="L83" s="225" t="s">
        <v>615</v>
      </c>
      <c r="M83" s="221" t="s">
        <v>615</v>
      </c>
      <c r="N83" s="221" t="s">
        <v>908</v>
      </c>
      <c r="O83" s="221" t="s">
        <v>615</v>
      </c>
      <c r="P83" s="197" t="s">
        <v>173</v>
      </c>
      <c r="Q83" s="205" t="s">
        <v>771</v>
      </c>
      <c r="R83" s="205" t="s">
        <v>541</v>
      </c>
      <c r="S83" s="82" t="s">
        <v>173</v>
      </c>
    </row>
    <row r="84" spans="1:19" ht="15" customHeight="1">
      <c r="A84" s="197" t="s">
        <v>74</v>
      </c>
      <c r="B84" s="197" t="s">
        <v>120</v>
      </c>
      <c r="C84" s="223">
        <f t="shared" si="13"/>
        <v>0</v>
      </c>
      <c r="D84" s="223"/>
      <c r="E84" s="223"/>
      <c r="F84" s="224">
        <f t="shared" si="14"/>
        <v>0</v>
      </c>
      <c r="G84" s="221" t="s">
        <v>907</v>
      </c>
      <c r="H84" s="221" t="s">
        <v>615</v>
      </c>
      <c r="I84" s="221" t="s">
        <v>617</v>
      </c>
      <c r="J84" s="221" t="s">
        <v>173</v>
      </c>
      <c r="K84" s="225" t="s">
        <v>173</v>
      </c>
      <c r="L84" s="225" t="s">
        <v>173</v>
      </c>
      <c r="M84" s="221" t="s">
        <v>173</v>
      </c>
      <c r="N84" s="221" t="s">
        <v>173</v>
      </c>
      <c r="O84" s="221" t="s">
        <v>173</v>
      </c>
      <c r="P84" s="197" t="s">
        <v>1003</v>
      </c>
      <c r="Q84" s="205" t="s">
        <v>771</v>
      </c>
      <c r="R84" s="205" t="s">
        <v>387</v>
      </c>
      <c r="S84" s="82" t="s">
        <v>173</v>
      </c>
    </row>
    <row r="85" spans="1:19" ht="15" customHeight="1">
      <c r="A85" s="197" t="s">
        <v>75</v>
      </c>
      <c r="B85" s="197" t="s">
        <v>120</v>
      </c>
      <c r="C85" s="223">
        <f t="shared" si="13"/>
        <v>0</v>
      </c>
      <c r="D85" s="223"/>
      <c r="E85" s="223"/>
      <c r="F85" s="224">
        <f t="shared" si="14"/>
        <v>0</v>
      </c>
      <c r="G85" s="221" t="s">
        <v>907</v>
      </c>
      <c r="H85" s="221" t="s">
        <v>173</v>
      </c>
      <c r="I85" s="221" t="s">
        <v>617</v>
      </c>
      <c r="J85" s="221" t="s">
        <v>173</v>
      </c>
      <c r="K85" s="221" t="s">
        <v>173</v>
      </c>
      <c r="L85" s="221" t="s">
        <v>173</v>
      </c>
      <c r="M85" s="221" t="s">
        <v>173</v>
      </c>
      <c r="N85" s="221" t="s">
        <v>173</v>
      </c>
      <c r="O85" s="221" t="s">
        <v>173</v>
      </c>
      <c r="P85" s="197" t="s">
        <v>1003</v>
      </c>
      <c r="Q85" s="205" t="s">
        <v>771</v>
      </c>
      <c r="R85" s="205" t="s">
        <v>545</v>
      </c>
      <c r="S85" s="82" t="s">
        <v>173</v>
      </c>
    </row>
    <row r="86" spans="1:19" ht="15" customHeight="1">
      <c r="A86" s="197" t="s">
        <v>76</v>
      </c>
      <c r="B86" s="197" t="s">
        <v>120</v>
      </c>
      <c r="C86" s="223">
        <f t="shared" si="13"/>
        <v>0</v>
      </c>
      <c r="D86" s="223"/>
      <c r="E86" s="223"/>
      <c r="F86" s="224">
        <f t="shared" si="14"/>
        <v>0</v>
      </c>
      <c r="G86" s="221" t="s">
        <v>907</v>
      </c>
      <c r="H86" s="221" t="s">
        <v>615</v>
      </c>
      <c r="I86" s="221" t="s">
        <v>173</v>
      </c>
      <c r="J86" s="221" t="s">
        <v>641</v>
      </c>
      <c r="K86" s="221" t="s">
        <v>617</v>
      </c>
      <c r="L86" s="221" t="s">
        <v>617</v>
      </c>
      <c r="M86" s="221" t="s">
        <v>173</v>
      </c>
      <c r="N86" s="221" t="s">
        <v>173</v>
      </c>
      <c r="O86" s="221" t="s">
        <v>615</v>
      </c>
      <c r="P86" s="197" t="s">
        <v>1026</v>
      </c>
      <c r="Q86" s="205" t="s">
        <v>771</v>
      </c>
      <c r="R86" s="205" t="s">
        <v>388</v>
      </c>
      <c r="S86" s="82" t="s">
        <v>173</v>
      </c>
    </row>
    <row r="87" spans="1:19" s="91" customFormat="1" ht="15" customHeight="1">
      <c r="A87" s="175" t="s">
        <v>77</v>
      </c>
      <c r="B87" s="175"/>
      <c r="C87" s="220"/>
      <c r="D87" s="174"/>
      <c r="E87" s="174"/>
      <c r="F87" s="174"/>
      <c r="G87" s="212"/>
      <c r="H87" s="212"/>
      <c r="I87" s="212"/>
      <c r="J87" s="212"/>
      <c r="K87" s="212"/>
      <c r="L87" s="212"/>
      <c r="M87" s="212"/>
      <c r="N87" s="212"/>
      <c r="O87" s="212"/>
      <c r="P87" s="212"/>
      <c r="Q87" s="212"/>
      <c r="R87" s="212"/>
      <c r="S87" s="94"/>
    </row>
    <row r="88" spans="1:19" ht="15" customHeight="1">
      <c r="A88" s="197" t="s">
        <v>67</v>
      </c>
      <c r="B88" s="197" t="s">
        <v>120</v>
      </c>
      <c r="C88" s="223">
        <f t="shared" ref="C88:C98" si="15">IF(B88=$B$4, 2,0)</f>
        <v>0</v>
      </c>
      <c r="D88" s="223"/>
      <c r="E88" s="223"/>
      <c r="F88" s="224">
        <f t="shared" ref="F88:F98" si="16">C88*(1-D88)*(1-E88)</f>
        <v>0</v>
      </c>
      <c r="G88" s="221" t="s">
        <v>617</v>
      </c>
      <c r="H88" s="221" t="s">
        <v>173</v>
      </c>
      <c r="I88" s="221" t="s">
        <v>173</v>
      </c>
      <c r="J88" s="221" t="s">
        <v>173</v>
      </c>
      <c r="K88" s="221" t="s">
        <v>173</v>
      </c>
      <c r="L88" s="221" t="s">
        <v>173</v>
      </c>
      <c r="M88" s="221" t="s">
        <v>173</v>
      </c>
      <c r="N88" s="221" t="s">
        <v>173</v>
      </c>
      <c r="O88" s="221" t="s">
        <v>173</v>
      </c>
      <c r="P88" s="206" t="s">
        <v>931</v>
      </c>
      <c r="Q88" s="205" t="s">
        <v>769</v>
      </c>
      <c r="R88" s="205" t="s">
        <v>548</v>
      </c>
      <c r="S88" s="82" t="s">
        <v>173</v>
      </c>
    </row>
    <row r="89" spans="1:19" ht="15" customHeight="1">
      <c r="A89" s="197" t="s">
        <v>78</v>
      </c>
      <c r="B89" s="197" t="s">
        <v>120</v>
      </c>
      <c r="C89" s="223">
        <f t="shared" si="15"/>
        <v>0</v>
      </c>
      <c r="D89" s="222"/>
      <c r="E89" s="222"/>
      <c r="F89" s="224">
        <f t="shared" si="16"/>
        <v>0</v>
      </c>
      <c r="G89" s="221" t="s">
        <v>617</v>
      </c>
      <c r="H89" s="221" t="s">
        <v>173</v>
      </c>
      <c r="I89" s="221" t="s">
        <v>173</v>
      </c>
      <c r="J89" s="221" t="s">
        <v>173</v>
      </c>
      <c r="K89" s="221" t="s">
        <v>173</v>
      </c>
      <c r="L89" s="221" t="s">
        <v>173</v>
      </c>
      <c r="M89" s="221" t="s">
        <v>173</v>
      </c>
      <c r="N89" s="221" t="s">
        <v>173</v>
      </c>
      <c r="O89" s="221" t="s">
        <v>173</v>
      </c>
      <c r="P89" s="206" t="s">
        <v>931</v>
      </c>
      <c r="Q89" s="205" t="s">
        <v>769</v>
      </c>
      <c r="R89" s="205" t="s">
        <v>420</v>
      </c>
      <c r="S89" s="82" t="s">
        <v>173</v>
      </c>
    </row>
    <row r="90" spans="1:19" ht="15" customHeight="1">
      <c r="A90" s="197" t="s">
        <v>71</v>
      </c>
      <c r="B90" s="197" t="s">
        <v>120</v>
      </c>
      <c r="C90" s="223">
        <f t="shared" si="15"/>
        <v>0</v>
      </c>
      <c r="D90" s="223"/>
      <c r="E90" s="223"/>
      <c r="F90" s="224">
        <f t="shared" si="16"/>
        <v>0</v>
      </c>
      <c r="G90" s="221" t="s">
        <v>907</v>
      </c>
      <c r="H90" s="221" t="s">
        <v>615</v>
      </c>
      <c r="I90" s="221" t="s">
        <v>173</v>
      </c>
      <c r="J90" s="221" t="s">
        <v>173</v>
      </c>
      <c r="K90" s="221" t="s">
        <v>173</v>
      </c>
      <c r="L90" s="221" t="s">
        <v>173</v>
      </c>
      <c r="M90" s="221" t="s">
        <v>173</v>
      </c>
      <c r="N90" s="221" t="s">
        <v>173</v>
      </c>
      <c r="O90" s="221" t="s">
        <v>617</v>
      </c>
      <c r="P90" s="197" t="s">
        <v>1010</v>
      </c>
      <c r="Q90" s="205" t="s">
        <v>771</v>
      </c>
      <c r="R90" s="205" t="s">
        <v>389</v>
      </c>
      <c r="S90" s="82" t="s">
        <v>173</v>
      </c>
    </row>
    <row r="91" spans="1:19" ht="15" customHeight="1">
      <c r="A91" s="197" t="s">
        <v>79</v>
      </c>
      <c r="B91" s="197" t="s">
        <v>120</v>
      </c>
      <c r="C91" s="223">
        <f t="shared" si="15"/>
        <v>0</v>
      </c>
      <c r="D91" s="222"/>
      <c r="E91" s="222"/>
      <c r="F91" s="224">
        <f t="shared" si="16"/>
        <v>0</v>
      </c>
      <c r="G91" s="221" t="s">
        <v>617</v>
      </c>
      <c r="H91" s="221" t="s">
        <v>173</v>
      </c>
      <c r="I91" s="221" t="s">
        <v>173</v>
      </c>
      <c r="J91" s="221" t="s">
        <v>173</v>
      </c>
      <c r="K91" s="221" t="s">
        <v>173</v>
      </c>
      <c r="L91" s="221" t="s">
        <v>173</v>
      </c>
      <c r="M91" s="221" t="s">
        <v>173</v>
      </c>
      <c r="N91" s="221" t="s">
        <v>173</v>
      </c>
      <c r="O91" s="221" t="s">
        <v>173</v>
      </c>
      <c r="P91" s="206" t="s">
        <v>931</v>
      </c>
      <c r="Q91" s="205" t="s">
        <v>771</v>
      </c>
      <c r="R91" s="205" t="s">
        <v>587</v>
      </c>
      <c r="S91" s="82" t="s">
        <v>173</v>
      </c>
    </row>
    <row r="92" spans="1:19" ht="15" customHeight="1">
      <c r="A92" s="197" t="s">
        <v>80</v>
      </c>
      <c r="B92" s="197" t="s">
        <v>120</v>
      </c>
      <c r="C92" s="223">
        <f t="shared" si="15"/>
        <v>0</v>
      </c>
      <c r="D92" s="222"/>
      <c r="E92" s="222"/>
      <c r="F92" s="224">
        <f t="shared" si="16"/>
        <v>0</v>
      </c>
      <c r="G92" s="221" t="s">
        <v>907</v>
      </c>
      <c r="H92" s="221" t="s">
        <v>617</v>
      </c>
      <c r="I92" s="221" t="s">
        <v>173</v>
      </c>
      <c r="J92" s="221" t="s">
        <v>641</v>
      </c>
      <c r="K92" s="221" t="s">
        <v>617</v>
      </c>
      <c r="L92" s="221" t="s">
        <v>173</v>
      </c>
      <c r="M92" s="221" t="s">
        <v>173</v>
      </c>
      <c r="N92" s="221" t="s">
        <v>173</v>
      </c>
      <c r="O92" s="221" t="s">
        <v>173</v>
      </c>
      <c r="P92" s="197" t="s">
        <v>1005</v>
      </c>
      <c r="Q92" s="205" t="s">
        <v>770</v>
      </c>
      <c r="R92" s="205" t="s">
        <v>590</v>
      </c>
      <c r="S92" s="82" t="s">
        <v>173</v>
      </c>
    </row>
    <row r="93" spans="1:19" ht="15" customHeight="1">
      <c r="A93" s="197" t="s">
        <v>81</v>
      </c>
      <c r="B93" s="197" t="s">
        <v>120</v>
      </c>
      <c r="C93" s="223">
        <f t="shared" si="15"/>
        <v>0</v>
      </c>
      <c r="D93" s="222"/>
      <c r="E93" s="222"/>
      <c r="F93" s="224">
        <f t="shared" si="16"/>
        <v>0</v>
      </c>
      <c r="G93" s="221" t="s">
        <v>907</v>
      </c>
      <c r="H93" s="221" t="s">
        <v>615</v>
      </c>
      <c r="I93" s="221" t="s">
        <v>615</v>
      </c>
      <c r="J93" s="225" t="s">
        <v>615</v>
      </c>
      <c r="K93" s="225" t="s">
        <v>615</v>
      </c>
      <c r="L93" s="225" t="s">
        <v>615</v>
      </c>
      <c r="M93" s="221" t="s">
        <v>615</v>
      </c>
      <c r="N93" s="225" t="s">
        <v>909</v>
      </c>
      <c r="O93" s="221" t="s">
        <v>615</v>
      </c>
      <c r="P93" s="197" t="s">
        <v>1007</v>
      </c>
      <c r="Q93" s="205" t="s">
        <v>771</v>
      </c>
      <c r="R93" s="205" t="s">
        <v>427</v>
      </c>
      <c r="S93" s="82" t="s">
        <v>173</v>
      </c>
    </row>
    <row r="94" spans="1:19" s="28" customFormat="1" ht="15" customHeight="1">
      <c r="A94" s="201" t="s">
        <v>82</v>
      </c>
      <c r="B94" s="201" t="s">
        <v>183</v>
      </c>
      <c r="C94" s="177">
        <f t="shared" si="15"/>
        <v>2</v>
      </c>
      <c r="D94" s="177"/>
      <c r="E94" s="177"/>
      <c r="F94" s="178">
        <f t="shared" si="16"/>
        <v>2</v>
      </c>
      <c r="G94" s="221" t="s">
        <v>615</v>
      </c>
      <c r="H94" s="221" t="s">
        <v>615</v>
      </c>
      <c r="I94" s="221" t="s">
        <v>615</v>
      </c>
      <c r="J94" s="225" t="s">
        <v>615</v>
      </c>
      <c r="K94" s="225" t="s">
        <v>615</v>
      </c>
      <c r="L94" s="225" t="s">
        <v>615</v>
      </c>
      <c r="M94" s="221" t="s">
        <v>615</v>
      </c>
      <c r="N94" s="221" t="s">
        <v>908</v>
      </c>
      <c r="O94" s="221" t="s">
        <v>615</v>
      </c>
      <c r="P94" s="201" t="s">
        <v>173</v>
      </c>
      <c r="Q94" s="205" t="s">
        <v>770</v>
      </c>
      <c r="R94" s="205" t="s">
        <v>460</v>
      </c>
      <c r="S94" s="95" t="s">
        <v>173</v>
      </c>
    </row>
    <row r="95" spans="1:19" s="28" customFormat="1" ht="15" customHeight="1">
      <c r="A95" s="201" t="s">
        <v>83</v>
      </c>
      <c r="B95" s="201" t="s">
        <v>120</v>
      </c>
      <c r="C95" s="177">
        <f t="shared" si="15"/>
        <v>0</v>
      </c>
      <c r="D95" s="177"/>
      <c r="E95" s="177"/>
      <c r="F95" s="178">
        <f t="shared" si="16"/>
        <v>0</v>
      </c>
      <c r="G95" s="221" t="s">
        <v>907</v>
      </c>
      <c r="H95" s="221" t="s">
        <v>615</v>
      </c>
      <c r="I95" s="221" t="s">
        <v>615</v>
      </c>
      <c r="J95" s="225" t="s">
        <v>615</v>
      </c>
      <c r="K95" s="225" t="s">
        <v>615</v>
      </c>
      <c r="L95" s="225" t="s">
        <v>615</v>
      </c>
      <c r="M95" s="221" t="s">
        <v>615</v>
      </c>
      <c r="N95" s="225" t="s">
        <v>909</v>
      </c>
      <c r="O95" s="221" t="s">
        <v>615</v>
      </c>
      <c r="P95" s="201" t="s">
        <v>998</v>
      </c>
      <c r="Q95" s="205" t="s">
        <v>770</v>
      </c>
      <c r="R95" s="205" t="s">
        <v>597</v>
      </c>
      <c r="S95" s="95" t="s">
        <v>173</v>
      </c>
    </row>
    <row r="96" spans="1:19" ht="15" customHeight="1">
      <c r="A96" s="197" t="s">
        <v>84</v>
      </c>
      <c r="B96" s="197" t="s">
        <v>120</v>
      </c>
      <c r="C96" s="223">
        <f t="shared" si="15"/>
        <v>0</v>
      </c>
      <c r="D96" s="223"/>
      <c r="E96" s="223"/>
      <c r="F96" s="224">
        <f t="shared" si="16"/>
        <v>0</v>
      </c>
      <c r="G96" s="221" t="s">
        <v>907</v>
      </c>
      <c r="H96" s="221" t="s">
        <v>615</v>
      </c>
      <c r="I96" s="221" t="s">
        <v>173</v>
      </c>
      <c r="J96" s="221" t="s">
        <v>641</v>
      </c>
      <c r="K96" s="221" t="s">
        <v>641</v>
      </c>
      <c r="L96" s="225" t="s">
        <v>173</v>
      </c>
      <c r="M96" s="221" t="s">
        <v>173</v>
      </c>
      <c r="N96" s="225" t="s">
        <v>173</v>
      </c>
      <c r="O96" s="221" t="s">
        <v>615</v>
      </c>
      <c r="P96" s="197" t="s">
        <v>407</v>
      </c>
      <c r="Q96" s="205" t="s">
        <v>770</v>
      </c>
      <c r="R96" s="205" t="s">
        <v>601</v>
      </c>
      <c r="S96" s="81" t="s">
        <v>173</v>
      </c>
    </row>
    <row r="97" spans="1:19" ht="15" customHeight="1">
      <c r="A97" s="197" t="s">
        <v>85</v>
      </c>
      <c r="B97" s="197" t="s">
        <v>120</v>
      </c>
      <c r="C97" s="223">
        <f t="shared" si="15"/>
        <v>0</v>
      </c>
      <c r="D97" s="223"/>
      <c r="E97" s="223"/>
      <c r="F97" s="224">
        <f t="shared" si="16"/>
        <v>0</v>
      </c>
      <c r="G97" s="221" t="s">
        <v>617</v>
      </c>
      <c r="H97" s="221" t="s">
        <v>173</v>
      </c>
      <c r="I97" s="221" t="s">
        <v>173</v>
      </c>
      <c r="J97" s="221" t="s">
        <v>173</v>
      </c>
      <c r="K97" s="221" t="s">
        <v>173</v>
      </c>
      <c r="L97" s="221" t="s">
        <v>173</v>
      </c>
      <c r="M97" s="221" t="s">
        <v>173</v>
      </c>
      <c r="N97" s="221" t="s">
        <v>173</v>
      </c>
      <c r="O97" s="221" t="s">
        <v>173</v>
      </c>
      <c r="P97" s="206" t="s">
        <v>931</v>
      </c>
      <c r="Q97" s="205" t="s">
        <v>769</v>
      </c>
      <c r="R97" s="205" t="s">
        <v>605</v>
      </c>
      <c r="S97" s="82" t="s">
        <v>173</v>
      </c>
    </row>
    <row r="98" spans="1:19" ht="15" customHeight="1">
      <c r="A98" s="197" t="s">
        <v>86</v>
      </c>
      <c r="B98" s="197" t="s">
        <v>120</v>
      </c>
      <c r="C98" s="223">
        <f t="shared" si="15"/>
        <v>0</v>
      </c>
      <c r="D98" s="223"/>
      <c r="E98" s="223"/>
      <c r="F98" s="224">
        <f t="shared" si="16"/>
        <v>0</v>
      </c>
      <c r="G98" s="221" t="s">
        <v>617</v>
      </c>
      <c r="H98" s="221" t="s">
        <v>173</v>
      </c>
      <c r="I98" s="221" t="s">
        <v>173</v>
      </c>
      <c r="J98" s="221" t="s">
        <v>173</v>
      </c>
      <c r="K98" s="221" t="s">
        <v>173</v>
      </c>
      <c r="L98" s="221" t="s">
        <v>173</v>
      </c>
      <c r="M98" s="221" t="s">
        <v>173</v>
      </c>
      <c r="N98" s="221" t="s">
        <v>173</v>
      </c>
      <c r="O98" s="221" t="s">
        <v>173</v>
      </c>
      <c r="P98" s="206" t="s">
        <v>931</v>
      </c>
      <c r="Q98" s="205" t="s">
        <v>771</v>
      </c>
      <c r="R98" s="205" t="s">
        <v>607</v>
      </c>
      <c r="S98" s="82" t="s">
        <v>173</v>
      </c>
    </row>
    <row r="99" spans="1:19" s="92" customFormat="1" ht="15" customHeight="1">
      <c r="A99" s="92" t="s">
        <v>221</v>
      </c>
      <c r="B99" s="50"/>
      <c r="C99" s="50"/>
      <c r="D99" s="50"/>
      <c r="E99" s="50"/>
      <c r="F99" s="50"/>
      <c r="G99" s="50"/>
      <c r="H99" s="50"/>
      <c r="I99" s="50"/>
      <c r="J99" s="50"/>
      <c r="K99" s="50"/>
      <c r="L99" s="50"/>
      <c r="M99" s="50"/>
      <c r="N99" s="50"/>
      <c r="O99" s="50"/>
      <c r="P99" s="77"/>
      <c r="Q99" s="77"/>
      <c r="R99" s="77"/>
      <c r="S99" s="82" t="s">
        <v>906</v>
      </c>
    </row>
    <row r="107" spans="1:19">
      <c r="A107" s="6"/>
      <c r="B107" s="10"/>
      <c r="C107" s="10"/>
      <c r="D107" s="10"/>
      <c r="E107" s="10"/>
      <c r="F107" s="10"/>
      <c r="G107" s="10"/>
      <c r="H107" s="10"/>
      <c r="I107" s="10"/>
      <c r="J107" s="10"/>
      <c r="K107" s="10"/>
      <c r="L107" s="10"/>
      <c r="M107" s="10"/>
      <c r="N107" s="10"/>
      <c r="O107" s="10"/>
      <c r="P107" s="7"/>
      <c r="Q107" s="7"/>
    </row>
    <row r="111" spans="1:19">
      <c r="A111" s="6"/>
      <c r="B111" s="10"/>
      <c r="C111" s="10"/>
      <c r="D111" s="10"/>
      <c r="E111" s="10"/>
      <c r="F111" s="10"/>
      <c r="G111" s="10"/>
      <c r="H111" s="10"/>
      <c r="I111" s="10"/>
      <c r="J111" s="10"/>
      <c r="K111" s="10"/>
      <c r="L111" s="10"/>
      <c r="M111" s="10"/>
      <c r="N111" s="10"/>
      <c r="O111" s="10"/>
      <c r="P111" s="7"/>
      <c r="Q111" s="7"/>
    </row>
    <row r="114" spans="1:17">
      <c r="A114" s="6"/>
      <c r="B114" s="10"/>
      <c r="C114" s="10"/>
      <c r="D114" s="10"/>
      <c r="E114" s="10"/>
      <c r="F114" s="10"/>
      <c r="G114" s="10"/>
      <c r="H114" s="10"/>
      <c r="I114" s="10"/>
      <c r="J114" s="10"/>
      <c r="K114" s="10"/>
      <c r="L114" s="10"/>
      <c r="M114" s="10"/>
      <c r="N114" s="10"/>
      <c r="O114" s="10"/>
      <c r="P114" s="7"/>
      <c r="Q114" s="7"/>
    </row>
    <row r="118" spans="1:17">
      <c r="A118" s="6"/>
      <c r="B118" s="10"/>
      <c r="C118" s="10"/>
      <c r="D118" s="10"/>
      <c r="E118" s="10"/>
      <c r="F118" s="10"/>
      <c r="G118" s="10"/>
      <c r="H118" s="10"/>
      <c r="I118" s="10"/>
      <c r="J118" s="10"/>
      <c r="K118" s="10"/>
      <c r="L118" s="10"/>
      <c r="M118" s="10"/>
      <c r="N118" s="10"/>
      <c r="O118" s="10"/>
      <c r="P118" s="7"/>
      <c r="Q118" s="7"/>
    </row>
    <row r="121" spans="1:17">
      <c r="A121" s="6"/>
      <c r="B121" s="10"/>
      <c r="C121" s="10"/>
      <c r="D121" s="10"/>
      <c r="E121" s="10"/>
      <c r="F121" s="10"/>
      <c r="G121" s="10"/>
      <c r="H121" s="10"/>
      <c r="I121" s="10"/>
      <c r="J121" s="10"/>
      <c r="K121" s="10"/>
      <c r="L121" s="10"/>
      <c r="M121" s="10"/>
      <c r="N121" s="10"/>
      <c r="O121" s="10"/>
      <c r="P121" s="7"/>
      <c r="Q121" s="7"/>
    </row>
    <row r="125" spans="1:17">
      <c r="A125" s="6"/>
      <c r="B125" s="10"/>
      <c r="C125" s="10"/>
      <c r="D125" s="10"/>
      <c r="E125" s="10"/>
      <c r="F125" s="10"/>
      <c r="G125" s="10"/>
      <c r="H125" s="10"/>
      <c r="I125" s="10"/>
      <c r="J125" s="10"/>
      <c r="K125" s="10"/>
      <c r="L125" s="10"/>
      <c r="M125" s="10"/>
      <c r="N125" s="10"/>
      <c r="O125" s="10"/>
      <c r="P125" s="7"/>
      <c r="Q125" s="7"/>
    </row>
  </sheetData>
  <mergeCells count="22">
    <mergeCell ref="A1:R1"/>
    <mergeCell ref="A2:R2"/>
    <mergeCell ref="A3:A5"/>
    <mergeCell ref="C3:F3"/>
    <mergeCell ref="G3:G5"/>
    <mergeCell ref="O3:O5"/>
    <mergeCell ref="J3:J5"/>
    <mergeCell ref="C4:C5"/>
    <mergeCell ref="D4:D5"/>
    <mergeCell ref="E4:E5"/>
    <mergeCell ref="F4:F5"/>
    <mergeCell ref="M4:M5"/>
    <mergeCell ref="P3:P5"/>
    <mergeCell ref="Q3:R3"/>
    <mergeCell ref="H3:H5"/>
    <mergeCell ref="K4:K5"/>
    <mergeCell ref="R4:R5"/>
    <mergeCell ref="L4:L5"/>
    <mergeCell ref="N3:N5"/>
    <mergeCell ref="K3:M3"/>
    <mergeCell ref="I3:I5"/>
    <mergeCell ref="Q4:Q5"/>
  </mergeCells>
  <dataValidations count="1">
    <dataValidation type="list" allowBlank="1" showInputMessage="1" showErrorMessage="1" sqref="E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E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E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E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E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E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E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E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E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E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E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E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E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E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E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E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00000000-0002-0000-0D00-000000000000}">
      <formula1>"0,5"</formula1>
    </dataValidation>
  </dataValidations>
  <hyperlinks>
    <hyperlink ref="R58" r:id="rId1" xr:uid="{00000000-0004-0000-0D00-000000000000}"/>
    <hyperlink ref="R67" r:id="rId2" xr:uid="{00000000-0004-0000-0D00-000001000000}"/>
    <hyperlink ref="R61" r:id="rId3" xr:uid="{00000000-0004-0000-0D00-000002000000}"/>
    <hyperlink ref="R89" r:id="rId4" xr:uid="{00000000-0004-0000-0D00-000003000000}"/>
    <hyperlink ref="R80" r:id="rId5" xr:uid="{00000000-0004-0000-0D00-000004000000}"/>
    <hyperlink ref="R27" r:id="rId6" xr:uid="{00000000-0004-0000-0D00-000005000000}"/>
    <hyperlink ref="R74" r:id="rId7" xr:uid="{00000000-0004-0000-0D00-000006000000}"/>
    <hyperlink ref="R81" r:id="rId8" xr:uid="{00000000-0004-0000-0D00-000007000000}"/>
    <hyperlink ref="R30" r:id="rId9" xr:uid="{00000000-0004-0000-0D00-000008000000}"/>
    <hyperlink ref="R94" r:id="rId10" xr:uid="{00000000-0004-0000-0D00-000009000000}"/>
    <hyperlink ref="R17" r:id="rId11" xr:uid="{00000000-0004-0000-0D00-00000A000000}"/>
    <hyperlink ref="R31" r:id="rId12" xr:uid="{00000000-0004-0000-0D00-00000B000000}"/>
    <hyperlink ref="R13" r:id="rId13" xr:uid="{00000000-0004-0000-0D00-00000C000000}"/>
    <hyperlink ref="R39" r:id="rId14" xr:uid="{00000000-0004-0000-0D00-00000D000000}"/>
    <hyperlink ref="R42" r:id="rId15" xr:uid="{00000000-0004-0000-0D00-00000E000000}"/>
    <hyperlink ref="R48" r:id="rId16" xr:uid="{00000000-0004-0000-0D00-00000F000000}"/>
    <hyperlink ref="R49" r:id="rId17" xr:uid="{00000000-0004-0000-0D00-000010000000}"/>
    <hyperlink ref="R51" r:id="rId18" xr:uid="{00000000-0004-0000-0D00-000011000000}"/>
    <hyperlink ref="R52" r:id="rId19" xr:uid="{00000000-0004-0000-0D00-000012000000}"/>
    <hyperlink ref="R59" r:id="rId20" xr:uid="{00000000-0004-0000-0D00-000013000000}"/>
    <hyperlink ref="R64" r:id="rId21" xr:uid="{00000000-0004-0000-0D00-000014000000}"/>
    <hyperlink ref="R66" r:id="rId22" xr:uid="{00000000-0004-0000-0D00-000015000000}"/>
    <hyperlink ref="R68" r:id="rId23" xr:uid="{00000000-0004-0000-0D00-000016000000}"/>
    <hyperlink ref="R72" r:id="rId24" xr:uid="{00000000-0004-0000-0D00-000017000000}"/>
    <hyperlink ref="R73" r:id="rId25" xr:uid="{00000000-0004-0000-0D00-000018000000}"/>
    <hyperlink ref="R77" r:id="rId26" xr:uid="{00000000-0004-0000-0D00-000019000000}"/>
    <hyperlink ref="R83" r:id="rId27" xr:uid="{00000000-0004-0000-0D00-00001A000000}"/>
    <hyperlink ref="R84" r:id="rId28" xr:uid="{00000000-0004-0000-0D00-00001B000000}"/>
    <hyperlink ref="R85" r:id="rId29" xr:uid="{00000000-0004-0000-0D00-00001C000000}"/>
    <hyperlink ref="R86" r:id="rId30" xr:uid="{00000000-0004-0000-0D00-00001D000000}"/>
    <hyperlink ref="R90" r:id="rId31" xr:uid="{00000000-0004-0000-0D00-00001E000000}"/>
    <hyperlink ref="R7" r:id="rId32" xr:uid="{00000000-0004-0000-0D00-00001F000000}"/>
    <hyperlink ref="R8" r:id="rId33" xr:uid="{00000000-0004-0000-0D00-000020000000}"/>
    <hyperlink ref="R9" r:id="rId34" xr:uid="{00000000-0004-0000-0D00-000021000000}"/>
    <hyperlink ref="R10" r:id="rId35" xr:uid="{00000000-0004-0000-0D00-000022000000}"/>
    <hyperlink ref="R11" r:id="rId36" xr:uid="{00000000-0004-0000-0D00-000023000000}"/>
    <hyperlink ref="R14" r:id="rId37" xr:uid="{00000000-0004-0000-0D00-000024000000}"/>
    <hyperlink ref="R15" r:id="rId38" xr:uid="{00000000-0004-0000-0D00-000025000000}"/>
    <hyperlink ref="R16" r:id="rId39" xr:uid="{00000000-0004-0000-0D00-000026000000}"/>
    <hyperlink ref="R18" r:id="rId40" xr:uid="{00000000-0004-0000-0D00-000027000000}"/>
    <hyperlink ref="R19" r:id="rId41" xr:uid="{00000000-0004-0000-0D00-000028000000}"/>
    <hyperlink ref="R20" r:id="rId42" xr:uid="{00000000-0004-0000-0D00-000029000000}"/>
    <hyperlink ref="R21" r:id="rId43" xr:uid="{00000000-0004-0000-0D00-00002A000000}"/>
    <hyperlink ref="R22" r:id="rId44" xr:uid="{00000000-0004-0000-0D00-00002B000000}"/>
    <hyperlink ref="R23" r:id="rId45" xr:uid="{00000000-0004-0000-0D00-00002C000000}"/>
    <hyperlink ref="R26" r:id="rId46" xr:uid="{00000000-0004-0000-0D00-00002D000000}"/>
    <hyperlink ref="R28" r:id="rId47" xr:uid="{00000000-0004-0000-0D00-00002E000000}"/>
    <hyperlink ref="R29" r:id="rId48" xr:uid="{00000000-0004-0000-0D00-00002F000000}"/>
    <hyperlink ref="R36" r:id="rId49" xr:uid="{00000000-0004-0000-0D00-000030000000}"/>
    <hyperlink ref="R32" r:id="rId50" xr:uid="{00000000-0004-0000-0D00-000031000000}"/>
    <hyperlink ref="R33" r:id="rId51" xr:uid="{00000000-0004-0000-0D00-000032000000}"/>
    <hyperlink ref="R34" r:id="rId52" xr:uid="{00000000-0004-0000-0D00-000033000000}"/>
    <hyperlink ref="R38" r:id="rId53" xr:uid="{00000000-0004-0000-0D00-000034000000}"/>
    <hyperlink ref="R40" r:id="rId54" xr:uid="{00000000-0004-0000-0D00-000035000000}"/>
    <hyperlink ref="R41" r:id="rId55" xr:uid="{00000000-0004-0000-0D00-000036000000}"/>
    <hyperlink ref="R43" r:id="rId56" xr:uid="{00000000-0004-0000-0D00-000037000000}"/>
    <hyperlink ref="R44" r:id="rId57" xr:uid="{00000000-0004-0000-0D00-000038000000}"/>
    <hyperlink ref="R47" r:id="rId58" xr:uid="{00000000-0004-0000-0D00-000039000000}"/>
    <hyperlink ref="R50" r:id="rId59" xr:uid="{00000000-0004-0000-0D00-00003A000000}"/>
    <hyperlink ref="R53" r:id="rId60" xr:uid="{00000000-0004-0000-0D00-00003B000000}"/>
    <hyperlink ref="R55" r:id="rId61" xr:uid="{00000000-0004-0000-0D00-00003C000000}"/>
    <hyperlink ref="R57" r:id="rId62" xr:uid="{00000000-0004-0000-0D00-00003D000000}"/>
    <hyperlink ref="R60" r:id="rId63" xr:uid="{00000000-0004-0000-0D00-00003E000000}"/>
    <hyperlink ref="R62" r:id="rId64" xr:uid="{00000000-0004-0000-0D00-00003F000000}"/>
    <hyperlink ref="R63" r:id="rId65" xr:uid="{00000000-0004-0000-0D00-000040000000}"/>
    <hyperlink ref="R65" r:id="rId66" xr:uid="{00000000-0004-0000-0D00-000041000000}"/>
    <hyperlink ref="R70" r:id="rId67" xr:uid="{00000000-0004-0000-0D00-000042000000}"/>
    <hyperlink ref="R71" r:id="rId68" location="document_list" xr:uid="{00000000-0004-0000-0D00-000043000000}"/>
    <hyperlink ref="R93" r:id="rId69" xr:uid="{00000000-0004-0000-0D00-000044000000}"/>
    <hyperlink ref="R75" r:id="rId70" xr:uid="{00000000-0004-0000-0D00-000045000000}"/>
    <hyperlink ref="R79" r:id="rId71" xr:uid="{00000000-0004-0000-0D00-000046000000}"/>
    <hyperlink ref="R88" r:id="rId72" xr:uid="{00000000-0004-0000-0D00-000047000000}"/>
    <hyperlink ref="R91" r:id="rId73" xr:uid="{00000000-0004-0000-0D00-000048000000}"/>
    <hyperlink ref="R92" r:id="rId74" xr:uid="{00000000-0004-0000-0D00-000049000000}"/>
    <hyperlink ref="R95" r:id="rId75" location="152-2022-god-i-planovyj-period-2023-i-2024-godov" xr:uid="{00000000-0004-0000-0D00-00004A000000}"/>
    <hyperlink ref="R96" r:id="rId76" xr:uid="{00000000-0004-0000-0D00-00004B000000}"/>
    <hyperlink ref="R97" r:id="rId77" xr:uid="{00000000-0004-0000-0D00-00004C000000}"/>
    <hyperlink ref="R98" r:id="rId78" xr:uid="{00000000-0004-0000-0D00-00004D000000}"/>
    <hyperlink ref="R12" r:id="rId79" xr:uid="{00000000-0004-0000-0D00-00004E000000}"/>
    <hyperlink ref="R78" r:id="rId80" xr:uid="{00000000-0004-0000-0D00-00004F000000}"/>
    <hyperlink ref="R82" r:id="rId81" xr:uid="{00000000-0004-0000-0D00-000050000000}"/>
  </hyperlinks>
  <pageMargins left="0.70866141732283472" right="0.70866141732283472" top="0.74803149606299213" bottom="0.74803149606299213" header="0.31496062992125984" footer="0.31496062992125984"/>
  <pageSetup paperSize="9" scale="72" fitToWidth="2" fitToHeight="3" orientation="landscape" r:id="rId82"/>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$B$4:$B$5</xm:f>
          </x14:formula1>
          <xm:sqref>C46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C65582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C131118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C196654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C262190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C327726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C393262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C458798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C524334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C589870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C655406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C720942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C786478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C852014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C917550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C983086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C54:D54 IU54:IV54 SQ54:SR54 ACM54:ACN54 AMI54:AMJ54 AWE54:AWF54 BGA54:BGB54 BPW54:BPX54 BZS54:BZT54 CJO54:CJP54 CTK54:CTL54 DDG54:DDH54 DNC54:DND54 DWY54:DWZ54 EGU54:EGV54 EQQ54:EQR54 FAM54:FAN54 FKI54:FKJ54 FUE54:FUF54 GEA54:GEB54 GNW54:GNX54 GXS54:GXT54 HHO54:HHP54 HRK54:HRL54 IBG54:IBH54 ILC54:ILD54 IUY54:IUZ54 JEU54:JEV54 JOQ54:JOR54 JYM54:JYN54 KII54:KIJ54 KSE54:KSF54 LCA54:LCB54 LLW54:LLX54 LVS54:LVT54 MFO54:MFP54 MPK54:MPL54 MZG54:MZH54 NJC54:NJD54 NSY54:NSZ54 OCU54:OCV54 OMQ54:OMR54 OWM54:OWN54 PGI54:PGJ54 PQE54:PQF54 QAA54:QAB54 QJW54:QJX54 QTS54:QTT54 RDO54:RDP54 RNK54:RNL54 RXG54:RXH54 SHC54:SHD54 SQY54:SQZ54 TAU54:TAV54 TKQ54:TKR54 TUM54:TUN54 UEI54:UEJ54 UOE54:UOF54 UYA54:UYB54 VHW54:VHX54 VRS54:VRT54 WBO54:WBP54 WLK54:WLL54 WVG54:WVH54 C65590:D65590 IU65590:IV65590 SQ65590:SR65590 ACM65590:ACN65590 AMI65590:AMJ65590 AWE65590:AWF65590 BGA65590:BGB65590 BPW65590:BPX65590 BZS65590:BZT65590 CJO65590:CJP65590 CTK65590:CTL65590 DDG65590:DDH65590 DNC65590:DND65590 DWY65590:DWZ65590 EGU65590:EGV65590 EQQ65590:EQR65590 FAM65590:FAN65590 FKI65590:FKJ65590 FUE65590:FUF65590 GEA65590:GEB65590 GNW65590:GNX65590 GXS65590:GXT65590 HHO65590:HHP65590 HRK65590:HRL65590 IBG65590:IBH65590 ILC65590:ILD65590 IUY65590:IUZ65590 JEU65590:JEV65590 JOQ65590:JOR65590 JYM65590:JYN65590 KII65590:KIJ65590 KSE65590:KSF65590 LCA65590:LCB65590 LLW65590:LLX65590 LVS65590:LVT65590 MFO65590:MFP65590 MPK65590:MPL65590 MZG65590:MZH65590 NJC65590:NJD65590 NSY65590:NSZ65590 OCU65590:OCV65590 OMQ65590:OMR65590 OWM65590:OWN65590 PGI65590:PGJ65590 PQE65590:PQF65590 QAA65590:QAB65590 QJW65590:QJX65590 QTS65590:QTT65590 RDO65590:RDP65590 RNK65590:RNL65590 RXG65590:RXH65590 SHC65590:SHD65590 SQY65590:SQZ65590 TAU65590:TAV65590 TKQ65590:TKR65590 TUM65590:TUN65590 UEI65590:UEJ65590 UOE65590:UOF65590 UYA65590:UYB65590 VHW65590:VHX65590 VRS65590:VRT65590 WBO65590:WBP65590 WLK65590:WLL65590 WVG65590:WVH65590 C131126:D131126 IU131126:IV131126 SQ131126:SR131126 ACM131126:ACN131126 AMI131126:AMJ131126 AWE131126:AWF131126 BGA131126:BGB131126 BPW131126:BPX131126 BZS131126:BZT131126 CJO131126:CJP131126 CTK131126:CTL131126 DDG131126:DDH131126 DNC131126:DND131126 DWY131126:DWZ131126 EGU131126:EGV131126 EQQ131126:EQR131126 FAM131126:FAN131126 FKI131126:FKJ131126 FUE131126:FUF131126 GEA131126:GEB131126 GNW131126:GNX131126 GXS131126:GXT131126 HHO131126:HHP131126 HRK131126:HRL131126 IBG131126:IBH131126 ILC131126:ILD131126 IUY131126:IUZ131126 JEU131126:JEV131126 JOQ131126:JOR131126 JYM131126:JYN131126 KII131126:KIJ131126 KSE131126:KSF131126 LCA131126:LCB131126 LLW131126:LLX131126 LVS131126:LVT131126 MFO131126:MFP131126 MPK131126:MPL131126 MZG131126:MZH131126 NJC131126:NJD131126 NSY131126:NSZ131126 OCU131126:OCV131126 OMQ131126:OMR131126 OWM131126:OWN131126 PGI131126:PGJ131126 PQE131126:PQF131126 QAA131126:QAB131126 QJW131126:QJX131126 QTS131126:QTT131126 RDO131126:RDP131126 RNK131126:RNL131126 RXG131126:RXH131126 SHC131126:SHD131126 SQY131126:SQZ131126 TAU131126:TAV131126 TKQ131126:TKR131126 TUM131126:TUN131126 UEI131126:UEJ131126 UOE131126:UOF131126 UYA131126:UYB131126 VHW131126:VHX131126 VRS131126:VRT131126 WBO131126:WBP131126 WLK131126:WLL131126 WVG131126:WVH131126 C196662:D196662 IU196662:IV196662 SQ196662:SR196662 ACM196662:ACN196662 AMI196662:AMJ196662 AWE196662:AWF196662 BGA196662:BGB196662 BPW196662:BPX196662 BZS196662:BZT196662 CJO196662:CJP196662 CTK196662:CTL196662 DDG196662:DDH196662 DNC196662:DND196662 DWY196662:DWZ196662 EGU196662:EGV196662 EQQ196662:EQR196662 FAM196662:FAN196662 FKI196662:FKJ196662 FUE196662:FUF196662 GEA196662:GEB196662 GNW196662:GNX196662 GXS196662:GXT196662 HHO196662:HHP196662 HRK196662:HRL196662 IBG196662:IBH196662 ILC196662:ILD196662 IUY196662:IUZ196662 JEU196662:JEV196662 JOQ196662:JOR196662 JYM196662:JYN196662 KII196662:KIJ196662 KSE196662:KSF196662 LCA196662:LCB196662 LLW196662:LLX196662 LVS196662:LVT196662 MFO196662:MFP196662 MPK196662:MPL196662 MZG196662:MZH196662 NJC196662:NJD196662 NSY196662:NSZ196662 OCU196662:OCV196662 OMQ196662:OMR196662 OWM196662:OWN196662 PGI196662:PGJ196662 PQE196662:PQF196662 QAA196662:QAB196662 QJW196662:QJX196662 QTS196662:QTT196662 RDO196662:RDP196662 RNK196662:RNL196662 RXG196662:RXH196662 SHC196662:SHD196662 SQY196662:SQZ196662 TAU196662:TAV196662 TKQ196662:TKR196662 TUM196662:TUN196662 UEI196662:UEJ196662 UOE196662:UOF196662 UYA196662:UYB196662 VHW196662:VHX196662 VRS196662:VRT196662 WBO196662:WBP196662 WLK196662:WLL196662 WVG196662:WVH196662 C262198:D262198 IU262198:IV262198 SQ262198:SR262198 ACM262198:ACN262198 AMI262198:AMJ262198 AWE262198:AWF262198 BGA262198:BGB262198 BPW262198:BPX262198 BZS262198:BZT262198 CJO262198:CJP262198 CTK262198:CTL262198 DDG262198:DDH262198 DNC262198:DND262198 DWY262198:DWZ262198 EGU262198:EGV262198 EQQ262198:EQR262198 FAM262198:FAN262198 FKI262198:FKJ262198 FUE262198:FUF262198 GEA262198:GEB262198 GNW262198:GNX262198 GXS262198:GXT262198 HHO262198:HHP262198 HRK262198:HRL262198 IBG262198:IBH262198 ILC262198:ILD262198 IUY262198:IUZ262198 JEU262198:JEV262198 JOQ262198:JOR262198 JYM262198:JYN262198 KII262198:KIJ262198 KSE262198:KSF262198 LCA262198:LCB262198 LLW262198:LLX262198 LVS262198:LVT262198 MFO262198:MFP262198 MPK262198:MPL262198 MZG262198:MZH262198 NJC262198:NJD262198 NSY262198:NSZ262198 OCU262198:OCV262198 OMQ262198:OMR262198 OWM262198:OWN262198 PGI262198:PGJ262198 PQE262198:PQF262198 QAA262198:QAB262198 QJW262198:QJX262198 QTS262198:QTT262198 RDO262198:RDP262198 RNK262198:RNL262198 RXG262198:RXH262198 SHC262198:SHD262198 SQY262198:SQZ262198 TAU262198:TAV262198 TKQ262198:TKR262198 TUM262198:TUN262198 UEI262198:UEJ262198 UOE262198:UOF262198 UYA262198:UYB262198 VHW262198:VHX262198 VRS262198:VRT262198 WBO262198:WBP262198 WLK262198:WLL262198 WVG262198:WVH262198 C327734:D327734 IU327734:IV327734 SQ327734:SR327734 ACM327734:ACN327734 AMI327734:AMJ327734 AWE327734:AWF327734 BGA327734:BGB327734 BPW327734:BPX327734 BZS327734:BZT327734 CJO327734:CJP327734 CTK327734:CTL327734 DDG327734:DDH327734 DNC327734:DND327734 DWY327734:DWZ327734 EGU327734:EGV327734 EQQ327734:EQR327734 FAM327734:FAN327734 FKI327734:FKJ327734 FUE327734:FUF327734 GEA327734:GEB327734 GNW327734:GNX327734 GXS327734:GXT327734 HHO327734:HHP327734 HRK327734:HRL327734 IBG327734:IBH327734 ILC327734:ILD327734 IUY327734:IUZ327734 JEU327734:JEV327734 JOQ327734:JOR327734 JYM327734:JYN327734 KII327734:KIJ327734 KSE327734:KSF327734 LCA327734:LCB327734 LLW327734:LLX327734 LVS327734:LVT327734 MFO327734:MFP327734 MPK327734:MPL327734 MZG327734:MZH327734 NJC327734:NJD327734 NSY327734:NSZ327734 OCU327734:OCV327734 OMQ327734:OMR327734 OWM327734:OWN327734 PGI327734:PGJ327734 PQE327734:PQF327734 QAA327734:QAB327734 QJW327734:QJX327734 QTS327734:QTT327734 RDO327734:RDP327734 RNK327734:RNL327734 RXG327734:RXH327734 SHC327734:SHD327734 SQY327734:SQZ327734 TAU327734:TAV327734 TKQ327734:TKR327734 TUM327734:TUN327734 UEI327734:UEJ327734 UOE327734:UOF327734 UYA327734:UYB327734 VHW327734:VHX327734 VRS327734:VRT327734 WBO327734:WBP327734 WLK327734:WLL327734 WVG327734:WVH327734 C393270:D393270 IU393270:IV393270 SQ393270:SR393270 ACM393270:ACN393270 AMI393270:AMJ393270 AWE393270:AWF393270 BGA393270:BGB393270 BPW393270:BPX393270 BZS393270:BZT393270 CJO393270:CJP393270 CTK393270:CTL393270 DDG393270:DDH393270 DNC393270:DND393270 DWY393270:DWZ393270 EGU393270:EGV393270 EQQ393270:EQR393270 FAM393270:FAN393270 FKI393270:FKJ393270 FUE393270:FUF393270 GEA393270:GEB393270 GNW393270:GNX393270 GXS393270:GXT393270 HHO393270:HHP393270 HRK393270:HRL393270 IBG393270:IBH393270 ILC393270:ILD393270 IUY393270:IUZ393270 JEU393270:JEV393270 JOQ393270:JOR393270 JYM393270:JYN393270 KII393270:KIJ393270 KSE393270:KSF393270 LCA393270:LCB393270 LLW393270:LLX393270 LVS393270:LVT393270 MFO393270:MFP393270 MPK393270:MPL393270 MZG393270:MZH393270 NJC393270:NJD393270 NSY393270:NSZ393270 OCU393270:OCV393270 OMQ393270:OMR393270 OWM393270:OWN393270 PGI393270:PGJ393270 PQE393270:PQF393270 QAA393270:QAB393270 QJW393270:QJX393270 QTS393270:QTT393270 RDO393270:RDP393270 RNK393270:RNL393270 RXG393270:RXH393270 SHC393270:SHD393270 SQY393270:SQZ393270 TAU393270:TAV393270 TKQ393270:TKR393270 TUM393270:TUN393270 UEI393270:UEJ393270 UOE393270:UOF393270 UYA393270:UYB393270 VHW393270:VHX393270 VRS393270:VRT393270 WBO393270:WBP393270 WLK393270:WLL393270 WVG393270:WVH393270 C458806:D458806 IU458806:IV458806 SQ458806:SR458806 ACM458806:ACN458806 AMI458806:AMJ458806 AWE458806:AWF458806 BGA458806:BGB458806 BPW458806:BPX458806 BZS458806:BZT458806 CJO458806:CJP458806 CTK458806:CTL458806 DDG458806:DDH458806 DNC458806:DND458806 DWY458806:DWZ458806 EGU458806:EGV458806 EQQ458806:EQR458806 FAM458806:FAN458806 FKI458806:FKJ458806 FUE458806:FUF458806 GEA458806:GEB458806 GNW458806:GNX458806 GXS458806:GXT458806 HHO458806:HHP458806 HRK458806:HRL458806 IBG458806:IBH458806 ILC458806:ILD458806 IUY458806:IUZ458806 JEU458806:JEV458806 JOQ458806:JOR458806 JYM458806:JYN458806 KII458806:KIJ458806 KSE458806:KSF458806 LCA458806:LCB458806 LLW458806:LLX458806 LVS458806:LVT458806 MFO458806:MFP458806 MPK458806:MPL458806 MZG458806:MZH458806 NJC458806:NJD458806 NSY458806:NSZ458806 OCU458806:OCV458806 OMQ458806:OMR458806 OWM458806:OWN458806 PGI458806:PGJ458806 PQE458806:PQF458806 QAA458806:QAB458806 QJW458806:QJX458806 QTS458806:QTT458806 RDO458806:RDP458806 RNK458806:RNL458806 RXG458806:RXH458806 SHC458806:SHD458806 SQY458806:SQZ458806 TAU458806:TAV458806 TKQ458806:TKR458806 TUM458806:TUN458806 UEI458806:UEJ458806 UOE458806:UOF458806 UYA458806:UYB458806 VHW458806:VHX458806 VRS458806:VRT458806 WBO458806:WBP458806 WLK458806:WLL458806 WVG458806:WVH458806 C524342:D524342 IU524342:IV524342 SQ524342:SR524342 ACM524342:ACN524342 AMI524342:AMJ524342 AWE524342:AWF524342 BGA524342:BGB524342 BPW524342:BPX524342 BZS524342:BZT524342 CJO524342:CJP524342 CTK524342:CTL524342 DDG524342:DDH524342 DNC524342:DND524342 DWY524342:DWZ524342 EGU524342:EGV524342 EQQ524342:EQR524342 FAM524342:FAN524342 FKI524342:FKJ524342 FUE524342:FUF524342 GEA524342:GEB524342 GNW524342:GNX524342 GXS524342:GXT524342 HHO524342:HHP524342 HRK524342:HRL524342 IBG524342:IBH524342 ILC524342:ILD524342 IUY524342:IUZ524342 JEU524342:JEV524342 JOQ524342:JOR524342 JYM524342:JYN524342 KII524342:KIJ524342 KSE524342:KSF524342 LCA524342:LCB524342 LLW524342:LLX524342 LVS524342:LVT524342 MFO524342:MFP524342 MPK524342:MPL524342 MZG524342:MZH524342 NJC524342:NJD524342 NSY524342:NSZ524342 OCU524342:OCV524342 OMQ524342:OMR524342 OWM524342:OWN524342 PGI524342:PGJ524342 PQE524342:PQF524342 QAA524342:QAB524342 QJW524342:QJX524342 QTS524342:QTT524342 RDO524342:RDP524342 RNK524342:RNL524342 RXG524342:RXH524342 SHC524342:SHD524342 SQY524342:SQZ524342 TAU524342:TAV524342 TKQ524342:TKR524342 TUM524342:TUN524342 UEI524342:UEJ524342 UOE524342:UOF524342 UYA524342:UYB524342 VHW524342:VHX524342 VRS524342:VRT524342 WBO524342:WBP524342 WLK524342:WLL524342 WVG524342:WVH524342 C589878:D589878 IU589878:IV589878 SQ589878:SR589878 ACM589878:ACN589878 AMI589878:AMJ589878 AWE589878:AWF589878 BGA589878:BGB589878 BPW589878:BPX589878 BZS589878:BZT589878 CJO589878:CJP589878 CTK589878:CTL589878 DDG589878:DDH589878 DNC589878:DND589878 DWY589878:DWZ589878 EGU589878:EGV589878 EQQ589878:EQR589878 FAM589878:FAN589878 FKI589878:FKJ589878 FUE589878:FUF589878 GEA589878:GEB589878 GNW589878:GNX589878 GXS589878:GXT589878 HHO589878:HHP589878 HRK589878:HRL589878 IBG589878:IBH589878 ILC589878:ILD589878 IUY589878:IUZ589878 JEU589878:JEV589878 JOQ589878:JOR589878 JYM589878:JYN589878 KII589878:KIJ589878 KSE589878:KSF589878 LCA589878:LCB589878 LLW589878:LLX589878 LVS589878:LVT589878 MFO589878:MFP589878 MPK589878:MPL589878 MZG589878:MZH589878 NJC589878:NJD589878 NSY589878:NSZ589878 OCU589878:OCV589878 OMQ589878:OMR589878 OWM589878:OWN589878 PGI589878:PGJ589878 PQE589878:PQF589878 QAA589878:QAB589878 QJW589878:QJX589878 QTS589878:QTT589878 RDO589878:RDP589878 RNK589878:RNL589878 RXG589878:RXH589878 SHC589878:SHD589878 SQY589878:SQZ589878 TAU589878:TAV589878 TKQ589878:TKR589878 TUM589878:TUN589878 UEI589878:UEJ589878 UOE589878:UOF589878 UYA589878:UYB589878 VHW589878:VHX589878 VRS589878:VRT589878 WBO589878:WBP589878 WLK589878:WLL589878 WVG589878:WVH589878 C655414:D655414 IU655414:IV655414 SQ655414:SR655414 ACM655414:ACN655414 AMI655414:AMJ655414 AWE655414:AWF655414 BGA655414:BGB655414 BPW655414:BPX655414 BZS655414:BZT655414 CJO655414:CJP655414 CTK655414:CTL655414 DDG655414:DDH655414 DNC655414:DND655414 DWY655414:DWZ655414 EGU655414:EGV655414 EQQ655414:EQR655414 FAM655414:FAN655414 FKI655414:FKJ655414 FUE655414:FUF655414 GEA655414:GEB655414 GNW655414:GNX655414 GXS655414:GXT655414 HHO655414:HHP655414 HRK655414:HRL655414 IBG655414:IBH655414 ILC655414:ILD655414 IUY655414:IUZ655414 JEU655414:JEV655414 JOQ655414:JOR655414 JYM655414:JYN655414 KII655414:KIJ655414 KSE655414:KSF655414 LCA655414:LCB655414 LLW655414:LLX655414 LVS655414:LVT655414 MFO655414:MFP655414 MPK655414:MPL655414 MZG655414:MZH655414 NJC655414:NJD655414 NSY655414:NSZ655414 OCU655414:OCV655414 OMQ655414:OMR655414 OWM655414:OWN655414 PGI655414:PGJ655414 PQE655414:PQF655414 QAA655414:QAB655414 QJW655414:QJX655414 QTS655414:QTT655414 RDO655414:RDP655414 RNK655414:RNL655414 RXG655414:RXH655414 SHC655414:SHD655414 SQY655414:SQZ655414 TAU655414:TAV655414 TKQ655414:TKR655414 TUM655414:TUN655414 UEI655414:UEJ655414 UOE655414:UOF655414 UYA655414:UYB655414 VHW655414:VHX655414 VRS655414:VRT655414 WBO655414:WBP655414 WLK655414:WLL655414 WVG655414:WVH655414 C720950:D720950 IU720950:IV720950 SQ720950:SR720950 ACM720950:ACN720950 AMI720950:AMJ720950 AWE720950:AWF720950 BGA720950:BGB720950 BPW720950:BPX720950 BZS720950:BZT720950 CJO720950:CJP720950 CTK720950:CTL720950 DDG720950:DDH720950 DNC720950:DND720950 DWY720950:DWZ720950 EGU720950:EGV720950 EQQ720950:EQR720950 FAM720950:FAN720950 FKI720950:FKJ720950 FUE720950:FUF720950 GEA720950:GEB720950 GNW720950:GNX720950 GXS720950:GXT720950 HHO720950:HHP720950 HRK720950:HRL720950 IBG720950:IBH720950 ILC720950:ILD720950 IUY720950:IUZ720950 JEU720950:JEV720950 JOQ720950:JOR720950 JYM720950:JYN720950 KII720950:KIJ720950 KSE720950:KSF720950 LCA720950:LCB720950 LLW720950:LLX720950 LVS720950:LVT720950 MFO720950:MFP720950 MPK720950:MPL720950 MZG720950:MZH720950 NJC720950:NJD720950 NSY720950:NSZ720950 OCU720950:OCV720950 OMQ720950:OMR720950 OWM720950:OWN720950 PGI720950:PGJ720950 PQE720950:PQF720950 QAA720950:QAB720950 QJW720950:QJX720950 QTS720950:QTT720950 RDO720950:RDP720950 RNK720950:RNL720950 RXG720950:RXH720950 SHC720950:SHD720950 SQY720950:SQZ720950 TAU720950:TAV720950 TKQ720950:TKR720950 TUM720950:TUN720950 UEI720950:UEJ720950 UOE720950:UOF720950 UYA720950:UYB720950 VHW720950:VHX720950 VRS720950:VRT720950 WBO720950:WBP720950 WLK720950:WLL720950 WVG720950:WVH720950 C786486:D786486 IU786486:IV786486 SQ786486:SR786486 ACM786486:ACN786486 AMI786486:AMJ786486 AWE786486:AWF786486 BGA786486:BGB786486 BPW786486:BPX786486 BZS786486:BZT786486 CJO786486:CJP786486 CTK786486:CTL786486 DDG786486:DDH786486 DNC786486:DND786486 DWY786486:DWZ786486 EGU786486:EGV786486 EQQ786486:EQR786486 FAM786486:FAN786486 FKI786486:FKJ786486 FUE786486:FUF786486 GEA786486:GEB786486 GNW786486:GNX786486 GXS786486:GXT786486 HHO786486:HHP786486 HRK786486:HRL786486 IBG786486:IBH786486 ILC786486:ILD786486 IUY786486:IUZ786486 JEU786486:JEV786486 JOQ786486:JOR786486 JYM786486:JYN786486 KII786486:KIJ786486 KSE786486:KSF786486 LCA786486:LCB786486 LLW786486:LLX786486 LVS786486:LVT786486 MFO786486:MFP786486 MPK786486:MPL786486 MZG786486:MZH786486 NJC786486:NJD786486 NSY786486:NSZ786486 OCU786486:OCV786486 OMQ786486:OMR786486 OWM786486:OWN786486 PGI786486:PGJ786486 PQE786486:PQF786486 QAA786486:QAB786486 QJW786486:QJX786486 QTS786486:QTT786486 RDO786486:RDP786486 RNK786486:RNL786486 RXG786486:RXH786486 SHC786486:SHD786486 SQY786486:SQZ786486 TAU786486:TAV786486 TKQ786486:TKR786486 TUM786486:TUN786486 UEI786486:UEJ786486 UOE786486:UOF786486 UYA786486:UYB786486 VHW786486:VHX786486 VRS786486:VRT786486 WBO786486:WBP786486 WLK786486:WLL786486 WVG786486:WVH786486 C852022:D852022 IU852022:IV852022 SQ852022:SR852022 ACM852022:ACN852022 AMI852022:AMJ852022 AWE852022:AWF852022 BGA852022:BGB852022 BPW852022:BPX852022 BZS852022:BZT852022 CJO852022:CJP852022 CTK852022:CTL852022 DDG852022:DDH852022 DNC852022:DND852022 DWY852022:DWZ852022 EGU852022:EGV852022 EQQ852022:EQR852022 FAM852022:FAN852022 FKI852022:FKJ852022 FUE852022:FUF852022 GEA852022:GEB852022 GNW852022:GNX852022 GXS852022:GXT852022 HHO852022:HHP852022 HRK852022:HRL852022 IBG852022:IBH852022 ILC852022:ILD852022 IUY852022:IUZ852022 JEU852022:JEV852022 JOQ852022:JOR852022 JYM852022:JYN852022 KII852022:KIJ852022 KSE852022:KSF852022 LCA852022:LCB852022 LLW852022:LLX852022 LVS852022:LVT852022 MFO852022:MFP852022 MPK852022:MPL852022 MZG852022:MZH852022 NJC852022:NJD852022 NSY852022:NSZ852022 OCU852022:OCV852022 OMQ852022:OMR852022 OWM852022:OWN852022 PGI852022:PGJ852022 PQE852022:PQF852022 QAA852022:QAB852022 QJW852022:QJX852022 QTS852022:QTT852022 RDO852022:RDP852022 RNK852022:RNL852022 RXG852022:RXH852022 SHC852022:SHD852022 SQY852022:SQZ852022 TAU852022:TAV852022 TKQ852022:TKR852022 TUM852022:TUN852022 UEI852022:UEJ852022 UOE852022:UOF852022 UYA852022:UYB852022 VHW852022:VHX852022 VRS852022:VRT852022 WBO852022:WBP852022 WLK852022:WLL852022 WVG852022:WVH852022 C917558:D917558 IU917558:IV917558 SQ917558:SR917558 ACM917558:ACN917558 AMI917558:AMJ917558 AWE917558:AWF917558 BGA917558:BGB917558 BPW917558:BPX917558 BZS917558:BZT917558 CJO917558:CJP917558 CTK917558:CTL917558 DDG917558:DDH917558 DNC917558:DND917558 DWY917558:DWZ917558 EGU917558:EGV917558 EQQ917558:EQR917558 FAM917558:FAN917558 FKI917558:FKJ917558 FUE917558:FUF917558 GEA917558:GEB917558 GNW917558:GNX917558 GXS917558:GXT917558 HHO917558:HHP917558 HRK917558:HRL917558 IBG917558:IBH917558 ILC917558:ILD917558 IUY917558:IUZ917558 JEU917558:JEV917558 JOQ917558:JOR917558 JYM917558:JYN917558 KII917558:KIJ917558 KSE917558:KSF917558 LCA917558:LCB917558 LLW917558:LLX917558 LVS917558:LVT917558 MFO917558:MFP917558 MPK917558:MPL917558 MZG917558:MZH917558 NJC917558:NJD917558 NSY917558:NSZ917558 OCU917558:OCV917558 OMQ917558:OMR917558 OWM917558:OWN917558 PGI917558:PGJ917558 PQE917558:PQF917558 QAA917558:QAB917558 QJW917558:QJX917558 QTS917558:QTT917558 RDO917558:RDP917558 RNK917558:RNL917558 RXG917558:RXH917558 SHC917558:SHD917558 SQY917558:SQZ917558 TAU917558:TAV917558 TKQ917558:TKR917558 TUM917558:TUN917558 UEI917558:UEJ917558 UOE917558:UOF917558 UYA917558:UYB917558 VHW917558:VHX917558 VRS917558:VRT917558 WBO917558:WBP917558 WLK917558:WLL917558 WVG917558:WVH917558 C983094:D983094 IU983094:IV983094 SQ983094:SR983094 ACM983094:ACN983094 AMI983094:AMJ983094 AWE983094:AWF983094 BGA983094:BGB983094 BPW983094:BPX983094 BZS983094:BZT983094 CJO983094:CJP983094 CTK983094:CTL983094 DDG983094:DDH983094 DNC983094:DND983094 DWY983094:DWZ983094 EGU983094:EGV983094 EQQ983094:EQR983094 FAM983094:FAN983094 FKI983094:FKJ983094 FUE983094:FUF983094 GEA983094:GEB983094 GNW983094:GNX983094 GXS983094:GXT983094 HHO983094:HHP983094 HRK983094:HRL983094 IBG983094:IBH983094 ILC983094:ILD983094 IUY983094:IUZ983094 JEU983094:JEV983094 JOQ983094:JOR983094 JYM983094:JYN983094 KII983094:KIJ983094 KSE983094:KSF983094 LCA983094:LCB983094 LLW983094:LLX983094 LVS983094:LVT983094 MFO983094:MFP983094 MPK983094:MPL983094 MZG983094:MZH983094 NJC983094:NJD983094 NSY983094:NSZ983094 OCU983094:OCV983094 OMQ983094:OMR983094 OWM983094:OWN983094 PGI983094:PGJ983094 PQE983094:PQF983094 QAA983094:QAB983094 QJW983094:QJX983094 QTS983094:QTT983094 RDO983094:RDP983094 RNK983094:RNL983094 RXG983094:RXH983094 SHC983094:SHD983094 SQY983094:SQZ983094 TAU983094:TAV983094 TKQ983094:TKR983094 TUM983094:TUN983094 UEI983094:UEJ983094 UOE983094:UOF983094 UYA983094:UYB983094 VHW983094:VHX983094 VRS983094:VRT983094 WBO983094:WBP983094 WLK983094:WLL983094 WVG983094:WVH983094 C69:D69 IU69:IV69 SQ69:SR69 ACM69:ACN69 AMI69:AMJ69 AWE69:AWF69 BGA69:BGB69 BPW69:BPX69 BZS69:BZT69 CJO69:CJP69 CTK69:CTL69 DDG69:DDH69 DNC69:DND69 DWY69:DWZ69 EGU69:EGV69 EQQ69:EQR69 FAM69:FAN69 FKI69:FKJ69 FUE69:FUF69 GEA69:GEB69 GNW69:GNX69 GXS69:GXT69 HHO69:HHP69 HRK69:HRL69 IBG69:IBH69 ILC69:ILD69 IUY69:IUZ69 JEU69:JEV69 JOQ69:JOR69 JYM69:JYN69 KII69:KIJ69 KSE69:KSF69 LCA69:LCB69 LLW69:LLX69 LVS69:LVT69 MFO69:MFP69 MPK69:MPL69 MZG69:MZH69 NJC69:NJD69 NSY69:NSZ69 OCU69:OCV69 OMQ69:OMR69 OWM69:OWN69 PGI69:PGJ69 PQE69:PQF69 QAA69:QAB69 QJW69:QJX69 QTS69:QTT69 RDO69:RDP69 RNK69:RNL69 RXG69:RXH69 SHC69:SHD69 SQY69:SQZ69 TAU69:TAV69 TKQ69:TKR69 TUM69:TUN69 UEI69:UEJ69 UOE69:UOF69 UYA69:UYB69 VHW69:VHX69 VRS69:VRT69 WBO69:WBP69 WLK69:WLL69 WVG69:WVH69 C65605:D65605 IU65605:IV65605 SQ65605:SR65605 ACM65605:ACN65605 AMI65605:AMJ65605 AWE65605:AWF65605 BGA65605:BGB65605 BPW65605:BPX65605 BZS65605:BZT65605 CJO65605:CJP65605 CTK65605:CTL65605 DDG65605:DDH65605 DNC65605:DND65605 DWY65605:DWZ65605 EGU65605:EGV65605 EQQ65605:EQR65605 FAM65605:FAN65605 FKI65605:FKJ65605 FUE65605:FUF65605 GEA65605:GEB65605 GNW65605:GNX65605 GXS65605:GXT65605 HHO65605:HHP65605 HRK65605:HRL65605 IBG65605:IBH65605 ILC65605:ILD65605 IUY65605:IUZ65605 JEU65605:JEV65605 JOQ65605:JOR65605 JYM65605:JYN65605 KII65605:KIJ65605 KSE65605:KSF65605 LCA65605:LCB65605 LLW65605:LLX65605 LVS65605:LVT65605 MFO65605:MFP65605 MPK65605:MPL65605 MZG65605:MZH65605 NJC65605:NJD65605 NSY65605:NSZ65605 OCU65605:OCV65605 OMQ65605:OMR65605 OWM65605:OWN65605 PGI65605:PGJ65605 PQE65605:PQF65605 QAA65605:QAB65605 QJW65605:QJX65605 QTS65605:QTT65605 RDO65605:RDP65605 RNK65605:RNL65605 RXG65605:RXH65605 SHC65605:SHD65605 SQY65605:SQZ65605 TAU65605:TAV65605 TKQ65605:TKR65605 TUM65605:TUN65605 UEI65605:UEJ65605 UOE65605:UOF65605 UYA65605:UYB65605 VHW65605:VHX65605 VRS65605:VRT65605 WBO65605:WBP65605 WLK65605:WLL65605 WVG65605:WVH65605 C131141:D131141 IU131141:IV131141 SQ131141:SR131141 ACM131141:ACN131141 AMI131141:AMJ131141 AWE131141:AWF131141 BGA131141:BGB131141 BPW131141:BPX131141 BZS131141:BZT131141 CJO131141:CJP131141 CTK131141:CTL131141 DDG131141:DDH131141 DNC131141:DND131141 DWY131141:DWZ131141 EGU131141:EGV131141 EQQ131141:EQR131141 FAM131141:FAN131141 FKI131141:FKJ131141 FUE131141:FUF131141 GEA131141:GEB131141 GNW131141:GNX131141 GXS131141:GXT131141 HHO131141:HHP131141 HRK131141:HRL131141 IBG131141:IBH131141 ILC131141:ILD131141 IUY131141:IUZ131141 JEU131141:JEV131141 JOQ131141:JOR131141 JYM131141:JYN131141 KII131141:KIJ131141 KSE131141:KSF131141 LCA131141:LCB131141 LLW131141:LLX131141 LVS131141:LVT131141 MFO131141:MFP131141 MPK131141:MPL131141 MZG131141:MZH131141 NJC131141:NJD131141 NSY131141:NSZ131141 OCU131141:OCV131141 OMQ131141:OMR131141 OWM131141:OWN131141 PGI131141:PGJ131141 PQE131141:PQF131141 QAA131141:QAB131141 QJW131141:QJX131141 QTS131141:QTT131141 RDO131141:RDP131141 RNK131141:RNL131141 RXG131141:RXH131141 SHC131141:SHD131141 SQY131141:SQZ131141 TAU131141:TAV131141 TKQ131141:TKR131141 TUM131141:TUN131141 UEI131141:UEJ131141 UOE131141:UOF131141 UYA131141:UYB131141 VHW131141:VHX131141 VRS131141:VRT131141 WBO131141:WBP131141 WLK131141:WLL131141 WVG131141:WVH131141 C196677:D196677 IU196677:IV196677 SQ196677:SR196677 ACM196677:ACN196677 AMI196677:AMJ196677 AWE196677:AWF196677 BGA196677:BGB196677 BPW196677:BPX196677 BZS196677:BZT196677 CJO196677:CJP196677 CTK196677:CTL196677 DDG196677:DDH196677 DNC196677:DND196677 DWY196677:DWZ196677 EGU196677:EGV196677 EQQ196677:EQR196677 FAM196677:FAN196677 FKI196677:FKJ196677 FUE196677:FUF196677 GEA196677:GEB196677 GNW196677:GNX196677 GXS196677:GXT196677 HHO196677:HHP196677 HRK196677:HRL196677 IBG196677:IBH196677 ILC196677:ILD196677 IUY196677:IUZ196677 JEU196677:JEV196677 JOQ196677:JOR196677 JYM196677:JYN196677 KII196677:KIJ196677 KSE196677:KSF196677 LCA196677:LCB196677 LLW196677:LLX196677 LVS196677:LVT196677 MFO196677:MFP196677 MPK196677:MPL196677 MZG196677:MZH196677 NJC196677:NJD196677 NSY196677:NSZ196677 OCU196677:OCV196677 OMQ196677:OMR196677 OWM196677:OWN196677 PGI196677:PGJ196677 PQE196677:PQF196677 QAA196677:QAB196677 QJW196677:QJX196677 QTS196677:QTT196677 RDO196677:RDP196677 RNK196677:RNL196677 RXG196677:RXH196677 SHC196677:SHD196677 SQY196677:SQZ196677 TAU196677:TAV196677 TKQ196677:TKR196677 TUM196677:TUN196677 UEI196677:UEJ196677 UOE196677:UOF196677 UYA196677:UYB196677 VHW196677:VHX196677 VRS196677:VRT196677 WBO196677:WBP196677 WLK196677:WLL196677 WVG196677:WVH196677 C262213:D262213 IU262213:IV262213 SQ262213:SR262213 ACM262213:ACN262213 AMI262213:AMJ262213 AWE262213:AWF262213 BGA262213:BGB262213 BPW262213:BPX262213 BZS262213:BZT262213 CJO262213:CJP262213 CTK262213:CTL262213 DDG262213:DDH262213 DNC262213:DND262213 DWY262213:DWZ262213 EGU262213:EGV262213 EQQ262213:EQR262213 FAM262213:FAN262213 FKI262213:FKJ262213 FUE262213:FUF262213 GEA262213:GEB262213 GNW262213:GNX262213 GXS262213:GXT262213 HHO262213:HHP262213 HRK262213:HRL262213 IBG262213:IBH262213 ILC262213:ILD262213 IUY262213:IUZ262213 JEU262213:JEV262213 JOQ262213:JOR262213 JYM262213:JYN262213 KII262213:KIJ262213 KSE262213:KSF262213 LCA262213:LCB262213 LLW262213:LLX262213 LVS262213:LVT262213 MFO262213:MFP262213 MPK262213:MPL262213 MZG262213:MZH262213 NJC262213:NJD262213 NSY262213:NSZ262213 OCU262213:OCV262213 OMQ262213:OMR262213 OWM262213:OWN262213 PGI262213:PGJ262213 PQE262213:PQF262213 QAA262213:QAB262213 QJW262213:QJX262213 QTS262213:QTT262213 RDO262213:RDP262213 RNK262213:RNL262213 RXG262213:RXH262213 SHC262213:SHD262213 SQY262213:SQZ262213 TAU262213:TAV262213 TKQ262213:TKR262213 TUM262213:TUN262213 UEI262213:UEJ262213 UOE262213:UOF262213 UYA262213:UYB262213 VHW262213:VHX262213 VRS262213:VRT262213 WBO262213:WBP262213 WLK262213:WLL262213 WVG262213:WVH262213 C327749:D327749 IU327749:IV327749 SQ327749:SR327749 ACM327749:ACN327749 AMI327749:AMJ327749 AWE327749:AWF327749 BGA327749:BGB327749 BPW327749:BPX327749 BZS327749:BZT327749 CJO327749:CJP327749 CTK327749:CTL327749 DDG327749:DDH327749 DNC327749:DND327749 DWY327749:DWZ327749 EGU327749:EGV327749 EQQ327749:EQR327749 FAM327749:FAN327749 FKI327749:FKJ327749 FUE327749:FUF327749 GEA327749:GEB327749 GNW327749:GNX327749 GXS327749:GXT327749 HHO327749:HHP327749 HRK327749:HRL327749 IBG327749:IBH327749 ILC327749:ILD327749 IUY327749:IUZ327749 JEU327749:JEV327749 JOQ327749:JOR327749 JYM327749:JYN327749 KII327749:KIJ327749 KSE327749:KSF327749 LCA327749:LCB327749 LLW327749:LLX327749 LVS327749:LVT327749 MFO327749:MFP327749 MPK327749:MPL327749 MZG327749:MZH327749 NJC327749:NJD327749 NSY327749:NSZ327749 OCU327749:OCV327749 OMQ327749:OMR327749 OWM327749:OWN327749 PGI327749:PGJ327749 PQE327749:PQF327749 QAA327749:QAB327749 QJW327749:QJX327749 QTS327749:QTT327749 RDO327749:RDP327749 RNK327749:RNL327749 RXG327749:RXH327749 SHC327749:SHD327749 SQY327749:SQZ327749 TAU327749:TAV327749 TKQ327749:TKR327749 TUM327749:TUN327749 UEI327749:UEJ327749 UOE327749:UOF327749 UYA327749:UYB327749 VHW327749:VHX327749 VRS327749:VRT327749 WBO327749:WBP327749 WLK327749:WLL327749 WVG327749:WVH327749 C393285:D393285 IU393285:IV393285 SQ393285:SR393285 ACM393285:ACN393285 AMI393285:AMJ393285 AWE393285:AWF393285 BGA393285:BGB393285 BPW393285:BPX393285 BZS393285:BZT393285 CJO393285:CJP393285 CTK393285:CTL393285 DDG393285:DDH393285 DNC393285:DND393285 DWY393285:DWZ393285 EGU393285:EGV393285 EQQ393285:EQR393285 FAM393285:FAN393285 FKI393285:FKJ393285 FUE393285:FUF393285 GEA393285:GEB393285 GNW393285:GNX393285 GXS393285:GXT393285 HHO393285:HHP393285 HRK393285:HRL393285 IBG393285:IBH393285 ILC393285:ILD393285 IUY393285:IUZ393285 JEU393285:JEV393285 JOQ393285:JOR393285 JYM393285:JYN393285 KII393285:KIJ393285 KSE393285:KSF393285 LCA393285:LCB393285 LLW393285:LLX393285 LVS393285:LVT393285 MFO393285:MFP393285 MPK393285:MPL393285 MZG393285:MZH393285 NJC393285:NJD393285 NSY393285:NSZ393285 OCU393285:OCV393285 OMQ393285:OMR393285 OWM393285:OWN393285 PGI393285:PGJ393285 PQE393285:PQF393285 QAA393285:QAB393285 QJW393285:QJX393285 QTS393285:QTT393285 RDO393285:RDP393285 RNK393285:RNL393285 RXG393285:RXH393285 SHC393285:SHD393285 SQY393285:SQZ393285 TAU393285:TAV393285 TKQ393285:TKR393285 TUM393285:TUN393285 UEI393285:UEJ393285 UOE393285:UOF393285 UYA393285:UYB393285 VHW393285:VHX393285 VRS393285:VRT393285 WBO393285:WBP393285 WLK393285:WLL393285 WVG393285:WVH393285 C458821:D458821 IU458821:IV458821 SQ458821:SR458821 ACM458821:ACN458821 AMI458821:AMJ458821 AWE458821:AWF458821 BGA458821:BGB458821 BPW458821:BPX458821 BZS458821:BZT458821 CJO458821:CJP458821 CTK458821:CTL458821 DDG458821:DDH458821 DNC458821:DND458821 DWY458821:DWZ458821 EGU458821:EGV458821 EQQ458821:EQR458821 FAM458821:FAN458821 FKI458821:FKJ458821 FUE458821:FUF458821 GEA458821:GEB458821 GNW458821:GNX458821 GXS458821:GXT458821 HHO458821:HHP458821 HRK458821:HRL458821 IBG458821:IBH458821 ILC458821:ILD458821 IUY458821:IUZ458821 JEU458821:JEV458821 JOQ458821:JOR458821 JYM458821:JYN458821 KII458821:KIJ458821 KSE458821:KSF458821 LCA458821:LCB458821 LLW458821:LLX458821 LVS458821:LVT458821 MFO458821:MFP458821 MPK458821:MPL458821 MZG458821:MZH458821 NJC458821:NJD458821 NSY458821:NSZ458821 OCU458821:OCV458821 OMQ458821:OMR458821 OWM458821:OWN458821 PGI458821:PGJ458821 PQE458821:PQF458821 QAA458821:QAB458821 QJW458821:QJX458821 QTS458821:QTT458821 RDO458821:RDP458821 RNK458821:RNL458821 RXG458821:RXH458821 SHC458821:SHD458821 SQY458821:SQZ458821 TAU458821:TAV458821 TKQ458821:TKR458821 TUM458821:TUN458821 UEI458821:UEJ458821 UOE458821:UOF458821 UYA458821:UYB458821 VHW458821:VHX458821 VRS458821:VRT458821 WBO458821:WBP458821 WLK458821:WLL458821 WVG458821:WVH458821 C524357:D524357 IU524357:IV524357 SQ524357:SR524357 ACM524357:ACN524357 AMI524357:AMJ524357 AWE524357:AWF524357 BGA524357:BGB524357 BPW524357:BPX524357 BZS524357:BZT524357 CJO524357:CJP524357 CTK524357:CTL524357 DDG524357:DDH524357 DNC524357:DND524357 DWY524357:DWZ524357 EGU524357:EGV524357 EQQ524357:EQR524357 FAM524357:FAN524357 FKI524357:FKJ524357 FUE524357:FUF524357 GEA524357:GEB524357 GNW524357:GNX524357 GXS524357:GXT524357 HHO524357:HHP524357 HRK524357:HRL524357 IBG524357:IBH524357 ILC524357:ILD524357 IUY524357:IUZ524357 JEU524357:JEV524357 JOQ524357:JOR524357 JYM524357:JYN524357 KII524357:KIJ524357 KSE524357:KSF524357 LCA524357:LCB524357 LLW524357:LLX524357 LVS524357:LVT524357 MFO524357:MFP524357 MPK524357:MPL524357 MZG524357:MZH524357 NJC524357:NJD524357 NSY524357:NSZ524357 OCU524357:OCV524357 OMQ524357:OMR524357 OWM524357:OWN524357 PGI524357:PGJ524357 PQE524357:PQF524357 QAA524357:QAB524357 QJW524357:QJX524357 QTS524357:QTT524357 RDO524357:RDP524357 RNK524357:RNL524357 RXG524357:RXH524357 SHC524357:SHD524357 SQY524357:SQZ524357 TAU524357:TAV524357 TKQ524357:TKR524357 TUM524357:TUN524357 UEI524357:UEJ524357 UOE524357:UOF524357 UYA524357:UYB524357 VHW524357:VHX524357 VRS524357:VRT524357 WBO524357:WBP524357 WLK524357:WLL524357 WVG524357:WVH524357 C589893:D589893 IU589893:IV589893 SQ589893:SR589893 ACM589893:ACN589893 AMI589893:AMJ589893 AWE589893:AWF589893 BGA589893:BGB589893 BPW589893:BPX589893 BZS589893:BZT589893 CJO589893:CJP589893 CTK589893:CTL589893 DDG589893:DDH589893 DNC589893:DND589893 DWY589893:DWZ589893 EGU589893:EGV589893 EQQ589893:EQR589893 FAM589893:FAN589893 FKI589893:FKJ589893 FUE589893:FUF589893 GEA589893:GEB589893 GNW589893:GNX589893 GXS589893:GXT589893 HHO589893:HHP589893 HRK589893:HRL589893 IBG589893:IBH589893 ILC589893:ILD589893 IUY589893:IUZ589893 JEU589893:JEV589893 JOQ589893:JOR589893 JYM589893:JYN589893 KII589893:KIJ589893 KSE589893:KSF589893 LCA589893:LCB589893 LLW589893:LLX589893 LVS589893:LVT589893 MFO589893:MFP589893 MPK589893:MPL589893 MZG589893:MZH589893 NJC589893:NJD589893 NSY589893:NSZ589893 OCU589893:OCV589893 OMQ589893:OMR589893 OWM589893:OWN589893 PGI589893:PGJ589893 PQE589893:PQF589893 QAA589893:QAB589893 QJW589893:QJX589893 QTS589893:QTT589893 RDO589893:RDP589893 RNK589893:RNL589893 RXG589893:RXH589893 SHC589893:SHD589893 SQY589893:SQZ589893 TAU589893:TAV589893 TKQ589893:TKR589893 TUM589893:TUN589893 UEI589893:UEJ589893 UOE589893:UOF589893 UYA589893:UYB589893 VHW589893:VHX589893 VRS589893:VRT589893 WBO589893:WBP589893 WLK589893:WLL589893 WVG589893:WVH589893 C655429:D655429 IU655429:IV655429 SQ655429:SR655429 ACM655429:ACN655429 AMI655429:AMJ655429 AWE655429:AWF655429 BGA655429:BGB655429 BPW655429:BPX655429 BZS655429:BZT655429 CJO655429:CJP655429 CTK655429:CTL655429 DDG655429:DDH655429 DNC655429:DND655429 DWY655429:DWZ655429 EGU655429:EGV655429 EQQ655429:EQR655429 FAM655429:FAN655429 FKI655429:FKJ655429 FUE655429:FUF655429 GEA655429:GEB655429 GNW655429:GNX655429 GXS655429:GXT655429 HHO655429:HHP655429 HRK655429:HRL655429 IBG655429:IBH655429 ILC655429:ILD655429 IUY655429:IUZ655429 JEU655429:JEV655429 JOQ655429:JOR655429 JYM655429:JYN655429 KII655429:KIJ655429 KSE655429:KSF655429 LCA655429:LCB655429 LLW655429:LLX655429 LVS655429:LVT655429 MFO655429:MFP655429 MPK655429:MPL655429 MZG655429:MZH655429 NJC655429:NJD655429 NSY655429:NSZ655429 OCU655429:OCV655429 OMQ655429:OMR655429 OWM655429:OWN655429 PGI655429:PGJ655429 PQE655429:PQF655429 QAA655429:QAB655429 QJW655429:QJX655429 QTS655429:QTT655429 RDO655429:RDP655429 RNK655429:RNL655429 RXG655429:RXH655429 SHC655429:SHD655429 SQY655429:SQZ655429 TAU655429:TAV655429 TKQ655429:TKR655429 TUM655429:TUN655429 UEI655429:UEJ655429 UOE655429:UOF655429 UYA655429:UYB655429 VHW655429:VHX655429 VRS655429:VRT655429 WBO655429:WBP655429 WLK655429:WLL655429 WVG655429:WVH655429 C720965:D720965 IU720965:IV720965 SQ720965:SR720965 ACM720965:ACN720965 AMI720965:AMJ720965 AWE720965:AWF720965 BGA720965:BGB720965 BPW720965:BPX720965 BZS720965:BZT720965 CJO720965:CJP720965 CTK720965:CTL720965 DDG720965:DDH720965 DNC720965:DND720965 DWY720965:DWZ720965 EGU720965:EGV720965 EQQ720965:EQR720965 FAM720965:FAN720965 FKI720965:FKJ720965 FUE720965:FUF720965 GEA720965:GEB720965 GNW720965:GNX720965 GXS720965:GXT720965 HHO720965:HHP720965 HRK720965:HRL720965 IBG720965:IBH720965 ILC720965:ILD720965 IUY720965:IUZ720965 JEU720965:JEV720965 JOQ720965:JOR720965 JYM720965:JYN720965 KII720965:KIJ720965 KSE720965:KSF720965 LCA720965:LCB720965 LLW720965:LLX720965 LVS720965:LVT720965 MFO720965:MFP720965 MPK720965:MPL720965 MZG720965:MZH720965 NJC720965:NJD720965 NSY720965:NSZ720965 OCU720965:OCV720965 OMQ720965:OMR720965 OWM720965:OWN720965 PGI720965:PGJ720965 PQE720965:PQF720965 QAA720965:QAB720965 QJW720965:QJX720965 QTS720965:QTT720965 RDO720965:RDP720965 RNK720965:RNL720965 RXG720965:RXH720965 SHC720965:SHD720965 SQY720965:SQZ720965 TAU720965:TAV720965 TKQ720965:TKR720965 TUM720965:TUN720965 UEI720965:UEJ720965 UOE720965:UOF720965 UYA720965:UYB720965 VHW720965:VHX720965 VRS720965:VRT720965 WBO720965:WBP720965 WLK720965:WLL720965 WVG720965:WVH720965 C786501:D786501 IU786501:IV786501 SQ786501:SR786501 ACM786501:ACN786501 AMI786501:AMJ786501 AWE786501:AWF786501 BGA786501:BGB786501 BPW786501:BPX786501 BZS786501:BZT786501 CJO786501:CJP786501 CTK786501:CTL786501 DDG786501:DDH786501 DNC786501:DND786501 DWY786501:DWZ786501 EGU786501:EGV786501 EQQ786501:EQR786501 FAM786501:FAN786501 FKI786501:FKJ786501 FUE786501:FUF786501 GEA786501:GEB786501 GNW786501:GNX786501 GXS786501:GXT786501 HHO786501:HHP786501 HRK786501:HRL786501 IBG786501:IBH786501 ILC786501:ILD786501 IUY786501:IUZ786501 JEU786501:JEV786501 JOQ786501:JOR786501 JYM786501:JYN786501 KII786501:KIJ786501 KSE786501:KSF786501 LCA786501:LCB786501 LLW786501:LLX786501 LVS786501:LVT786501 MFO786501:MFP786501 MPK786501:MPL786501 MZG786501:MZH786501 NJC786501:NJD786501 NSY786501:NSZ786501 OCU786501:OCV786501 OMQ786501:OMR786501 OWM786501:OWN786501 PGI786501:PGJ786501 PQE786501:PQF786501 QAA786501:QAB786501 QJW786501:QJX786501 QTS786501:QTT786501 RDO786501:RDP786501 RNK786501:RNL786501 RXG786501:RXH786501 SHC786501:SHD786501 SQY786501:SQZ786501 TAU786501:TAV786501 TKQ786501:TKR786501 TUM786501:TUN786501 UEI786501:UEJ786501 UOE786501:UOF786501 UYA786501:UYB786501 VHW786501:VHX786501 VRS786501:VRT786501 WBO786501:WBP786501 WLK786501:WLL786501 WVG786501:WVH786501 C852037:D852037 IU852037:IV852037 SQ852037:SR852037 ACM852037:ACN852037 AMI852037:AMJ852037 AWE852037:AWF852037 BGA852037:BGB852037 BPW852037:BPX852037 BZS852037:BZT852037 CJO852037:CJP852037 CTK852037:CTL852037 DDG852037:DDH852037 DNC852037:DND852037 DWY852037:DWZ852037 EGU852037:EGV852037 EQQ852037:EQR852037 FAM852037:FAN852037 FKI852037:FKJ852037 FUE852037:FUF852037 GEA852037:GEB852037 GNW852037:GNX852037 GXS852037:GXT852037 HHO852037:HHP852037 HRK852037:HRL852037 IBG852037:IBH852037 ILC852037:ILD852037 IUY852037:IUZ852037 JEU852037:JEV852037 JOQ852037:JOR852037 JYM852037:JYN852037 KII852037:KIJ852037 KSE852037:KSF852037 LCA852037:LCB852037 LLW852037:LLX852037 LVS852037:LVT852037 MFO852037:MFP852037 MPK852037:MPL852037 MZG852037:MZH852037 NJC852037:NJD852037 NSY852037:NSZ852037 OCU852037:OCV852037 OMQ852037:OMR852037 OWM852037:OWN852037 PGI852037:PGJ852037 PQE852037:PQF852037 QAA852037:QAB852037 QJW852037:QJX852037 QTS852037:QTT852037 RDO852037:RDP852037 RNK852037:RNL852037 RXG852037:RXH852037 SHC852037:SHD852037 SQY852037:SQZ852037 TAU852037:TAV852037 TKQ852037:TKR852037 TUM852037:TUN852037 UEI852037:UEJ852037 UOE852037:UOF852037 UYA852037:UYB852037 VHW852037:VHX852037 VRS852037:VRT852037 WBO852037:WBP852037 WLK852037:WLL852037 WVG852037:WVH852037 C917573:D917573 IU917573:IV917573 SQ917573:SR917573 ACM917573:ACN917573 AMI917573:AMJ917573 AWE917573:AWF917573 BGA917573:BGB917573 BPW917573:BPX917573 BZS917573:BZT917573 CJO917573:CJP917573 CTK917573:CTL917573 DDG917573:DDH917573 DNC917573:DND917573 DWY917573:DWZ917573 EGU917573:EGV917573 EQQ917573:EQR917573 FAM917573:FAN917573 FKI917573:FKJ917573 FUE917573:FUF917573 GEA917573:GEB917573 GNW917573:GNX917573 GXS917573:GXT917573 HHO917573:HHP917573 HRK917573:HRL917573 IBG917573:IBH917573 ILC917573:ILD917573 IUY917573:IUZ917573 JEU917573:JEV917573 JOQ917573:JOR917573 JYM917573:JYN917573 KII917573:KIJ917573 KSE917573:KSF917573 LCA917573:LCB917573 LLW917573:LLX917573 LVS917573:LVT917573 MFO917573:MFP917573 MPK917573:MPL917573 MZG917573:MZH917573 NJC917573:NJD917573 NSY917573:NSZ917573 OCU917573:OCV917573 OMQ917573:OMR917573 OWM917573:OWN917573 PGI917573:PGJ917573 PQE917573:PQF917573 QAA917573:QAB917573 QJW917573:QJX917573 QTS917573:QTT917573 RDO917573:RDP917573 RNK917573:RNL917573 RXG917573:RXH917573 SHC917573:SHD917573 SQY917573:SQZ917573 TAU917573:TAV917573 TKQ917573:TKR917573 TUM917573:TUN917573 UEI917573:UEJ917573 UOE917573:UOF917573 UYA917573:UYB917573 VHW917573:VHX917573 VRS917573:VRT917573 WBO917573:WBP917573 WLK917573:WLL917573 WVG917573:WVH917573 C983109:D983109 IU983109:IV983109 SQ983109:SR983109 ACM983109:ACN983109 AMI983109:AMJ983109 AWE983109:AWF983109 BGA983109:BGB983109 BPW983109:BPX983109 BZS983109:BZT983109 CJO983109:CJP983109 CTK983109:CTL983109 DDG983109:DDH983109 DNC983109:DND983109 DWY983109:DWZ983109 EGU983109:EGV983109 EQQ983109:EQR983109 FAM983109:FAN983109 FKI983109:FKJ983109 FUE983109:FUF983109 GEA983109:GEB983109 GNW983109:GNX983109 GXS983109:GXT983109 HHO983109:HHP983109 HRK983109:HRL983109 IBG983109:IBH983109 ILC983109:ILD983109 IUY983109:IUZ983109 JEU983109:JEV983109 JOQ983109:JOR983109 JYM983109:JYN983109 KII983109:KIJ983109 KSE983109:KSF983109 LCA983109:LCB983109 LLW983109:LLX983109 LVS983109:LVT983109 MFO983109:MFP983109 MPK983109:MPL983109 MZG983109:MZH983109 NJC983109:NJD983109 NSY983109:NSZ983109 OCU983109:OCV983109 OMQ983109:OMR983109 OWM983109:OWN983109 PGI983109:PGJ983109 PQE983109:PQF983109 QAA983109:QAB983109 QJW983109:QJX983109 QTS983109:QTT983109 RDO983109:RDP983109 RNK983109:RNL983109 RXG983109:RXH983109 SHC983109:SHD983109 SQY983109:SQZ983109 TAU983109:TAV983109 TKQ983109:TKR983109 TUM983109:TUN983109 UEI983109:UEJ983109 UOE983109:UOF983109 UYA983109:UYB983109 VHW983109:VHX983109 VRS983109:VRT983109 WBO983109:WBP983109 WLK983109:WLL983109 WVG983109:WVH983109 WBN983077:WBN983084 IT25:IT34 SP25:SP34 ACL25:ACL34 AMH25:AMH34 AWD25:AWD34 BFZ25:BFZ34 BPV25:BPV34 BZR25:BZR34 CJN25:CJN34 CTJ25:CTJ34 DDF25:DDF34 DNB25:DNB34 DWX25:DWX34 EGT25:EGT34 EQP25:EQP34 FAL25:FAL34 FKH25:FKH34 FUD25:FUD34 GDZ25:GDZ34 GNV25:GNV34 GXR25:GXR34 HHN25:HHN34 HRJ25:HRJ34 IBF25:IBF34 ILB25:ILB34 IUX25:IUX34 JET25:JET34 JOP25:JOP34 JYL25:JYL34 KIH25:KIH34 KSD25:KSD34 LBZ25:LBZ34 LLV25:LLV34 LVR25:LVR34 MFN25:MFN34 MPJ25:MPJ34 MZF25:MZF34 NJB25:NJB34 NSX25:NSX34 OCT25:OCT34 OMP25:OMP34 OWL25:OWL34 PGH25:PGH34 PQD25:PQD34 PZZ25:PZZ34 QJV25:QJV34 QTR25:QTR34 RDN25:RDN34 RNJ25:RNJ34 RXF25:RXF34 SHB25:SHB34 SQX25:SQX34 TAT25:TAT34 TKP25:TKP34 TUL25:TUL34 UEH25:UEH34 UOD25:UOD34 UXZ25:UXZ34 VHV25:VHV34 VRR25:VRR34 WBN25:WBN34 WLJ25:WLJ34 WVF25:WVF34 B65561:B65570 IT65561:IT65570 SP65561:SP65570 ACL65561:ACL65570 AMH65561:AMH65570 AWD65561:AWD65570 BFZ65561:BFZ65570 BPV65561:BPV65570 BZR65561:BZR65570 CJN65561:CJN65570 CTJ65561:CTJ65570 DDF65561:DDF65570 DNB65561:DNB65570 DWX65561:DWX65570 EGT65561:EGT65570 EQP65561:EQP65570 FAL65561:FAL65570 FKH65561:FKH65570 FUD65561:FUD65570 GDZ65561:GDZ65570 GNV65561:GNV65570 GXR65561:GXR65570 HHN65561:HHN65570 HRJ65561:HRJ65570 IBF65561:IBF65570 ILB65561:ILB65570 IUX65561:IUX65570 JET65561:JET65570 JOP65561:JOP65570 JYL65561:JYL65570 KIH65561:KIH65570 KSD65561:KSD65570 LBZ65561:LBZ65570 LLV65561:LLV65570 LVR65561:LVR65570 MFN65561:MFN65570 MPJ65561:MPJ65570 MZF65561:MZF65570 NJB65561:NJB65570 NSX65561:NSX65570 OCT65561:OCT65570 OMP65561:OMP65570 OWL65561:OWL65570 PGH65561:PGH65570 PQD65561:PQD65570 PZZ65561:PZZ65570 QJV65561:QJV65570 QTR65561:QTR65570 RDN65561:RDN65570 RNJ65561:RNJ65570 RXF65561:RXF65570 SHB65561:SHB65570 SQX65561:SQX65570 TAT65561:TAT65570 TKP65561:TKP65570 TUL65561:TUL65570 UEH65561:UEH65570 UOD65561:UOD65570 UXZ65561:UXZ65570 VHV65561:VHV65570 VRR65561:VRR65570 WBN65561:WBN65570 WLJ65561:WLJ65570 WVF65561:WVF65570 B131097:B131106 IT131097:IT131106 SP131097:SP131106 ACL131097:ACL131106 AMH131097:AMH131106 AWD131097:AWD131106 BFZ131097:BFZ131106 BPV131097:BPV131106 BZR131097:BZR131106 CJN131097:CJN131106 CTJ131097:CTJ131106 DDF131097:DDF131106 DNB131097:DNB131106 DWX131097:DWX131106 EGT131097:EGT131106 EQP131097:EQP131106 FAL131097:FAL131106 FKH131097:FKH131106 FUD131097:FUD131106 GDZ131097:GDZ131106 GNV131097:GNV131106 GXR131097:GXR131106 HHN131097:HHN131106 HRJ131097:HRJ131106 IBF131097:IBF131106 ILB131097:ILB131106 IUX131097:IUX131106 JET131097:JET131106 JOP131097:JOP131106 JYL131097:JYL131106 KIH131097:KIH131106 KSD131097:KSD131106 LBZ131097:LBZ131106 LLV131097:LLV131106 LVR131097:LVR131106 MFN131097:MFN131106 MPJ131097:MPJ131106 MZF131097:MZF131106 NJB131097:NJB131106 NSX131097:NSX131106 OCT131097:OCT131106 OMP131097:OMP131106 OWL131097:OWL131106 PGH131097:PGH131106 PQD131097:PQD131106 PZZ131097:PZZ131106 QJV131097:QJV131106 QTR131097:QTR131106 RDN131097:RDN131106 RNJ131097:RNJ131106 RXF131097:RXF131106 SHB131097:SHB131106 SQX131097:SQX131106 TAT131097:TAT131106 TKP131097:TKP131106 TUL131097:TUL131106 UEH131097:UEH131106 UOD131097:UOD131106 UXZ131097:UXZ131106 VHV131097:VHV131106 VRR131097:VRR131106 WBN131097:WBN131106 WLJ131097:WLJ131106 WVF131097:WVF131106 B196633:B196642 IT196633:IT196642 SP196633:SP196642 ACL196633:ACL196642 AMH196633:AMH196642 AWD196633:AWD196642 BFZ196633:BFZ196642 BPV196633:BPV196642 BZR196633:BZR196642 CJN196633:CJN196642 CTJ196633:CTJ196642 DDF196633:DDF196642 DNB196633:DNB196642 DWX196633:DWX196642 EGT196633:EGT196642 EQP196633:EQP196642 FAL196633:FAL196642 FKH196633:FKH196642 FUD196633:FUD196642 GDZ196633:GDZ196642 GNV196633:GNV196642 GXR196633:GXR196642 HHN196633:HHN196642 HRJ196633:HRJ196642 IBF196633:IBF196642 ILB196633:ILB196642 IUX196633:IUX196642 JET196633:JET196642 JOP196633:JOP196642 JYL196633:JYL196642 KIH196633:KIH196642 KSD196633:KSD196642 LBZ196633:LBZ196642 LLV196633:LLV196642 LVR196633:LVR196642 MFN196633:MFN196642 MPJ196633:MPJ196642 MZF196633:MZF196642 NJB196633:NJB196642 NSX196633:NSX196642 OCT196633:OCT196642 OMP196633:OMP196642 OWL196633:OWL196642 PGH196633:PGH196642 PQD196633:PQD196642 PZZ196633:PZZ196642 QJV196633:QJV196642 QTR196633:QTR196642 RDN196633:RDN196642 RNJ196633:RNJ196642 RXF196633:RXF196642 SHB196633:SHB196642 SQX196633:SQX196642 TAT196633:TAT196642 TKP196633:TKP196642 TUL196633:TUL196642 UEH196633:UEH196642 UOD196633:UOD196642 UXZ196633:UXZ196642 VHV196633:VHV196642 VRR196633:VRR196642 WBN196633:WBN196642 WLJ196633:WLJ196642 WVF196633:WVF196642 B262169:B262178 IT262169:IT262178 SP262169:SP262178 ACL262169:ACL262178 AMH262169:AMH262178 AWD262169:AWD262178 BFZ262169:BFZ262178 BPV262169:BPV262178 BZR262169:BZR262178 CJN262169:CJN262178 CTJ262169:CTJ262178 DDF262169:DDF262178 DNB262169:DNB262178 DWX262169:DWX262178 EGT262169:EGT262178 EQP262169:EQP262178 FAL262169:FAL262178 FKH262169:FKH262178 FUD262169:FUD262178 GDZ262169:GDZ262178 GNV262169:GNV262178 GXR262169:GXR262178 HHN262169:HHN262178 HRJ262169:HRJ262178 IBF262169:IBF262178 ILB262169:ILB262178 IUX262169:IUX262178 JET262169:JET262178 JOP262169:JOP262178 JYL262169:JYL262178 KIH262169:KIH262178 KSD262169:KSD262178 LBZ262169:LBZ262178 LLV262169:LLV262178 LVR262169:LVR262178 MFN262169:MFN262178 MPJ262169:MPJ262178 MZF262169:MZF262178 NJB262169:NJB262178 NSX262169:NSX262178 OCT262169:OCT262178 OMP262169:OMP262178 OWL262169:OWL262178 PGH262169:PGH262178 PQD262169:PQD262178 PZZ262169:PZZ262178 QJV262169:QJV262178 QTR262169:QTR262178 RDN262169:RDN262178 RNJ262169:RNJ262178 RXF262169:RXF262178 SHB262169:SHB262178 SQX262169:SQX262178 TAT262169:TAT262178 TKP262169:TKP262178 TUL262169:TUL262178 UEH262169:UEH262178 UOD262169:UOD262178 UXZ262169:UXZ262178 VHV262169:VHV262178 VRR262169:VRR262178 WBN262169:WBN262178 WLJ262169:WLJ262178 WVF262169:WVF262178 B327705:B327714 IT327705:IT327714 SP327705:SP327714 ACL327705:ACL327714 AMH327705:AMH327714 AWD327705:AWD327714 BFZ327705:BFZ327714 BPV327705:BPV327714 BZR327705:BZR327714 CJN327705:CJN327714 CTJ327705:CTJ327714 DDF327705:DDF327714 DNB327705:DNB327714 DWX327705:DWX327714 EGT327705:EGT327714 EQP327705:EQP327714 FAL327705:FAL327714 FKH327705:FKH327714 FUD327705:FUD327714 GDZ327705:GDZ327714 GNV327705:GNV327714 GXR327705:GXR327714 HHN327705:HHN327714 HRJ327705:HRJ327714 IBF327705:IBF327714 ILB327705:ILB327714 IUX327705:IUX327714 JET327705:JET327714 JOP327705:JOP327714 JYL327705:JYL327714 KIH327705:KIH327714 KSD327705:KSD327714 LBZ327705:LBZ327714 LLV327705:LLV327714 LVR327705:LVR327714 MFN327705:MFN327714 MPJ327705:MPJ327714 MZF327705:MZF327714 NJB327705:NJB327714 NSX327705:NSX327714 OCT327705:OCT327714 OMP327705:OMP327714 OWL327705:OWL327714 PGH327705:PGH327714 PQD327705:PQD327714 PZZ327705:PZZ327714 QJV327705:QJV327714 QTR327705:QTR327714 RDN327705:RDN327714 RNJ327705:RNJ327714 RXF327705:RXF327714 SHB327705:SHB327714 SQX327705:SQX327714 TAT327705:TAT327714 TKP327705:TKP327714 TUL327705:TUL327714 UEH327705:UEH327714 UOD327705:UOD327714 UXZ327705:UXZ327714 VHV327705:VHV327714 VRR327705:VRR327714 WBN327705:WBN327714 WLJ327705:WLJ327714 WVF327705:WVF327714 B393241:B393250 IT393241:IT393250 SP393241:SP393250 ACL393241:ACL393250 AMH393241:AMH393250 AWD393241:AWD393250 BFZ393241:BFZ393250 BPV393241:BPV393250 BZR393241:BZR393250 CJN393241:CJN393250 CTJ393241:CTJ393250 DDF393241:DDF393250 DNB393241:DNB393250 DWX393241:DWX393250 EGT393241:EGT393250 EQP393241:EQP393250 FAL393241:FAL393250 FKH393241:FKH393250 FUD393241:FUD393250 GDZ393241:GDZ393250 GNV393241:GNV393250 GXR393241:GXR393250 HHN393241:HHN393250 HRJ393241:HRJ393250 IBF393241:IBF393250 ILB393241:ILB393250 IUX393241:IUX393250 JET393241:JET393250 JOP393241:JOP393250 JYL393241:JYL393250 KIH393241:KIH393250 KSD393241:KSD393250 LBZ393241:LBZ393250 LLV393241:LLV393250 LVR393241:LVR393250 MFN393241:MFN393250 MPJ393241:MPJ393250 MZF393241:MZF393250 NJB393241:NJB393250 NSX393241:NSX393250 OCT393241:OCT393250 OMP393241:OMP393250 OWL393241:OWL393250 PGH393241:PGH393250 PQD393241:PQD393250 PZZ393241:PZZ393250 QJV393241:QJV393250 QTR393241:QTR393250 RDN393241:RDN393250 RNJ393241:RNJ393250 RXF393241:RXF393250 SHB393241:SHB393250 SQX393241:SQX393250 TAT393241:TAT393250 TKP393241:TKP393250 TUL393241:TUL393250 UEH393241:UEH393250 UOD393241:UOD393250 UXZ393241:UXZ393250 VHV393241:VHV393250 VRR393241:VRR393250 WBN393241:WBN393250 WLJ393241:WLJ393250 WVF393241:WVF393250 B458777:B458786 IT458777:IT458786 SP458777:SP458786 ACL458777:ACL458786 AMH458777:AMH458786 AWD458777:AWD458786 BFZ458777:BFZ458786 BPV458777:BPV458786 BZR458777:BZR458786 CJN458777:CJN458786 CTJ458777:CTJ458786 DDF458777:DDF458786 DNB458777:DNB458786 DWX458777:DWX458786 EGT458777:EGT458786 EQP458777:EQP458786 FAL458777:FAL458786 FKH458777:FKH458786 FUD458777:FUD458786 GDZ458777:GDZ458786 GNV458777:GNV458786 GXR458777:GXR458786 HHN458777:HHN458786 HRJ458777:HRJ458786 IBF458777:IBF458786 ILB458777:ILB458786 IUX458777:IUX458786 JET458777:JET458786 JOP458777:JOP458786 JYL458777:JYL458786 KIH458777:KIH458786 KSD458777:KSD458786 LBZ458777:LBZ458786 LLV458777:LLV458786 LVR458777:LVR458786 MFN458777:MFN458786 MPJ458777:MPJ458786 MZF458777:MZF458786 NJB458777:NJB458786 NSX458777:NSX458786 OCT458777:OCT458786 OMP458777:OMP458786 OWL458777:OWL458786 PGH458777:PGH458786 PQD458777:PQD458786 PZZ458777:PZZ458786 QJV458777:QJV458786 QTR458777:QTR458786 RDN458777:RDN458786 RNJ458777:RNJ458786 RXF458777:RXF458786 SHB458777:SHB458786 SQX458777:SQX458786 TAT458777:TAT458786 TKP458777:TKP458786 TUL458777:TUL458786 UEH458777:UEH458786 UOD458777:UOD458786 UXZ458777:UXZ458786 VHV458777:VHV458786 VRR458777:VRR458786 WBN458777:WBN458786 WLJ458777:WLJ458786 WVF458777:WVF458786 B524313:B524322 IT524313:IT524322 SP524313:SP524322 ACL524313:ACL524322 AMH524313:AMH524322 AWD524313:AWD524322 BFZ524313:BFZ524322 BPV524313:BPV524322 BZR524313:BZR524322 CJN524313:CJN524322 CTJ524313:CTJ524322 DDF524313:DDF524322 DNB524313:DNB524322 DWX524313:DWX524322 EGT524313:EGT524322 EQP524313:EQP524322 FAL524313:FAL524322 FKH524313:FKH524322 FUD524313:FUD524322 GDZ524313:GDZ524322 GNV524313:GNV524322 GXR524313:GXR524322 HHN524313:HHN524322 HRJ524313:HRJ524322 IBF524313:IBF524322 ILB524313:ILB524322 IUX524313:IUX524322 JET524313:JET524322 JOP524313:JOP524322 JYL524313:JYL524322 KIH524313:KIH524322 KSD524313:KSD524322 LBZ524313:LBZ524322 LLV524313:LLV524322 LVR524313:LVR524322 MFN524313:MFN524322 MPJ524313:MPJ524322 MZF524313:MZF524322 NJB524313:NJB524322 NSX524313:NSX524322 OCT524313:OCT524322 OMP524313:OMP524322 OWL524313:OWL524322 PGH524313:PGH524322 PQD524313:PQD524322 PZZ524313:PZZ524322 QJV524313:QJV524322 QTR524313:QTR524322 RDN524313:RDN524322 RNJ524313:RNJ524322 RXF524313:RXF524322 SHB524313:SHB524322 SQX524313:SQX524322 TAT524313:TAT524322 TKP524313:TKP524322 TUL524313:TUL524322 UEH524313:UEH524322 UOD524313:UOD524322 UXZ524313:UXZ524322 VHV524313:VHV524322 VRR524313:VRR524322 WBN524313:WBN524322 WLJ524313:WLJ524322 WVF524313:WVF524322 B589849:B589858 IT589849:IT589858 SP589849:SP589858 ACL589849:ACL589858 AMH589849:AMH589858 AWD589849:AWD589858 BFZ589849:BFZ589858 BPV589849:BPV589858 BZR589849:BZR589858 CJN589849:CJN589858 CTJ589849:CTJ589858 DDF589849:DDF589858 DNB589849:DNB589858 DWX589849:DWX589858 EGT589849:EGT589858 EQP589849:EQP589858 FAL589849:FAL589858 FKH589849:FKH589858 FUD589849:FUD589858 GDZ589849:GDZ589858 GNV589849:GNV589858 GXR589849:GXR589858 HHN589849:HHN589858 HRJ589849:HRJ589858 IBF589849:IBF589858 ILB589849:ILB589858 IUX589849:IUX589858 JET589849:JET589858 JOP589849:JOP589858 JYL589849:JYL589858 KIH589849:KIH589858 KSD589849:KSD589858 LBZ589849:LBZ589858 LLV589849:LLV589858 LVR589849:LVR589858 MFN589849:MFN589858 MPJ589849:MPJ589858 MZF589849:MZF589858 NJB589849:NJB589858 NSX589849:NSX589858 OCT589849:OCT589858 OMP589849:OMP589858 OWL589849:OWL589858 PGH589849:PGH589858 PQD589849:PQD589858 PZZ589849:PZZ589858 QJV589849:QJV589858 QTR589849:QTR589858 RDN589849:RDN589858 RNJ589849:RNJ589858 RXF589849:RXF589858 SHB589849:SHB589858 SQX589849:SQX589858 TAT589849:TAT589858 TKP589849:TKP589858 TUL589849:TUL589858 UEH589849:UEH589858 UOD589849:UOD589858 UXZ589849:UXZ589858 VHV589849:VHV589858 VRR589849:VRR589858 WBN589849:WBN589858 WLJ589849:WLJ589858 WVF589849:WVF589858 B655385:B655394 IT655385:IT655394 SP655385:SP655394 ACL655385:ACL655394 AMH655385:AMH655394 AWD655385:AWD655394 BFZ655385:BFZ655394 BPV655385:BPV655394 BZR655385:BZR655394 CJN655385:CJN655394 CTJ655385:CTJ655394 DDF655385:DDF655394 DNB655385:DNB655394 DWX655385:DWX655394 EGT655385:EGT655394 EQP655385:EQP655394 FAL655385:FAL655394 FKH655385:FKH655394 FUD655385:FUD655394 GDZ655385:GDZ655394 GNV655385:GNV655394 GXR655385:GXR655394 HHN655385:HHN655394 HRJ655385:HRJ655394 IBF655385:IBF655394 ILB655385:ILB655394 IUX655385:IUX655394 JET655385:JET655394 JOP655385:JOP655394 JYL655385:JYL655394 KIH655385:KIH655394 KSD655385:KSD655394 LBZ655385:LBZ655394 LLV655385:LLV655394 LVR655385:LVR655394 MFN655385:MFN655394 MPJ655385:MPJ655394 MZF655385:MZF655394 NJB655385:NJB655394 NSX655385:NSX655394 OCT655385:OCT655394 OMP655385:OMP655394 OWL655385:OWL655394 PGH655385:PGH655394 PQD655385:PQD655394 PZZ655385:PZZ655394 QJV655385:QJV655394 QTR655385:QTR655394 RDN655385:RDN655394 RNJ655385:RNJ655394 RXF655385:RXF655394 SHB655385:SHB655394 SQX655385:SQX655394 TAT655385:TAT655394 TKP655385:TKP655394 TUL655385:TUL655394 UEH655385:UEH655394 UOD655385:UOD655394 UXZ655385:UXZ655394 VHV655385:VHV655394 VRR655385:VRR655394 WBN655385:WBN655394 WLJ655385:WLJ655394 WVF655385:WVF655394 B720921:B720930 IT720921:IT720930 SP720921:SP720930 ACL720921:ACL720930 AMH720921:AMH720930 AWD720921:AWD720930 BFZ720921:BFZ720930 BPV720921:BPV720930 BZR720921:BZR720930 CJN720921:CJN720930 CTJ720921:CTJ720930 DDF720921:DDF720930 DNB720921:DNB720930 DWX720921:DWX720930 EGT720921:EGT720930 EQP720921:EQP720930 FAL720921:FAL720930 FKH720921:FKH720930 FUD720921:FUD720930 GDZ720921:GDZ720930 GNV720921:GNV720930 GXR720921:GXR720930 HHN720921:HHN720930 HRJ720921:HRJ720930 IBF720921:IBF720930 ILB720921:ILB720930 IUX720921:IUX720930 JET720921:JET720930 JOP720921:JOP720930 JYL720921:JYL720930 KIH720921:KIH720930 KSD720921:KSD720930 LBZ720921:LBZ720930 LLV720921:LLV720930 LVR720921:LVR720930 MFN720921:MFN720930 MPJ720921:MPJ720930 MZF720921:MZF720930 NJB720921:NJB720930 NSX720921:NSX720930 OCT720921:OCT720930 OMP720921:OMP720930 OWL720921:OWL720930 PGH720921:PGH720930 PQD720921:PQD720930 PZZ720921:PZZ720930 QJV720921:QJV720930 QTR720921:QTR720930 RDN720921:RDN720930 RNJ720921:RNJ720930 RXF720921:RXF720930 SHB720921:SHB720930 SQX720921:SQX720930 TAT720921:TAT720930 TKP720921:TKP720930 TUL720921:TUL720930 UEH720921:UEH720930 UOD720921:UOD720930 UXZ720921:UXZ720930 VHV720921:VHV720930 VRR720921:VRR720930 WBN720921:WBN720930 WLJ720921:WLJ720930 WVF720921:WVF720930 B786457:B786466 IT786457:IT786466 SP786457:SP786466 ACL786457:ACL786466 AMH786457:AMH786466 AWD786457:AWD786466 BFZ786457:BFZ786466 BPV786457:BPV786466 BZR786457:BZR786466 CJN786457:CJN786466 CTJ786457:CTJ786466 DDF786457:DDF786466 DNB786457:DNB786466 DWX786457:DWX786466 EGT786457:EGT786466 EQP786457:EQP786466 FAL786457:FAL786466 FKH786457:FKH786466 FUD786457:FUD786466 GDZ786457:GDZ786466 GNV786457:GNV786466 GXR786457:GXR786466 HHN786457:HHN786466 HRJ786457:HRJ786466 IBF786457:IBF786466 ILB786457:ILB786466 IUX786457:IUX786466 JET786457:JET786466 JOP786457:JOP786466 JYL786457:JYL786466 KIH786457:KIH786466 KSD786457:KSD786466 LBZ786457:LBZ786466 LLV786457:LLV786466 LVR786457:LVR786466 MFN786457:MFN786466 MPJ786457:MPJ786466 MZF786457:MZF786466 NJB786457:NJB786466 NSX786457:NSX786466 OCT786457:OCT786466 OMP786457:OMP786466 OWL786457:OWL786466 PGH786457:PGH786466 PQD786457:PQD786466 PZZ786457:PZZ786466 QJV786457:QJV786466 QTR786457:QTR786466 RDN786457:RDN786466 RNJ786457:RNJ786466 RXF786457:RXF786466 SHB786457:SHB786466 SQX786457:SQX786466 TAT786457:TAT786466 TKP786457:TKP786466 TUL786457:TUL786466 UEH786457:UEH786466 UOD786457:UOD786466 UXZ786457:UXZ786466 VHV786457:VHV786466 VRR786457:VRR786466 WBN786457:WBN786466 WLJ786457:WLJ786466 WVF786457:WVF786466 B851993:B852002 IT851993:IT852002 SP851993:SP852002 ACL851993:ACL852002 AMH851993:AMH852002 AWD851993:AWD852002 BFZ851993:BFZ852002 BPV851993:BPV852002 BZR851993:BZR852002 CJN851993:CJN852002 CTJ851993:CTJ852002 DDF851993:DDF852002 DNB851993:DNB852002 DWX851993:DWX852002 EGT851993:EGT852002 EQP851993:EQP852002 FAL851993:FAL852002 FKH851993:FKH852002 FUD851993:FUD852002 GDZ851993:GDZ852002 GNV851993:GNV852002 GXR851993:GXR852002 HHN851993:HHN852002 HRJ851993:HRJ852002 IBF851993:IBF852002 ILB851993:ILB852002 IUX851993:IUX852002 JET851993:JET852002 JOP851993:JOP852002 JYL851993:JYL852002 KIH851993:KIH852002 KSD851993:KSD852002 LBZ851993:LBZ852002 LLV851993:LLV852002 LVR851993:LVR852002 MFN851993:MFN852002 MPJ851993:MPJ852002 MZF851993:MZF852002 NJB851993:NJB852002 NSX851993:NSX852002 OCT851993:OCT852002 OMP851993:OMP852002 OWL851993:OWL852002 PGH851993:PGH852002 PQD851993:PQD852002 PZZ851993:PZZ852002 QJV851993:QJV852002 QTR851993:QTR852002 RDN851993:RDN852002 RNJ851993:RNJ852002 RXF851993:RXF852002 SHB851993:SHB852002 SQX851993:SQX852002 TAT851993:TAT852002 TKP851993:TKP852002 TUL851993:TUL852002 UEH851993:UEH852002 UOD851993:UOD852002 UXZ851993:UXZ852002 VHV851993:VHV852002 VRR851993:VRR852002 WBN851993:WBN852002 WLJ851993:WLJ852002 WVF851993:WVF852002 B917529:B917538 IT917529:IT917538 SP917529:SP917538 ACL917529:ACL917538 AMH917529:AMH917538 AWD917529:AWD917538 BFZ917529:BFZ917538 BPV917529:BPV917538 BZR917529:BZR917538 CJN917529:CJN917538 CTJ917529:CTJ917538 DDF917529:DDF917538 DNB917529:DNB917538 DWX917529:DWX917538 EGT917529:EGT917538 EQP917529:EQP917538 FAL917529:FAL917538 FKH917529:FKH917538 FUD917529:FUD917538 GDZ917529:GDZ917538 GNV917529:GNV917538 GXR917529:GXR917538 HHN917529:HHN917538 HRJ917529:HRJ917538 IBF917529:IBF917538 ILB917529:ILB917538 IUX917529:IUX917538 JET917529:JET917538 JOP917529:JOP917538 JYL917529:JYL917538 KIH917529:KIH917538 KSD917529:KSD917538 LBZ917529:LBZ917538 LLV917529:LLV917538 LVR917529:LVR917538 MFN917529:MFN917538 MPJ917529:MPJ917538 MZF917529:MZF917538 NJB917529:NJB917538 NSX917529:NSX917538 OCT917529:OCT917538 OMP917529:OMP917538 OWL917529:OWL917538 PGH917529:PGH917538 PQD917529:PQD917538 PZZ917529:PZZ917538 QJV917529:QJV917538 QTR917529:QTR917538 RDN917529:RDN917538 RNJ917529:RNJ917538 RXF917529:RXF917538 SHB917529:SHB917538 SQX917529:SQX917538 TAT917529:TAT917538 TKP917529:TKP917538 TUL917529:TUL917538 UEH917529:UEH917538 UOD917529:UOD917538 UXZ917529:UXZ917538 VHV917529:VHV917538 VRR917529:VRR917538 WBN917529:WBN917538 WLJ917529:WLJ917538 WVF917529:WVF917538 B983065:B983074 IT983065:IT983074 SP983065:SP983074 ACL983065:ACL983074 AMH983065:AMH983074 AWD983065:AWD983074 BFZ983065:BFZ983074 BPV983065:BPV983074 BZR983065:BZR983074 CJN983065:CJN983074 CTJ983065:CTJ983074 DDF983065:DDF983074 DNB983065:DNB983074 DWX983065:DWX983074 EGT983065:EGT983074 EQP983065:EQP983074 FAL983065:FAL983074 FKH983065:FKH983074 FUD983065:FUD983074 GDZ983065:GDZ983074 GNV983065:GNV983074 GXR983065:GXR983074 HHN983065:HHN983074 HRJ983065:HRJ983074 IBF983065:IBF983074 ILB983065:ILB983074 IUX983065:IUX983074 JET983065:JET983074 JOP983065:JOP983074 JYL983065:JYL983074 KIH983065:KIH983074 KSD983065:KSD983074 LBZ983065:LBZ983074 LLV983065:LLV983074 LVR983065:LVR983074 MFN983065:MFN983074 MPJ983065:MPJ983074 MZF983065:MZF983074 NJB983065:NJB983074 NSX983065:NSX983074 OCT983065:OCT983074 OMP983065:OMP983074 OWL983065:OWL983074 PGH983065:PGH983074 PQD983065:PQD983074 PZZ983065:PZZ983074 QJV983065:QJV983074 QTR983065:QTR983074 RDN983065:RDN983074 RNJ983065:RNJ983074 RXF983065:RXF983074 SHB983065:SHB983074 SQX983065:SQX983074 TAT983065:TAT983074 TKP983065:TKP983074 TUL983065:TUL983074 UEH983065:UEH983074 UOD983065:UOD983074 UXZ983065:UXZ983074 VHV983065:VHV983074 VRR983065:VRR983074 WBN983065:WBN983074 WLJ983065:WLJ983074 WVF983065:WVF983074 C37:D37 IU37:IV37 SQ37:SR37 ACM37:ACN37 AMI37:AMJ37 AWE37:AWF37 BGA37:BGB37 BPW37:BPX37 BZS37:BZT37 CJO37:CJP37 CTK37:CTL37 DDG37:DDH37 DNC37:DND37 DWY37:DWZ37 EGU37:EGV37 EQQ37:EQR37 FAM37:FAN37 FKI37:FKJ37 FUE37:FUF37 GEA37:GEB37 GNW37:GNX37 GXS37:GXT37 HHO37:HHP37 HRK37:HRL37 IBG37:IBH37 ILC37:ILD37 IUY37:IUZ37 JEU37:JEV37 JOQ37:JOR37 JYM37:JYN37 KII37:KIJ37 KSE37:KSF37 LCA37:LCB37 LLW37:LLX37 LVS37:LVT37 MFO37:MFP37 MPK37:MPL37 MZG37:MZH37 NJC37:NJD37 NSY37:NSZ37 OCU37:OCV37 OMQ37:OMR37 OWM37:OWN37 PGI37:PGJ37 PQE37:PQF37 QAA37:QAB37 QJW37:QJX37 QTS37:QTT37 RDO37:RDP37 RNK37:RNL37 RXG37:RXH37 SHC37:SHD37 SQY37:SQZ37 TAU37:TAV37 TKQ37:TKR37 TUM37:TUN37 UEI37:UEJ37 UOE37:UOF37 UYA37:UYB37 VHW37:VHX37 VRS37:VRT37 WBO37:WBP37 WLK37:WLL37 WVG37:WVH37 C65573:D65573 IU65573:IV65573 SQ65573:SR65573 ACM65573:ACN65573 AMI65573:AMJ65573 AWE65573:AWF65573 BGA65573:BGB65573 BPW65573:BPX65573 BZS65573:BZT65573 CJO65573:CJP65573 CTK65573:CTL65573 DDG65573:DDH65573 DNC65573:DND65573 DWY65573:DWZ65573 EGU65573:EGV65573 EQQ65573:EQR65573 FAM65573:FAN65573 FKI65573:FKJ65573 FUE65573:FUF65573 GEA65573:GEB65573 GNW65573:GNX65573 GXS65573:GXT65573 HHO65573:HHP65573 HRK65573:HRL65573 IBG65573:IBH65573 ILC65573:ILD65573 IUY65573:IUZ65573 JEU65573:JEV65573 JOQ65573:JOR65573 JYM65573:JYN65573 KII65573:KIJ65573 KSE65573:KSF65573 LCA65573:LCB65573 LLW65573:LLX65573 LVS65573:LVT65573 MFO65573:MFP65573 MPK65573:MPL65573 MZG65573:MZH65573 NJC65573:NJD65573 NSY65573:NSZ65573 OCU65573:OCV65573 OMQ65573:OMR65573 OWM65573:OWN65573 PGI65573:PGJ65573 PQE65573:PQF65573 QAA65573:QAB65573 QJW65573:QJX65573 QTS65573:QTT65573 RDO65573:RDP65573 RNK65573:RNL65573 RXG65573:RXH65573 SHC65573:SHD65573 SQY65573:SQZ65573 TAU65573:TAV65573 TKQ65573:TKR65573 TUM65573:TUN65573 UEI65573:UEJ65573 UOE65573:UOF65573 UYA65573:UYB65573 VHW65573:VHX65573 VRS65573:VRT65573 WBO65573:WBP65573 WLK65573:WLL65573 WVG65573:WVH65573 C131109:D131109 IU131109:IV131109 SQ131109:SR131109 ACM131109:ACN131109 AMI131109:AMJ131109 AWE131109:AWF131109 BGA131109:BGB131109 BPW131109:BPX131109 BZS131109:BZT131109 CJO131109:CJP131109 CTK131109:CTL131109 DDG131109:DDH131109 DNC131109:DND131109 DWY131109:DWZ131109 EGU131109:EGV131109 EQQ131109:EQR131109 FAM131109:FAN131109 FKI131109:FKJ131109 FUE131109:FUF131109 GEA131109:GEB131109 GNW131109:GNX131109 GXS131109:GXT131109 HHO131109:HHP131109 HRK131109:HRL131109 IBG131109:IBH131109 ILC131109:ILD131109 IUY131109:IUZ131109 JEU131109:JEV131109 JOQ131109:JOR131109 JYM131109:JYN131109 KII131109:KIJ131109 KSE131109:KSF131109 LCA131109:LCB131109 LLW131109:LLX131109 LVS131109:LVT131109 MFO131109:MFP131109 MPK131109:MPL131109 MZG131109:MZH131109 NJC131109:NJD131109 NSY131109:NSZ131109 OCU131109:OCV131109 OMQ131109:OMR131109 OWM131109:OWN131109 PGI131109:PGJ131109 PQE131109:PQF131109 QAA131109:QAB131109 QJW131109:QJX131109 QTS131109:QTT131109 RDO131109:RDP131109 RNK131109:RNL131109 RXG131109:RXH131109 SHC131109:SHD131109 SQY131109:SQZ131109 TAU131109:TAV131109 TKQ131109:TKR131109 TUM131109:TUN131109 UEI131109:UEJ131109 UOE131109:UOF131109 UYA131109:UYB131109 VHW131109:VHX131109 VRS131109:VRT131109 WBO131109:WBP131109 WLK131109:WLL131109 WVG131109:WVH131109 C196645:D196645 IU196645:IV196645 SQ196645:SR196645 ACM196645:ACN196645 AMI196645:AMJ196645 AWE196645:AWF196645 BGA196645:BGB196645 BPW196645:BPX196645 BZS196645:BZT196645 CJO196645:CJP196645 CTK196645:CTL196645 DDG196645:DDH196645 DNC196645:DND196645 DWY196645:DWZ196645 EGU196645:EGV196645 EQQ196645:EQR196645 FAM196645:FAN196645 FKI196645:FKJ196645 FUE196645:FUF196645 GEA196645:GEB196645 GNW196645:GNX196645 GXS196645:GXT196645 HHO196645:HHP196645 HRK196645:HRL196645 IBG196645:IBH196645 ILC196645:ILD196645 IUY196645:IUZ196645 JEU196645:JEV196645 JOQ196645:JOR196645 JYM196645:JYN196645 KII196645:KIJ196645 KSE196645:KSF196645 LCA196645:LCB196645 LLW196645:LLX196645 LVS196645:LVT196645 MFO196645:MFP196645 MPK196645:MPL196645 MZG196645:MZH196645 NJC196645:NJD196645 NSY196645:NSZ196645 OCU196645:OCV196645 OMQ196645:OMR196645 OWM196645:OWN196645 PGI196645:PGJ196645 PQE196645:PQF196645 QAA196645:QAB196645 QJW196645:QJX196645 QTS196645:QTT196645 RDO196645:RDP196645 RNK196645:RNL196645 RXG196645:RXH196645 SHC196645:SHD196645 SQY196645:SQZ196645 TAU196645:TAV196645 TKQ196645:TKR196645 TUM196645:TUN196645 UEI196645:UEJ196645 UOE196645:UOF196645 UYA196645:UYB196645 VHW196645:VHX196645 VRS196645:VRT196645 WBO196645:WBP196645 WLK196645:WLL196645 WVG196645:WVH196645 C262181:D262181 IU262181:IV262181 SQ262181:SR262181 ACM262181:ACN262181 AMI262181:AMJ262181 AWE262181:AWF262181 BGA262181:BGB262181 BPW262181:BPX262181 BZS262181:BZT262181 CJO262181:CJP262181 CTK262181:CTL262181 DDG262181:DDH262181 DNC262181:DND262181 DWY262181:DWZ262181 EGU262181:EGV262181 EQQ262181:EQR262181 FAM262181:FAN262181 FKI262181:FKJ262181 FUE262181:FUF262181 GEA262181:GEB262181 GNW262181:GNX262181 GXS262181:GXT262181 HHO262181:HHP262181 HRK262181:HRL262181 IBG262181:IBH262181 ILC262181:ILD262181 IUY262181:IUZ262181 JEU262181:JEV262181 JOQ262181:JOR262181 JYM262181:JYN262181 KII262181:KIJ262181 KSE262181:KSF262181 LCA262181:LCB262181 LLW262181:LLX262181 LVS262181:LVT262181 MFO262181:MFP262181 MPK262181:MPL262181 MZG262181:MZH262181 NJC262181:NJD262181 NSY262181:NSZ262181 OCU262181:OCV262181 OMQ262181:OMR262181 OWM262181:OWN262181 PGI262181:PGJ262181 PQE262181:PQF262181 QAA262181:QAB262181 QJW262181:QJX262181 QTS262181:QTT262181 RDO262181:RDP262181 RNK262181:RNL262181 RXG262181:RXH262181 SHC262181:SHD262181 SQY262181:SQZ262181 TAU262181:TAV262181 TKQ262181:TKR262181 TUM262181:TUN262181 UEI262181:UEJ262181 UOE262181:UOF262181 UYA262181:UYB262181 VHW262181:VHX262181 VRS262181:VRT262181 WBO262181:WBP262181 WLK262181:WLL262181 WVG262181:WVH262181 C327717:D327717 IU327717:IV327717 SQ327717:SR327717 ACM327717:ACN327717 AMI327717:AMJ327717 AWE327717:AWF327717 BGA327717:BGB327717 BPW327717:BPX327717 BZS327717:BZT327717 CJO327717:CJP327717 CTK327717:CTL327717 DDG327717:DDH327717 DNC327717:DND327717 DWY327717:DWZ327717 EGU327717:EGV327717 EQQ327717:EQR327717 FAM327717:FAN327717 FKI327717:FKJ327717 FUE327717:FUF327717 GEA327717:GEB327717 GNW327717:GNX327717 GXS327717:GXT327717 HHO327717:HHP327717 HRK327717:HRL327717 IBG327717:IBH327717 ILC327717:ILD327717 IUY327717:IUZ327717 JEU327717:JEV327717 JOQ327717:JOR327717 JYM327717:JYN327717 KII327717:KIJ327717 KSE327717:KSF327717 LCA327717:LCB327717 LLW327717:LLX327717 LVS327717:LVT327717 MFO327717:MFP327717 MPK327717:MPL327717 MZG327717:MZH327717 NJC327717:NJD327717 NSY327717:NSZ327717 OCU327717:OCV327717 OMQ327717:OMR327717 OWM327717:OWN327717 PGI327717:PGJ327717 PQE327717:PQF327717 QAA327717:QAB327717 QJW327717:QJX327717 QTS327717:QTT327717 RDO327717:RDP327717 RNK327717:RNL327717 RXG327717:RXH327717 SHC327717:SHD327717 SQY327717:SQZ327717 TAU327717:TAV327717 TKQ327717:TKR327717 TUM327717:TUN327717 UEI327717:UEJ327717 UOE327717:UOF327717 UYA327717:UYB327717 VHW327717:VHX327717 VRS327717:VRT327717 WBO327717:WBP327717 WLK327717:WLL327717 WVG327717:WVH327717 C393253:D393253 IU393253:IV393253 SQ393253:SR393253 ACM393253:ACN393253 AMI393253:AMJ393253 AWE393253:AWF393253 BGA393253:BGB393253 BPW393253:BPX393253 BZS393253:BZT393253 CJO393253:CJP393253 CTK393253:CTL393253 DDG393253:DDH393253 DNC393253:DND393253 DWY393253:DWZ393253 EGU393253:EGV393253 EQQ393253:EQR393253 FAM393253:FAN393253 FKI393253:FKJ393253 FUE393253:FUF393253 GEA393253:GEB393253 GNW393253:GNX393253 GXS393253:GXT393253 HHO393253:HHP393253 HRK393253:HRL393253 IBG393253:IBH393253 ILC393253:ILD393253 IUY393253:IUZ393253 JEU393253:JEV393253 JOQ393253:JOR393253 JYM393253:JYN393253 KII393253:KIJ393253 KSE393253:KSF393253 LCA393253:LCB393253 LLW393253:LLX393253 LVS393253:LVT393253 MFO393253:MFP393253 MPK393253:MPL393253 MZG393253:MZH393253 NJC393253:NJD393253 NSY393253:NSZ393253 OCU393253:OCV393253 OMQ393253:OMR393253 OWM393253:OWN393253 PGI393253:PGJ393253 PQE393253:PQF393253 QAA393253:QAB393253 QJW393253:QJX393253 QTS393253:QTT393253 RDO393253:RDP393253 RNK393253:RNL393253 RXG393253:RXH393253 SHC393253:SHD393253 SQY393253:SQZ393253 TAU393253:TAV393253 TKQ393253:TKR393253 TUM393253:TUN393253 UEI393253:UEJ393253 UOE393253:UOF393253 UYA393253:UYB393253 VHW393253:VHX393253 VRS393253:VRT393253 WBO393253:WBP393253 WLK393253:WLL393253 WVG393253:WVH393253 C458789:D458789 IU458789:IV458789 SQ458789:SR458789 ACM458789:ACN458789 AMI458789:AMJ458789 AWE458789:AWF458789 BGA458789:BGB458789 BPW458789:BPX458789 BZS458789:BZT458789 CJO458789:CJP458789 CTK458789:CTL458789 DDG458789:DDH458789 DNC458789:DND458789 DWY458789:DWZ458789 EGU458789:EGV458789 EQQ458789:EQR458789 FAM458789:FAN458789 FKI458789:FKJ458789 FUE458789:FUF458789 GEA458789:GEB458789 GNW458789:GNX458789 GXS458789:GXT458789 HHO458789:HHP458789 HRK458789:HRL458789 IBG458789:IBH458789 ILC458789:ILD458789 IUY458789:IUZ458789 JEU458789:JEV458789 JOQ458789:JOR458789 JYM458789:JYN458789 KII458789:KIJ458789 KSE458789:KSF458789 LCA458789:LCB458789 LLW458789:LLX458789 LVS458789:LVT458789 MFO458789:MFP458789 MPK458789:MPL458789 MZG458789:MZH458789 NJC458789:NJD458789 NSY458789:NSZ458789 OCU458789:OCV458789 OMQ458789:OMR458789 OWM458789:OWN458789 PGI458789:PGJ458789 PQE458789:PQF458789 QAA458789:QAB458789 QJW458789:QJX458789 QTS458789:QTT458789 RDO458789:RDP458789 RNK458789:RNL458789 RXG458789:RXH458789 SHC458789:SHD458789 SQY458789:SQZ458789 TAU458789:TAV458789 TKQ458789:TKR458789 TUM458789:TUN458789 UEI458789:UEJ458789 UOE458789:UOF458789 UYA458789:UYB458789 VHW458789:VHX458789 VRS458789:VRT458789 WBO458789:WBP458789 WLK458789:WLL458789 WVG458789:WVH458789 C524325:D524325 IU524325:IV524325 SQ524325:SR524325 ACM524325:ACN524325 AMI524325:AMJ524325 AWE524325:AWF524325 BGA524325:BGB524325 BPW524325:BPX524325 BZS524325:BZT524325 CJO524325:CJP524325 CTK524325:CTL524325 DDG524325:DDH524325 DNC524325:DND524325 DWY524325:DWZ524325 EGU524325:EGV524325 EQQ524325:EQR524325 FAM524325:FAN524325 FKI524325:FKJ524325 FUE524325:FUF524325 GEA524325:GEB524325 GNW524325:GNX524325 GXS524325:GXT524325 HHO524325:HHP524325 HRK524325:HRL524325 IBG524325:IBH524325 ILC524325:ILD524325 IUY524325:IUZ524325 JEU524325:JEV524325 JOQ524325:JOR524325 JYM524325:JYN524325 KII524325:KIJ524325 KSE524325:KSF524325 LCA524325:LCB524325 LLW524325:LLX524325 LVS524325:LVT524325 MFO524325:MFP524325 MPK524325:MPL524325 MZG524325:MZH524325 NJC524325:NJD524325 NSY524325:NSZ524325 OCU524325:OCV524325 OMQ524325:OMR524325 OWM524325:OWN524325 PGI524325:PGJ524325 PQE524325:PQF524325 QAA524325:QAB524325 QJW524325:QJX524325 QTS524325:QTT524325 RDO524325:RDP524325 RNK524325:RNL524325 RXG524325:RXH524325 SHC524325:SHD524325 SQY524325:SQZ524325 TAU524325:TAV524325 TKQ524325:TKR524325 TUM524325:TUN524325 UEI524325:UEJ524325 UOE524325:UOF524325 UYA524325:UYB524325 VHW524325:VHX524325 VRS524325:VRT524325 WBO524325:WBP524325 WLK524325:WLL524325 WVG524325:WVH524325 C589861:D589861 IU589861:IV589861 SQ589861:SR589861 ACM589861:ACN589861 AMI589861:AMJ589861 AWE589861:AWF589861 BGA589861:BGB589861 BPW589861:BPX589861 BZS589861:BZT589861 CJO589861:CJP589861 CTK589861:CTL589861 DDG589861:DDH589861 DNC589861:DND589861 DWY589861:DWZ589861 EGU589861:EGV589861 EQQ589861:EQR589861 FAM589861:FAN589861 FKI589861:FKJ589861 FUE589861:FUF589861 GEA589861:GEB589861 GNW589861:GNX589861 GXS589861:GXT589861 HHO589861:HHP589861 HRK589861:HRL589861 IBG589861:IBH589861 ILC589861:ILD589861 IUY589861:IUZ589861 JEU589861:JEV589861 JOQ589861:JOR589861 JYM589861:JYN589861 KII589861:KIJ589861 KSE589861:KSF589861 LCA589861:LCB589861 LLW589861:LLX589861 LVS589861:LVT589861 MFO589861:MFP589861 MPK589861:MPL589861 MZG589861:MZH589861 NJC589861:NJD589861 NSY589861:NSZ589861 OCU589861:OCV589861 OMQ589861:OMR589861 OWM589861:OWN589861 PGI589861:PGJ589861 PQE589861:PQF589861 QAA589861:QAB589861 QJW589861:QJX589861 QTS589861:QTT589861 RDO589861:RDP589861 RNK589861:RNL589861 RXG589861:RXH589861 SHC589861:SHD589861 SQY589861:SQZ589861 TAU589861:TAV589861 TKQ589861:TKR589861 TUM589861:TUN589861 UEI589861:UEJ589861 UOE589861:UOF589861 UYA589861:UYB589861 VHW589861:VHX589861 VRS589861:VRT589861 WBO589861:WBP589861 WLK589861:WLL589861 WVG589861:WVH589861 C655397:D655397 IU655397:IV655397 SQ655397:SR655397 ACM655397:ACN655397 AMI655397:AMJ655397 AWE655397:AWF655397 BGA655397:BGB655397 BPW655397:BPX655397 BZS655397:BZT655397 CJO655397:CJP655397 CTK655397:CTL655397 DDG655397:DDH655397 DNC655397:DND655397 DWY655397:DWZ655397 EGU655397:EGV655397 EQQ655397:EQR655397 FAM655397:FAN655397 FKI655397:FKJ655397 FUE655397:FUF655397 GEA655397:GEB655397 GNW655397:GNX655397 GXS655397:GXT655397 HHO655397:HHP655397 HRK655397:HRL655397 IBG655397:IBH655397 ILC655397:ILD655397 IUY655397:IUZ655397 JEU655397:JEV655397 JOQ655397:JOR655397 JYM655397:JYN655397 KII655397:KIJ655397 KSE655397:KSF655397 LCA655397:LCB655397 LLW655397:LLX655397 LVS655397:LVT655397 MFO655397:MFP655397 MPK655397:MPL655397 MZG655397:MZH655397 NJC655397:NJD655397 NSY655397:NSZ655397 OCU655397:OCV655397 OMQ655397:OMR655397 OWM655397:OWN655397 PGI655397:PGJ655397 PQE655397:PQF655397 QAA655397:QAB655397 QJW655397:QJX655397 QTS655397:QTT655397 RDO655397:RDP655397 RNK655397:RNL655397 RXG655397:RXH655397 SHC655397:SHD655397 SQY655397:SQZ655397 TAU655397:TAV655397 TKQ655397:TKR655397 TUM655397:TUN655397 UEI655397:UEJ655397 UOE655397:UOF655397 UYA655397:UYB655397 VHW655397:VHX655397 VRS655397:VRT655397 WBO655397:WBP655397 WLK655397:WLL655397 WVG655397:WVH655397 C720933:D720933 IU720933:IV720933 SQ720933:SR720933 ACM720933:ACN720933 AMI720933:AMJ720933 AWE720933:AWF720933 BGA720933:BGB720933 BPW720933:BPX720933 BZS720933:BZT720933 CJO720933:CJP720933 CTK720933:CTL720933 DDG720933:DDH720933 DNC720933:DND720933 DWY720933:DWZ720933 EGU720933:EGV720933 EQQ720933:EQR720933 FAM720933:FAN720933 FKI720933:FKJ720933 FUE720933:FUF720933 GEA720933:GEB720933 GNW720933:GNX720933 GXS720933:GXT720933 HHO720933:HHP720933 HRK720933:HRL720933 IBG720933:IBH720933 ILC720933:ILD720933 IUY720933:IUZ720933 JEU720933:JEV720933 JOQ720933:JOR720933 JYM720933:JYN720933 KII720933:KIJ720933 KSE720933:KSF720933 LCA720933:LCB720933 LLW720933:LLX720933 LVS720933:LVT720933 MFO720933:MFP720933 MPK720933:MPL720933 MZG720933:MZH720933 NJC720933:NJD720933 NSY720933:NSZ720933 OCU720933:OCV720933 OMQ720933:OMR720933 OWM720933:OWN720933 PGI720933:PGJ720933 PQE720933:PQF720933 QAA720933:QAB720933 QJW720933:QJX720933 QTS720933:QTT720933 RDO720933:RDP720933 RNK720933:RNL720933 RXG720933:RXH720933 SHC720933:SHD720933 SQY720933:SQZ720933 TAU720933:TAV720933 TKQ720933:TKR720933 TUM720933:TUN720933 UEI720933:UEJ720933 UOE720933:UOF720933 UYA720933:UYB720933 VHW720933:VHX720933 VRS720933:VRT720933 WBO720933:WBP720933 WLK720933:WLL720933 WVG720933:WVH720933 C786469:D786469 IU786469:IV786469 SQ786469:SR786469 ACM786469:ACN786469 AMI786469:AMJ786469 AWE786469:AWF786469 BGA786469:BGB786469 BPW786469:BPX786469 BZS786469:BZT786469 CJO786469:CJP786469 CTK786469:CTL786469 DDG786469:DDH786469 DNC786469:DND786469 DWY786469:DWZ786469 EGU786469:EGV786469 EQQ786469:EQR786469 FAM786469:FAN786469 FKI786469:FKJ786469 FUE786469:FUF786469 GEA786469:GEB786469 GNW786469:GNX786469 GXS786469:GXT786469 HHO786469:HHP786469 HRK786469:HRL786469 IBG786469:IBH786469 ILC786469:ILD786469 IUY786469:IUZ786469 JEU786469:JEV786469 JOQ786469:JOR786469 JYM786469:JYN786469 KII786469:KIJ786469 KSE786469:KSF786469 LCA786469:LCB786469 LLW786469:LLX786469 LVS786469:LVT786469 MFO786469:MFP786469 MPK786469:MPL786469 MZG786469:MZH786469 NJC786469:NJD786469 NSY786469:NSZ786469 OCU786469:OCV786469 OMQ786469:OMR786469 OWM786469:OWN786469 PGI786469:PGJ786469 PQE786469:PQF786469 QAA786469:QAB786469 QJW786469:QJX786469 QTS786469:QTT786469 RDO786469:RDP786469 RNK786469:RNL786469 RXG786469:RXH786469 SHC786469:SHD786469 SQY786469:SQZ786469 TAU786469:TAV786469 TKQ786469:TKR786469 TUM786469:TUN786469 UEI786469:UEJ786469 UOE786469:UOF786469 UYA786469:UYB786469 VHW786469:VHX786469 VRS786469:VRT786469 WBO786469:WBP786469 WLK786469:WLL786469 WVG786469:WVH786469 C852005:D852005 IU852005:IV852005 SQ852005:SR852005 ACM852005:ACN852005 AMI852005:AMJ852005 AWE852005:AWF852005 BGA852005:BGB852005 BPW852005:BPX852005 BZS852005:BZT852005 CJO852005:CJP852005 CTK852005:CTL852005 DDG852005:DDH852005 DNC852005:DND852005 DWY852005:DWZ852005 EGU852005:EGV852005 EQQ852005:EQR852005 FAM852005:FAN852005 FKI852005:FKJ852005 FUE852005:FUF852005 GEA852005:GEB852005 GNW852005:GNX852005 GXS852005:GXT852005 HHO852005:HHP852005 HRK852005:HRL852005 IBG852005:IBH852005 ILC852005:ILD852005 IUY852005:IUZ852005 JEU852005:JEV852005 JOQ852005:JOR852005 JYM852005:JYN852005 KII852005:KIJ852005 KSE852005:KSF852005 LCA852005:LCB852005 LLW852005:LLX852005 LVS852005:LVT852005 MFO852005:MFP852005 MPK852005:MPL852005 MZG852005:MZH852005 NJC852005:NJD852005 NSY852005:NSZ852005 OCU852005:OCV852005 OMQ852005:OMR852005 OWM852005:OWN852005 PGI852005:PGJ852005 PQE852005:PQF852005 QAA852005:QAB852005 QJW852005:QJX852005 QTS852005:QTT852005 RDO852005:RDP852005 RNK852005:RNL852005 RXG852005:RXH852005 SHC852005:SHD852005 SQY852005:SQZ852005 TAU852005:TAV852005 TKQ852005:TKR852005 TUM852005:TUN852005 UEI852005:UEJ852005 UOE852005:UOF852005 UYA852005:UYB852005 VHW852005:VHX852005 VRS852005:VRT852005 WBO852005:WBP852005 WLK852005:WLL852005 WVG852005:WVH852005 C917541:D917541 IU917541:IV917541 SQ917541:SR917541 ACM917541:ACN917541 AMI917541:AMJ917541 AWE917541:AWF917541 BGA917541:BGB917541 BPW917541:BPX917541 BZS917541:BZT917541 CJO917541:CJP917541 CTK917541:CTL917541 DDG917541:DDH917541 DNC917541:DND917541 DWY917541:DWZ917541 EGU917541:EGV917541 EQQ917541:EQR917541 FAM917541:FAN917541 FKI917541:FKJ917541 FUE917541:FUF917541 GEA917541:GEB917541 GNW917541:GNX917541 GXS917541:GXT917541 HHO917541:HHP917541 HRK917541:HRL917541 IBG917541:IBH917541 ILC917541:ILD917541 IUY917541:IUZ917541 JEU917541:JEV917541 JOQ917541:JOR917541 JYM917541:JYN917541 KII917541:KIJ917541 KSE917541:KSF917541 LCA917541:LCB917541 LLW917541:LLX917541 LVS917541:LVT917541 MFO917541:MFP917541 MPK917541:MPL917541 MZG917541:MZH917541 NJC917541:NJD917541 NSY917541:NSZ917541 OCU917541:OCV917541 OMQ917541:OMR917541 OWM917541:OWN917541 PGI917541:PGJ917541 PQE917541:PQF917541 QAA917541:QAB917541 QJW917541:QJX917541 QTS917541:QTT917541 RDO917541:RDP917541 RNK917541:RNL917541 RXG917541:RXH917541 SHC917541:SHD917541 SQY917541:SQZ917541 TAU917541:TAV917541 TKQ917541:TKR917541 TUM917541:TUN917541 UEI917541:UEJ917541 UOE917541:UOF917541 UYA917541:UYB917541 VHW917541:VHX917541 VRS917541:VRT917541 WBO917541:WBP917541 WLK917541:WLL917541 WVG917541:WVH917541 C983077:D983077 IU983077:IV983077 SQ983077:SR983077 ACM983077:ACN983077 AMI983077:AMJ983077 AWE983077:AWF983077 BGA983077:BGB983077 BPW983077:BPX983077 BZS983077:BZT983077 CJO983077:CJP983077 CTK983077:CTL983077 DDG983077:DDH983077 DNC983077:DND983077 DWY983077:DWZ983077 EGU983077:EGV983077 EQQ983077:EQR983077 FAM983077:FAN983077 FKI983077:FKJ983077 FUE983077:FUF983077 GEA983077:GEB983077 GNW983077:GNX983077 GXS983077:GXT983077 HHO983077:HHP983077 HRK983077:HRL983077 IBG983077:IBH983077 ILC983077:ILD983077 IUY983077:IUZ983077 JEU983077:JEV983077 JOQ983077:JOR983077 JYM983077:JYN983077 KII983077:KIJ983077 KSE983077:KSF983077 LCA983077:LCB983077 LLW983077:LLX983077 LVS983077:LVT983077 MFO983077:MFP983077 MPK983077:MPL983077 MZG983077:MZH983077 NJC983077:NJD983077 NSY983077:NSZ983077 OCU983077:OCV983077 OMQ983077:OMR983077 OWM983077:OWN983077 PGI983077:PGJ983077 PQE983077:PQF983077 QAA983077:QAB983077 QJW983077:QJX983077 QTS983077:QTT983077 RDO983077:RDP983077 RNK983077:RNL983077 RXG983077:RXH983077 SHC983077:SHD983077 SQY983077:SQZ983077 TAU983077:TAV983077 TKQ983077:TKR983077 TUM983077:TUN983077 UEI983077:UEJ983077 UOE983077:UOF983077 UYA983077:UYB983077 VHW983077:VHX983077 VRS983077:VRT983077 WBO983077:WBP983077 WLK983077:WLL983077 WVG983077:WVH983077 C25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C65561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C131097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C196633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C262169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C327705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C393241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C458777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C524313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C589849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C655385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C720921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C786457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C851993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C917529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C983065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WVG983065 D76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D65612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D131148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D196684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D262220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D327756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D393292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D458828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D524364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D589900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D655436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D720972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D786508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D852044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D917580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D983116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 UEJ983116 UOF983116 UYB983116 VHX983116 VRT983116 WBP983116 WLL983116 WVH983116 WLJ983077:WLJ983084 IT6:IT23 SP6:SP23 ACL6:ACL23 AMH6:AMH23 AWD6:AWD23 BFZ6:BFZ23 BPV6:BPV23 BZR6:BZR23 CJN6:CJN23 CTJ6:CTJ23 DDF6:DDF23 DNB6:DNB23 DWX6:DWX23 EGT6:EGT23 EQP6:EQP23 FAL6:FAL23 FKH6:FKH23 FUD6:FUD23 GDZ6:GDZ23 GNV6:GNV23 GXR6:GXR23 HHN6:HHN23 HRJ6:HRJ23 IBF6:IBF23 ILB6:ILB23 IUX6:IUX23 JET6:JET23 JOP6:JOP23 JYL6:JYL23 KIH6:KIH23 KSD6:KSD23 LBZ6:LBZ23 LLV6:LLV23 LVR6:LVR23 MFN6:MFN23 MPJ6:MPJ23 MZF6:MZF23 NJB6:NJB23 NSX6:NSX23 OCT6:OCT23 OMP6:OMP23 OWL6:OWL23 PGH6:PGH23 PQD6:PQD23 PZZ6:PZZ23 QJV6:QJV23 QTR6:QTR23 RDN6:RDN23 RNJ6:RNJ23 RXF6:RXF23 SHB6:SHB23 SQX6:SQX23 TAT6:TAT23 TKP6:TKP23 TUL6:TUL23 UEH6:UEH23 UOD6:UOD23 UXZ6:UXZ23 VHV6:VHV23 VRR6:VRR23 WBN6:WBN23 WLJ6:WLJ23 WVF6:WVF23 B65542:B65559 IT65542:IT65559 SP65542:SP65559 ACL65542:ACL65559 AMH65542:AMH65559 AWD65542:AWD65559 BFZ65542:BFZ65559 BPV65542:BPV65559 BZR65542:BZR65559 CJN65542:CJN65559 CTJ65542:CTJ65559 DDF65542:DDF65559 DNB65542:DNB65559 DWX65542:DWX65559 EGT65542:EGT65559 EQP65542:EQP65559 FAL65542:FAL65559 FKH65542:FKH65559 FUD65542:FUD65559 GDZ65542:GDZ65559 GNV65542:GNV65559 GXR65542:GXR65559 HHN65542:HHN65559 HRJ65542:HRJ65559 IBF65542:IBF65559 ILB65542:ILB65559 IUX65542:IUX65559 JET65542:JET65559 JOP65542:JOP65559 JYL65542:JYL65559 KIH65542:KIH65559 KSD65542:KSD65559 LBZ65542:LBZ65559 LLV65542:LLV65559 LVR65542:LVR65559 MFN65542:MFN65559 MPJ65542:MPJ65559 MZF65542:MZF65559 NJB65542:NJB65559 NSX65542:NSX65559 OCT65542:OCT65559 OMP65542:OMP65559 OWL65542:OWL65559 PGH65542:PGH65559 PQD65542:PQD65559 PZZ65542:PZZ65559 QJV65542:QJV65559 QTR65542:QTR65559 RDN65542:RDN65559 RNJ65542:RNJ65559 RXF65542:RXF65559 SHB65542:SHB65559 SQX65542:SQX65559 TAT65542:TAT65559 TKP65542:TKP65559 TUL65542:TUL65559 UEH65542:UEH65559 UOD65542:UOD65559 UXZ65542:UXZ65559 VHV65542:VHV65559 VRR65542:VRR65559 WBN65542:WBN65559 WLJ65542:WLJ65559 WVF65542:WVF65559 B131078:B131095 IT131078:IT131095 SP131078:SP131095 ACL131078:ACL131095 AMH131078:AMH131095 AWD131078:AWD131095 BFZ131078:BFZ131095 BPV131078:BPV131095 BZR131078:BZR131095 CJN131078:CJN131095 CTJ131078:CTJ131095 DDF131078:DDF131095 DNB131078:DNB131095 DWX131078:DWX131095 EGT131078:EGT131095 EQP131078:EQP131095 FAL131078:FAL131095 FKH131078:FKH131095 FUD131078:FUD131095 GDZ131078:GDZ131095 GNV131078:GNV131095 GXR131078:GXR131095 HHN131078:HHN131095 HRJ131078:HRJ131095 IBF131078:IBF131095 ILB131078:ILB131095 IUX131078:IUX131095 JET131078:JET131095 JOP131078:JOP131095 JYL131078:JYL131095 KIH131078:KIH131095 KSD131078:KSD131095 LBZ131078:LBZ131095 LLV131078:LLV131095 LVR131078:LVR131095 MFN131078:MFN131095 MPJ131078:MPJ131095 MZF131078:MZF131095 NJB131078:NJB131095 NSX131078:NSX131095 OCT131078:OCT131095 OMP131078:OMP131095 OWL131078:OWL131095 PGH131078:PGH131095 PQD131078:PQD131095 PZZ131078:PZZ131095 QJV131078:QJV131095 QTR131078:QTR131095 RDN131078:RDN131095 RNJ131078:RNJ131095 RXF131078:RXF131095 SHB131078:SHB131095 SQX131078:SQX131095 TAT131078:TAT131095 TKP131078:TKP131095 TUL131078:TUL131095 UEH131078:UEH131095 UOD131078:UOD131095 UXZ131078:UXZ131095 VHV131078:VHV131095 VRR131078:VRR131095 WBN131078:WBN131095 WLJ131078:WLJ131095 WVF131078:WVF131095 B196614:B196631 IT196614:IT196631 SP196614:SP196631 ACL196614:ACL196631 AMH196614:AMH196631 AWD196614:AWD196631 BFZ196614:BFZ196631 BPV196614:BPV196631 BZR196614:BZR196631 CJN196614:CJN196631 CTJ196614:CTJ196631 DDF196614:DDF196631 DNB196614:DNB196631 DWX196614:DWX196631 EGT196614:EGT196631 EQP196614:EQP196631 FAL196614:FAL196631 FKH196614:FKH196631 FUD196614:FUD196631 GDZ196614:GDZ196631 GNV196614:GNV196631 GXR196614:GXR196631 HHN196614:HHN196631 HRJ196614:HRJ196631 IBF196614:IBF196631 ILB196614:ILB196631 IUX196614:IUX196631 JET196614:JET196631 JOP196614:JOP196631 JYL196614:JYL196631 KIH196614:KIH196631 KSD196614:KSD196631 LBZ196614:LBZ196631 LLV196614:LLV196631 LVR196614:LVR196631 MFN196614:MFN196631 MPJ196614:MPJ196631 MZF196614:MZF196631 NJB196614:NJB196631 NSX196614:NSX196631 OCT196614:OCT196631 OMP196614:OMP196631 OWL196614:OWL196631 PGH196614:PGH196631 PQD196614:PQD196631 PZZ196614:PZZ196631 QJV196614:QJV196631 QTR196614:QTR196631 RDN196614:RDN196631 RNJ196614:RNJ196631 RXF196614:RXF196631 SHB196614:SHB196631 SQX196614:SQX196631 TAT196614:TAT196631 TKP196614:TKP196631 TUL196614:TUL196631 UEH196614:UEH196631 UOD196614:UOD196631 UXZ196614:UXZ196631 VHV196614:VHV196631 VRR196614:VRR196631 WBN196614:WBN196631 WLJ196614:WLJ196631 WVF196614:WVF196631 B262150:B262167 IT262150:IT262167 SP262150:SP262167 ACL262150:ACL262167 AMH262150:AMH262167 AWD262150:AWD262167 BFZ262150:BFZ262167 BPV262150:BPV262167 BZR262150:BZR262167 CJN262150:CJN262167 CTJ262150:CTJ262167 DDF262150:DDF262167 DNB262150:DNB262167 DWX262150:DWX262167 EGT262150:EGT262167 EQP262150:EQP262167 FAL262150:FAL262167 FKH262150:FKH262167 FUD262150:FUD262167 GDZ262150:GDZ262167 GNV262150:GNV262167 GXR262150:GXR262167 HHN262150:HHN262167 HRJ262150:HRJ262167 IBF262150:IBF262167 ILB262150:ILB262167 IUX262150:IUX262167 JET262150:JET262167 JOP262150:JOP262167 JYL262150:JYL262167 KIH262150:KIH262167 KSD262150:KSD262167 LBZ262150:LBZ262167 LLV262150:LLV262167 LVR262150:LVR262167 MFN262150:MFN262167 MPJ262150:MPJ262167 MZF262150:MZF262167 NJB262150:NJB262167 NSX262150:NSX262167 OCT262150:OCT262167 OMP262150:OMP262167 OWL262150:OWL262167 PGH262150:PGH262167 PQD262150:PQD262167 PZZ262150:PZZ262167 QJV262150:QJV262167 QTR262150:QTR262167 RDN262150:RDN262167 RNJ262150:RNJ262167 RXF262150:RXF262167 SHB262150:SHB262167 SQX262150:SQX262167 TAT262150:TAT262167 TKP262150:TKP262167 TUL262150:TUL262167 UEH262150:UEH262167 UOD262150:UOD262167 UXZ262150:UXZ262167 VHV262150:VHV262167 VRR262150:VRR262167 WBN262150:WBN262167 WLJ262150:WLJ262167 WVF262150:WVF262167 B327686:B327703 IT327686:IT327703 SP327686:SP327703 ACL327686:ACL327703 AMH327686:AMH327703 AWD327686:AWD327703 BFZ327686:BFZ327703 BPV327686:BPV327703 BZR327686:BZR327703 CJN327686:CJN327703 CTJ327686:CTJ327703 DDF327686:DDF327703 DNB327686:DNB327703 DWX327686:DWX327703 EGT327686:EGT327703 EQP327686:EQP327703 FAL327686:FAL327703 FKH327686:FKH327703 FUD327686:FUD327703 GDZ327686:GDZ327703 GNV327686:GNV327703 GXR327686:GXR327703 HHN327686:HHN327703 HRJ327686:HRJ327703 IBF327686:IBF327703 ILB327686:ILB327703 IUX327686:IUX327703 JET327686:JET327703 JOP327686:JOP327703 JYL327686:JYL327703 KIH327686:KIH327703 KSD327686:KSD327703 LBZ327686:LBZ327703 LLV327686:LLV327703 LVR327686:LVR327703 MFN327686:MFN327703 MPJ327686:MPJ327703 MZF327686:MZF327703 NJB327686:NJB327703 NSX327686:NSX327703 OCT327686:OCT327703 OMP327686:OMP327703 OWL327686:OWL327703 PGH327686:PGH327703 PQD327686:PQD327703 PZZ327686:PZZ327703 QJV327686:QJV327703 QTR327686:QTR327703 RDN327686:RDN327703 RNJ327686:RNJ327703 RXF327686:RXF327703 SHB327686:SHB327703 SQX327686:SQX327703 TAT327686:TAT327703 TKP327686:TKP327703 TUL327686:TUL327703 UEH327686:UEH327703 UOD327686:UOD327703 UXZ327686:UXZ327703 VHV327686:VHV327703 VRR327686:VRR327703 WBN327686:WBN327703 WLJ327686:WLJ327703 WVF327686:WVF327703 B393222:B393239 IT393222:IT393239 SP393222:SP393239 ACL393222:ACL393239 AMH393222:AMH393239 AWD393222:AWD393239 BFZ393222:BFZ393239 BPV393222:BPV393239 BZR393222:BZR393239 CJN393222:CJN393239 CTJ393222:CTJ393239 DDF393222:DDF393239 DNB393222:DNB393239 DWX393222:DWX393239 EGT393222:EGT393239 EQP393222:EQP393239 FAL393222:FAL393239 FKH393222:FKH393239 FUD393222:FUD393239 GDZ393222:GDZ393239 GNV393222:GNV393239 GXR393222:GXR393239 HHN393222:HHN393239 HRJ393222:HRJ393239 IBF393222:IBF393239 ILB393222:ILB393239 IUX393222:IUX393239 JET393222:JET393239 JOP393222:JOP393239 JYL393222:JYL393239 KIH393222:KIH393239 KSD393222:KSD393239 LBZ393222:LBZ393239 LLV393222:LLV393239 LVR393222:LVR393239 MFN393222:MFN393239 MPJ393222:MPJ393239 MZF393222:MZF393239 NJB393222:NJB393239 NSX393222:NSX393239 OCT393222:OCT393239 OMP393222:OMP393239 OWL393222:OWL393239 PGH393222:PGH393239 PQD393222:PQD393239 PZZ393222:PZZ393239 QJV393222:QJV393239 QTR393222:QTR393239 RDN393222:RDN393239 RNJ393222:RNJ393239 RXF393222:RXF393239 SHB393222:SHB393239 SQX393222:SQX393239 TAT393222:TAT393239 TKP393222:TKP393239 TUL393222:TUL393239 UEH393222:UEH393239 UOD393222:UOD393239 UXZ393222:UXZ393239 VHV393222:VHV393239 VRR393222:VRR393239 WBN393222:WBN393239 WLJ393222:WLJ393239 WVF393222:WVF393239 B458758:B458775 IT458758:IT458775 SP458758:SP458775 ACL458758:ACL458775 AMH458758:AMH458775 AWD458758:AWD458775 BFZ458758:BFZ458775 BPV458758:BPV458775 BZR458758:BZR458775 CJN458758:CJN458775 CTJ458758:CTJ458775 DDF458758:DDF458775 DNB458758:DNB458775 DWX458758:DWX458775 EGT458758:EGT458775 EQP458758:EQP458775 FAL458758:FAL458775 FKH458758:FKH458775 FUD458758:FUD458775 GDZ458758:GDZ458775 GNV458758:GNV458775 GXR458758:GXR458775 HHN458758:HHN458775 HRJ458758:HRJ458775 IBF458758:IBF458775 ILB458758:ILB458775 IUX458758:IUX458775 JET458758:JET458775 JOP458758:JOP458775 JYL458758:JYL458775 KIH458758:KIH458775 KSD458758:KSD458775 LBZ458758:LBZ458775 LLV458758:LLV458775 LVR458758:LVR458775 MFN458758:MFN458775 MPJ458758:MPJ458775 MZF458758:MZF458775 NJB458758:NJB458775 NSX458758:NSX458775 OCT458758:OCT458775 OMP458758:OMP458775 OWL458758:OWL458775 PGH458758:PGH458775 PQD458758:PQD458775 PZZ458758:PZZ458775 QJV458758:QJV458775 QTR458758:QTR458775 RDN458758:RDN458775 RNJ458758:RNJ458775 RXF458758:RXF458775 SHB458758:SHB458775 SQX458758:SQX458775 TAT458758:TAT458775 TKP458758:TKP458775 TUL458758:TUL458775 UEH458758:UEH458775 UOD458758:UOD458775 UXZ458758:UXZ458775 VHV458758:VHV458775 VRR458758:VRR458775 WBN458758:WBN458775 WLJ458758:WLJ458775 WVF458758:WVF458775 B524294:B524311 IT524294:IT524311 SP524294:SP524311 ACL524294:ACL524311 AMH524294:AMH524311 AWD524294:AWD524311 BFZ524294:BFZ524311 BPV524294:BPV524311 BZR524294:BZR524311 CJN524294:CJN524311 CTJ524294:CTJ524311 DDF524294:DDF524311 DNB524294:DNB524311 DWX524294:DWX524311 EGT524294:EGT524311 EQP524294:EQP524311 FAL524294:FAL524311 FKH524294:FKH524311 FUD524294:FUD524311 GDZ524294:GDZ524311 GNV524294:GNV524311 GXR524294:GXR524311 HHN524294:HHN524311 HRJ524294:HRJ524311 IBF524294:IBF524311 ILB524294:ILB524311 IUX524294:IUX524311 JET524294:JET524311 JOP524294:JOP524311 JYL524294:JYL524311 KIH524294:KIH524311 KSD524294:KSD524311 LBZ524294:LBZ524311 LLV524294:LLV524311 LVR524294:LVR524311 MFN524294:MFN524311 MPJ524294:MPJ524311 MZF524294:MZF524311 NJB524294:NJB524311 NSX524294:NSX524311 OCT524294:OCT524311 OMP524294:OMP524311 OWL524294:OWL524311 PGH524294:PGH524311 PQD524294:PQD524311 PZZ524294:PZZ524311 QJV524294:QJV524311 QTR524294:QTR524311 RDN524294:RDN524311 RNJ524294:RNJ524311 RXF524294:RXF524311 SHB524294:SHB524311 SQX524294:SQX524311 TAT524294:TAT524311 TKP524294:TKP524311 TUL524294:TUL524311 UEH524294:UEH524311 UOD524294:UOD524311 UXZ524294:UXZ524311 VHV524294:VHV524311 VRR524294:VRR524311 WBN524294:WBN524311 WLJ524294:WLJ524311 WVF524294:WVF524311 B589830:B589847 IT589830:IT589847 SP589830:SP589847 ACL589830:ACL589847 AMH589830:AMH589847 AWD589830:AWD589847 BFZ589830:BFZ589847 BPV589830:BPV589847 BZR589830:BZR589847 CJN589830:CJN589847 CTJ589830:CTJ589847 DDF589830:DDF589847 DNB589830:DNB589847 DWX589830:DWX589847 EGT589830:EGT589847 EQP589830:EQP589847 FAL589830:FAL589847 FKH589830:FKH589847 FUD589830:FUD589847 GDZ589830:GDZ589847 GNV589830:GNV589847 GXR589830:GXR589847 HHN589830:HHN589847 HRJ589830:HRJ589847 IBF589830:IBF589847 ILB589830:ILB589847 IUX589830:IUX589847 JET589830:JET589847 JOP589830:JOP589847 JYL589830:JYL589847 KIH589830:KIH589847 KSD589830:KSD589847 LBZ589830:LBZ589847 LLV589830:LLV589847 LVR589830:LVR589847 MFN589830:MFN589847 MPJ589830:MPJ589847 MZF589830:MZF589847 NJB589830:NJB589847 NSX589830:NSX589847 OCT589830:OCT589847 OMP589830:OMP589847 OWL589830:OWL589847 PGH589830:PGH589847 PQD589830:PQD589847 PZZ589830:PZZ589847 QJV589830:QJV589847 QTR589830:QTR589847 RDN589830:RDN589847 RNJ589830:RNJ589847 RXF589830:RXF589847 SHB589830:SHB589847 SQX589830:SQX589847 TAT589830:TAT589847 TKP589830:TKP589847 TUL589830:TUL589847 UEH589830:UEH589847 UOD589830:UOD589847 UXZ589830:UXZ589847 VHV589830:VHV589847 VRR589830:VRR589847 WBN589830:WBN589847 WLJ589830:WLJ589847 WVF589830:WVF589847 B655366:B655383 IT655366:IT655383 SP655366:SP655383 ACL655366:ACL655383 AMH655366:AMH655383 AWD655366:AWD655383 BFZ655366:BFZ655383 BPV655366:BPV655383 BZR655366:BZR655383 CJN655366:CJN655383 CTJ655366:CTJ655383 DDF655366:DDF655383 DNB655366:DNB655383 DWX655366:DWX655383 EGT655366:EGT655383 EQP655366:EQP655383 FAL655366:FAL655383 FKH655366:FKH655383 FUD655366:FUD655383 GDZ655366:GDZ655383 GNV655366:GNV655383 GXR655366:GXR655383 HHN655366:HHN655383 HRJ655366:HRJ655383 IBF655366:IBF655383 ILB655366:ILB655383 IUX655366:IUX655383 JET655366:JET655383 JOP655366:JOP655383 JYL655366:JYL655383 KIH655366:KIH655383 KSD655366:KSD655383 LBZ655366:LBZ655383 LLV655366:LLV655383 LVR655366:LVR655383 MFN655366:MFN655383 MPJ655366:MPJ655383 MZF655366:MZF655383 NJB655366:NJB655383 NSX655366:NSX655383 OCT655366:OCT655383 OMP655366:OMP655383 OWL655366:OWL655383 PGH655366:PGH655383 PQD655366:PQD655383 PZZ655366:PZZ655383 QJV655366:QJV655383 QTR655366:QTR655383 RDN655366:RDN655383 RNJ655366:RNJ655383 RXF655366:RXF655383 SHB655366:SHB655383 SQX655366:SQX655383 TAT655366:TAT655383 TKP655366:TKP655383 TUL655366:TUL655383 UEH655366:UEH655383 UOD655366:UOD655383 UXZ655366:UXZ655383 VHV655366:VHV655383 VRR655366:VRR655383 WBN655366:WBN655383 WLJ655366:WLJ655383 WVF655366:WVF655383 B720902:B720919 IT720902:IT720919 SP720902:SP720919 ACL720902:ACL720919 AMH720902:AMH720919 AWD720902:AWD720919 BFZ720902:BFZ720919 BPV720902:BPV720919 BZR720902:BZR720919 CJN720902:CJN720919 CTJ720902:CTJ720919 DDF720902:DDF720919 DNB720902:DNB720919 DWX720902:DWX720919 EGT720902:EGT720919 EQP720902:EQP720919 FAL720902:FAL720919 FKH720902:FKH720919 FUD720902:FUD720919 GDZ720902:GDZ720919 GNV720902:GNV720919 GXR720902:GXR720919 HHN720902:HHN720919 HRJ720902:HRJ720919 IBF720902:IBF720919 ILB720902:ILB720919 IUX720902:IUX720919 JET720902:JET720919 JOP720902:JOP720919 JYL720902:JYL720919 KIH720902:KIH720919 KSD720902:KSD720919 LBZ720902:LBZ720919 LLV720902:LLV720919 LVR720902:LVR720919 MFN720902:MFN720919 MPJ720902:MPJ720919 MZF720902:MZF720919 NJB720902:NJB720919 NSX720902:NSX720919 OCT720902:OCT720919 OMP720902:OMP720919 OWL720902:OWL720919 PGH720902:PGH720919 PQD720902:PQD720919 PZZ720902:PZZ720919 QJV720902:QJV720919 QTR720902:QTR720919 RDN720902:RDN720919 RNJ720902:RNJ720919 RXF720902:RXF720919 SHB720902:SHB720919 SQX720902:SQX720919 TAT720902:TAT720919 TKP720902:TKP720919 TUL720902:TUL720919 UEH720902:UEH720919 UOD720902:UOD720919 UXZ720902:UXZ720919 VHV720902:VHV720919 VRR720902:VRR720919 WBN720902:WBN720919 WLJ720902:WLJ720919 WVF720902:WVF720919 B786438:B786455 IT786438:IT786455 SP786438:SP786455 ACL786438:ACL786455 AMH786438:AMH786455 AWD786438:AWD786455 BFZ786438:BFZ786455 BPV786438:BPV786455 BZR786438:BZR786455 CJN786438:CJN786455 CTJ786438:CTJ786455 DDF786438:DDF786455 DNB786438:DNB786455 DWX786438:DWX786455 EGT786438:EGT786455 EQP786438:EQP786455 FAL786438:FAL786455 FKH786438:FKH786455 FUD786438:FUD786455 GDZ786438:GDZ786455 GNV786438:GNV786455 GXR786438:GXR786455 HHN786438:HHN786455 HRJ786438:HRJ786455 IBF786438:IBF786455 ILB786438:ILB786455 IUX786438:IUX786455 JET786438:JET786455 JOP786438:JOP786455 JYL786438:JYL786455 KIH786438:KIH786455 KSD786438:KSD786455 LBZ786438:LBZ786455 LLV786438:LLV786455 LVR786438:LVR786455 MFN786438:MFN786455 MPJ786438:MPJ786455 MZF786438:MZF786455 NJB786438:NJB786455 NSX786438:NSX786455 OCT786438:OCT786455 OMP786438:OMP786455 OWL786438:OWL786455 PGH786438:PGH786455 PQD786438:PQD786455 PZZ786438:PZZ786455 QJV786438:QJV786455 QTR786438:QTR786455 RDN786438:RDN786455 RNJ786438:RNJ786455 RXF786438:RXF786455 SHB786438:SHB786455 SQX786438:SQX786455 TAT786438:TAT786455 TKP786438:TKP786455 TUL786438:TUL786455 UEH786438:UEH786455 UOD786438:UOD786455 UXZ786438:UXZ786455 VHV786438:VHV786455 VRR786438:VRR786455 WBN786438:WBN786455 WLJ786438:WLJ786455 WVF786438:WVF786455 B851974:B851991 IT851974:IT851991 SP851974:SP851991 ACL851974:ACL851991 AMH851974:AMH851991 AWD851974:AWD851991 BFZ851974:BFZ851991 BPV851974:BPV851991 BZR851974:BZR851991 CJN851974:CJN851991 CTJ851974:CTJ851991 DDF851974:DDF851991 DNB851974:DNB851991 DWX851974:DWX851991 EGT851974:EGT851991 EQP851974:EQP851991 FAL851974:FAL851991 FKH851974:FKH851991 FUD851974:FUD851991 GDZ851974:GDZ851991 GNV851974:GNV851991 GXR851974:GXR851991 HHN851974:HHN851991 HRJ851974:HRJ851991 IBF851974:IBF851991 ILB851974:ILB851991 IUX851974:IUX851991 JET851974:JET851991 JOP851974:JOP851991 JYL851974:JYL851991 KIH851974:KIH851991 KSD851974:KSD851991 LBZ851974:LBZ851991 LLV851974:LLV851991 LVR851974:LVR851991 MFN851974:MFN851991 MPJ851974:MPJ851991 MZF851974:MZF851991 NJB851974:NJB851991 NSX851974:NSX851991 OCT851974:OCT851991 OMP851974:OMP851991 OWL851974:OWL851991 PGH851974:PGH851991 PQD851974:PQD851991 PZZ851974:PZZ851991 QJV851974:QJV851991 QTR851974:QTR851991 RDN851974:RDN851991 RNJ851974:RNJ851991 RXF851974:RXF851991 SHB851974:SHB851991 SQX851974:SQX851991 TAT851974:TAT851991 TKP851974:TKP851991 TUL851974:TUL851991 UEH851974:UEH851991 UOD851974:UOD851991 UXZ851974:UXZ851991 VHV851974:VHV851991 VRR851974:VRR851991 WBN851974:WBN851991 WLJ851974:WLJ851991 WVF851974:WVF851991 B917510:B917527 IT917510:IT917527 SP917510:SP917527 ACL917510:ACL917527 AMH917510:AMH917527 AWD917510:AWD917527 BFZ917510:BFZ917527 BPV917510:BPV917527 BZR917510:BZR917527 CJN917510:CJN917527 CTJ917510:CTJ917527 DDF917510:DDF917527 DNB917510:DNB917527 DWX917510:DWX917527 EGT917510:EGT917527 EQP917510:EQP917527 FAL917510:FAL917527 FKH917510:FKH917527 FUD917510:FUD917527 GDZ917510:GDZ917527 GNV917510:GNV917527 GXR917510:GXR917527 HHN917510:HHN917527 HRJ917510:HRJ917527 IBF917510:IBF917527 ILB917510:ILB917527 IUX917510:IUX917527 JET917510:JET917527 JOP917510:JOP917527 JYL917510:JYL917527 KIH917510:KIH917527 KSD917510:KSD917527 LBZ917510:LBZ917527 LLV917510:LLV917527 LVR917510:LVR917527 MFN917510:MFN917527 MPJ917510:MPJ917527 MZF917510:MZF917527 NJB917510:NJB917527 NSX917510:NSX917527 OCT917510:OCT917527 OMP917510:OMP917527 OWL917510:OWL917527 PGH917510:PGH917527 PQD917510:PQD917527 PZZ917510:PZZ917527 QJV917510:QJV917527 QTR917510:QTR917527 RDN917510:RDN917527 RNJ917510:RNJ917527 RXF917510:RXF917527 SHB917510:SHB917527 SQX917510:SQX917527 TAT917510:TAT917527 TKP917510:TKP917527 TUL917510:TUL917527 UEH917510:UEH917527 UOD917510:UOD917527 UXZ917510:UXZ917527 VHV917510:VHV917527 VRR917510:VRR917527 WBN917510:WBN917527 WLJ917510:WLJ917527 WVF917510:WVF917527 B983046:B983063 IT983046:IT983063 SP983046:SP983063 ACL983046:ACL983063 AMH983046:AMH983063 AWD983046:AWD983063 BFZ983046:BFZ983063 BPV983046:BPV983063 BZR983046:BZR983063 CJN983046:CJN983063 CTJ983046:CTJ983063 DDF983046:DDF983063 DNB983046:DNB983063 DWX983046:DWX983063 EGT983046:EGT983063 EQP983046:EQP983063 FAL983046:FAL983063 FKH983046:FKH983063 FUD983046:FUD983063 GDZ983046:GDZ983063 GNV983046:GNV983063 GXR983046:GXR983063 HHN983046:HHN983063 HRJ983046:HRJ983063 IBF983046:IBF983063 ILB983046:ILB983063 IUX983046:IUX983063 JET983046:JET983063 JOP983046:JOP983063 JYL983046:JYL983063 KIH983046:KIH983063 KSD983046:KSD983063 LBZ983046:LBZ983063 LLV983046:LLV983063 LVR983046:LVR983063 MFN983046:MFN983063 MPJ983046:MPJ983063 MZF983046:MZF983063 NJB983046:NJB983063 NSX983046:NSX983063 OCT983046:OCT983063 OMP983046:OMP983063 OWL983046:OWL983063 PGH983046:PGH983063 PQD983046:PQD983063 PZZ983046:PZZ983063 QJV983046:QJV983063 QTR983046:QTR983063 RDN983046:RDN983063 RNJ983046:RNJ983063 RXF983046:RXF983063 SHB983046:SHB983063 SQX983046:SQX983063 TAT983046:TAT983063 TKP983046:TKP983063 TUL983046:TUL983063 UEH983046:UEH983063 UOD983046:UOD983063 UXZ983046:UXZ983063 VHV983046:VHV983063 VRR983046:VRR983063 WBN983046:WBN983063 WLJ983046:WLJ983063 WVF983046:WVF983063 D87 IV87 SR87 ACN87 AMJ87 AWF87 BGB87 BPX87 BZT87 CJP87 CTL87 DDH87 DND87 DWZ87 EGV87 EQR87 FAN87 FKJ87 FUF87 GEB87 GNX87 GXT87 HHP87 HRL87 IBH87 ILD87 IUZ87 JEV87 JOR87 JYN87 KIJ87 KSF87 LCB87 LLX87 LVT87 MFP87 MPL87 MZH87 NJD87 NSZ87 OCV87 OMR87 OWN87 PGJ87 PQF87 QAB87 QJX87 QTT87 RDP87 RNL87 RXH87 SHD87 SQZ87 TAV87 TKR87 TUN87 UEJ87 UOF87 UYB87 VHX87 VRT87 WBP87 WLL87 WVH87 D65623 IV65623 SR65623 ACN65623 AMJ65623 AWF65623 BGB65623 BPX65623 BZT65623 CJP65623 CTL65623 DDH65623 DND65623 DWZ65623 EGV65623 EQR65623 FAN65623 FKJ65623 FUF65623 GEB65623 GNX65623 GXT65623 HHP65623 HRL65623 IBH65623 ILD65623 IUZ65623 JEV65623 JOR65623 JYN65623 KIJ65623 KSF65623 LCB65623 LLX65623 LVT65623 MFP65623 MPL65623 MZH65623 NJD65623 NSZ65623 OCV65623 OMR65623 OWN65623 PGJ65623 PQF65623 QAB65623 QJX65623 QTT65623 RDP65623 RNL65623 RXH65623 SHD65623 SQZ65623 TAV65623 TKR65623 TUN65623 UEJ65623 UOF65623 UYB65623 VHX65623 VRT65623 WBP65623 WLL65623 WVH65623 D131159 IV131159 SR131159 ACN131159 AMJ131159 AWF131159 BGB131159 BPX131159 BZT131159 CJP131159 CTL131159 DDH131159 DND131159 DWZ131159 EGV131159 EQR131159 FAN131159 FKJ131159 FUF131159 GEB131159 GNX131159 GXT131159 HHP131159 HRL131159 IBH131159 ILD131159 IUZ131159 JEV131159 JOR131159 JYN131159 KIJ131159 KSF131159 LCB131159 LLX131159 LVT131159 MFP131159 MPL131159 MZH131159 NJD131159 NSZ131159 OCV131159 OMR131159 OWN131159 PGJ131159 PQF131159 QAB131159 QJX131159 QTT131159 RDP131159 RNL131159 RXH131159 SHD131159 SQZ131159 TAV131159 TKR131159 TUN131159 UEJ131159 UOF131159 UYB131159 VHX131159 VRT131159 WBP131159 WLL131159 WVH131159 D196695 IV196695 SR196695 ACN196695 AMJ196695 AWF196695 BGB196695 BPX196695 BZT196695 CJP196695 CTL196695 DDH196695 DND196695 DWZ196695 EGV196695 EQR196695 FAN196695 FKJ196695 FUF196695 GEB196695 GNX196695 GXT196695 HHP196695 HRL196695 IBH196695 ILD196695 IUZ196695 JEV196695 JOR196695 JYN196695 KIJ196695 KSF196695 LCB196695 LLX196695 LVT196695 MFP196695 MPL196695 MZH196695 NJD196695 NSZ196695 OCV196695 OMR196695 OWN196695 PGJ196695 PQF196695 QAB196695 QJX196695 QTT196695 RDP196695 RNL196695 RXH196695 SHD196695 SQZ196695 TAV196695 TKR196695 TUN196695 UEJ196695 UOF196695 UYB196695 VHX196695 VRT196695 WBP196695 WLL196695 WVH196695 D262231 IV262231 SR262231 ACN262231 AMJ262231 AWF262231 BGB262231 BPX262231 BZT262231 CJP262231 CTL262231 DDH262231 DND262231 DWZ262231 EGV262231 EQR262231 FAN262231 FKJ262231 FUF262231 GEB262231 GNX262231 GXT262231 HHP262231 HRL262231 IBH262231 ILD262231 IUZ262231 JEV262231 JOR262231 JYN262231 KIJ262231 KSF262231 LCB262231 LLX262231 LVT262231 MFP262231 MPL262231 MZH262231 NJD262231 NSZ262231 OCV262231 OMR262231 OWN262231 PGJ262231 PQF262231 QAB262231 QJX262231 QTT262231 RDP262231 RNL262231 RXH262231 SHD262231 SQZ262231 TAV262231 TKR262231 TUN262231 UEJ262231 UOF262231 UYB262231 VHX262231 VRT262231 WBP262231 WLL262231 WVH262231 D327767 IV327767 SR327767 ACN327767 AMJ327767 AWF327767 BGB327767 BPX327767 BZT327767 CJP327767 CTL327767 DDH327767 DND327767 DWZ327767 EGV327767 EQR327767 FAN327767 FKJ327767 FUF327767 GEB327767 GNX327767 GXT327767 HHP327767 HRL327767 IBH327767 ILD327767 IUZ327767 JEV327767 JOR327767 JYN327767 KIJ327767 KSF327767 LCB327767 LLX327767 LVT327767 MFP327767 MPL327767 MZH327767 NJD327767 NSZ327767 OCV327767 OMR327767 OWN327767 PGJ327767 PQF327767 QAB327767 QJX327767 QTT327767 RDP327767 RNL327767 RXH327767 SHD327767 SQZ327767 TAV327767 TKR327767 TUN327767 UEJ327767 UOF327767 UYB327767 VHX327767 VRT327767 WBP327767 WLL327767 WVH327767 D393303 IV393303 SR393303 ACN393303 AMJ393303 AWF393303 BGB393303 BPX393303 BZT393303 CJP393303 CTL393303 DDH393303 DND393303 DWZ393303 EGV393303 EQR393303 FAN393303 FKJ393303 FUF393303 GEB393303 GNX393303 GXT393303 HHP393303 HRL393303 IBH393303 ILD393303 IUZ393303 JEV393303 JOR393303 JYN393303 KIJ393303 KSF393303 LCB393303 LLX393303 LVT393303 MFP393303 MPL393303 MZH393303 NJD393303 NSZ393303 OCV393303 OMR393303 OWN393303 PGJ393303 PQF393303 QAB393303 QJX393303 QTT393303 RDP393303 RNL393303 RXH393303 SHD393303 SQZ393303 TAV393303 TKR393303 TUN393303 UEJ393303 UOF393303 UYB393303 VHX393303 VRT393303 WBP393303 WLL393303 WVH393303 D458839 IV458839 SR458839 ACN458839 AMJ458839 AWF458839 BGB458839 BPX458839 BZT458839 CJP458839 CTL458839 DDH458839 DND458839 DWZ458839 EGV458839 EQR458839 FAN458839 FKJ458839 FUF458839 GEB458839 GNX458839 GXT458839 HHP458839 HRL458839 IBH458839 ILD458839 IUZ458839 JEV458839 JOR458839 JYN458839 KIJ458839 KSF458839 LCB458839 LLX458839 LVT458839 MFP458839 MPL458839 MZH458839 NJD458839 NSZ458839 OCV458839 OMR458839 OWN458839 PGJ458839 PQF458839 QAB458839 QJX458839 QTT458839 RDP458839 RNL458839 RXH458839 SHD458839 SQZ458839 TAV458839 TKR458839 TUN458839 UEJ458839 UOF458839 UYB458839 VHX458839 VRT458839 WBP458839 WLL458839 WVH458839 D524375 IV524375 SR524375 ACN524375 AMJ524375 AWF524375 BGB524375 BPX524375 BZT524375 CJP524375 CTL524375 DDH524375 DND524375 DWZ524375 EGV524375 EQR524375 FAN524375 FKJ524375 FUF524375 GEB524375 GNX524375 GXT524375 HHP524375 HRL524375 IBH524375 ILD524375 IUZ524375 JEV524375 JOR524375 JYN524375 KIJ524375 KSF524375 LCB524375 LLX524375 LVT524375 MFP524375 MPL524375 MZH524375 NJD524375 NSZ524375 OCV524375 OMR524375 OWN524375 PGJ524375 PQF524375 QAB524375 QJX524375 QTT524375 RDP524375 RNL524375 RXH524375 SHD524375 SQZ524375 TAV524375 TKR524375 TUN524375 UEJ524375 UOF524375 UYB524375 VHX524375 VRT524375 WBP524375 WLL524375 WVH524375 D589911 IV589911 SR589911 ACN589911 AMJ589911 AWF589911 BGB589911 BPX589911 BZT589911 CJP589911 CTL589911 DDH589911 DND589911 DWZ589911 EGV589911 EQR589911 FAN589911 FKJ589911 FUF589911 GEB589911 GNX589911 GXT589911 HHP589911 HRL589911 IBH589911 ILD589911 IUZ589911 JEV589911 JOR589911 JYN589911 KIJ589911 KSF589911 LCB589911 LLX589911 LVT589911 MFP589911 MPL589911 MZH589911 NJD589911 NSZ589911 OCV589911 OMR589911 OWN589911 PGJ589911 PQF589911 QAB589911 QJX589911 QTT589911 RDP589911 RNL589911 RXH589911 SHD589911 SQZ589911 TAV589911 TKR589911 TUN589911 UEJ589911 UOF589911 UYB589911 VHX589911 VRT589911 WBP589911 WLL589911 WVH589911 D655447 IV655447 SR655447 ACN655447 AMJ655447 AWF655447 BGB655447 BPX655447 BZT655447 CJP655447 CTL655447 DDH655447 DND655447 DWZ655447 EGV655447 EQR655447 FAN655447 FKJ655447 FUF655447 GEB655447 GNX655447 GXT655447 HHP655447 HRL655447 IBH655447 ILD655447 IUZ655447 JEV655447 JOR655447 JYN655447 KIJ655447 KSF655447 LCB655447 LLX655447 LVT655447 MFP655447 MPL655447 MZH655447 NJD655447 NSZ655447 OCV655447 OMR655447 OWN655447 PGJ655447 PQF655447 QAB655447 QJX655447 QTT655447 RDP655447 RNL655447 RXH655447 SHD655447 SQZ655447 TAV655447 TKR655447 TUN655447 UEJ655447 UOF655447 UYB655447 VHX655447 VRT655447 WBP655447 WLL655447 WVH655447 D720983 IV720983 SR720983 ACN720983 AMJ720983 AWF720983 BGB720983 BPX720983 BZT720983 CJP720983 CTL720983 DDH720983 DND720983 DWZ720983 EGV720983 EQR720983 FAN720983 FKJ720983 FUF720983 GEB720983 GNX720983 GXT720983 HHP720983 HRL720983 IBH720983 ILD720983 IUZ720983 JEV720983 JOR720983 JYN720983 KIJ720983 KSF720983 LCB720983 LLX720983 LVT720983 MFP720983 MPL720983 MZH720983 NJD720983 NSZ720983 OCV720983 OMR720983 OWN720983 PGJ720983 PQF720983 QAB720983 QJX720983 QTT720983 RDP720983 RNL720983 RXH720983 SHD720983 SQZ720983 TAV720983 TKR720983 TUN720983 UEJ720983 UOF720983 UYB720983 VHX720983 VRT720983 WBP720983 WLL720983 WVH720983 D786519 IV786519 SR786519 ACN786519 AMJ786519 AWF786519 BGB786519 BPX786519 BZT786519 CJP786519 CTL786519 DDH786519 DND786519 DWZ786519 EGV786519 EQR786519 FAN786519 FKJ786519 FUF786519 GEB786519 GNX786519 GXT786519 HHP786519 HRL786519 IBH786519 ILD786519 IUZ786519 JEV786519 JOR786519 JYN786519 KIJ786519 KSF786519 LCB786519 LLX786519 LVT786519 MFP786519 MPL786519 MZH786519 NJD786519 NSZ786519 OCV786519 OMR786519 OWN786519 PGJ786519 PQF786519 QAB786519 QJX786519 QTT786519 RDP786519 RNL786519 RXH786519 SHD786519 SQZ786519 TAV786519 TKR786519 TUN786519 UEJ786519 UOF786519 UYB786519 VHX786519 VRT786519 WBP786519 WLL786519 WVH786519 D852055 IV852055 SR852055 ACN852055 AMJ852055 AWF852055 BGB852055 BPX852055 BZT852055 CJP852055 CTL852055 DDH852055 DND852055 DWZ852055 EGV852055 EQR852055 FAN852055 FKJ852055 FUF852055 GEB852055 GNX852055 GXT852055 HHP852055 HRL852055 IBH852055 ILD852055 IUZ852055 JEV852055 JOR852055 JYN852055 KIJ852055 KSF852055 LCB852055 LLX852055 LVT852055 MFP852055 MPL852055 MZH852055 NJD852055 NSZ852055 OCV852055 OMR852055 OWN852055 PGJ852055 PQF852055 QAB852055 QJX852055 QTT852055 RDP852055 RNL852055 RXH852055 SHD852055 SQZ852055 TAV852055 TKR852055 TUN852055 UEJ852055 UOF852055 UYB852055 VHX852055 VRT852055 WBP852055 WLL852055 WVH852055 D917591 IV917591 SR917591 ACN917591 AMJ917591 AWF917591 BGB917591 BPX917591 BZT917591 CJP917591 CTL917591 DDH917591 DND917591 DWZ917591 EGV917591 EQR917591 FAN917591 FKJ917591 FUF917591 GEB917591 GNX917591 GXT917591 HHP917591 HRL917591 IBH917591 ILD917591 IUZ917591 JEV917591 JOR917591 JYN917591 KIJ917591 KSF917591 LCB917591 LLX917591 LVT917591 MFP917591 MPL917591 MZH917591 NJD917591 NSZ917591 OCV917591 OMR917591 OWN917591 PGJ917591 PQF917591 QAB917591 QJX917591 QTT917591 RDP917591 RNL917591 RXH917591 SHD917591 SQZ917591 TAV917591 TKR917591 TUN917591 UEJ917591 UOF917591 UYB917591 VHX917591 VRT917591 WBP917591 WLL917591 WVH917591 D983127 IV983127 SR983127 ACN983127 AMJ983127 AWF983127 BGB983127 BPX983127 BZT983127 CJP983127 CTL983127 DDH983127 DND983127 DWZ983127 EGV983127 EQR983127 FAN983127 FKJ983127 FUF983127 GEB983127 GNX983127 GXT983127 HHP983127 HRL983127 IBH983127 ILD983127 IUZ983127 JEV983127 JOR983127 JYN983127 KIJ983127 KSF983127 LCB983127 LLX983127 LVT983127 MFP983127 MPL983127 MZH983127 NJD983127 NSZ983127 OCV983127 OMR983127 OWN983127 PGJ983127 PQF983127 QAB983127 QJX983127 QTT983127 RDP983127 RNL983127 RXH983127 SHD983127 SQZ983127 TAV983127 TKR983127 TUN983127 UEJ983127 UOF983127 UYB983127 VHX983127 VRT983127 WBP983127 WLL983127 WVH983127 WVF983077:WVF983084 IT46:IT98 SP46:SP98 ACL46:ACL98 AMH46:AMH98 AWD46:AWD98 BFZ46:BFZ98 BPV46:BPV98 BZR46:BZR98 CJN46:CJN98 CTJ46:CTJ98 DDF46:DDF98 DNB46:DNB98 DWX46:DWX98 EGT46:EGT98 EQP46:EQP98 FAL46:FAL98 FKH46:FKH98 FUD46:FUD98 GDZ46:GDZ98 GNV46:GNV98 GXR46:GXR98 HHN46:HHN98 HRJ46:HRJ98 IBF46:IBF98 ILB46:ILB98 IUX46:IUX98 JET46:JET98 JOP46:JOP98 JYL46:JYL98 KIH46:KIH98 KSD46:KSD98 LBZ46:LBZ98 LLV46:LLV98 LVR46:LVR98 MFN46:MFN98 MPJ46:MPJ98 MZF46:MZF98 NJB46:NJB98 NSX46:NSX98 OCT46:OCT98 OMP46:OMP98 OWL46:OWL98 PGH46:PGH98 PQD46:PQD98 PZZ46:PZZ98 QJV46:QJV98 QTR46:QTR98 RDN46:RDN98 RNJ46:RNJ98 RXF46:RXF98 SHB46:SHB98 SQX46:SQX98 TAT46:TAT98 TKP46:TKP98 TUL46:TUL98 UEH46:UEH98 UOD46:UOD98 UXZ46:UXZ98 VHV46:VHV98 VRR46:VRR98 WBN46:WBN98 WLJ46:WLJ98 WVF46:WVF98 B65582:B65634 IT65582:IT65634 SP65582:SP65634 ACL65582:ACL65634 AMH65582:AMH65634 AWD65582:AWD65634 BFZ65582:BFZ65634 BPV65582:BPV65634 BZR65582:BZR65634 CJN65582:CJN65634 CTJ65582:CTJ65634 DDF65582:DDF65634 DNB65582:DNB65634 DWX65582:DWX65634 EGT65582:EGT65634 EQP65582:EQP65634 FAL65582:FAL65634 FKH65582:FKH65634 FUD65582:FUD65634 GDZ65582:GDZ65634 GNV65582:GNV65634 GXR65582:GXR65634 HHN65582:HHN65634 HRJ65582:HRJ65634 IBF65582:IBF65634 ILB65582:ILB65634 IUX65582:IUX65634 JET65582:JET65634 JOP65582:JOP65634 JYL65582:JYL65634 KIH65582:KIH65634 KSD65582:KSD65634 LBZ65582:LBZ65634 LLV65582:LLV65634 LVR65582:LVR65634 MFN65582:MFN65634 MPJ65582:MPJ65634 MZF65582:MZF65634 NJB65582:NJB65634 NSX65582:NSX65634 OCT65582:OCT65634 OMP65582:OMP65634 OWL65582:OWL65634 PGH65582:PGH65634 PQD65582:PQD65634 PZZ65582:PZZ65634 QJV65582:QJV65634 QTR65582:QTR65634 RDN65582:RDN65634 RNJ65582:RNJ65634 RXF65582:RXF65634 SHB65582:SHB65634 SQX65582:SQX65634 TAT65582:TAT65634 TKP65582:TKP65634 TUL65582:TUL65634 UEH65582:UEH65634 UOD65582:UOD65634 UXZ65582:UXZ65634 VHV65582:VHV65634 VRR65582:VRR65634 WBN65582:WBN65634 WLJ65582:WLJ65634 WVF65582:WVF65634 B131118:B131170 IT131118:IT131170 SP131118:SP131170 ACL131118:ACL131170 AMH131118:AMH131170 AWD131118:AWD131170 BFZ131118:BFZ131170 BPV131118:BPV131170 BZR131118:BZR131170 CJN131118:CJN131170 CTJ131118:CTJ131170 DDF131118:DDF131170 DNB131118:DNB131170 DWX131118:DWX131170 EGT131118:EGT131170 EQP131118:EQP131170 FAL131118:FAL131170 FKH131118:FKH131170 FUD131118:FUD131170 GDZ131118:GDZ131170 GNV131118:GNV131170 GXR131118:GXR131170 HHN131118:HHN131170 HRJ131118:HRJ131170 IBF131118:IBF131170 ILB131118:ILB131170 IUX131118:IUX131170 JET131118:JET131170 JOP131118:JOP131170 JYL131118:JYL131170 KIH131118:KIH131170 KSD131118:KSD131170 LBZ131118:LBZ131170 LLV131118:LLV131170 LVR131118:LVR131170 MFN131118:MFN131170 MPJ131118:MPJ131170 MZF131118:MZF131170 NJB131118:NJB131170 NSX131118:NSX131170 OCT131118:OCT131170 OMP131118:OMP131170 OWL131118:OWL131170 PGH131118:PGH131170 PQD131118:PQD131170 PZZ131118:PZZ131170 QJV131118:QJV131170 QTR131118:QTR131170 RDN131118:RDN131170 RNJ131118:RNJ131170 RXF131118:RXF131170 SHB131118:SHB131170 SQX131118:SQX131170 TAT131118:TAT131170 TKP131118:TKP131170 TUL131118:TUL131170 UEH131118:UEH131170 UOD131118:UOD131170 UXZ131118:UXZ131170 VHV131118:VHV131170 VRR131118:VRR131170 WBN131118:WBN131170 WLJ131118:WLJ131170 WVF131118:WVF131170 B196654:B196706 IT196654:IT196706 SP196654:SP196706 ACL196654:ACL196706 AMH196654:AMH196706 AWD196654:AWD196706 BFZ196654:BFZ196706 BPV196654:BPV196706 BZR196654:BZR196706 CJN196654:CJN196706 CTJ196654:CTJ196706 DDF196654:DDF196706 DNB196654:DNB196706 DWX196654:DWX196706 EGT196654:EGT196706 EQP196654:EQP196706 FAL196654:FAL196706 FKH196654:FKH196706 FUD196654:FUD196706 GDZ196654:GDZ196706 GNV196654:GNV196706 GXR196654:GXR196706 HHN196654:HHN196706 HRJ196654:HRJ196706 IBF196654:IBF196706 ILB196654:ILB196706 IUX196654:IUX196706 JET196654:JET196706 JOP196654:JOP196706 JYL196654:JYL196706 KIH196654:KIH196706 KSD196654:KSD196706 LBZ196654:LBZ196706 LLV196654:LLV196706 LVR196654:LVR196706 MFN196654:MFN196706 MPJ196654:MPJ196706 MZF196654:MZF196706 NJB196654:NJB196706 NSX196654:NSX196706 OCT196654:OCT196706 OMP196654:OMP196706 OWL196654:OWL196706 PGH196654:PGH196706 PQD196654:PQD196706 PZZ196654:PZZ196706 QJV196654:QJV196706 QTR196654:QTR196706 RDN196654:RDN196706 RNJ196654:RNJ196706 RXF196654:RXF196706 SHB196654:SHB196706 SQX196654:SQX196706 TAT196654:TAT196706 TKP196654:TKP196706 TUL196654:TUL196706 UEH196654:UEH196706 UOD196654:UOD196706 UXZ196654:UXZ196706 VHV196654:VHV196706 VRR196654:VRR196706 WBN196654:WBN196706 WLJ196654:WLJ196706 WVF196654:WVF196706 B262190:B262242 IT262190:IT262242 SP262190:SP262242 ACL262190:ACL262242 AMH262190:AMH262242 AWD262190:AWD262242 BFZ262190:BFZ262242 BPV262190:BPV262242 BZR262190:BZR262242 CJN262190:CJN262242 CTJ262190:CTJ262242 DDF262190:DDF262242 DNB262190:DNB262242 DWX262190:DWX262242 EGT262190:EGT262242 EQP262190:EQP262242 FAL262190:FAL262242 FKH262190:FKH262242 FUD262190:FUD262242 GDZ262190:GDZ262242 GNV262190:GNV262242 GXR262190:GXR262242 HHN262190:HHN262242 HRJ262190:HRJ262242 IBF262190:IBF262242 ILB262190:ILB262242 IUX262190:IUX262242 JET262190:JET262242 JOP262190:JOP262242 JYL262190:JYL262242 KIH262190:KIH262242 KSD262190:KSD262242 LBZ262190:LBZ262242 LLV262190:LLV262242 LVR262190:LVR262242 MFN262190:MFN262242 MPJ262190:MPJ262242 MZF262190:MZF262242 NJB262190:NJB262242 NSX262190:NSX262242 OCT262190:OCT262242 OMP262190:OMP262242 OWL262190:OWL262242 PGH262190:PGH262242 PQD262190:PQD262242 PZZ262190:PZZ262242 QJV262190:QJV262242 QTR262190:QTR262242 RDN262190:RDN262242 RNJ262190:RNJ262242 RXF262190:RXF262242 SHB262190:SHB262242 SQX262190:SQX262242 TAT262190:TAT262242 TKP262190:TKP262242 TUL262190:TUL262242 UEH262190:UEH262242 UOD262190:UOD262242 UXZ262190:UXZ262242 VHV262190:VHV262242 VRR262190:VRR262242 WBN262190:WBN262242 WLJ262190:WLJ262242 WVF262190:WVF262242 B327726:B327778 IT327726:IT327778 SP327726:SP327778 ACL327726:ACL327778 AMH327726:AMH327778 AWD327726:AWD327778 BFZ327726:BFZ327778 BPV327726:BPV327778 BZR327726:BZR327778 CJN327726:CJN327778 CTJ327726:CTJ327778 DDF327726:DDF327778 DNB327726:DNB327778 DWX327726:DWX327778 EGT327726:EGT327778 EQP327726:EQP327778 FAL327726:FAL327778 FKH327726:FKH327778 FUD327726:FUD327778 GDZ327726:GDZ327778 GNV327726:GNV327778 GXR327726:GXR327778 HHN327726:HHN327778 HRJ327726:HRJ327778 IBF327726:IBF327778 ILB327726:ILB327778 IUX327726:IUX327778 JET327726:JET327778 JOP327726:JOP327778 JYL327726:JYL327778 KIH327726:KIH327778 KSD327726:KSD327778 LBZ327726:LBZ327778 LLV327726:LLV327778 LVR327726:LVR327778 MFN327726:MFN327778 MPJ327726:MPJ327778 MZF327726:MZF327778 NJB327726:NJB327778 NSX327726:NSX327778 OCT327726:OCT327778 OMP327726:OMP327778 OWL327726:OWL327778 PGH327726:PGH327778 PQD327726:PQD327778 PZZ327726:PZZ327778 QJV327726:QJV327778 QTR327726:QTR327778 RDN327726:RDN327778 RNJ327726:RNJ327778 RXF327726:RXF327778 SHB327726:SHB327778 SQX327726:SQX327778 TAT327726:TAT327778 TKP327726:TKP327778 TUL327726:TUL327778 UEH327726:UEH327778 UOD327726:UOD327778 UXZ327726:UXZ327778 VHV327726:VHV327778 VRR327726:VRR327778 WBN327726:WBN327778 WLJ327726:WLJ327778 WVF327726:WVF327778 B393262:B393314 IT393262:IT393314 SP393262:SP393314 ACL393262:ACL393314 AMH393262:AMH393314 AWD393262:AWD393314 BFZ393262:BFZ393314 BPV393262:BPV393314 BZR393262:BZR393314 CJN393262:CJN393314 CTJ393262:CTJ393314 DDF393262:DDF393314 DNB393262:DNB393314 DWX393262:DWX393314 EGT393262:EGT393314 EQP393262:EQP393314 FAL393262:FAL393314 FKH393262:FKH393314 FUD393262:FUD393314 GDZ393262:GDZ393314 GNV393262:GNV393314 GXR393262:GXR393314 HHN393262:HHN393314 HRJ393262:HRJ393314 IBF393262:IBF393314 ILB393262:ILB393314 IUX393262:IUX393314 JET393262:JET393314 JOP393262:JOP393314 JYL393262:JYL393314 KIH393262:KIH393314 KSD393262:KSD393314 LBZ393262:LBZ393314 LLV393262:LLV393314 LVR393262:LVR393314 MFN393262:MFN393314 MPJ393262:MPJ393314 MZF393262:MZF393314 NJB393262:NJB393314 NSX393262:NSX393314 OCT393262:OCT393314 OMP393262:OMP393314 OWL393262:OWL393314 PGH393262:PGH393314 PQD393262:PQD393314 PZZ393262:PZZ393314 QJV393262:QJV393314 QTR393262:QTR393314 RDN393262:RDN393314 RNJ393262:RNJ393314 RXF393262:RXF393314 SHB393262:SHB393314 SQX393262:SQX393314 TAT393262:TAT393314 TKP393262:TKP393314 TUL393262:TUL393314 UEH393262:UEH393314 UOD393262:UOD393314 UXZ393262:UXZ393314 VHV393262:VHV393314 VRR393262:VRR393314 WBN393262:WBN393314 WLJ393262:WLJ393314 WVF393262:WVF393314 B458798:B458850 IT458798:IT458850 SP458798:SP458850 ACL458798:ACL458850 AMH458798:AMH458850 AWD458798:AWD458850 BFZ458798:BFZ458850 BPV458798:BPV458850 BZR458798:BZR458850 CJN458798:CJN458850 CTJ458798:CTJ458850 DDF458798:DDF458850 DNB458798:DNB458850 DWX458798:DWX458850 EGT458798:EGT458850 EQP458798:EQP458850 FAL458798:FAL458850 FKH458798:FKH458850 FUD458798:FUD458850 GDZ458798:GDZ458850 GNV458798:GNV458850 GXR458798:GXR458850 HHN458798:HHN458850 HRJ458798:HRJ458850 IBF458798:IBF458850 ILB458798:ILB458850 IUX458798:IUX458850 JET458798:JET458850 JOP458798:JOP458850 JYL458798:JYL458850 KIH458798:KIH458850 KSD458798:KSD458850 LBZ458798:LBZ458850 LLV458798:LLV458850 LVR458798:LVR458850 MFN458798:MFN458850 MPJ458798:MPJ458850 MZF458798:MZF458850 NJB458798:NJB458850 NSX458798:NSX458850 OCT458798:OCT458850 OMP458798:OMP458850 OWL458798:OWL458850 PGH458798:PGH458850 PQD458798:PQD458850 PZZ458798:PZZ458850 QJV458798:QJV458850 QTR458798:QTR458850 RDN458798:RDN458850 RNJ458798:RNJ458850 RXF458798:RXF458850 SHB458798:SHB458850 SQX458798:SQX458850 TAT458798:TAT458850 TKP458798:TKP458850 TUL458798:TUL458850 UEH458798:UEH458850 UOD458798:UOD458850 UXZ458798:UXZ458850 VHV458798:VHV458850 VRR458798:VRR458850 WBN458798:WBN458850 WLJ458798:WLJ458850 WVF458798:WVF458850 B524334:B524386 IT524334:IT524386 SP524334:SP524386 ACL524334:ACL524386 AMH524334:AMH524386 AWD524334:AWD524386 BFZ524334:BFZ524386 BPV524334:BPV524386 BZR524334:BZR524386 CJN524334:CJN524386 CTJ524334:CTJ524386 DDF524334:DDF524386 DNB524334:DNB524386 DWX524334:DWX524386 EGT524334:EGT524386 EQP524334:EQP524386 FAL524334:FAL524386 FKH524334:FKH524386 FUD524334:FUD524386 GDZ524334:GDZ524386 GNV524334:GNV524386 GXR524334:GXR524386 HHN524334:HHN524386 HRJ524334:HRJ524386 IBF524334:IBF524386 ILB524334:ILB524386 IUX524334:IUX524386 JET524334:JET524386 JOP524334:JOP524386 JYL524334:JYL524386 KIH524334:KIH524386 KSD524334:KSD524386 LBZ524334:LBZ524386 LLV524334:LLV524386 LVR524334:LVR524386 MFN524334:MFN524386 MPJ524334:MPJ524386 MZF524334:MZF524386 NJB524334:NJB524386 NSX524334:NSX524386 OCT524334:OCT524386 OMP524334:OMP524386 OWL524334:OWL524386 PGH524334:PGH524386 PQD524334:PQD524386 PZZ524334:PZZ524386 QJV524334:QJV524386 QTR524334:QTR524386 RDN524334:RDN524386 RNJ524334:RNJ524386 RXF524334:RXF524386 SHB524334:SHB524386 SQX524334:SQX524386 TAT524334:TAT524386 TKP524334:TKP524386 TUL524334:TUL524386 UEH524334:UEH524386 UOD524334:UOD524386 UXZ524334:UXZ524386 VHV524334:VHV524386 VRR524334:VRR524386 WBN524334:WBN524386 WLJ524334:WLJ524386 WVF524334:WVF524386 B589870:B589922 IT589870:IT589922 SP589870:SP589922 ACL589870:ACL589922 AMH589870:AMH589922 AWD589870:AWD589922 BFZ589870:BFZ589922 BPV589870:BPV589922 BZR589870:BZR589922 CJN589870:CJN589922 CTJ589870:CTJ589922 DDF589870:DDF589922 DNB589870:DNB589922 DWX589870:DWX589922 EGT589870:EGT589922 EQP589870:EQP589922 FAL589870:FAL589922 FKH589870:FKH589922 FUD589870:FUD589922 GDZ589870:GDZ589922 GNV589870:GNV589922 GXR589870:GXR589922 HHN589870:HHN589922 HRJ589870:HRJ589922 IBF589870:IBF589922 ILB589870:ILB589922 IUX589870:IUX589922 JET589870:JET589922 JOP589870:JOP589922 JYL589870:JYL589922 KIH589870:KIH589922 KSD589870:KSD589922 LBZ589870:LBZ589922 LLV589870:LLV589922 LVR589870:LVR589922 MFN589870:MFN589922 MPJ589870:MPJ589922 MZF589870:MZF589922 NJB589870:NJB589922 NSX589870:NSX589922 OCT589870:OCT589922 OMP589870:OMP589922 OWL589870:OWL589922 PGH589870:PGH589922 PQD589870:PQD589922 PZZ589870:PZZ589922 QJV589870:QJV589922 QTR589870:QTR589922 RDN589870:RDN589922 RNJ589870:RNJ589922 RXF589870:RXF589922 SHB589870:SHB589922 SQX589870:SQX589922 TAT589870:TAT589922 TKP589870:TKP589922 TUL589870:TUL589922 UEH589870:UEH589922 UOD589870:UOD589922 UXZ589870:UXZ589922 VHV589870:VHV589922 VRR589870:VRR589922 WBN589870:WBN589922 WLJ589870:WLJ589922 WVF589870:WVF589922 B655406:B655458 IT655406:IT655458 SP655406:SP655458 ACL655406:ACL655458 AMH655406:AMH655458 AWD655406:AWD655458 BFZ655406:BFZ655458 BPV655406:BPV655458 BZR655406:BZR655458 CJN655406:CJN655458 CTJ655406:CTJ655458 DDF655406:DDF655458 DNB655406:DNB655458 DWX655406:DWX655458 EGT655406:EGT655458 EQP655406:EQP655458 FAL655406:FAL655458 FKH655406:FKH655458 FUD655406:FUD655458 GDZ655406:GDZ655458 GNV655406:GNV655458 GXR655406:GXR655458 HHN655406:HHN655458 HRJ655406:HRJ655458 IBF655406:IBF655458 ILB655406:ILB655458 IUX655406:IUX655458 JET655406:JET655458 JOP655406:JOP655458 JYL655406:JYL655458 KIH655406:KIH655458 KSD655406:KSD655458 LBZ655406:LBZ655458 LLV655406:LLV655458 LVR655406:LVR655458 MFN655406:MFN655458 MPJ655406:MPJ655458 MZF655406:MZF655458 NJB655406:NJB655458 NSX655406:NSX655458 OCT655406:OCT655458 OMP655406:OMP655458 OWL655406:OWL655458 PGH655406:PGH655458 PQD655406:PQD655458 PZZ655406:PZZ655458 QJV655406:QJV655458 QTR655406:QTR655458 RDN655406:RDN655458 RNJ655406:RNJ655458 RXF655406:RXF655458 SHB655406:SHB655458 SQX655406:SQX655458 TAT655406:TAT655458 TKP655406:TKP655458 TUL655406:TUL655458 UEH655406:UEH655458 UOD655406:UOD655458 UXZ655406:UXZ655458 VHV655406:VHV655458 VRR655406:VRR655458 WBN655406:WBN655458 WLJ655406:WLJ655458 WVF655406:WVF655458 B720942:B720994 IT720942:IT720994 SP720942:SP720994 ACL720942:ACL720994 AMH720942:AMH720994 AWD720942:AWD720994 BFZ720942:BFZ720994 BPV720942:BPV720994 BZR720942:BZR720994 CJN720942:CJN720994 CTJ720942:CTJ720994 DDF720942:DDF720994 DNB720942:DNB720994 DWX720942:DWX720994 EGT720942:EGT720994 EQP720942:EQP720994 FAL720942:FAL720994 FKH720942:FKH720994 FUD720942:FUD720994 GDZ720942:GDZ720994 GNV720942:GNV720994 GXR720942:GXR720994 HHN720942:HHN720994 HRJ720942:HRJ720994 IBF720942:IBF720994 ILB720942:ILB720994 IUX720942:IUX720994 JET720942:JET720994 JOP720942:JOP720994 JYL720942:JYL720994 KIH720942:KIH720994 KSD720942:KSD720994 LBZ720942:LBZ720994 LLV720942:LLV720994 LVR720942:LVR720994 MFN720942:MFN720994 MPJ720942:MPJ720994 MZF720942:MZF720994 NJB720942:NJB720994 NSX720942:NSX720994 OCT720942:OCT720994 OMP720942:OMP720994 OWL720942:OWL720994 PGH720942:PGH720994 PQD720942:PQD720994 PZZ720942:PZZ720994 QJV720942:QJV720994 QTR720942:QTR720994 RDN720942:RDN720994 RNJ720942:RNJ720994 RXF720942:RXF720994 SHB720942:SHB720994 SQX720942:SQX720994 TAT720942:TAT720994 TKP720942:TKP720994 TUL720942:TUL720994 UEH720942:UEH720994 UOD720942:UOD720994 UXZ720942:UXZ720994 VHV720942:VHV720994 VRR720942:VRR720994 WBN720942:WBN720994 WLJ720942:WLJ720994 WVF720942:WVF720994 B786478:B786530 IT786478:IT786530 SP786478:SP786530 ACL786478:ACL786530 AMH786478:AMH786530 AWD786478:AWD786530 BFZ786478:BFZ786530 BPV786478:BPV786530 BZR786478:BZR786530 CJN786478:CJN786530 CTJ786478:CTJ786530 DDF786478:DDF786530 DNB786478:DNB786530 DWX786478:DWX786530 EGT786478:EGT786530 EQP786478:EQP786530 FAL786478:FAL786530 FKH786478:FKH786530 FUD786478:FUD786530 GDZ786478:GDZ786530 GNV786478:GNV786530 GXR786478:GXR786530 HHN786478:HHN786530 HRJ786478:HRJ786530 IBF786478:IBF786530 ILB786478:ILB786530 IUX786478:IUX786530 JET786478:JET786530 JOP786478:JOP786530 JYL786478:JYL786530 KIH786478:KIH786530 KSD786478:KSD786530 LBZ786478:LBZ786530 LLV786478:LLV786530 LVR786478:LVR786530 MFN786478:MFN786530 MPJ786478:MPJ786530 MZF786478:MZF786530 NJB786478:NJB786530 NSX786478:NSX786530 OCT786478:OCT786530 OMP786478:OMP786530 OWL786478:OWL786530 PGH786478:PGH786530 PQD786478:PQD786530 PZZ786478:PZZ786530 QJV786478:QJV786530 QTR786478:QTR786530 RDN786478:RDN786530 RNJ786478:RNJ786530 RXF786478:RXF786530 SHB786478:SHB786530 SQX786478:SQX786530 TAT786478:TAT786530 TKP786478:TKP786530 TUL786478:TUL786530 UEH786478:UEH786530 UOD786478:UOD786530 UXZ786478:UXZ786530 VHV786478:VHV786530 VRR786478:VRR786530 WBN786478:WBN786530 WLJ786478:WLJ786530 WVF786478:WVF786530 B852014:B852066 IT852014:IT852066 SP852014:SP852066 ACL852014:ACL852066 AMH852014:AMH852066 AWD852014:AWD852066 BFZ852014:BFZ852066 BPV852014:BPV852066 BZR852014:BZR852066 CJN852014:CJN852066 CTJ852014:CTJ852066 DDF852014:DDF852066 DNB852014:DNB852066 DWX852014:DWX852066 EGT852014:EGT852066 EQP852014:EQP852066 FAL852014:FAL852066 FKH852014:FKH852066 FUD852014:FUD852066 GDZ852014:GDZ852066 GNV852014:GNV852066 GXR852014:GXR852066 HHN852014:HHN852066 HRJ852014:HRJ852066 IBF852014:IBF852066 ILB852014:ILB852066 IUX852014:IUX852066 JET852014:JET852066 JOP852014:JOP852066 JYL852014:JYL852066 KIH852014:KIH852066 KSD852014:KSD852066 LBZ852014:LBZ852066 LLV852014:LLV852066 LVR852014:LVR852066 MFN852014:MFN852066 MPJ852014:MPJ852066 MZF852014:MZF852066 NJB852014:NJB852066 NSX852014:NSX852066 OCT852014:OCT852066 OMP852014:OMP852066 OWL852014:OWL852066 PGH852014:PGH852066 PQD852014:PQD852066 PZZ852014:PZZ852066 QJV852014:QJV852066 QTR852014:QTR852066 RDN852014:RDN852066 RNJ852014:RNJ852066 RXF852014:RXF852066 SHB852014:SHB852066 SQX852014:SQX852066 TAT852014:TAT852066 TKP852014:TKP852066 TUL852014:TUL852066 UEH852014:UEH852066 UOD852014:UOD852066 UXZ852014:UXZ852066 VHV852014:VHV852066 VRR852014:VRR852066 WBN852014:WBN852066 WLJ852014:WLJ852066 WVF852014:WVF852066 B917550:B917602 IT917550:IT917602 SP917550:SP917602 ACL917550:ACL917602 AMH917550:AMH917602 AWD917550:AWD917602 BFZ917550:BFZ917602 BPV917550:BPV917602 BZR917550:BZR917602 CJN917550:CJN917602 CTJ917550:CTJ917602 DDF917550:DDF917602 DNB917550:DNB917602 DWX917550:DWX917602 EGT917550:EGT917602 EQP917550:EQP917602 FAL917550:FAL917602 FKH917550:FKH917602 FUD917550:FUD917602 GDZ917550:GDZ917602 GNV917550:GNV917602 GXR917550:GXR917602 HHN917550:HHN917602 HRJ917550:HRJ917602 IBF917550:IBF917602 ILB917550:ILB917602 IUX917550:IUX917602 JET917550:JET917602 JOP917550:JOP917602 JYL917550:JYL917602 KIH917550:KIH917602 KSD917550:KSD917602 LBZ917550:LBZ917602 LLV917550:LLV917602 LVR917550:LVR917602 MFN917550:MFN917602 MPJ917550:MPJ917602 MZF917550:MZF917602 NJB917550:NJB917602 NSX917550:NSX917602 OCT917550:OCT917602 OMP917550:OMP917602 OWL917550:OWL917602 PGH917550:PGH917602 PQD917550:PQD917602 PZZ917550:PZZ917602 QJV917550:QJV917602 QTR917550:QTR917602 RDN917550:RDN917602 RNJ917550:RNJ917602 RXF917550:RXF917602 SHB917550:SHB917602 SQX917550:SQX917602 TAT917550:TAT917602 TKP917550:TKP917602 TUL917550:TUL917602 UEH917550:UEH917602 UOD917550:UOD917602 UXZ917550:UXZ917602 VHV917550:VHV917602 VRR917550:VRR917602 WBN917550:WBN917602 WLJ917550:WLJ917602 WVF917550:WVF917602 B983086:B983138 IT983086:IT983138 SP983086:SP983138 ACL983086:ACL983138 AMH983086:AMH983138 AWD983086:AWD983138 BFZ983086:BFZ983138 BPV983086:BPV983138 BZR983086:BZR983138 CJN983086:CJN983138 CTJ983086:CTJ983138 DDF983086:DDF983138 DNB983086:DNB983138 DWX983086:DWX983138 EGT983086:EGT983138 EQP983086:EQP983138 FAL983086:FAL983138 FKH983086:FKH983138 FUD983086:FUD983138 GDZ983086:GDZ983138 GNV983086:GNV983138 GXR983086:GXR983138 HHN983086:HHN983138 HRJ983086:HRJ983138 IBF983086:IBF983138 ILB983086:ILB983138 IUX983086:IUX983138 JET983086:JET983138 JOP983086:JOP983138 JYL983086:JYL983138 KIH983086:KIH983138 KSD983086:KSD983138 LBZ983086:LBZ983138 LLV983086:LLV983138 LVR983086:LVR983138 MFN983086:MFN983138 MPJ983086:MPJ983138 MZF983086:MZF983138 NJB983086:NJB983138 NSX983086:NSX983138 OCT983086:OCT983138 OMP983086:OMP983138 OWL983086:OWL983138 PGH983086:PGH983138 PQD983086:PQD983138 PZZ983086:PZZ983138 QJV983086:QJV983138 QTR983086:QTR983138 RDN983086:RDN983138 RNJ983086:RNJ983138 RXF983086:RXF983138 SHB983086:SHB983138 SQX983086:SQX983138 TAT983086:TAT983138 TKP983086:TKP983138 TUL983086:TUL983138 UEH983086:UEH983138 UOD983086:UOD983138 UXZ983086:UXZ983138 VHV983086:VHV983138 VRR983086:VRR983138 WBN983086:WBN983138 WLJ983086:WLJ983138 WVF983086:WVF983138 IT37:IT44 SP37:SP44 ACL37:ACL44 AMH37:AMH44 AWD37:AWD44 BFZ37:BFZ44 BPV37:BPV44 BZR37:BZR44 CJN37:CJN44 CTJ37:CTJ44 DDF37:DDF44 DNB37:DNB44 DWX37:DWX44 EGT37:EGT44 EQP37:EQP44 FAL37:FAL44 FKH37:FKH44 FUD37:FUD44 GDZ37:GDZ44 GNV37:GNV44 GXR37:GXR44 HHN37:HHN44 HRJ37:HRJ44 IBF37:IBF44 ILB37:ILB44 IUX37:IUX44 JET37:JET44 JOP37:JOP44 JYL37:JYL44 KIH37:KIH44 KSD37:KSD44 LBZ37:LBZ44 LLV37:LLV44 LVR37:LVR44 MFN37:MFN44 MPJ37:MPJ44 MZF37:MZF44 NJB37:NJB44 NSX37:NSX44 OCT37:OCT44 OMP37:OMP44 OWL37:OWL44 PGH37:PGH44 PQD37:PQD44 PZZ37:PZZ44 QJV37:QJV44 QTR37:QTR44 RDN37:RDN44 RNJ37:RNJ44 RXF37:RXF44 SHB37:SHB44 SQX37:SQX44 TAT37:TAT44 TKP37:TKP44 TUL37:TUL44 UEH37:UEH44 UOD37:UOD44 UXZ37:UXZ44 VHV37:VHV44 VRR37:VRR44 WBN37:WBN44 WLJ37:WLJ44 WVF37:WVF44 B65573:B65580 IT65573:IT65580 SP65573:SP65580 ACL65573:ACL65580 AMH65573:AMH65580 AWD65573:AWD65580 BFZ65573:BFZ65580 BPV65573:BPV65580 BZR65573:BZR65580 CJN65573:CJN65580 CTJ65573:CTJ65580 DDF65573:DDF65580 DNB65573:DNB65580 DWX65573:DWX65580 EGT65573:EGT65580 EQP65573:EQP65580 FAL65573:FAL65580 FKH65573:FKH65580 FUD65573:FUD65580 GDZ65573:GDZ65580 GNV65573:GNV65580 GXR65573:GXR65580 HHN65573:HHN65580 HRJ65573:HRJ65580 IBF65573:IBF65580 ILB65573:ILB65580 IUX65573:IUX65580 JET65573:JET65580 JOP65573:JOP65580 JYL65573:JYL65580 KIH65573:KIH65580 KSD65573:KSD65580 LBZ65573:LBZ65580 LLV65573:LLV65580 LVR65573:LVR65580 MFN65573:MFN65580 MPJ65573:MPJ65580 MZF65573:MZF65580 NJB65573:NJB65580 NSX65573:NSX65580 OCT65573:OCT65580 OMP65573:OMP65580 OWL65573:OWL65580 PGH65573:PGH65580 PQD65573:PQD65580 PZZ65573:PZZ65580 QJV65573:QJV65580 QTR65573:QTR65580 RDN65573:RDN65580 RNJ65573:RNJ65580 RXF65573:RXF65580 SHB65573:SHB65580 SQX65573:SQX65580 TAT65573:TAT65580 TKP65573:TKP65580 TUL65573:TUL65580 UEH65573:UEH65580 UOD65573:UOD65580 UXZ65573:UXZ65580 VHV65573:VHV65580 VRR65573:VRR65580 WBN65573:WBN65580 WLJ65573:WLJ65580 WVF65573:WVF65580 B131109:B131116 IT131109:IT131116 SP131109:SP131116 ACL131109:ACL131116 AMH131109:AMH131116 AWD131109:AWD131116 BFZ131109:BFZ131116 BPV131109:BPV131116 BZR131109:BZR131116 CJN131109:CJN131116 CTJ131109:CTJ131116 DDF131109:DDF131116 DNB131109:DNB131116 DWX131109:DWX131116 EGT131109:EGT131116 EQP131109:EQP131116 FAL131109:FAL131116 FKH131109:FKH131116 FUD131109:FUD131116 GDZ131109:GDZ131116 GNV131109:GNV131116 GXR131109:GXR131116 HHN131109:HHN131116 HRJ131109:HRJ131116 IBF131109:IBF131116 ILB131109:ILB131116 IUX131109:IUX131116 JET131109:JET131116 JOP131109:JOP131116 JYL131109:JYL131116 KIH131109:KIH131116 KSD131109:KSD131116 LBZ131109:LBZ131116 LLV131109:LLV131116 LVR131109:LVR131116 MFN131109:MFN131116 MPJ131109:MPJ131116 MZF131109:MZF131116 NJB131109:NJB131116 NSX131109:NSX131116 OCT131109:OCT131116 OMP131109:OMP131116 OWL131109:OWL131116 PGH131109:PGH131116 PQD131109:PQD131116 PZZ131109:PZZ131116 QJV131109:QJV131116 QTR131109:QTR131116 RDN131109:RDN131116 RNJ131109:RNJ131116 RXF131109:RXF131116 SHB131109:SHB131116 SQX131109:SQX131116 TAT131109:TAT131116 TKP131109:TKP131116 TUL131109:TUL131116 UEH131109:UEH131116 UOD131109:UOD131116 UXZ131109:UXZ131116 VHV131109:VHV131116 VRR131109:VRR131116 WBN131109:WBN131116 WLJ131109:WLJ131116 WVF131109:WVF131116 B196645:B196652 IT196645:IT196652 SP196645:SP196652 ACL196645:ACL196652 AMH196645:AMH196652 AWD196645:AWD196652 BFZ196645:BFZ196652 BPV196645:BPV196652 BZR196645:BZR196652 CJN196645:CJN196652 CTJ196645:CTJ196652 DDF196645:DDF196652 DNB196645:DNB196652 DWX196645:DWX196652 EGT196645:EGT196652 EQP196645:EQP196652 FAL196645:FAL196652 FKH196645:FKH196652 FUD196645:FUD196652 GDZ196645:GDZ196652 GNV196645:GNV196652 GXR196645:GXR196652 HHN196645:HHN196652 HRJ196645:HRJ196652 IBF196645:IBF196652 ILB196645:ILB196652 IUX196645:IUX196652 JET196645:JET196652 JOP196645:JOP196652 JYL196645:JYL196652 KIH196645:KIH196652 KSD196645:KSD196652 LBZ196645:LBZ196652 LLV196645:LLV196652 LVR196645:LVR196652 MFN196645:MFN196652 MPJ196645:MPJ196652 MZF196645:MZF196652 NJB196645:NJB196652 NSX196645:NSX196652 OCT196645:OCT196652 OMP196645:OMP196652 OWL196645:OWL196652 PGH196645:PGH196652 PQD196645:PQD196652 PZZ196645:PZZ196652 QJV196645:QJV196652 QTR196645:QTR196652 RDN196645:RDN196652 RNJ196645:RNJ196652 RXF196645:RXF196652 SHB196645:SHB196652 SQX196645:SQX196652 TAT196645:TAT196652 TKP196645:TKP196652 TUL196645:TUL196652 UEH196645:UEH196652 UOD196645:UOD196652 UXZ196645:UXZ196652 VHV196645:VHV196652 VRR196645:VRR196652 WBN196645:WBN196652 WLJ196645:WLJ196652 WVF196645:WVF196652 B262181:B262188 IT262181:IT262188 SP262181:SP262188 ACL262181:ACL262188 AMH262181:AMH262188 AWD262181:AWD262188 BFZ262181:BFZ262188 BPV262181:BPV262188 BZR262181:BZR262188 CJN262181:CJN262188 CTJ262181:CTJ262188 DDF262181:DDF262188 DNB262181:DNB262188 DWX262181:DWX262188 EGT262181:EGT262188 EQP262181:EQP262188 FAL262181:FAL262188 FKH262181:FKH262188 FUD262181:FUD262188 GDZ262181:GDZ262188 GNV262181:GNV262188 GXR262181:GXR262188 HHN262181:HHN262188 HRJ262181:HRJ262188 IBF262181:IBF262188 ILB262181:ILB262188 IUX262181:IUX262188 JET262181:JET262188 JOP262181:JOP262188 JYL262181:JYL262188 KIH262181:KIH262188 KSD262181:KSD262188 LBZ262181:LBZ262188 LLV262181:LLV262188 LVR262181:LVR262188 MFN262181:MFN262188 MPJ262181:MPJ262188 MZF262181:MZF262188 NJB262181:NJB262188 NSX262181:NSX262188 OCT262181:OCT262188 OMP262181:OMP262188 OWL262181:OWL262188 PGH262181:PGH262188 PQD262181:PQD262188 PZZ262181:PZZ262188 QJV262181:QJV262188 QTR262181:QTR262188 RDN262181:RDN262188 RNJ262181:RNJ262188 RXF262181:RXF262188 SHB262181:SHB262188 SQX262181:SQX262188 TAT262181:TAT262188 TKP262181:TKP262188 TUL262181:TUL262188 UEH262181:UEH262188 UOD262181:UOD262188 UXZ262181:UXZ262188 VHV262181:VHV262188 VRR262181:VRR262188 WBN262181:WBN262188 WLJ262181:WLJ262188 WVF262181:WVF262188 B327717:B327724 IT327717:IT327724 SP327717:SP327724 ACL327717:ACL327724 AMH327717:AMH327724 AWD327717:AWD327724 BFZ327717:BFZ327724 BPV327717:BPV327724 BZR327717:BZR327724 CJN327717:CJN327724 CTJ327717:CTJ327724 DDF327717:DDF327724 DNB327717:DNB327724 DWX327717:DWX327724 EGT327717:EGT327724 EQP327717:EQP327724 FAL327717:FAL327724 FKH327717:FKH327724 FUD327717:FUD327724 GDZ327717:GDZ327724 GNV327717:GNV327724 GXR327717:GXR327724 HHN327717:HHN327724 HRJ327717:HRJ327724 IBF327717:IBF327724 ILB327717:ILB327724 IUX327717:IUX327724 JET327717:JET327724 JOP327717:JOP327724 JYL327717:JYL327724 KIH327717:KIH327724 KSD327717:KSD327724 LBZ327717:LBZ327724 LLV327717:LLV327724 LVR327717:LVR327724 MFN327717:MFN327724 MPJ327717:MPJ327724 MZF327717:MZF327724 NJB327717:NJB327724 NSX327717:NSX327724 OCT327717:OCT327724 OMP327717:OMP327724 OWL327717:OWL327724 PGH327717:PGH327724 PQD327717:PQD327724 PZZ327717:PZZ327724 QJV327717:QJV327724 QTR327717:QTR327724 RDN327717:RDN327724 RNJ327717:RNJ327724 RXF327717:RXF327724 SHB327717:SHB327724 SQX327717:SQX327724 TAT327717:TAT327724 TKP327717:TKP327724 TUL327717:TUL327724 UEH327717:UEH327724 UOD327717:UOD327724 UXZ327717:UXZ327724 VHV327717:VHV327724 VRR327717:VRR327724 WBN327717:WBN327724 WLJ327717:WLJ327724 WVF327717:WVF327724 B393253:B393260 IT393253:IT393260 SP393253:SP393260 ACL393253:ACL393260 AMH393253:AMH393260 AWD393253:AWD393260 BFZ393253:BFZ393260 BPV393253:BPV393260 BZR393253:BZR393260 CJN393253:CJN393260 CTJ393253:CTJ393260 DDF393253:DDF393260 DNB393253:DNB393260 DWX393253:DWX393260 EGT393253:EGT393260 EQP393253:EQP393260 FAL393253:FAL393260 FKH393253:FKH393260 FUD393253:FUD393260 GDZ393253:GDZ393260 GNV393253:GNV393260 GXR393253:GXR393260 HHN393253:HHN393260 HRJ393253:HRJ393260 IBF393253:IBF393260 ILB393253:ILB393260 IUX393253:IUX393260 JET393253:JET393260 JOP393253:JOP393260 JYL393253:JYL393260 KIH393253:KIH393260 KSD393253:KSD393260 LBZ393253:LBZ393260 LLV393253:LLV393260 LVR393253:LVR393260 MFN393253:MFN393260 MPJ393253:MPJ393260 MZF393253:MZF393260 NJB393253:NJB393260 NSX393253:NSX393260 OCT393253:OCT393260 OMP393253:OMP393260 OWL393253:OWL393260 PGH393253:PGH393260 PQD393253:PQD393260 PZZ393253:PZZ393260 QJV393253:QJV393260 QTR393253:QTR393260 RDN393253:RDN393260 RNJ393253:RNJ393260 RXF393253:RXF393260 SHB393253:SHB393260 SQX393253:SQX393260 TAT393253:TAT393260 TKP393253:TKP393260 TUL393253:TUL393260 UEH393253:UEH393260 UOD393253:UOD393260 UXZ393253:UXZ393260 VHV393253:VHV393260 VRR393253:VRR393260 WBN393253:WBN393260 WLJ393253:WLJ393260 WVF393253:WVF393260 B458789:B458796 IT458789:IT458796 SP458789:SP458796 ACL458789:ACL458796 AMH458789:AMH458796 AWD458789:AWD458796 BFZ458789:BFZ458796 BPV458789:BPV458796 BZR458789:BZR458796 CJN458789:CJN458796 CTJ458789:CTJ458796 DDF458789:DDF458796 DNB458789:DNB458796 DWX458789:DWX458796 EGT458789:EGT458796 EQP458789:EQP458796 FAL458789:FAL458796 FKH458789:FKH458796 FUD458789:FUD458796 GDZ458789:GDZ458796 GNV458789:GNV458796 GXR458789:GXR458796 HHN458789:HHN458796 HRJ458789:HRJ458796 IBF458789:IBF458796 ILB458789:ILB458796 IUX458789:IUX458796 JET458789:JET458796 JOP458789:JOP458796 JYL458789:JYL458796 KIH458789:KIH458796 KSD458789:KSD458796 LBZ458789:LBZ458796 LLV458789:LLV458796 LVR458789:LVR458796 MFN458789:MFN458796 MPJ458789:MPJ458796 MZF458789:MZF458796 NJB458789:NJB458796 NSX458789:NSX458796 OCT458789:OCT458796 OMP458789:OMP458796 OWL458789:OWL458796 PGH458789:PGH458796 PQD458789:PQD458796 PZZ458789:PZZ458796 QJV458789:QJV458796 QTR458789:QTR458796 RDN458789:RDN458796 RNJ458789:RNJ458796 RXF458789:RXF458796 SHB458789:SHB458796 SQX458789:SQX458796 TAT458789:TAT458796 TKP458789:TKP458796 TUL458789:TUL458796 UEH458789:UEH458796 UOD458789:UOD458796 UXZ458789:UXZ458796 VHV458789:VHV458796 VRR458789:VRR458796 WBN458789:WBN458796 WLJ458789:WLJ458796 WVF458789:WVF458796 B524325:B524332 IT524325:IT524332 SP524325:SP524332 ACL524325:ACL524332 AMH524325:AMH524332 AWD524325:AWD524332 BFZ524325:BFZ524332 BPV524325:BPV524332 BZR524325:BZR524332 CJN524325:CJN524332 CTJ524325:CTJ524332 DDF524325:DDF524332 DNB524325:DNB524332 DWX524325:DWX524332 EGT524325:EGT524332 EQP524325:EQP524332 FAL524325:FAL524332 FKH524325:FKH524332 FUD524325:FUD524332 GDZ524325:GDZ524332 GNV524325:GNV524332 GXR524325:GXR524332 HHN524325:HHN524332 HRJ524325:HRJ524332 IBF524325:IBF524332 ILB524325:ILB524332 IUX524325:IUX524332 JET524325:JET524332 JOP524325:JOP524332 JYL524325:JYL524332 KIH524325:KIH524332 KSD524325:KSD524332 LBZ524325:LBZ524332 LLV524325:LLV524332 LVR524325:LVR524332 MFN524325:MFN524332 MPJ524325:MPJ524332 MZF524325:MZF524332 NJB524325:NJB524332 NSX524325:NSX524332 OCT524325:OCT524332 OMP524325:OMP524332 OWL524325:OWL524332 PGH524325:PGH524332 PQD524325:PQD524332 PZZ524325:PZZ524332 QJV524325:QJV524332 QTR524325:QTR524332 RDN524325:RDN524332 RNJ524325:RNJ524332 RXF524325:RXF524332 SHB524325:SHB524332 SQX524325:SQX524332 TAT524325:TAT524332 TKP524325:TKP524332 TUL524325:TUL524332 UEH524325:UEH524332 UOD524325:UOD524332 UXZ524325:UXZ524332 VHV524325:VHV524332 VRR524325:VRR524332 WBN524325:WBN524332 WLJ524325:WLJ524332 WVF524325:WVF524332 B589861:B589868 IT589861:IT589868 SP589861:SP589868 ACL589861:ACL589868 AMH589861:AMH589868 AWD589861:AWD589868 BFZ589861:BFZ589868 BPV589861:BPV589868 BZR589861:BZR589868 CJN589861:CJN589868 CTJ589861:CTJ589868 DDF589861:DDF589868 DNB589861:DNB589868 DWX589861:DWX589868 EGT589861:EGT589868 EQP589861:EQP589868 FAL589861:FAL589868 FKH589861:FKH589868 FUD589861:FUD589868 GDZ589861:GDZ589868 GNV589861:GNV589868 GXR589861:GXR589868 HHN589861:HHN589868 HRJ589861:HRJ589868 IBF589861:IBF589868 ILB589861:ILB589868 IUX589861:IUX589868 JET589861:JET589868 JOP589861:JOP589868 JYL589861:JYL589868 KIH589861:KIH589868 KSD589861:KSD589868 LBZ589861:LBZ589868 LLV589861:LLV589868 LVR589861:LVR589868 MFN589861:MFN589868 MPJ589861:MPJ589868 MZF589861:MZF589868 NJB589861:NJB589868 NSX589861:NSX589868 OCT589861:OCT589868 OMP589861:OMP589868 OWL589861:OWL589868 PGH589861:PGH589868 PQD589861:PQD589868 PZZ589861:PZZ589868 QJV589861:QJV589868 QTR589861:QTR589868 RDN589861:RDN589868 RNJ589861:RNJ589868 RXF589861:RXF589868 SHB589861:SHB589868 SQX589861:SQX589868 TAT589861:TAT589868 TKP589861:TKP589868 TUL589861:TUL589868 UEH589861:UEH589868 UOD589861:UOD589868 UXZ589861:UXZ589868 VHV589861:VHV589868 VRR589861:VRR589868 WBN589861:WBN589868 WLJ589861:WLJ589868 WVF589861:WVF589868 B655397:B655404 IT655397:IT655404 SP655397:SP655404 ACL655397:ACL655404 AMH655397:AMH655404 AWD655397:AWD655404 BFZ655397:BFZ655404 BPV655397:BPV655404 BZR655397:BZR655404 CJN655397:CJN655404 CTJ655397:CTJ655404 DDF655397:DDF655404 DNB655397:DNB655404 DWX655397:DWX655404 EGT655397:EGT655404 EQP655397:EQP655404 FAL655397:FAL655404 FKH655397:FKH655404 FUD655397:FUD655404 GDZ655397:GDZ655404 GNV655397:GNV655404 GXR655397:GXR655404 HHN655397:HHN655404 HRJ655397:HRJ655404 IBF655397:IBF655404 ILB655397:ILB655404 IUX655397:IUX655404 JET655397:JET655404 JOP655397:JOP655404 JYL655397:JYL655404 KIH655397:KIH655404 KSD655397:KSD655404 LBZ655397:LBZ655404 LLV655397:LLV655404 LVR655397:LVR655404 MFN655397:MFN655404 MPJ655397:MPJ655404 MZF655397:MZF655404 NJB655397:NJB655404 NSX655397:NSX655404 OCT655397:OCT655404 OMP655397:OMP655404 OWL655397:OWL655404 PGH655397:PGH655404 PQD655397:PQD655404 PZZ655397:PZZ655404 QJV655397:QJV655404 QTR655397:QTR655404 RDN655397:RDN655404 RNJ655397:RNJ655404 RXF655397:RXF655404 SHB655397:SHB655404 SQX655397:SQX655404 TAT655397:TAT655404 TKP655397:TKP655404 TUL655397:TUL655404 UEH655397:UEH655404 UOD655397:UOD655404 UXZ655397:UXZ655404 VHV655397:VHV655404 VRR655397:VRR655404 WBN655397:WBN655404 WLJ655397:WLJ655404 WVF655397:WVF655404 B720933:B720940 IT720933:IT720940 SP720933:SP720940 ACL720933:ACL720940 AMH720933:AMH720940 AWD720933:AWD720940 BFZ720933:BFZ720940 BPV720933:BPV720940 BZR720933:BZR720940 CJN720933:CJN720940 CTJ720933:CTJ720940 DDF720933:DDF720940 DNB720933:DNB720940 DWX720933:DWX720940 EGT720933:EGT720940 EQP720933:EQP720940 FAL720933:FAL720940 FKH720933:FKH720940 FUD720933:FUD720940 GDZ720933:GDZ720940 GNV720933:GNV720940 GXR720933:GXR720940 HHN720933:HHN720940 HRJ720933:HRJ720940 IBF720933:IBF720940 ILB720933:ILB720940 IUX720933:IUX720940 JET720933:JET720940 JOP720933:JOP720940 JYL720933:JYL720940 KIH720933:KIH720940 KSD720933:KSD720940 LBZ720933:LBZ720940 LLV720933:LLV720940 LVR720933:LVR720940 MFN720933:MFN720940 MPJ720933:MPJ720940 MZF720933:MZF720940 NJB720933:NJB720940 NSX720933:NSX720940 OCT720933:OCT720940 OMP720933:OMP720940 OWL720933:OWL720940 PGH720933:PGH720940 PQD720933:PQD720940 PZZ720933:PZZ720940 QJV720933:QJV720940 QTR720933:QTR720940 RDN720933:RDN720940 RNJ720933:RNJ720940 RXF720933:RXF720940 SHB720933:SHB720940 SQX720933:SQX720940 TAT720933:TAT720940 TKP720933:TKP720940 TUL720933:TUL720940 UEH720933:UEH720940 UOD720933:UOD720940 UXZ720933:UXZ720940 VHV720933:VHV720940 VRR720933:VRR720940 WBN720933:WBN720940 WLJ720933:WLJ720940 WVF720933:WVF720940 B786469:B786476 IT786469:IT786476 SP786469:SP786476 ACL786469:ACL786476 AMH786469:AMH786476 AWD786469:AWD786476 BFZ786469:BFZ786476 BPV786469:BPV786476 BZR786469:BZR786476 CJN786469:CJN786476 CTJ786469:CTJ786476 DDF786469:DDF786476 DNB786469:DNB786476 DWX786469:DWX786476 EGT786469:EGT786476 EQP786469:EQP786476 FAL786469:FAL786476 FKH786469:FKH786476 FUD786469:FUD786476 GDZ786469:GDZ786476 GNV786469:GNV786476 GXR786469:GXR786476 HHN786469:HHN786476 HRJ786469:HRJ786476 IBF786469:IBF786476 ILB786469:ILB786476 IUX786469:IUX786476 JET786469:JET786476 JOP786469:JOP786476 JYL786469:JYL786476 KIH786469:KIH786476 KSD786469:KSD786476 LBZ786469:LBZ786476 LLV786469:LLV786476 LVR786469:LVR786476 MFN786469:MFN786476 MPJ786469:MPJ786476 MZF786469:MZF786476 NJB786469:NJB786476 NSX786469:NSX786476 OCT786469:OCT786476 OMP786469:OMP786476 OWL786469:OWL786476 PGH786469:PGH786476 PQD786469:PQD786476 PZZ786469:PZZ786476 QJV786469:QJV786476 QTR786469:QTR786476 RDN786469:RDN786476 RNJ786469:RNJ786476 RXF786469:RXF786476 SHB786469:SHB786476 SQX786469:SQX786476 TAT786469:TAT786476 TKP786469:TKP786476 TUL786469:TUL786476 UEH786469:UEH786476 UOD786469:UOD786476 UXZ786469:UXZ786476 VHV786469:VHV786476 VRR786469:VRR786476 WBN786469:WBN786476 WLJ786469:WLJ786476 WVF786469:WVF786476 B852005:B852012 IT852005:IT852012 SP852005:SP852012 ACL852005:ACL852012 AMH852005:AMH852012 AWD852005:AWD852012 BFZ852005:BFZ852012 BPV852005:BPV852012 BZR852005:BZR852012 CJN852005:CJN852012 CTJ852005:CTJ852012 DDF852005:DDF852012 DNB852005:DNB852012 DWX852005:DWX852012 EGT852005:EGT852012 EQP852005:EQP852012 FAL852005:FAL852012 FKH852005:FKH852012 FUD852005:FUD852012 GDZ852005:GDZ852012 GNV852005:GNV852012 GXR852005:GXR852012 HHN852005:HHN852012 HRJ852005:HRJ852012 IBF852005:IBF852012 ILB852005:ILB852012 IUX852005:IUX852012 JET852005:JET852012 JOP852005:JOP852012 JYL852005:JYL852012 KIH852005:KIH852012 KSD852005:KSD852012 LBZ852005:LBZ852012 LLV852005:LLV852012 LVR852005:LVR852012 MFN852005:MFN852012 MPJ852005:MPJ852012 MZF852005:MZF852012 NJB852005:NJB852012 NSX852005:NSX852012 OCT852005:OCT852012 OMP852005:OMP852012 OWL852005:OWL852012 PGH852005:PGH852012 PQD852005:PQD852012 PZZ852005:PZZ852012 QJV852005:QJV852012 QTR852005:QTR852012 RDN852005:RDN852012 RNJ852005:RNJ852012 RXF852005:RXF852012 SHB852005:SHB852012 SQX852005:SQX852012 TAT852005:TAT852012 TKP852005:TKP852012 TUL852005:TUL852012 UEH852005:UEH852012 UOD852005:UOD852012 UXZ852005:UXZ852012 VHV852005:VHV852012 VRR852005:VRR852012 WBN852005:WBN852012 WLJ852005:WLJ852012 WVF852005:WVF852012 B917541:B917548 IT917541:IT917548 SP917541:SP917548 ACL917541:ACL917548 AMH917541:AMH917548 AWD917541:AWD917548 BFZ917541:BFZ917548 BPV917541:BPV917548 BZR917541:BZR917548 CJN917541:CJN917548 CTJ917541:CTJ917548 DDF917541:DDF917548 DNB917541:DNB917548 DWX917541:DWX917548 EGT917541:EGT917548 EQP917541:EQP917548 FAL917541:FAL917548 FKH917541:FKH917548 FUD917541:FUD917548 GDZ917541:GDZ917548 GNV917541:GNV917548 GXR917541:GXR917548 HHN917541:HHN917548 HRJ917541:HRJ917548 IBF917541:IBF917548 ILB917541:ILB917548 IUX917541:IUX917548 JET917541:JET917548 JOP917541:JOP917548 JYL917541:JYL917548 KIH917541:KIH917548 KSD917541:KSD917548 LBZ917541:LBZ917548 LLV917541:LLV917548 LVR917541:LVR917548 MFN917541:MFN917548 MPJ917541:MPJ917548 MZF917541:MZF917548 NJB917541:NJB917548 NSX917541:NSX917548 OCT917541:OCT917548 OMP917541:OMP917548 OWL917541:OWL917548 PGH917541:PGH917548 PQD917541:PQD917548 PZZ917541:PZZ917548 QJV917541:QJV917548 QTR917541:QTR917548 RDN917541:RDN917548 RNJ917541:RNJ917548 RXF917541:RXF917548 SHB917541:SHB917548 SQX917541:SQX917548 TAT917541:TAT917548 TKP917541:TKP917548 TUL917541:TUL917548 UEH917541:UEH917548 UOD917541:UOD917548 UXZ917541:UXZ917548 VHV917541:VHV917548 VRR917541:VRR917548 WBN917541:WBN917548 WLJ917541:WLJ917548 WVF917541:WVF917548 B983077:B983084 IT983077:IT983084 SP983077:SP983084 ACL983077:ACL983084 AMH983077:AMH983084 AWD983077:AWD983084 BFZ983077:BFZ983084 BPV983077:BPV983084 BZR983077:BZR983084 CJN983077:CJN983084 CTJ983077:CTJ983084 DDF983077:DDF983084 DNB983077:DNB983084 DWX983077:DWX983084 EGT983077:EGT983084 EQP983077:EQP983084 FAL983077:FAL983084 FKH983077:FKH983084 FUD983077:FUD983084 GDZ983077:GDZ983084 GNV983077:GNV983084 GXR983077:GXR983084 HHN983077:HHN983084 HRJ983077:HRJ983084 IBF983077:IBF983084 ILB983077:ILB983084 IUX983077:IUX983084 JET983077:JET983084 JOP983077:JOP983084 JYL983077:JYL983084 KIH983077:KIH983084 KSD983077:KSD983084 LBZ983077:LBZ983084 LLV983077:LLV983084 LVR983077:LVR983084 MFN983077:MFN983084 MPJ983077:MPJ983084 MZF983077:MZF983084 NJB983077:NJB983084 NSX983077:NSX983084 OCT983077:OCT983084 OMP983077:OMP983084 OWL983077:OWL983084 PGH983077:PGH983084 PQD983077:PQD983084 PZZ983077:PZZ983084 QJV983077:QJV983084 QTR983077:QTR983084 RDN983077:RDN983084 RNJ983077:RNJ983084 RXF983077:RXF983084 SHB983077:SHB983084 SQX983077:SQX983084 TAT983077:TAT983084 TKP983077:TKP983084 TUL983077:TUL983084 UEH983077:UEH983084 UOD983077:UOD983084 UXZ983077:UXZ983084 VHV983077:VHV983084 VRR983077:VRR983084 B6:B23 B36:B44 B25:B34 B46:B98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8"/>
  <sheetViews>
    <sheetView zoomScaleNormal="100" workbookViewId="0">
      <pane xSplit="1" ySplit="5" topLeftCell="B6" activePane="bottomRight" state="frozenSplit"/>
      <selection activeCell="M105" sqref="M105"/>
      <selection pane="topRight" activeCell="M105" sqref="M105"/>
      <selection pane="bottomLeft" activeCell="M105" sqref="M105"/>
      <selection pane="bottomRight" activeCell="A3" sqref="A3:A5"/>
    </sheetView>
  </sheetViews>
  <sheetFormatPr baseColWidth="10" defaultColWidth="11.5" defaultRowHeight="12"/>
  <cols>
    <col min="1" max="1" width="24.5" style="5" customWidth="1"/>
    <col min="2" max="2" width="49.33203125" style="11" customWidth="1"/>
    <col min="3" max="3" width="5.5" style="11" customWidth="1"/>
    <col min="4" max="5" width="4.5" style="11" customWidth="1"/>
    <col min="6" max="6" width="5.5" style="11" customWidth="1"/>
    <col min="7" max="9" width="12.6640625" style="11" customWidth="1"/>
    <col min="10" max="12" width="15.6640625" style="8" customWidth="1"/>
    <col min="13" max="13" width="11.5" style="81"/>
    <col min="14" max="248" width="11.5" style="5"/>
    <col min="249" max="249" width="30.5" style="5" customWidth="1"/>
    <col min="250" max="250" width="40.5" style="5" customWidth="1"/>
    <col min="251" max="251" width="5.6640625" style="5" customWidth="1"/>
    <col min="252" max="253" width="4.6640625" style="5" customWidth="1"/>
    <col min="254" max="255" width="5.6640625" style="5" customWidth="1"/>
    <col min="256" max="256" width="7.83203125" style="5" bestFit="1" customWidth="1"/>
    <col min="257" max="257" width="11" style="5" customWidth="1"/>
    <col min="258" max="258" width="13.33203125" style="5" customWidth="1"/>
    <col min="259" max="260" width="15.6640625" style="5" customWidth="1"/>
    <col min="261" max="261" width="21.33203125" style="5" customWidth="1"/>
    <col min="262" max="262" width="20" style="5" customWidth="1"/>
    <col min="263" max="263" width="20.33203125" style="5" customWidth="1"/>
    <col min="264" max="264" width="16.5" style="5" customWidth="1"/>
    <col min="265" max="504" width="11.5" style="5"/>
    <col min="505" max="505" width="30.5" style="5" customWidth="1"/>
    <col min="506" max="506" width="40.5" style="5" customWidth="1"/>
    <col min="507" max="507" width="5.6640625" style="5" customWidth="1"/>
    <col min="508" max="509" width="4.6640625" style="5" customWidth="1"/>
    <col min="510" max="511" width="5.6640625" style="5" customWidth="1"/>
    <col min="512" max="512" width="7.83203125" style="5" bestFit="1" customWidth="1"/>
    <col min="513" max="513" width="11" style="5" customWidth="1"/>
    <col min="514" max="514" width="13.33203125" style="5" customWidth="1"/>
    <col min="515" max="516" width="15.6640625" style="5" customWidth="1"/>
    <col min="517" max="517" width="21.33203125" style="5" customWidth="1"/>
    <col min="518" max="518" width="20" style="5" customWidth="1"/>
    <col min="519" max="519" width="20.33203125" style="5" customWidth="1"/>
    <col min="520" max="520" width="16.5" style="5" customWidth="1"/>
    <col min="521" max="760" width="11.5" style="5"/>
    <col min="761" max="761" width="30.5" style="5" customWidth="1"/>
    <col min="762" max="762" width="40.5" style="5" customWidth="1"/>
    <col min="763" max="763" width="5.6640625" style="5" customWidth="1"/>
    <col min="764" max="765" width="4.6640625" style="5" customWidth="1"/>
    <col min="766" max="767" width="5.6640625" style="5" customWidth="1"/>
    <col min="768" max="768" width="7.83203125" style="5" bestFit="1" customWidth="1"/>
    <col min="769" max="769" width="11" style="5" customWidth="1"/>
    <col min="770" max="770" width="13.33203125" style="5" customWidth="1"/>
    <col min="771" max="772" width="15.6640625" style="5" customWidth="1"/>
    <col min="773" max="773" width="21.33203125" style="5" customWidth="1"/>
    <col min="774" max="774" width="20" style="5" customWidth="1"/>
    <col min="775" max="775" width="20.33203125" style="5" customWidth="1"/>
    <col min="776" max="776" width="16.5" style="5" customWidth="1"/>
    <col min="777" max="1016" width="11.5" style="5"/>
    <col min="1017" max="1017" width="30.5" style="5" customWidth="1"/>
    <col min="1018" max="1018" width="40.5" style="5" customWidth="1"/>
    <col min="1019" max="1019" width="5.6640625" style="5" customWidth="1"/>
    <col min="1020" max="1021" width="4.6640625" style="5" customWidth="1"/>
    <col min="1022" max="1023" width="5.6640625" style="5" customWidth="1"/>
    <col min="1024" max="1024" width="7.83203125" style="5" bestFit="1" customWidth="1"/>
    <col min="1025" max="1025" width="11" style="5" customWidth="1"/>
    <col min="1026" max="1026" width="13.33203125" style="5" customWidth="1"/>
    <col min="1027" max="1028" width="15.6640625" style="5" customWidth="1"/>
    <col min="1029" max="1029" width="21.33203125" style="5" customWidth="1"/>
    <col min="1030" max="1030" width="20" style="5" customWidth="1"/>
    <col min="1031" max="1031" width="20.33203125" style="5" customWidth="1"/>
    <col min="1032" max="1032" width="16.5" style="5" customWidth="1"/>
    <col min="1033" max="1272" width="11.5" style="5"/>
    <col min="1273" max="1273" width="30.5" style="5" customWidth="1"/>
    <col min="1274" max="1274" width="40.5" style="5" customWidth="1"/>
    <col min="1275" max="1275" width="5.6640625" style="5" customWidth="1"/>
    <col min="1276" max="1277" width="4.6640625" style="5" customWidth="1"/>
    <col min="1278" max="1279" width="5.6640625" style="5" customWidth="1"/>
    <col min="1280" max="1280" width="7.83203125" style="5" bestFit="1" customWidth="1"/>
    <col min="1281" max="1281" width="11" style="5" customWidth="1"/>
    <col min="1282" max="1282" width="13.33203125" style="5" customWidth="1"/>
    <col min="1283" max="1284" width="15.6640625" style="5" customWidth="1"/>
    <col min="1285" max="1285" width="21.33203125" style="5" customWidth="1"/>
    <col min="1286" max="1286" width="20" style="5" customWidth="1"/>
    <col min="1287" max="1287" width="20.33203125" style="5" customWidth="1"/>
    <col min="1288" max="1288" width="16.5" style="5" customWidth="1"/>
    <col min="1289" max="1528" width="11.5" style="5"/>
    <col min="1529" max="1529" width="30.5" style="5" customWidth="1"/>
    <col min="1530" max="1530" width="40.5" style="5" customWidth="1"/>
    <col min="1531" max="1531" width="5.6640625" style="5" customWidth="1"/>
    <col min="1532" max="1533" width="4.6640625" style="5" customWidth="1"/>
    <col min="1534" max="1535" width="5.6640625" style="5" customWidth="1"/>
    <col min="1536" max="1536" width="7.83203125" style="5" bestFit="1" customWidth="1"/>
    <col min="1537" max="1537" width="11" style="5" customWidth="1"/>
    <col min="1538" max="1538" width="13.33203125" style="5" customWidth="1"/>
    <col min="1539" max="1540" width="15.6640625" style="5" customWidth="1"/>
    <col min="1541" max="1541" width="21.33203125" style="5" customWidth="1"/>
    <col min="1542" max="1542" width="20" style="5" customWidth="1"/>
    <col min="1543" max="1543" width="20.33203125" style="5" customWidth="1"/>
    <col min="1544" max="1544" width="16.5" style="5" customWidth="1"/>
    <col min="1545" max="1784" width="11.5" style="5"/>
    <col min="1785" max="1785" width="30.5" style="5" customWidth="1"/>
    <col min="1786" max="1786" width="40.5" style="5" customWidth="1"/>
    <col min="1787" max="1787" width="5.6640625" style="5" customWidth="1"/>
    <col min="1788" max="1789" width="4.6640625" style="5" customWidth="1"/>
    <col min="1790" max="1791" width="5.6640625" style="5" customWidth="1"/>
    <col min="1792" max="1792" width="7.83203125" style="5" bestFit="1" customWidth="1"/>
    <col min="1793" max="1793" width="11" style="5" customWidth="1"/>
    <col min="1794" max="1794" width="13.33203125" style="5" customWidth="1"/>
    <col min="1795" max="1796" width="15.6640625" style="5" customWidth="1"/>
    <col min="1797" max="1797" width="21.33203125" style="5" customWidth="1"/>
    <col min="1798" max="1798" width="20" style="5" customWidth="1"/>
    <col min="1799" max="1799" width="20.33203125" style="5" customWidth="1"/>
    <col min="1800" max="1800" width="16.5" style="5" customWidth="1"/>
    <col min="1801" max="2040" width="11.5" style="5"/>
    <col min="2041" max="2041" width="30.5" style="5" customWidth="1"/>
    <col min="2042" max="2042" width="40.5" style="5" customWidth="1"/>
    <col min="2043" max="2043" width="5.6640625" style="5" customWidth="1"/>
    <col min="2044" max="2045" width="4.6640625" style="5" customWidth="1"/>
    <col min="2046" max="2047" width="5.6640625" style="5" customWidth="1"/>
    <col min="2048" max="2048" width="7.83203125" style="5" bestFit="1" customWidth="1"/>
    <col min="2049" max="2049" width="11" style="5" customWidth="1"/>
    <col min="2050" max="2050" width="13.33203125" style="5" customWidth="1"/>
    <col min="2051" max="2052" width="15.6640625" style="5" customWidth="1"/>
    <col min="2053" max="2053" width="21.33203125" style="5" customWidth="1"/>
    <col min="2054" max="2054" width="20" style="5" customWidth="1"/>
    <col min="2055" max="2055" width="20.33203125" style="5" customWidth="1"/>
    <col min="2056" max="2056" width="16.5" style="5" customWidth="1"/>
    <col min="2057" max="2296" width="11.5" style="5"/>
    <col min="2297" max="2297" width="30.5" style="5" customWidth="1"/>
    <col min="2298" max="2298" width="40.5" style="5" customWidth="1"/>
    <col min="2299" max="2299" width="5.6640625" style="5" customWidth="1"/>
    <col min="2300" max="2301" width="4.6640625" style="5" customWidth="1"/>
    <col min="2302" max="2303" width="5.6640625" style="5" customWidth="1"/>
    <col min="2304" max="2304" width="7.83203125" style="5" bestFit="1" customWidth="1"/>
    <col min="2305" max="2305" width="11" style="5" customWidth="1"/>
    <col min="2306" max="2306" width="13.33203125" style="5" customWidth="1"/>
    <col min="2307" max="2308" width="15.6640625" style="5" customWidth="1"/>
    <col min="2309" max="2309" width="21.33203125" style="5" customWidth="1"/>
    <col min="2310" max="2310" width="20" style="5" customWidth="1"/>
    <col min="2311" max="2311" width="20.33203125" style="5" customWidth="1"/>
    <col min="2312" max="2312" width="16.5" style="5" customWidth="1"/>
    <col min="2313" max="2552" width="11.5" style="5"/>
    <col min="2553" max="2553" width="30.5" style="5" customWidth="1"/>
    <col min="2554" max="2554" width="40.5" style="5" customWidth="1"/>
    <col min="2555" max="2555" width="5.6640625" style="5" customWidth="1"/>
    <col min="2556" max="2557" width="4.6640625" style="5" customWidth="1"/>
    <col min="2558" max="2559" width="5.6640625" style="5" customWidth="1"/>
    <col min="2560" max="2560" width="7.83203125" style="5" bestFit="1" customWidth="1"/>
    <col min="2561" max="2561" width="11" style="5" customWidth="1"/>
    <col min="2562" max="2562" width="13.33203125" style="5" customWidth="1"/>
    <col min="2563" max="2564" width="15.6640625" style="5" customWidth="1"/>
    <col min="2565" max="2565" width="21.33203125" style="5" customWidth="1"/>
    <col min="2566" max="2566" width="20" style="5" customWidth="1"/>
    <col min="2567" max="2567" width="20.33203125" style="5" customWidth="1"/>
    <col min="2568" max="2568" width="16.5" style="5" customWidth="1"/>
    <col min="2569" max="2808" width="11.5" style="5"/>
    <col min="2809" max="2809" width="30.5" style="5" customWidth="1"/>
    <col min="2810" max="2810" width="40.5" style="5" customWidth="1"/>
    <col min="2811" max="2811" width="5.6640625" style="5" customWidth="1"/>
    <col min="2812" max="2813" width="4.6640625" style="5" customWidth="1"/>
    <col min="2814" max="2815" width="5.6640625" style="5" customWidth="1"/>
    <col min="2816" max="2816" width="7.83203125" style="5" bestFit="1" customWidth="1"/>
    <col min="2817" max="2817" width="11" style="5" customWidth="1"/>
    <col min="2818" max="2818" width="13.33203125" style="5" customWidth="1"/>
    <col min="2819" max="2820" width="15.6640625" style="5" customWidth="1"/>
    <col min="2821" max="2821" width="21.33203125" style="5" customWidth="1"/>
    <col min="2822" max="2822" width="20" style="5" customWidth="1"/>
    <col min="2823" max="2823" width="20.33203125" style="5" customWidth="1"/>
    <col min="2824" max="2824" width="16.5" style="5" customWidth="1"/>
    <col min="2825" max="3064" width="11.5" style="5"/>
    <col min="3065" max="3065" width="30.5" style="5" customWidth="1"/>
    <col min="3066" max="3066" width="40.5" style="5" customWidth="1"/>
    <col min="3067" max="3067" width="5.6640625" style="5" customWidth="1"/>
    <col min="3068" max="3069" width="4.6640625" style="5" customWidth="1"/>
    <col min="3070" max="3071" width="5.6640625" style="5" customWidth="1"/>
    <col min="3072" max="3072" width="7.83203125" style="5" bestFit="1" customWidth="1"/>
    <col min="3073" max="3073" width="11" style="5" customWidth="1"/>
    <col min="3074" max="3074" width="13.33203125" style="5" customWidth="1"/>
    <col min="3075" max="3076" width="15.6640625" style="5" customWidth="1"/>
    <col min="3077" max="3077" width="21.33203125" style="5" customWidth="1"/>
    <col min="3078" max="3078" width="20" style="5" customWidth="1"/>
    <col min="3079" max="3079" width="20.33203125" style="5" customWidth="1"/>
    <col min="3080" max="3080" width="16.5" style="5" customWidth="1"/>
    <col min="3081" max="3320" width="11.5" style="5"/>
    <col min="3321" max="3321" width="30.5" style="5" customWidth="1"/>
    <col min="3322" max="3322" width="40.5" style="5" customWidth="1"/>
    <col min="3323" max="3323" width="5.6640625" style="5" customWidth="1"/>
    <col min="3324" max="3325" width="4.6640625" style="5" customWidth="1"/>
    <col min="3326" max="3327" width="5.6640625" style="5" customWidth="1"/>
    <col min="3328" max="3328" width="7.83203125" style="5" bestFit="1" customWidth="1"/>
    <col min="3329" max="3329" width="11" style="5" customWidth="1"/>
    <col min="3330" max="3330" width="13.33203125" style="5" customWidth="1"/>
    <col min="3331" max="3332" width="15.6640625" style="5" customWidth="1"/>
    <col min="3333" max="3333" width="21.33203125" style="5" customWidth="1"/>
    <col min="3334" max="3334" width="20" style="5" customWidth="1"/>
    <col min="3335" max="3335" width="20.33203125" style="5" customWidth="1"/>
    <col min="3336" max="3336" width="16.5" style="5" customWidth="1"/>
    <col min="3337" max="3576" width="11.5" style="5"/>
    <col min="3577" max="3577" width="30.5" style="5" customWidth="1"/>
    <col min="3578" max="3578" width="40.5" style="5" customWidth="1"/>
    <col min="3579" max="3579" width="5.6640625" style="5" customWidth="1"/>
    <col min="3580" max="3581" width="4.6640625" style="5" customWidth="1"/>
    <col min="3582" max="3583" width="5.6640625" style="5" customWidth="1"/>
    <col min="3584" max="3584" width="7.83203125" style="5" bestFit="1" customWidth="1"/>
    <col min="3585" max="3585" width="11" style="5" customWidth="1"/>
    <col min="3586" max="3586" width="13.33203125" style="5" customWidth="1"/>
    <col min="3587" max="3588" width="15.6640625" style="5" customWidth="1"/>
    <col min="3589" max="3589" width="21.33203125" style="5" customWidth="1"/>
    <col min="3590" max="3590" width="20" style="5" customWidth="1"/>
    <col min="3591" max="3591" width="20.33203125" style="5" customWidth="1"/>
    <col min="3592" max="3592" width="16.5" style="5" customWidth="1"/>
    <col min="3593" max="3832" width="11.5" style="5"/>
    <col min="3833" max="3833" width="30.5" style="5" customWidth="1"/>
    <col min="3834" max="3834" width="40.5" style="5" customWidth="1"/>
    <col min="3835" max="3835" width="5.6640625" style="5" customWidth="1"/>
    <col min="3836" max="3837" width="4.6640625" style="5" customWidth="1"/>
    <col min="3838" max="3839" width="5.6640625" style="5" customWidth="1"/>
    <col min="3840" max="3840" width="7.83203125" style="5" bestFit="1" customWidth="1"/>
    <col min="3841" max="3841" width="11" style="5" customWidth="1"/>
    <col min="3842" max="3842" width="13.33203125" style="5" customWidth="1"/>
    <col min="3843" max="3844" width="15.6640625" style="5" customWidth="1"/>
    <col min="3845" max="3845" width="21.33203125" style="5" customWidth="1"/>
    <col min="3846" max="3846" width="20" style="5" customWidth="1"/>
    <col min="3847" max="3847" width="20.33203125" style="5" customWidth="1"/>
    <col min="3848" max="3848" width="16.5" style="5" customWidth="1"/>
    <col min="3849" max="4088" width="11.5" style="5"/>
    <col min="4089" max="4089" width="30.5" style="5" customWidth="1"/>
    <col min="4090" max="4090" width="40.5" style="5" customWidth="1"/>
    <col min="4091" max="4091" width="5.6640625" style="5" customWidth="1"/>
    <col min="4092" max="4093" width="4.6640625" style="5" customWidth="1"/>
    <col min="4094" max="4095" width="5.6640625" style="5" customWidth="1"/>
    <col min="4096" max="4096" width="7.83203125" style="5" bestFit="1" customWidth="1"/>
    <col min="4097" max="4097" width="11" style="5" customWidth="1"/>
    <col min="4098" max="4098" width="13.33203125" style="5" customWidth="1"/>
    <col min="4099" max="4100" width="15.6640625" style="5" customWidth="1"/>
    <col min="4101" max="4101" width="21.33203125" style="5" customWidth="1"/>
    <col min="4102" max="4102" width="20" style="5" customWidth="1"/>
    <col min="4103" max="4103" width="20.33203125" style="5" customWidth="1"/>
    <col min="4104" max="4104" width="16.5" style="5" customWidth="1"/>
    <col min="4105" max="4344" width="11.5" style="5"/>
    <col min="4345" max="4345" width="30.5" style="5" customWidth="1"/>
    <col min="4346" max="4346" width="40.5" style="5" customWidth="1"/>
    <col min="4347" max="4347" width="5.6640625" style="5" customWidth="1"/>
    <col min="4348" max="4349" width="4.6640625" style="5" customWidth="1"/>
    <col min="4350" max="4351" width="5.6640625" style="5" customWidth="1"/>
    <col min="4352" max="4352" width="7.83203125" style="5" bestFit="1" customWidth="1"/>
    <col min="4353" max="4353" width="11" style="5" customWidth="1"/>
    <col min="4354" max="4354" width="13.33203125" style="5" customWidth="1"/>
    <col min="4355" max="4356" width="15.6640625" style="5" customWidth="1"/>
    <col min="4357" max="4357" width="21.33203125" style="5" customWidth="1"/>
    <col min="4358" max="4358" width="20" style="5" customWidth="1"/>
    <col min="4359" max="4359" width="20.33203125" style="5" customWidth="1"/>
    <col min="4360" max="4360" width="16.5" style="5" customWidth="1"/>
    <col min="4361" max="4600" width="11.5" style="5"/>
    <col min="4601" max="4601" width="30.5" style="5" customWidth="1"/>
    <col min="4602" max="4602" width="40.5" style="5" customWidth="1"/>
    <col min="4603" max="4603" width="5.6640625" style="5" customWidth="1"/>
    <col min="4604" max="4605" width="4.6640625" style="5" customWidth="1"/>
    <col min="4606" max="4607" width="5.6640625" style="5" customWidth="1"/>
    <col min="4608" max="4608" width="7.83203125" style="5" bestFit="1" customWidth="1"/>
    <col min="4609" max="4609" width="11" style="5" customWidth="1"/>
    <col min="4610" max="4610" width="13.33203125" style="5" customWidth="1"/>
    <col min="4611" max="4612" width="15.6640625" style="5" customWidth="1"/>
    <col min="4613" max="4613" width="21.33203125" style="5" customWidth="1"/>
    <col min="4614" max="4614" width="20" style="5" customWidth="1"/>
    <col min="4615" max="4615" width="20.33203125" style="5" customWidth="1"/>
    <col min="4616" max="4616" width="16.5" style="5" customWidth="1"/>
    <col min="4617" max="4856" width="11.5" style="5"/>
    <col min="4857" max="4857" width="30.5" style="5" customWidth="1"/>
    <col min="4858" max="4858" width="40.5" style="5" customWidth="1"/>
    <col min="4859" max="4859" width="5.6640625" style="5" customWidth="1"/>
    <col min="4860" max="4861" width="4.6640625" style="5" customWidth="1"/>
    <col min="4862" max="4863" width="5.6640625" style="5" customWidth="1"/>
    <col min="4864" max="4864" width="7.83203125" style="5" bestFit="1" customWidth="1"/>
    <col min="4865" max="4865" width="11" style="5" customWidth="1"/>
    <col min="4866" max="4866" width="13.33203125" style="5" customWidth="1"/>
    <col min="4867" max="4868" width="15.6640625" style="5" customWidth="1"/>
    <col min="4869" max="4869" width="21.33203125" style="5" customWidth="1"/>
    <col min="4870" max="4870" width="20" style="5" customWidth="1"/>
    <col min="4871" max="4871" width="20.33203125" style="5" customWidth="1"/>
    <col min="4872" max="4872" width="16.5" style="5" customWidth="1"/>
    <col min="4873" max="5112" width="11.5" style="5"/>
    <col min="5113" max="5113" width="30.5" style="5" customWidth="1"/>
    <col min="5114" max="5114" width="40.5" style="5" customWidth="1"/>
    <col min="5115" max="5115" width="5.6640625" style="5" customWidth="1"/>
    <col min="5116" max="5117" width="4.6640625" style="5" customWidth="1"/>
    <col min="5118" max="5119" width="5.6640625" style="5" customWidth="1"/>
    <col min="5120" max="5120" width="7.83203125" style="5" bestFit="1" customWidth="1"/>
    <col min="5121" max="5121" width="11" style="5" customWidth="1"/>
    <col min="5122" max="5122" width="13.33203125" style="5" customWidth="1"/>
    <col min="5123" max="5124" width="15.6640625" style="5" customWidth="1"/>
    <col min="5125" max="5125" width="21.33203125" style="5" customWidth="1"/>
    <col min="5126" max="5126" width="20" style="5" customWidth="1"/>
    <col min="5127" max="5127" width="20.33203125" style="5" customWidth="1"/>
    <col min="5128" max="5128" width="16.5" style="5" customWidth="1"/>
    <col min="5129" max="5368" width="11.5" style="5"/>
    <col min="5369" max="5369" width="30.5" style="5" customWidth="1"/>
    <col min="5370" max="5370" width="40.5" style="5" customWidth="1"/>
    <col min="5371" max="5371" width="5.6640625" style="5" customWidth="1"/>
    <col min="5372" max="5373" width="4.6640625" style="5" customWidth="1"/>
    <col min="5374" max="5375" width="5.6640625" style="5" customWidth="1"/>
    <col min="5376" max="5376" width="7.83203125" style="5" bestFit="1" customWidth="1"/>
    <col min="5377" max="5377" width="11" style="5" customWidth="1"/>
    <col min="5378" max="5378" width="13.33203125" style="5" customWidth="1"/>
    <col min="5379" max="5380" width="15.6640625" style="5" customWidth="1"/>
    <col min="5381" max="5381" width="21.33203125" style="5" customWidth="1"/>
    <col min="5382" max="5382" width="20" style="5" customWidth="1"/>
    <col min="5383" max="5383" width="20.33203125" style="5" customWidth="1"/>
    <col min="5384" max="5384" width="16.5" style="5" customWidth="1"/>
    <col min="5385" max="5624" width="11.5" style="5"/>
    <col min="5625" max="5625" width="30.5" style="5" customWidth="1"/>
    <col min="5626" max="5626" width="40.5" style="5" customWidth="1"/>
    <col min="5627" max="5627" width="5.6640625" style="5" customWidth="1"/>
    <col min="5628" max="5629" width="4.6640625" style="5" customWidth="1"/>
    <col min="5630" max="5631" width="5.6640625" style="5" customWidth="1"/>
    <col min="5632" max="5632" width="7.83203125" style="5" bestFit="1" customWidth="1"/>
    <col min="5633" max="5633" width="11" style="5" customWidth="1"/>
    <col min="5634" max="5634" width="13.33203125" style="5" customWidth="1"/>
    <col min="5635" max="5636" width="15.6640625" style="5" customWidth="1"/>
    <col min="5637" max="5637" width="21.33203125" style="5" customWidth="1"/>
    <col min="5638" max="5638" width="20" style="5" customWidth="1"/>
    <col min="5639" max="5639" width="20.33203125" style="5" customWidth="1"/>
    <col min="5640" max="5640" width="16.5" style="5" customWidth="1"/>
    <col min="5641" max="5880" width="11.5" style="5"/>
    <col min="5881" max="5881" width="30.5" style="5" customWidth="1"/>
    <col min="5882" max="5882" width="40.5" style="5" customWidth="1"/>
    <col min="5883" max="5883" width="5.6640625" style="5" customWidth="1"/>
    <col min="5884" max="5885" width="4.6640625" style="5" customWidth="1"/>
    <col min="5886" max="5887" width="5.6640625" style="5" customWidth="1"/>
    <col min="5888" max="5888" width="7.83203125" style="5" bestFit="1" customWidth="1"/>
    <col min="5889" max="5889" width="11" style="5" customWidth="1"/>
    <col min="5890" max="5890" width="13.33203125" style="5" customWidth="1"/>
    <col min="5891" max="5892" width="15.6640625" style="5" customWidth="1"/>
    <col min="5893" max="5893" width="21.33203125" style="5" customWidth="1"/>
    <col min="5894" max="5894" width="20" style="5" customWidth="1"/>
    <col min="5895" max="5895" width="20.33203125" style="5" customWidth="1"/>
    <col min="5896" max="5896" width="16.5" style="5" customWidth="1"/>
    <col min="5897" max="6136" width="11.5" style="5"/>
    <col min="6137" max="6137" width="30.5" style="5" customWidth="1"/>
    <col min="6138" max="6138" width="40.5" style="5" customWidth="1"/>
    <col min="6139" max="6139" width="5.6640625" style="5" customWidth="1"/>
    <col min="6140" max="6141" width="4.6640625" style="5" customWidth="1"/>
    <col min="6142" max="6143" width="5.6640625" style="5" customWidth="1"/>
    <col min="6144" max="6144" width="7.83203125" style="5" bestFit="1" customWidth="1"/>
    <col min="6145" max="6145" width="11" style="5" customWidth="1"/>
    <col min="6146" max="6146" width="13.33203125" style="5" customWidth="1"/>
    <col min="6147" max="6148" width="15.6640625" style="5" customWidth="1"/>
    <col min="6149" max="6149" width="21.33203125" style="5" customWidth="1"/>
    <col min="6150" max="6150" width="20" style="5" customWidth="1"/>
    <col min="6151" max="6151" width="20.33203125" style="5" customWidth="1"/>
    <col min="6152" max="6152" width="16.5" style="5" customWidth="1"/>
    <col min="6153" max="6392" width="11.5" style="5"/>
    <col min="6393" max="6393" width="30.5" style="5" customWidth="1"/>
    <col min="6394" max="6394" width="40.5" style="5" customWidth="1"/>
    <col min="6395" max="6395" width="5.6640625" style="5" customWidth="1"/>
    <col min="6396" max="6397" width="4.6640625" style="5" customWidth="1"/>
    <col min="6398" max="6399" width="5.6640625" style="5" customWidth="1"/>
    <col min="6400" max="6400" width="7.83203125" style="5" bestFit="1" customWidth="1"/>
    <col min="6401" max="6401" width="11" style="5" customWidth="1"/>
    <col min="6402" max="6402" width="13.33203125" style="5" customWidth="1"/>
    <col min="6403" max="6404" width="15.6640625" style="5" customWidth="1"/>
    <col min="6405" max="6405" width="21.33203125" style="5" customWidth="1"/>
    <col min="6406" max="6406" width="20" style="5" customWidth="1"/>
    <col min="6407" max="6407" width="20.33203125" style="5" customWidth="1"/>
    <col min="6408" max="6408" width="16.5" style="5" customWidth="1"/>
    <col min="6409" max="6648" width="11.5" style="5"/>
    <col min="6649" max="6649" width="30.5" style="5" customWidth="1"/>
    <col min="6650" max="6650" width="40.5" style="5" customWidth="1"/>
    <col min="6651" max="6651" width="5.6640625" style="5" customWidth="1"/>
    <col min="6652" max="6653" width="4.6640625" style="5" customWidth="1"/>
    <col min="6654" max="6655" width="5.6640625" style="5" customWidth="1"/>
    <col min="6656" max="6656" width="7.83203125" style="5" bestFit="1" customWidth="1"/>
    <col min="6657" max="6657" width="11" style="5" customWidth="1"/>
    <col min="6658" max="6658" width="13.33203125" style="5" customWidth="1"/>
    <col min="6659" max="6660" width="15.6640625" style="5" customWidth="1"/>
    <col min="6661" max="6661" width="21.33203125" style="5" customWidth="1"/>
    <col min="6662" max="6662" width="20" style="5" customWidth="1"/>
    <col min="6663" max="6663" width="20.33203125" style="5" customWidth="1"/>
    <col min="6664" max="6664" width="16.5" style="5" customWidth="1"/>
    <col min="6665" max="6904" width="11.5" style="5"/>
    <col min="6905" max="6905" width="30.5" style="5" customWidth="1"/>
    <col min="6906" max="6906" width="40.5" style="5" customWidth="1"/>
    <col min="6907" max="6907" width="5.6640625" style="5" customWidth="1"/>
    <col min="6908" max="6909" width="4.6640625" style="5" customWidth="1"/>
    <col min="6910" max="6911" width="5.6640625" style="5" customWidth="1"/>
    <col min="6912" max="6912" width="7.83203125" style="5" bestFit="1" customWidth="1"/>
    <col min="6913" max="6913" width="11" style="5" customWidth="1"/>
    <col min="6914" max="6914" width="13.33203125" style="5" customWidth="1"/>
    <col min="6915" max="6916" width="15.6640625" style="5" customWidth="1"/>
    <col min="6917" max="6917" width="21.33203125" style="5" customWidth="1"/>
    <col min="6918" max="6918" width="20" style="5" customWidth="1"/>
    <col min="6919" max="6919" width="20.33203125" style="5" customWidth="1"/>
    <col min="6920" max="6920" width="16.5" style="5" customWidth="1"/>
    <col min="6921" max="7160" width="11.5" style="5"/>
    <col min="7161" max="7161" width="30.5" style="5" customWidth="1"/>
    <col min="7162" max="7162" width="40.5" style="5" customWidth="1"/>
    <col min="7163" max="7163" width="5.6640625" style="5" customWidth="1"/>
    <col min="7164" max="7165" width="4.6640625" style="5" customWidth="1"/>
    <col min="7166" max="7167" width="5.6640625" style="5" customWidth="1"/>
    <col min="7168" max="7168" width="7.83203125" style="5" bestFit="1" customWidth="1"/>
    <col min="7169" max="7169" width="11" style="5" customWidth="1"/>
    <col min="7170" max="7170" width="13.33203125" style="5" customWidth="1"/>
    <col min="7171" max="7172" width="15.6640625" style="5" customWidth="1"/>
    <col min="7173" max="7173" width="21.33203125" style="5" customWidth="1"/>
    <col min="7174" max="7174" width="20" style="5" customWidth="1"/>
    <col min="7175" max="7175" width="20.33203125" style="5" customWidth="1"/>
    <col min="7176" max="7176" width="16.5" style="5" customWidth="1"/>
    <col min="7177" max="7416" width="11.5" style="5"/>
    <col min="7417" max="7417" width="30.5" style="5" customWidth="1"/>
    <col min="7418" max="7418" width="40.5" style="5" customWidth="1"/>
    <col min="7419" max="7419" width="5.6640625" style="5" customWidth="1"/>
    <col min="7420" max="7421" width="4.6640625" style="5" customWidth="1"/>
    <col min="7422" max="7423" width="5.6640625" style="5" customWidth="1"/>
    <col min="7424" max="7424" width="7.83203125" style="5" bestFit="1" customWidth="1"/>
    <col min="7425" max="7425" width="11" style="5" customWidth="1"/>
    <col min="7426" max="7426" width="13.33203125" style="5" customWidth="1"/>
    <col min="7427" max="7428" width="15.6640625" style="5" customWidth="1"/>
    <col min="7429" max="7429" width="21.33203125" style="5" customWidth="1"/>
    <col min="7430" max="7430" width="20" style="5" customWidth="1"/>
    <col min="7431" max="7431" width="20.33203125" style="5" customWidth="1"/>
    <col min="7432" max="7432" width="16.5" style="5" customWidth="1"/>
    <col min="7433" max="7672" width="11.5" style="5"/>
    <col min="7673" max="7673" width="30.5" style="5" customWidth="1"/>
    <col min="7674" max="7674" width="40.5" style="5" customWidth="1"/>
    <col min="7675" max="7675" width="5.6640625" style="5" customWidth="1"/>
    <col min="7676" max="7677" width="4.6640625" style="5" customWidth="1"/>
    <col min="7678" max="7679" width="5.6640625" style="5" customWidth="1"/>
    <col min="7680" max="7680" width="7.83203125" style="5" bestFit="1" customWidth="1"/>
    <col min="7681" max="7681" width="11" style="5" customWidth="1"/>
    <col min="7682" max="7682" width="13.33203125" style="5" customWidth="1"/>
    <col min="7683" max="7684" width="15.6640625" style="5" customWidth="1"/>
    <col min="7685" max="7685" width="21.33203125" style="5" customWidth="1"/>
    <col min="7686" max="7686" width="20" style="5" customWidth="1"/>
    <col min="7687" max="7687" width="20.33203125" style="5" customWidth="1"/>
    <col min="7688" max="7688" width="16.5" style="5" customWidth="1"/>
    <col min="7689" max="7928" width="11.5" style="5"/>
    <col min="7929" max="7929" width="30.5" style="5" customWidth="1"/>
    <col min="7930" max="7930" width="40.5" style="5" customWidth="1"/>
    <col min="7931" max="7931" width="5.6640625" style="5" customWidth="1"/>
    <col min="7932" max="7933" width="4.6640625" style="5" customWidth="1"/>
    <col min="7934" max="7935" width="5.6640625" style="5" customWidth="1"/>
    <col min="7936" max="7936" width="7.83203125" style="5" bestFit="1" customWidth="1"/>
    <col min="7937" max="7937" width="11" style="5" customWidth="1"/>
    <col min="7938" max="7938" width="13.33203125" style="5" customWidth="1"/>
    <col min="7939" max="7940" width="15.6640625" style="5" customWidth="1"/>
    <col min="7941" max="7941" width="21.33203125" style="5" customWidth="1"/>
    <col min="7942" max="7942" width="20" style="5" customWidth="1"/>
    <col min="7943" max="7943" width="20.33203125" style="5" customWidth="1"/>
    <col min="7944" max="7944" width="16.5" style="5" customWidth="1"/>
    <col min="7945" max="8184" width="11.5" style="5"/>
    <col min="8185" max="8185" width="30.5" style="5" customWidth="1"/>
    <col min="8186" max="8186" width="40.5" style="5" customWidth="1"/>
    <col min="8187" max="8187" width="5.6640625" style="5" customWidth="1"/>
    <col min="8188" max="8189" width="4.6640625" style="5" customWidth="1"/>
    <col min="8190" max="8191" width="5.6640625" style="5" customWidth="1"/>
    <col min="8192" max="8192" width="7.83203125" style="5" bestFit="1" customWidth="1"/>
    <col min="8193" max="8193" width="11" style="5" customWidth="1"/>
    <col min="8194" max="8194" width="13.33203125" style="5" customWidth="1"/>
    <col min="8195" max="8196" width="15.6640625" style="5" customWidth="1"/>
    <col min="8197" max="8197" width="21.33203125" style="5" customWidth="1"/>
    <col min="8198" max="8198" width="20" style="5" customWidth="1"/>
    <col min="8199" max="8199" width="20.33203125" style="5" customWidth="1"/>
    <col min="8200" max="8200" width="16.5" style="5" customWidth="1"/>
    <col min="8201" max="8440" width="11.5" style="5"/>
    <col min="8441" max="8441" width="30.5" style="5" customWidth="1"/>
    <col min="8442" max="8442" width="40.5" style="5" customWidth="1"/>
    <col min="8443" max="8443" width="5.6640625" style="5" customWidth="1"/>
    <col min="8444" max="8445" width="4.6640625" style="5" customWidth="1"/>
    <col min="8446" max="8447" width="5.6640625" style="5" customWidth="1"/>
    <col min="8448" max="8448" width="7.83203125" style="5" bestFit="1" customWidth="1"/>
    <col min="8449" max="8449" width="11" style="5" customWidth="1"/>
    <col min="8450" max="8450" width="13.33203125" style="5" customWidth="1"/>
    <col min="8451" max="8452" width="15.6640625" style="5" customWidth="1"/>
    <col min="8453" max="8453" width="21.33203125" style="5" customWidth="1"/>
    <col min="8454" max="8454" width="20" style="5" customWidth="1"/>
    <col min="8455" max="8455" width="20.33203125" style="5" customWidth="1"/>
    <col min="8456" max="8456" width="16.5" style="5" customWidth="1"/>
    <col min="8457" max="8696" width="11.5" style="5"/>
    <col min="8697" max="8697" width="30.5" style="5" customWidth="1"/>
    <col min="8698" max="8698" width="40.5" style="5" customWidth="1"/>
    <col min="8699" max="8699" width="5.6640625" style="5" customWidth="1"/>
    <col min="8700" max="8701" width="4.6640625" style="5" customWidth="1"/>
    <col min="8702" max="8703" width="5.6640625" style="5" customWidth="1"/>
    <col min="8704" max="8704" width="7.83203125" style="5" bestFit="1" customWidth="1"/>
    <col min="8705" max="8705" width="11" style="5" customWidth="1"/>
    <col min="8706" max="8706" width="13.33203125" style="5" customWidth="1"/>
    <col min="8707" max="8708" width="15.6640625" style="5" customWidth="1"/>
    <col min="8709" max="8709" width="21.33203125" style="5" customWidth="1"/>
    <col min="8710" max="8710" width="20" style="5" customWidth="1"/>
    <col min="8711" max="8711" width="20.33203125" style="5" customWidth="1"/>
    <col min="8712" max="8712" width="16.5" style="5" customWidth="1"/>
    <col min="8713" max="8952" width="11.5" style="5"/>
    <col min="8953" max="8953" width="30.5" style="5" customWidth="1"/>
    <col min="8954" max="8954" width="40.5" style="5" customWidth="1"/>
    <col min="8955" max="8955" width="5.6640625" style="5" customWidth="1"/>
    <col min="8956" max="8957" width="4.6640625" style="5" customWidth="1"/>
    <col min="8958" max="8959" width="5.6640625" style="5" customWidth="1"/>
    <col min="8960" max="8960" width="7.83203125" style="5" bestFit="1" customWidth="1"/>
    <col min="8961" max="8961" width="11" style="5" customWidth="1"/>
    <col min="8962" max="8962" width="13.33203125" style="5" customWidth="1"/>
    <col min="8963" max="8964" width="15.6640625" style="5" customWidth="1"/>
    <col min="8965" max="8965" width="21.33203125" style="5" customWidth="1"/>
    <col min="8966" max="8966" width="20" style="5" customWidth="1"/>
    <col min="8967" max="8967" width="20.33203125" style="5" customWidth="1"/>
    <col min="8968" max="8968" width="16.5" style="5" customWidth="1"/>
    <col min="8969" max="9208" width="11.5" style="5"/>
    <col min="9209" max="9209" width="30.5" style="5" customWidth="1"/>
    <col min="9210" max="9210" width="40.5" style="5" customWidth="1"/>
    <col min="9211" max="9211" width="5.6640625" style="5" customWidth="1"/>
    <col min="9212" max="9213" width="4.6640625" style="5" customWidth="1"/>
    <col min="9214" max="9215" width="5.6640625" style="5" customWidth="1"/>
    <col min="9216" max="9216" width="7.83203125" style="5" bestFit="1" customWidth="1"/>
    <col min="9217" max="9217" width="11" style="5" customWidth="1"/>
    <col min="9218" max="9218" width="13.33203125" style="5" customWidth="1"/>
    <col min="9219" max="9220" width="15.6640625" style="5" customWidth="1"/>
    <col min="9221" max="9221" width="21.33203125" style="5" customWidth="1"/>
    <col min="9222" max="9222" width="20" style="5" customWidth="1"/>
    <col min="9223" max="9223" width="20.33203125" style="5" customWidth="1"/>
    <col min="9224" max="9224" width="16.5" style="5" customWidth="1"/>
    <col min="9225" max="9464" width="11.5" style="5"/>
    <col min="9465" max="9465" width="30.5" style="5" customWidth="1"/>
    <col min="9466" max="9466" width="40.5" style="5" customWidth="1"/>
    <col min="9467" max="9467" width="5.6640625" style="5" customWidth="1"/>
    <col min="9468" max="9469" width="4.6640625" style="5" customWidth="1"/>
    <col min="9470" max="9471" width="5.6640625" style="5" customWidth="1"/>
    <col min="9472" max="9472" width="7.83203125" style="5" bestFit="1" customWidth="1"/>
    <col min="9473" max="9473" width="11" style="5" customWidth="1"/>
    <col min="9474" max="9474" width="13.33203125" style="5" customWidth="1"/>
    <col min="9475" max="9476" width="15.6640625" style="5" customWidth="1"/>
    <col min="9477" max="9477" width="21.33203125" style="5" customWidth="1"/>
    <col min="9478" max="9478" width="20" style="5" customWidth="1"/>
    <col min="9479" max="9479" width="20.33203125" style="5" customWidth="1"/>
    <col min="9480" max="9480" width="16.5" style="5" customWidth="1"/>
    <col min="9481" max="9720" width="11.5" style="5"/>
    <col min="9721" max="9721" width="30.5" style="5" customWidth="1"/>
    <col min="9722" max="9722" width="40.5" style="5" customWidth="1"/>
    <col min="9723" max="9723" width="5.6640625" style="5" customWidth="1"/>
    <col min="9724" max="9725" width="4.6640625" style="5" customWidth="1"/>
    <col min="9726" max="9727" width="5.6640625" style="5" customWidth="1"/>
    <col min="9728" max="9728" width="7.83203125" style="5" bestFit="1" customWidth="1"/>
    <col min="9729" max="9729" width="11" style="5" customWidth="1"/>
    <col min="9730" max="9730" width="13.33203125" style="5" customWidth="1"/>
    <col min="9731" max="9732" width="15.6640625" style="5" customWidth="1"/>
    <col min="9733" max="9733" width="21.33203125" style="5" customWidth="1"/>
    <col min="9734" max="9734" width="20" style="5" customWidth="1"/>
    <col min="9735" max="9735" width="20.33203125" style="5" customWidth="1"/>
    <col min="9736" max="9736" width="16.5" style="5" customWidth="1"/>
    <col min="9737" max="9976" width="11.5" style="5"/>
    <col min="9977" max="9977" width="30.5" style="5" customWidth="1"/>
    <col min="9978" max="9978" width="40.5" style="5" customWidth="1"/>
    <col min="9979" max="9979" width="5.6640625" style="5" customWidth="1"/>
    <col min="9980" max="9981" width="4.6640625" style="5" customWidth="1"/>
    <col min="9982" max="9983" width="5.6640625" style="5" customWidth="1"/>
    <col min="9984" max="9984" width="7.83203125" style="5" bestFit="1" customWidth="1"/>
    <col min="9985" max="9985" width="11" style="5" customWidth="1"/>
    <col min="9986" max="9986" width="13.33203125" style="5" customWidth="1"/>
    <col min="9987" max="9988" width="15.6640625" style="5" customWidth="1"/>
    <col min="9989" max="9989" width="21.33203125" style="5" customWidth="1"/>
    <col min="9990" max="9990" width="20" style="5" customWidth="1"/>
    <col min="9991" max="9991" width="20.33203125" style="5" customWidth="1"/>
    <col min="9992" max="9992" width="16.5" style="5" customWidth="1"/>
    <col min="9993" max="10232" width="11.5" style="5"/>
    <col min="10233" max="10233" width="30.5" style="5" customWidth="1"/>
    <col min="10234" max="10234" width="40.5" style="5" customWidth="1"/>
    <col min="10235" max="10235" width="5.6640625" style="5" customWidth="1"/>
    <col min="10236" max="10237" width="4.6640625" style="5" customWidth="1"/>
    <col min="10238" max="10239" width="5.6640625" style="5" customWidth="1"/>
    <col min="10240" max="10240" width="7.83203125" style="5" bestFit="1" customWidth="1"/>
    <col min="10241" max="10241" width="11" style="5" customWidth="1"/>
    <col min="10242" max="10242" width="13.33203125" style="5" customWidth="1"/>
    <col min="10243" max="10244" width="15.6640625" style="5" customWidth="1"/>
    <col min="10245" max="10245" width="21.33203125" style="5" customWidth="1"/>
    <col min="10246" max="10246" width="20" style="5" customWidth="1"/>
    <col min="10247" max="10247" width="20.33203125" style="5" customWidth="1"/>
    <col min="10248" max="10248" width="16.5" style="5" customWidth="1"/>
    <col min="10249" max="10488" width="11.5" style="5"/>
    <col min="10489" max="10489" width="30.5" style="5" customWidth="1"/>
    <col min="10490" max="10490" width="40.5" style="5" customWidth="1"/>
    <col min="10491" max="10491" width="5.6640625" style="5" customWidth="1"/>
    <col min="10492" max="10493" width="4.6640625" style="5" customWidth="1"/>
    <col min="10494" max="10495" width="5.6640625" style="5" customWidth="1"/>
    <col min="10496" max="10496" width="7.83203125" style="5" bestFit="1" customWidth="1"/>
    <col min="10497" max="10497" width="11" style="5" customWidth="1"/>
    <col min="10498" max="10498" width="13.33203125" style="5" customWidth="1"/>
    <col min="10499" max="10500" width="15.6640625" style="5" customWidth="1"/>
    <col min="10501" max="10501" width="21.33203125" style="5" customWidth="1"/>
    <col min="10502" max="10502" width="20" style="5" customWidth="1"/>
    <col min="10503" max="10503" width="20.33203125" style="5" customWidth="1"/>
    <col min="10504" max="10504" width="16.5" style="5" customWidth="1"/>
    <col min="10505" max="10744" width="11.5" style="5"/>
    <col min="10745" max="10745" width="30.5" style="5" customWidth="1"/>
    <col min="10746" max="10746" width="40.5" style="5" customWidth="1"/>
    <col min="10747" max="10747" width="5.6640625" style="5" customWidth="1"/>
    <col min="10748" max="10749" width="4.6640625" style="5" customWidth="1"/>
    <col min="10750" max="10751" width="5.6640625" style="5" customWidth="1"/>
    <col min="10752" max="10752" width="7.83203125" style="5" bestFit="1" customWidth="1"/>
    <col min="10753" max="10753" width="11" style="5" customWidth="1"/>
    <col min="10754" max="10754" width="13.33203125" style="5" customWidth="1"/>
    <col min="10755" max="10756" width="15.6640625" style="5" customWidth="1"/>
    <col min="10757" max="10757" width="21.33203125" style="5" customWidth="1"/>
    <col min="10758" max="10758" width="20" style="5" customWidth="1"/>
    <col min="10759" max="10759" width="20.33203125" style="5" customWidth="1"/>
    <col min="10760" max="10760" width="16.5" style="5" customWidth="1"/>
    <col min="10761" max="11000" width="11.5" style="5"/>
    <col min="11001" max="11001" width="30.5" style="5" customWidth="1"/>
    <col min="11002" max="11002" width="40.5" style="5" customWidth="1"/>
    <col min="11003" max="11003" width="5.6640625" style="5" customWidth="1"/>
    <col min="11004" max="11005" width="4.6640625" style="5" customWidth="1"/>
    <col min="11006" max="11007" width="5.6640625" style="5" customWidth="1"/>
    <col min="11008" max="11008" width="7.83203125" style="5" bestFit="1" customWidth="1"/>
    <col min="11009" max="11009" width="11" style="5" customWidth="1"/>
    <col min="11010" max="11010" width="13.33203125" style="5" customWidth="1"/>
    <col min="11011" max="11012" width="15.6640625" style="5" customWidth="1"/>
    <col min="11013" max="11013" width="21.33203125" style="5" customWidth="1"/>
    <col min="11014" max="11014" width="20" style="5" customWidth="1"/>
    <col min="11015" max="11015" width="20.33203125" style="5" customWidth="1"/>
    <col min="11016" max="11016" width="16.5" style="5" customWidth="1"/>
    <col min="11017" max="11256" width="11.5" style="5"/>
    <col min="11257" max="11257" width="30.5" style="5" customWidth="1"/>
    <col min="11258" max="11258" width="40.5" style="5" customWidth="1"/>
    <col min="11259" max="11259" width="5.6640625" style="5" customWidth="1"/>
    <col min="11260" max="11261" width="4.6640625" style="5" customWidth="1"/>
    <col min="11262" max="11263" width="5.6640625" style="5" customWidth="1"/>
    <col min="11264" max="11264" width="7.83203125" style="5" bestFit="1" customWidth="1"/>
    <col min="11265" max="11265" width="11" style="5" customWidth="1"/>
    <col min="11266" max="11266" width="13.33203125" style="5" customWidth="1"/>
    <col min="11267" max="11268" width="15.6640625" style="5" customWidth="1"/>
    <col min="11269" max="11269" width="21.33203125" style="5" customWidth="1"/>
    <col min="11270" max="11270" width="20" style="5" customWidth="1"/>
    <col min="11271" max="11271" width="20.33203125" style="5" customWidth="1"/>
    <col min="11272" max="11272" width="16.5" style="5" customWidth="1"/>
    <col min="11273" max="11512" width="11.5" style="5"/>
    <col min="11513" max="11513" width="30.5" style="5" customWidth="1"/>
    <col min="11514" max="11514" width="40.5" style="5" customWidth="1"/>
    <col min="11515" max="11515" width="5.6640625" style="5" customWidth="1"/>
    <col min="11516" max="11517" width="4.6640625" style="5" customWidth="1"/>
    <col min="11518" max="11519" width="5.6640625" style="5" customWidth="1"/>
    <col min="11520" max="11520" width="7.83203125" style="5" bestFit="1" customWidth="1"/>
    <col min="11521" max="11521" width="11" style="5" customWidth="1"/>
    <col min="11522" max="11522" width="13.33203125" style="5" customWidth="1"/>
    <col min="11523" max="11524" width="15.6640625" style="5" customWidth="1"/>
    <col min="11525" max="11525" width="21.33203125" style="5" customWidth="1"/>
    <col min="11526" max="11526" width="20" style="5" customWidth="1"/>
    <col min="11527" max="11527" width="20.33203125" style="5" customWidth="1"/>
    <col min="11528" max="11528" width="16.5" style="5" customWidth="1"/>
    <col min="11529" max="11768" width="11.5" style="5"/>
    <col min="11769" max="11769" width="30.5" style="5" customWidth="1"/>
    <col min="11770" max="11770" width="40.5" style="5" customWidth="1"/>
    <col min="11771" max="11771" width="5.6640625" style="5" customWidth="1"/>
    <col min="11772" max="11773" width="4.6640625" style="5" customWidth="1"/>
    <col min="11774" max="11775" width="5.6640625" style="5" customWidth="1"/>
    <col min="11776" max="11776" width="7.83203125" style="5" bestFit="1" customWidth="1"/>
    <col min="11777" max="11777" width="11" style="5" customWidth="1"/>
    <col min="11778" max="11778" width="13.33203125" style="5" customWidth="1"/>
    <col min="11779" max="11780" width="15.6640625" style="5" customWidth="1"/>
    <col min="11781" max="11781" width="21.33203125" style="5" customWidth="1"/>
    <col min="11782" max="11782" width="20" style="5" customWidth="1"/>
    <col min="11783" max="11783" width="20.33203125" style="5" customWidth="1"/>
    <col min="11784" max="11784" width="16.5" style="5" customWidth="1"/>
    <col min="11785" max="12024" width="11.5" style="5"/>
    <col min="12025" max="12025" width="30.5" style="5" customWidth="1"/>
    <col min="12026" max="12026" width="40.5" style="5" customWidth="1"/>
    <col min="12027" max="12027" width="5.6640625" style="5" customWidth="1"/>
    <col min="12028" max="12029" width="4.6640625" style="5" customWidth="1"/>
    <col min="12030" max="12031" width="5.6640625" style="5" customWidth="1"/>
    <col min="12032" max="12032" width="7.83203125" style="5" bestFit="1" customWidth="1"/>
    <col min="12033" max="12033" width="11" style="5" customWidth="1"/>
    <col min="12034" max="12034" width="13.33203125" style="5" customWidth="1"/>
    <col min="12035" max="12036" width="15.6640625" style="5" customWidth="1"/>
    <col min="12037" max="12037" width="21.33203125" style="5" customWidth="1"/>
    <col min="12038" max="12038" width="20" style="5" customWidth="1"/>
    <col min="12039" max="12039" width="20.33203125" style="5" customWidth="1"/>
    <col min="12040" max="12040" width="16.5" style="5" customWidth="1"/>
    <col min="12041" max="12280" width="11.5" style="5"/>
    <col min="12281" max="12281" width="30.5" style="5" customWidth="1"/>
    <col min="12282" max="12282" width="40.5" style="5" customWidth="1"/>
    <col min="12283" max="12283" width="5.6640625" style="5" customWidth="1"/>
    <col min="12284" max="12285" width="4.6640625" style="5" customWidth="1"/>
    <col min="12286" max="12287" width="5.6640625" style="5" customWidth="1"/>
    <col min="12288" max="12288" width="7.83203125" style="5" bestFit="1" customWidth="1"/>
    <col min="12289" max="12289" width="11" style="5" customWidth="1"/>
    <col min="12290" max="12290" width="13.33203125" style="5" customWidth="1"/>
    <col min="12291" max="12292" width="15.6640625" style="5" customWidth="1"/>
    <col min="12293" max="12293" width="21.33203125" style="5" customWidth="1"/>
    <col min="12294" max="12294" width="20" style="5" customWidth="1"/>
    <col min="12295" max="12295" width="20.33203125" style="5" customWidth="1"/>
    <col min="12296" max="12296" width="16.5" style="5" customWidth="1"/>
    <col min="12297" max="12536" width="11.5" style="5"/>
    <col min="12537" max="12537" width="30.5" style="5" customWidth="1"/>
    <col min="12538" max="12538" width="40.5" style="5" customWidth="1"/>
    <col min="12539" max="12539" width="5.6640625" style="5" customWidth="1"/>
    <col min="12540" max="12541" width="4.6640625" style="5" customWidth="1"/>
    <col min="12542" max="12543" width="5.6640625" style="5" customWidth="1"/>
    <col min="12544" max="12544" width="7.83203125" style="5" bestFit="1" customWidth="1"/>
    <col min="12545" max="12545" width="11" style="5" customWidth="1"/>
    <col min="12546" max="12546" width="13.33203125" style="5" customWidth="1"/>
    <col min="12547" max="12548" width="15.6640625" style="5" customWidth="1"/>
    <col min="12549" max="12549" width="21.33203125" style="5" customWidth="1"/>
    <col min="12550" max="12550" width="20" style="5" customWidth="1"/>
    <col min="12551" max="12551" width="20.33203125" style="5" customWidth="1"/>
    <col min="12552" max="12552" width="16.5" style="5" customWidth="1"/>
    <col min="12553" max="12792" width="11.5" style="5"/>
    <col min="12793" max="12793" width="30.5" style="5" customWidth="1"/>
    <col min="12794" max="12794" width="40.5" style="5" customWidth="1"/>
    <col min="12795" max="12795" width="5.6640625" style="5" customWidth="1"/>
    <col min="12796" max="12797" width="4.6640625" style="5" customWidth="1"/>
    <col min="12798" max="12799" width="5.6640625" style="5" customWidth="1"/>
    <col min="12800" max="12800" width="7.83203125" style="5" bestFit="1" customWidth="1"/>
    <col min="12801" max="12801" width="11" style="5" customWidth="1"/>
    <col min="12802" max="12802" width="13.33203125" style="5" customWidth="1"/>
    <col min="12803" max="12804" width="15.6640625" style="5" customWidth="1"/>
    <col min="12805" max="12805" width="21.33203125" style="5" customWidth="1"/>
    <col min="12806" max="12806" width="20" style="5" customWidth="1"/>
    <col min="12807" max="12807" width="20.33203125" style="5" customWidth="1"/>
    <col min="12808" max="12808" width="16.5" style="5" customWidth="1"/>
    <col min="12809" max="13048" width="11.5" style="5"/>
    <col min="13049" max="13049" width="30.5" style="5" customWidth="1"/>
    <col min="13050" max="13050" width="40.5" style="5" customWidth="1"/>
    <col min="13051" max="13051" width="5.6640625" style="5" customWidth="1"/>
    <col min="13052" max="13053" width="4.6640625" style="5" customWidth="1"/>
    <col min="13054" max="13055" width="5.6640625" style="5" customWidth="1"/>
    <col min="13056" max="13056" width="7.83203125" style="5" bestFit="1" customWidth="1"/>
    <col min="13057" max="13057" width="11" style="5" customWidth="1"/>
    <col min="13058" max="13058" width="13.33203125" style="5" customWidth="1"/>
    <col min="13059" max="13060" width="15.6640625" style="5" customWidth="1"/>
    <col min="13061" max="13061" width="21.33203125" style="5" customWidth="1"/>
    <col min="13062" max="13062" width="20" style="5" customWidth="1"/>
    <col min="13063" max="13063" width="20.33203125" style="5" customWidth="1"/>
    <col min="13064" max="13064" width="16.5" style="5" customWidth="1"/>
    <col min="13065" max="13304" width="11.5" style="5"/>
    <col min="13305" max="13305" width="30.5" style="5" customWidth="1"/>
    <col min="13306" max="13306" width="40.5" style="5" customWidth="1"/>
    <col min="13307" max="13307" width="5.6640625" style="5" customWidth="1"/>
    <col min="13308" max="13309" width="4.6640625" style="5" customWidth="1"/>
    <col min="13310" max="13311" width="5.6640625" style="5" customWidth="1"/>
    <col min="13312" max="13312" width="7.83203125" style="5" bestFit="1" customWidth="1"/>
    <col min="13313" max="13313" width="11" style="5" customWidth="1"/>
    <col min="13314" max="13314" width="13.33203125" style="5" customWidth="1"/>
    <col min="13315" max="13316" width="15.6640625" style="5" customWidth="1"/>
    <col min="13317" max="13317" width="21.33203125" style="5" customWidth="1"/>
    <col min="13318" max="13318" width="20" style="5" customWidth="1"/>
    <col min="13319" max="13319" width="20.33203125" style="5" customWidth="1"/>
    <col min="13320" max="13320" width="16.5" style="5" customWidth="1"/>
    <col min="13321" max="13560" width="11.5" style="5"/>
    <col min="13561" max="13561" width="30.5" style="5" customWidth="1"/>
    <col min="13562" max="13562" width="40.5" style="5" customWidth="1"/>
    <col min="13563" max="13563" width="5.6640625" style="5" customWidth="1"/>
    <col min="13564" max="13565" width="4.6640625" style="5" customWidth="1"/>
    <col min="13566" max="13567" width="5.6640625" style="5" customWidth="1"/>
    <col min="13568" max="13568" width="7.83203125" style="5" bestFit="1" customWidth="1"/>
    <col min="13569" max="13569" width="11" style="5" customWidth="1"/>
    <col min="13570" max="13570" width="13.33203125" style="5" customWidth="1"/>
    <col min="13571" max="13572" width="15.6640625" style="5" customWidth="1"/>
    <col min="13573" max="13573" width="21.33203125" style="5" customWidth="1"/>
    <col min="13574" max="13574" width="20" style="5" customWidth="1"/>
    <col min="13575" max="13575" width="20.33203125" style="5" customWidth="1"/>
    <col min="13576" max="13576" width="16.5" style="5" customWidth="1"/>
    <col min="13577" max="13816" width="11.5" style="5"/>
    <col min="13817" max="13817" width="30.5" style="5" customWidth="1"/>
    <col min="13818" max="13818" width="40.5" style="5" customWidth="1"/>
    <col min="13819" max="13819" width="5.6640625" style="5" customWidth="1"/>
    <col min="13820" max="13821" width="4.6640625" style="5" customWidth="1"/>
    <col min="13822" max="13823" width="5.6640625" style="5" customWidth="1"/>
    <col min="13824" max="13824" width="7.83203125" style="5" bestFit="1" customWidth="1"/>
    <col min="13825" max="13825" width="11" style="5" customWidth="1"/>
    <col min="13826" max="13826" width="13.33203125" style="5" customWidth="1"/>
    <col min="13827" max="13828" width="15.6640625" style="5" customWidth="1"/>
    <col min="13829" max="13829" width="21.33203125" style="5" customWidth="1"/>
    <col min="13830" max="13830" width="20" style="5" customWidth="1"/>
    <col min="13831" max="13831" width="20.33203125" style="5" customWidth="1"/>
    <col min="13832" max="13832" width="16.5" style="5" customWidth="1"/>
    <col min="13833" max="14072" width="11.5" style="5"/>
    <col min="14073" max="14073" width="30.5" style="5" customWidth="1"/>
    <col min="14074" max="14074" width="40.5" style="5" customWidth="1"/>
    <col min="14075" max="14075" width="5.6640625" style="5" customWidth="1"/>
    <col min="14076" max="14077" width="4.6640625" style="5" customWidth="1"/>
    <col min="14078" max="14079" width="5.6640625" style="5" customWidth="1"/>
    <col min="14080" max="14080" width="7.83203125" style="5" bestFit="1" customWidth="1"/>
    <col min="14081" max="14081" width="11" style="5" customWidth="1"/>
    <col min="14082" max="14082" width="13.33203125" style="5" customWidth="1"/>
    <col min="14083" max="14084" width="15.6640625" style="5" customWidth="1"/>
    <col min="14085" max="14085" width="21.33203125" style="5" customWidth="1"/>
    <col min="14086" max="14086" width="20" style="5" customWidth="1"/>
    <col min="14087" max="14087" width="20.33203125" style="5" customWidth="1"/>
    <col min="14088" max="14088" width="16.5" style="5" customWidth="1"/>
    <col min="14089" max="14328" width="11.5" style="5"/>
    <col min="14329" max="14329" width="30.5" style="5" customWidth="1"/>
    <col min="14330" max="14330" width="40.5" style="5" customWidth="1"/>
    <col min="14331" max="14331" width="5.6640625" style="5" customWidth="1"/>
    <col min="14332" max="14333" width="4.6640625" style="5" customWidth="1"/>
    <col min="14334" max="14335" width="5.6640625" style="5" customWidth="1"/>
    <col min="14336" max="14336" width="7.83203125" style="5" bestFit="1" customWidth="1"/>
    <col min="14337" max="14337" width="11" style="5" customWidth="1"/>
    <col min="14338" max="14338" width="13.33203125" style="5" customWidth="1"/>
    <col min="14339" max="14340" width="15.6640625" style="5" customWidth="1"/>
    <col min="14341" max="14341" width="21.33203125" style="5" customWidth="1"/>
    <col min="14342" max="14342" width="20" style="5" customWidth="1"/>
    <col min="14343" max="14343" width="20.33203125" style="5" customWidth="1"/>
    <col min="14344" max="14344" width="16.5" style="5" customWidth="1"/>
    <col min="14345" max="14584" width="11.5" style="5"/>
    <col min="14585" max="14585" width="30.5" style="5" customWidth="1"/>
    <col min="14586" max="14586" width="40.5" style="5" customWidth="1"/>
    <col min="14587" max="14587" width="5.6640625" style="5" customWidth="1"/>
    <col min="14588" max="14589" width="4.6640625" style="5" customWidth="1"/>
    <col min="14590" max="14591" width="5.6640625" style="5" customWidth="1"/>
    <col min="14592" max="14592" width="7.83203125" style="5" bestFit="1" customWidth="1"/>
    <col min="14593" max="14593" width="11" style="5" customWidth="1"/>
    <col min="14594" max="14594" width="13.33203125" style="5" customWidth="1"/>
    <col min="14595" max="14596" width="15.6640625" style="5" customWidth="1"/>
    <col min="14597" max="14597" width="21.33203125" style="5" customWidth="1"/>
    <col min="14598" max="14598" width="20" style="5" customWidth="1"/>
    <col min="14599" max="14599" width="20.33203125" style="5" customWidth="1"/>
    <col min="14600" max="14600" width="16.5" style="5" customWidth="1"/>
    <col min="14601" max="14840" width="11.5" style="5"/>
    <col min="14841" max="14841" width="30.5" style="5" customWidth="1"/>
    <col min="14842" max="14842" width="40.5" style="5" customWidth="1"/>
    <col min="14843" max="14843" width="5.6640625" style="5" customWidth="1"/>
    <col min="14844" max="14845" width="4.6640625" style="5" customWidth="1"/>
    <col min="14846" max="14847" width="5.6640625" style="5" customWidth="1"/>
    <col min="14848" max="14848" width="7.83203125" style="5" bestFit="1" customWidth="1"/>
    <col min="14849" max="14849" width="11" style="5" customWidth="1"/>
    <col min="14850" max="14850" width="13.33203125" style="5" customWidth="1"/>
    <col min="14851" max="14852" width="15.6640625" style="5" customWidth="1"/>
    <col min="14853" max="14853" width="21.33203125" style="5" customWidth="1"/>
    <col min="14854" max="14854" width="20" style="5" customWidth="1"/>
    <col min="14855" max="14855" width="20.33203125" style="5" customWidth="1"/>
    <col min="14856" max="14856" width="16.5" style="5" customWidth="1"/>
    <col min="14857" max="15096" width="11.5" style="5"/>
    <col min="15097" max="15097" width="30.5" style="5" customWidth="1"/>
    <col min="15098" max="15098" width="40.5" style="5" customWidth="1"/>
    <col min="15099" max="15099" width="5.6640625" style="5" customWidth="1"/>
    <col min="15100" max="15101" width="4.6640625" style="5" customWidth="1"/>
    <col min="15102" max="15103" width="5.6640625" style="5" customWidth="1"/>
    <col min="15104" max="15104" width="7.83203125" style="5" bestFit="1" customWidth="1"/>
    <col min="15105" max="15105" width="11" style="5" customWidth="1"/>
    <col min="15106" max="15106" width="13.33203125" style="5" customWidth="1"/>
    <col min="15107" max="15108" width="15.6640625" style="5" customWidth="1"/>
    <col min="15109" max="15109" width="21.33203125" style="5" customWidth="1"/>
    <col min="15110" max="15110" width="20" style="5" customWidth="1"/>
    <col min="15111" max="15111" width="20.33203125" style="5" customWidth="1"/>
    <col min="15112" max="15112" width="16.5" style="5" customWidth="1"/>
    <col min="15113" max="15352" width="11.5" style="5"/>
    <col min="15353" max="15353" width="30.5" style="5" customWidth="1"/>
    <col min="15354" max="15354" width="40.5" style="5" customWidth="1"/>
    <col min="15355" max="15355" width="5.6640625" style="5" customWidth="1"/>
    <col min="15356" max="15357" width="4.6640625" style="5" customWidth="1"/>
    <col min="15358" max="15359" width="5.6640625" style="5" customWidth="1"/>
    <col min="15360" max="15360" width="7.83203125" style="5" bestFit="1" customWidth="1"/>
    <col min="15361" max="15361" width="11" style="5" customWidth="1"/>
    <col min="15362" max="15362" width="13.33203125" style="5" customWidth="1"/>
    <col min="15363" max="15364" width="15.6640625" style="5" customWidth="1"/>
    <col min="15365" max="15365" width="21.33203125" style="5" customWidth="1"/>
    <col min="15366" max="15366" width="20" style="5" customWidth="1"/>
    <col min="15367" max="15367" width="20.33203125" style="5" customWidth="1"/>
    <col min="15368" max="15368" width="16.5" style="5" customWidth="1"/>
    <col min="15369" max="15608" width="11.5" style="5"/>
    <col min="15609" max="15609" width="30.5" style="5" customWidth="1"/>
    <col min="15610" max="15610" width="40.5" style="5" customWidth="1"/>
    <col min="15611" max="15611" width="5.6640625" style="5" customWidth="1"/>
    <col min="15612" max="15613" width="4.6640625" style="5" customWidth="1"/>
    <col min="15614" max="15615" width="5.6640625" style="5" customWidth="1"/>
    <col min="15616" max="15616" width="7.83203125" style="5" bestFit="1" customWidth="1"/>
    <col min="15617" max="15617" width="11" style="5" customWidth="1"/>
    <col min="15618" max="15618" width="13.33203125" style="5" customWidth="1"/>
    <col min="15619" max="15620" width="15.6640625" style="5" customWidth="1"/>
    <col min="15621" max="15621" width="21.33203125" style="5" customWidth="1"/>
    <col min="15622" max="15622" width="20" style="5" customWidth="1"/>
    <col min="15623" max="15623" width="20.33203125" style="5" customWidth="1"/>
    <col min="15624" max="15624" width="16.5" style="5" customWidth="1"/>
    <col min="15625" max="15864" width="11.5" style="5"/>
    <col min="15865" max="15865" width="30.5" style="5" customWidth="1"/>
    <col min="15866" max="15866" width="40.5" style="5" customWidth="1"/>
    <col min="15867" max="15867" width="5.6640625" style="5" customWidth="1"/>
    <col min="15868" max="15869" width="4.6640625" style="5" customWidth="1"/>
    <col min="15870" max="15871" width="5.6640625" style="5" customWidth="1"/>
    <col min="15872" max="15872" width="7.83203125" style="5" bestFit="1" customWidth="1"/>
    <col min="15873" max="15873" width="11" style="5" customWidth="1"/>
    <col min="15874" max="15874" width="13.33203125" style="5" customWidth="1"/>
    <col min="15875" max="15876" width="15.6640625" style="5" customWidth="1"/>
    <col min="15877" max="15877" width="21.33203125" style="5" customWidth="1"/>
    <col min="15878" max="15878" width="20" style="5" customWidth="1"/>
    <col min="15879" max="15879" width="20.33203125" style="5" customWidth="1"/>
    <col min="15880" max="15880" width="16.5" style="5" customWidth="1"/>
    <col min="15881" max="16120" width="11.5" style="5"/>
    <col min="16121" max="16121" width="30.5" style="5" customWidth="1"/>
    <col min="16122" max="16122" width="40.5" style="5" customWidth="1"/>
    <col min="16123" max="16123" width="5.6640625" style="5" customWidth="1"/>
    <col min="16124" max="16125" width="4.6640625" style="5" customWidth="1"/>
    <col min="16126" max="16127" width="5.6640625" style="5" customWidth="1"/>
    <col min="16128" max="16128" width="7.83203125" style="5" bestFit="1" customWidth="1"/>
    <col min="16129" max="16129" width="11" style="5" customWidth="1"/>
    <col min="16130" max="16130" width="13.33203125" style="5" customWidth="1"/>
    <col min="16131" max="16132" width="15.6640625" style="5" customWidth="1"/>
    <col min="16133" max="16133" width="21.33203125" style="5" customWidth="1"/>
    <col min="16134" max="16134" width="20" style="5" customWidth="1"/>
    <col min="16135" max="16135" width="20.33203125" style="5" customWidth="1"/>
    <col min="16136" max="16136" width="16.5" style="5" customWidth="1"/>
    <col min="16137" max="16384" width="11.5" style="5"/>
  </cols>
  <sheetData>
    <row r="1" spans="1:13" ht="40.5" customHeight="1">
      <c r="A1" s="306" t="s">
        <v>301</v>
      </c>
      <c r="B1" s="308"/>
      <c r="C1" s="308"/>
      <c r="D1" s="308"/>
      <c r="E1" s="308"/>
      <c r="F1" s="308"/>
      <c r="G1" s="308"/>
      <c r="H1" s="308"/>
      <c r="I1" s="308"/>
      <c r="J1" s="308"/>
      <c r="K1" s="308"/>
      <c r="L1" s="308"/>
    </row>
    <row r="2" spans="1:13" ht="16" customHeight="1">
      <c r="A2" s="309" t="s">
        <v>1028</v>
      </c>
      <c r="B2" s="310"/>
      <c r="C2" s="310"/>
      <c r="D2" s="310"/>
      <c r="E2" s="310"/>
      <c r="F2" s="310"/>
      <c r="G2" s="310"/>
      <c r="H2" s="310"/>
      <c r="I2" s="310"/>
      <c r="J2" s="310"/>
      <c r="K2" s="310"/>
      <c r="L2" s="310"/>
    </row>
    <row r="3" spans="1:13" ht="111" customHeight="1">
      <c r="A3" s="293" t="s">
        <v>98</v>
      </c>
      <c r="B3" s="218" t="str">
        <f>'Оценка (раздел 5)'!O3</f>
        <v>5.11. Размещен ли проект закона о бюджете Территориального фонда обязательного медицинского страхования субъекта Российской Федерации на 2022 год и на плановый период 2023 и 2024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v>
      </c>
      <c r="C3" s="292" t="s">
        <v>122</v>
      </c>
      <c r="D3" s="292"/>
      <c r="E3" s="293"/>
      <c r="F3" s="293"/>
      <c r="G3" s="293" t="s">
        <v>223</v>
      </c>
      <c r="H3" s="293" t="s">
        <v>910</v>
      </c>
      <c r="I3" s="293" t="s">
        <v>199</v>
      </c>
      <c r="J3" s="293" t="s">
        <v>151</v>
      </c>
      <c r="K3" s="293" t="s">
        <v>193</v>
      </c>
      <c r="L3" s="293"/>
    </row>
    <row r="4" spans="1:13" ht="16" customHeight="1">
      <c r="A4" s="293"/>
      <c r="B4" s="219" t="s">
        <v>104</v>
      </c>
      <c r="C4" s="293" t="s">
        <v>96</v>
      </c>
      <c r="D4" s="293" t="s">
        <v>149</v>
      </c>
      <c r="E4" s="293" t="s">
        <v>150</v>
      </c>
      <c r="F4" s="303" t="s">
        <v>95</v>
      </c>
      <c r="G4" s="293"/>
      <c r="H4" s="293"/>
      <c r="I4" s="293"/>
      <c r="J4" s="293"/>
      <c r="K4" s="294" t="s">
        <v>345</v>
      </c>
      <c r="L4" s="293" t="s">
        <v>346</v>
      </c>
    </row>
    <row r="5" spans="1:13" ht="30" customHeight="1">
      <c r="A5" s="293"/>
      <c r="B5" s="219" t="s">
        <v>105</v>
      </c>
      <c r="C5" s="293"/>
      <c r="D5" s="304"/>
      <c r="E5" s="304"/>
      <c r="F5" s="303"/>
      <c r="G5" s="293"/>
      <c r="H5" s="293"/>
      <c r="I5" s="293"/>
      <c r="J5" s="293"/>
      <c r="K5" s="294"/>
      <c r="L5" s="293"/>
    </row>
    <row r="6" spans="1:13" s="76" customFormat="1" ht="15" customHeight="1">
      <c r="A6" s="173" t="s">
        <v>0</v>
      </c>
      <c r="B6" s="174"/>
      <c r="C6" s="174"/>
      <c r="D6" s="174"/>
      <c r="E6" s="174"/>
      <c r="F6" s="174"/>
      <c r="G6" s="220"/>
      <c r="H6" s="220"/>
      <c r="I6" s="220"/>
      <c r="J6" s="185"/>
      <c r="K6" s="185"/>
      <c r="L6" s="185"/>
      <c r="M6" s="83"/>
    </row>
    <row r="7" spans="1:13" s="28" customFormat="1" ht="15" customHeight="1">
      <c r="A7" s="201" t="s">
        <v>1</v>
      </c>
      <c r="B7" s="176" t="s">
        <v>104</v>
      </c>
      <c r="C7" s="177">
        <f>IF(B7=$B$4,2,0)</f>
        <v>2</v>
      </c>
      <c r="D7" s="177"/>
      <c r="E7" s="177">
        <v>0.5</v>
      </c>
      <c r="F7" s="178">
        <f>C7*(1-D7)*(1-E7)</f>
        <v>1</v>
      </c>
      <c r="G7" s="180" t="s">
        <v>615</v>
      </c>
      <c r="H7" s="180" t="s">
        <v>617</v>
      </c>
      <c r="I7" s="179" t="s">
        <v>617</v>
      </c>
      <c r="J7" s="176" t="s">
        <v>538</v>
      </c>
      <c r="K7" s="176" t="s">
        <v>771</v>
      </c>
      <c r="L7" s="176" t="s">
        <v>429</v>
      </c>
      <c r="M7" s="80" t="s">
        <v>173</v>
      </c>
    </row>
    <row r="8" spans="1:13" ht="15" customHeight="1">
      <c r="A8" s="197" t="s">
        <v>2</v>
      </c>
      <c r="B8" s="206" t="s">
        <v>104</v>
      </c>
      <c r="C8" s="223">
        <f t="shared" ref="C8:C24" si="0">IF(B8=$B$4,2,0)</f>
        <v>2</v>
      </c>
      <c r="D8" s="223"/>
      <c r="E8" s="223"/>
      <c r="F8" s="224">
        <f t="shared" ref="F8:F24" si="1">C8*(1-D8)*(1-E8)</f>
        <v>2</v>
      </c>
      <c r="G8" s="180" t="s">
        <v>615</v>
      </c>
      <c r="H8" s="205" t="s">
        <v>615</v>
      </c>
      <c r="I8" s="181" t="s">
        <v>615</v>
      </c>
      <c r="J8" s="206" t="s">
        <v>173</v>
      </c>
      <c r="K8" s="176" t="s">
        <v>770</v>
      </c>
      <c r="L8" s="176" t="s">
        <v>554</v>
      </c>
      <c r="M8" s="81" t="s">
        <v>173</v>
      </c>
    </row>
    <row r="9" spans="1:13" ht="15" customHeight="1">
      <c r="A9" s="197" t="s">
        <v>3</v>
      </c>
      <c r="B9" s="206" t="s">
        <v>104</v>
      </c>
      <c r="C9" s="223">
        <f t="shared" si="0"/>
        <v>2</v>
      </c>
      <c r="D9" s="223"/>
      <c r="E9" s="223"/>
      <c r="F9" s="224">
        <f t="shared" si="1"/>
        <v>2</v>
      </c>
      <c r="G9" s="180" t="s">
        <v>615</v>
      </c>
      <c r="H9" s="180" t="s">
        <v>617</v>
      </c>
      <c r="I9" s="181" t="s">
        <v>615</v>
      </c>
      <c r="J9" s="206" t="s">
        <v>173</v>
      </c>
      <c r="K9" s="176" t="s">
        <v>771</v>
      </c>
      <c r="L9" s="176" t="s">
        <v>357</v>
      </c>
      <c r="M9" s="81" t="s">
        <v>173</v>
      </c>
    </row>
    <row r="10" spans="1:13" s="28" customFormat="1" ht="15" customHeight="1">
      <c r="A10" s="201" t="s">
        <v>4</v>
      </c>
      <c r="B10" s="176" t="s">
        <v>104</v>
      </c>
      <c r="C10" s="177">
        <f t="shared" si="0"/>
        <v>2</v>
      </c>
      <c r="D10" s="177"/>
      <c r="E10" s="177">
        <v>0.5</v>
      </c>
      <c r="F10" s="178">
        <f t="shared" si="1"/>
        <v>1</v>
      </c>
      <c r="G10" s="180" t="s">
        <v>615</v>
      </c>
      <c r="H10" s="180" t="s">
        <v>617</v>
      </c>
      <c r="I10" s="179" t="s">
        <v>617</v>
      </c>
      <c r="J10" s="176" t="s">
        <v>394</v>
      </c>
      <c r="K10" s="176" t="s">
        <v>771</v>
      </c>
      <c r="L10" s="176" t="s">
        <v>359</v>
      </c>
      <c r="M10" s="80" t="s">
        <v>173</v>
      </c>
    </row>
    <row r="11" spans="1:13" ht="15" customHeight="1">
      <c r="A11" s="197" t="s">
        <v>5</v>
      </c>
      <c r="B11" s="206" t="s">
        <v>104</v>
      </c>
      <c r="C11" s="223">
        <f t="shared" si="0"/>
        <v>2</v>
      </c>
      <c r="D11" s="223"/>
      <c r="E11" s="223"/>
      <c r="F11" s="224">
        <f t="shared" si="1"/>
        <v>2</v>
      </c>
      <c r="G11" s="180" t="s">
        <v>615</v>
      </c>
      <c r="H11" s="180" t="s">
        <v>617</v>
      </c>
      <c r="I11" s="181" t="s">
        <v>615</v>
      </c>
      <c r="J11" s="206" t="s">
        <v>173</v>
      </c>
      <c r="K11" s="176" t="s">
        <v>771</v>
      </c>
      <c r="L11" s="176" t="s">
        <v>360</v>
      </c>
      <c r="M11" s="81" t="s">
        <v>173</v>
      </c>
    </row>
    <row r="12" spans="1:13" s="28" customFormat="1" ht="15" customHeight="1">
      <c r="A12" s="201" t="s">
        <v>6</v>
      </c>
      <c r="B12" s="176" t="s">
        <v>104</v>
      </c>
      <c r="C12" s="177">
        <f t="shared" si="0"/>
        <v>2</v>
      </c>
      <c r="D12" s="177"/>
      <c r="E12" s="177"/>
      <c r="F12" s="178">
        <f t="shared" si="1"/>
        <v>2</v>
      </c>
      <c r="G12" s="180" t="s">
        <v>615</v>
      </c>
      <c r="H12" s="180" t="s">
        <v>615</v>
      </c>
      <c r="I12" s="181" t="s">
        <v>615</v>
      </c>
      <c r="J12" s="176" t="s">
        <v>173</v>
      </c>
      <c r="K12" s="176" t="s">
        <v>919</v>
      </c>
      <c r="L12" s="176" t="s">
        <v>608</v>
      </c>
      <c r="M12" s="80" t="s">
        <v>173</v>
      </c>
    </row>
    <row r="13" spans="1:13" s="28" customFormat="1" ht="15" customHeight="1">
      <c r="A13" s="201" t="s">
        <v>7</v>
      </c>
      <c r="B13" s="176" t="s">
        <v>104</v>
      </c>
      <c r="C13" s="177">
        <f t="shared" si="0"/>
        <v>2</v>
      </c>
      <c r="D13" s="177"/>
      <c r="E13" s="177">
        <v>0.5</v>
      </c>
      <c r="F13" s="178">
        <f t="shared" si="1"/>
        <v>1</v>
      </c>
      <c r="G13" s="180" t="s">
        <v>615</v>
      </c>
      <c r="H13" s="180" t="s">
        <v>617</v>
      </c>
      <c r="I13" s="179" t="s">
        <v>617</v>
      </c>
      <c r="J13" s="206" t="s">
        <v>538</v>
      </c>
      <c r="K13" s="176" t="s">
        <v>769</v>
      </c>
      <c r="L13" s="176" t="s">
        <v>560</v>
      </c>
      <c r="M13" s="80" t="s">
        <v>173</v>
      </c>
    </row>
    <row r="14" spans="1:13" ht="15" customHeight="1">
      <c r="A14" s="197" t="s">
        <v>8</v>
      </c>
      <c r="B14" s="206" t="s">
        <v>104</v>
      </c>
      <c r="C14" s="223">
        <f t="shared" si="0"/>
        <v>2</v>
      </c>
      <c r="D14" s="223"/>
      <c r="E14" s="223"/>
      <c r="F14" s="224">
        <f t="shared" si="1"/>
        <v>2</v>
      </c>
      <c r="G14" s="180" t="s">
        <v>615</v>
      </c>
      <c r="H14" s="180" t="s">
        <v>615</v>
      </c>
      <c r="I14" s="181" t="s">
        <v>615</v>
      </c>
      <c r="J14" s="206" t="s">
        <v>173</v>
      </c>
      <c r="K14" s="176" t="s">
        <v>771</v>
      </c>
      <c r="L14" s="176" t="s">
        <v>561</v>
      </c>
      <c r="M14" s="81" t="s">
        <v>173</v>
      </c>
    </row>
    <row r="15" spans="1:13" ht="15" customHeight="1">
      <c r="A15" s="197" t="s">
        <v>9</v>
      </c>
      <c r="B15" s="206" t="s">
        <v>105</v>
      </c>
      <c r="C15" s="223">
        <f t="shared" si="0"/>
        <v>0</v>
      </c>
      <c r="D15" s="223"/>
      <c r="E15" s="223"/>
      <c r="F15" s="224">
        <f t="shared" si="1"/>
        <v>0</v>
      </c>
      <c r="G15" s="205" t="s">
        <v>617</v>
      </c>
      <c r="H15" s="181" t="s">
        <v>173</v>
      </c>
      <c r="I15" s="181" t="s">
        <v>173</v>
      </c>
      <c r="J15" s="206" t="s">
        <v>918</v>
      </c>
      <c r="K15" s="176" t="s">
        <v>771</v>
      </c>
      <c r="L15" s="176" t="s">
        <v>362</v>
      </c>
      <c r="M15" s="81" t="s">
        <v>173</v>
      </c>
    </row>
    <row r="16" spans="1:13" ht="15" customHeight="1">
      <c r="A16" s="197" t="s">
        <v>10</v>
      </c>
      <c r="B16" s="206" t="s">
        <v>104</v>
      </c>
      <c r="C16" s="223">
        <f t="shared" si="0"/>
        <v>2</v>
      </c>
      <c r="D16" s="223"/>
      <c r="E16" s="223"/>
      <c r="F16" s="224">
        <f t="shared" si="1"/>
        <v>2</v>
      </c>
      <c r="G16" s="180" t="s">
        <v>615</v>
      </c>
      <c r="H16" s="180" t="s">
        <v>615</v>
      </c>
      <c r="I16" s="181" t="s">
        <v>615</v>
      </c>
      <c r="J16" s="206" t="s">
        <v>173</v>
      </c>
      <c r="K16" s="176" t="s">
        <v>770</v>
      </c>
      <c r="L16" s="176" t="s">
        <v>431</v>
      </c>
      <c r="M16" s="81" t="s">
        <v>173</v>
      </c>
    </row>
    <row r="17" spans="1:13" ht="15" customHeight="1">
      <c r="A17" s="197" t="s">
        <v>11</v>
      </c>
      <c r="B17" s="206" t="s">
        <v>104</v>
      </c>
      <c r="C17" s="223">
        <f t="shared" si="0"/>
        <v>2</v>
      </c>
      <c r="D17" s="223"/>
      <c r="E17" s="223"/>
      <c r="F17" s="224">
        <f t="shared" si="1"/>
        <v>2</v>
      </c>
      <c r="G17" s="180" t="s">
        <v>615</v>
      </c>
      <c r="H17" s="180" t="s">
        <v>615</v>
      </c>
      <c r="I17" s="181" t="s">
        <v>615</v>
      </c>
      <c r="J17" s="206" t="s">
        <v>173</v>
      </c>
      <c r="K17" s="176" t="s">
        <v>771</v>
      </c>
      <c r="L17" s="176" t="s">
        <v>363</v>
      </c>
      <c r="M17" s="81" t="s">
        <v>173</v>
      </c>
    </row>
    <row r="18" spans="1:13" ht="15" customHeight="1">
      <c r="A18" s="197" t="s">
        <v>12</v>
      </c>
      <c r="B18" s="206" t="s">
        <v>104</v>
      </c>
      <c r="C18" s="223">
        <f t="shared" si="0"/>
        <v>2</v>
      </c>
      <c r="D18" s="223"/>
      <c r="E18" s="223"/>
      <c r="F18" s="224">
        <f t="shared" si="1"/>
        <v>2</v>
      </c>
      <c r="G18" s="180" t="s">
        <v>615</v>
      </c>
      <c r="H18" s="180" t="s">
        <v>617</v>
      </c>
      <c r="I18" s="181" t="s">
        <v>615</v>
      </c>
      <c r="J18" s="206" t="s">
        <v>173</v>
      </c>
      <c r="K18" s="176" t="s">
        <v>771</v>
      </c>
      <c r="L18" s="176" t="s">
        <v>469</v>
      </c>
      <c r="M18" s="81" t="s">
        <v>173</v>
      </c>
    </row>
    <row r="19" spans="1:13" ht="15" customHeight="1">
      <c r="A19" s="197" t="s">
        <v>13</v>
      </c>
      <c r="B19" s="206" t="s">
        <v>105</v>
      </c>
      <c r="C19" s="223">
        <f t="shared" si="0"/>
        <v>0</v>
      </c>
      <c r="D19" s="223"/>
      <c r="E19" s="223"/>
      <c r="F19" s="224">
        <f t="shared" si="1"/>
        <v>0</v>
      </c>
      <c r="G19" s="205" t="s">
        <v>617</v>
      </c>
      <c r="H19" s="181" t="s">
        <v>173</v>
      </c>
      <c r="I19" s="181" t="s">
        <v>173</v>
      </c>
      <c r="J19" s="206" t="s">
        <v>918</v>
      </c>
      <c r="K19" s="176" t="s">
        <v>771</v>
      </c>
      <c r="L19" s="176" t="s">
        <v>470</v>
      </c>
      <c r="M19" s="81" t="s">
        <v>173</v>
      </c>
    </row>
    <row r="20" spans="1:13" ht="15" customHeight="1">
      <c r="A20" s="197" t="s">
        <v>14</v>
      </c>
      <c r="B20" s="206" t="s">
        <v>104</v>
      </c>
      <c r="C20" s="223">
        <f t="shared" si="0"/>
        <v>2</v>
      </c>
      <c r="D20" s="223"/>
      <c r="E20" s="223"/>
      <c r="F20" s="224">
        <f t="shared" si="1"/>
        <v>2</v>
      </c>
      <c r="G20" s="180" t="s">
        <v>615</v>
      </c>
      <c r="H20" s="205" t="s">
        <v>615</v>
      </c>
      <c r="I20" s="181" t="s">
        <v>615</v>
      </c>
      <c r="J20" s="206" t="s">
        <v>173</v>
      </c>
      <c r="K20" s="176" t="s">
        <v>769</v>
      </c>
      <c r="L20" s="176" t="s">
        <v>365</v>
      </c>
      <c r="M20" s="81" t="s">
        <v>173</v>
      </c>
    </row>
    <row r="21" spans="1:13" ht="15" customHeight="1">
      <c r="A21" s="197" t="s">
        <v>15</v>
      </c>
      <c r="B21" s="206" t="s">
        <v>105</v>
      </c>
      <c r="C21" s="223">
        <f t="shared" si="0"/>
        <v>0</v>
      </c>
      <c r="D21" s="223"/>
      <c r="E21" s="223"/>
      <c r="F21" s="224">
        <f t="shared" si="1"/>
        <v>0</v>
      </c>
      <c r="G21" s="205" t="s">
        <v>837</v>
      </c>
      <c r="H21" s="181" t="s">
        <v>173</v>
      </c>
      <c r="I21" s="181" t="s">
        <v>173</v>
      </c>
      <c r="J21" s="207" t="s">
        <v>929</v>
      </c>
      <c r="K21" s="176" t="s">
        <v>770</v>
      </c>
      <c r="L21" s="176" t="s">
        <v>366</v>
      </c>
      <c r="M21" s="81" t="s">
        <v>173</v>
      </c>
    </row>
    <row r="22" spans="1:13" ht="15" customHeight="1">
      <c r="A22" s="197" t="s">
        <v>16</v>
      </c>
      <c r="B22" s="206" t="s">
        <v>104</v>
      </c>
      <c r="C22" s="223">
        <f t="shared" si="0"/>
        <v>2</v>
      </c>
      <c r="D22" s="223"/>
      <c r="E22" s="223"/>
      <c r="F22" s="224">
        <f t="shared" si="1"/>
        <v>2</v>
      </c>
      <c r="G22" s="180" t="s">
        <v>615</v>
      </c>
      <c r="H22" s="180" t="s">
        <v>617</v>
      </c>
      <c r="I22" s="181" t="s">
        <v>615</v>
      </c>
      <c r="J22" s="206" t="s">
        <v>173</v>
      </c>
      <c r="K22" s="176" t="s">
        <v>770</v>
      </c>
      <c r="L22" s="176" t="s">
        <v>367</v>
      </c>
      <c r="M22" s="81" t="s">
        <v>173</v>
      </c>
    </row>
    <row r="23" spans="1:13" ht="15" customHeight="1">
      <c r="A23" s="197" t="s">
        <v>17</v>
      </c>
      <c r="B23" s="206" t="s">
        <v>104</v>
      </c>
      <c r="C23" s="223">
        <f t="shared" si="0"/>
        <v>2</v>
      </c>
      <c r="D23" s="223"/>
      <c r="E23" s="223"/>
      <c r="F23" s="224">
        <f t="shared" si="1"/>
        <v>2</v>
      </c>
      <c r="G23" s="180" t="s">
        <v>615</v>
      </c>
      <c r="H23" s="205" t="s">
        <v>615</v>
      </c>
      <c r="I23" s="181" t="s">
        <v>615</v>
      </c>
      <c r="J23" s="206" t="s">
        <v>173</v>
      </c>
      <c r="K23" s="176" t="s">
        <v>769</v>
      </c>
      <c r="L23" s="176" t="s">
        <v>474</v>
      </c>
      <c r="M23" s="81" t="s">
        <v>173</v>
      </c>
    </row>
    <row r="24" spans="1:13" ht="15" customHeight="1">
      <c r="A24" s="197" t="s">
        <v>175</v>
      </c>
      <c r="B24" s="206" t="s">
        <v>104</v>
      </c>
      <c r="C24" s="223">
        <f t="shared" si="0"/>
        <v>2</v>
      </c>
      <c r="D24" s="223"/>
      <c r="E24" s="223"/>
      <c r="F24" s="224">
        <f t="shared" si="1"/>
        <v>2</v>
      </c>
      <c r="G24" s="180" t="s">
        <v>615</v>
      </c>
      <c r="H24" s="180" t="s">
        <v>617</v>
      </c>
      <c r="I24" s="181" t="s">
        <v>615</v>
      </c>
      <c r="J24" s="206" t="s">
        <v>173</v>
      </c>
      <c r="K24" s="176" t="s">
        <v>770</v>
      </c>
      <c r="L24" s="176" t="s">
        <v>447</v>
      </c>
      <c r="M24" s="81" t="s">
        <v>173</v>
      </c>
    </row>
    <row r="25" spans="1:13" s="76" customFormat="1" ht="15" customHeight="1">
      <c r="A25" s="173" t="s">
        <v>18</v>
      </c>
      <c r="B25" s="173"/>
      <c r="C25" s="174"/>
      <c r="D25" s="174"/>
      <c r="E25" s="174"/>
      <c r="F25" s="174"/>
      <c r="G25" s="185"/>
      <c r="H25" s="185"/>
      <c r="I25" s="185"/>
      <c r="J25" s="185"/>
      <c r="K25" s="185"/>
      <c r="L25" s="185"/>
      <c r="M25" s="83"/>
    </row>
    <row r="26" spans="1:13" ht="15" customHeight="1">
      <c r="A26" s="197" t="s">
        <v>19</v>
      </c>
      <c r="B26" s="206" t="s">
        <v>104</v>
      </c>
      <c r="C26" s="223">
        <f t="shared" ref="C26:C68" si="2">IF(B26=$B$4,2,0)</f>
        <v>2</v>
      </c>
      <c r="D26" s="223"/>
      <c r="E26" s="223"/>
      <c r="F26" s="224">
        <f t="shared" ref="F26:F36" si="3">C26*(1-D26)*(1-E26)</f>
        <v>2</v>
      </c>
      <c r="G26" s="180" t="s">
        <v>615</v>
      </c>
      <c r="H26" s="180" t="s">
        <v>617</v>
      </c>
      <c r="I26" s="181" t="s">
        <v>615</v>
      </c>
      <c r="J26" s="206" t="s">
        <v>173</v>
      </c>
      <c r="K26" s="176" t="s">
        <v>771</v>
      </c>
      <c r="L26" s="176" t="s">
        <v>477</v>
      </c>
      <c r="M26" s="81" t="s">
        <v>173</v>
      </c>
    </row>
    <row r="27" spans="1:13" s="28" customFormat="1" ht="15" customHeight="1">
      <c r="A27" s="201" t="s">
        <v>20</v>
      </c>
      <c r="B27" s="176" t="s">
        <v>104</v>
      </c>
      <c r="C27" s="177">
        <f t="shared" si="2"/>
        <v>2</v>
      </c>
      <c r="D27" s="177"/>
      <c r="E27" s="177"/>
      <c r="F27" s="178">
        <f t="shared" si="3"/>
        <v>2</v>
      </c>
      <c r="G27" s="180" t="s">
        <v>615</v>
      </c>
      <c r="H27" s="205" t="s">
        <v>615</v>
      </c>
      <c r="I27" s="181" t="s">
        <v>615</v>
      </c>
      <c r="J27" s="176" t="s">
        <v>173</v>
      </c>
      <c r="K27" s="176" t="s">
        <v>771</v>
      </c>
      <c r="L27" s="176" t="s">
        <v>435</v>
      </c>
      <c r="M27" s="80" t="s">
        <v>173</v>
      </c>
    </row>
    <row r="28" spans="1:13" ht="15" customHeight="1">
      <c r="A28" s="197" t="s">
        <v>21</v>
      </c>
      <c r="B28" s="206" t="s">
        <v>104</v>
      </c>
      <c r="C28" s="223">
        <f t="shared" si="2"/>
        <v>2</v>
      </c>
      <c r="D28" s="223"/>
      <c r="E28" s="223"/>
      <c r="F28" s="224">
        <f t="shared" si="3"/>
        <v>2</v>
      </c>
      <c r="G28" s="180" t="s">
        <v>615</v>
      </c>
      <c r="H28" s="180" t="s">
        <v>617</v>
      </c>
      <c r="I28" s="181" t="s">
        <v>615</v>
      </c>
      <c r="J28" s="206" t="s">
        <v>173</v>
      </c>
      <c r="K28" s="176" t="s">
        <v>769</v>
      </c>
      <c r="L28" s="176" t="s">
        <v>391</v>
      </c>
      <c r="M28" s="81" t="s">
        <v>173</v>
      </c>
    </row>
    <row r="29" spans="1:13" ht="15" customHeight="1">
      <c r="A29" s="197" t="s">
        <v>22</v>
      </c>
      <c r="B29" s="206" t="s">
        <v>104</v>
      </c>
      <c r="C29" s="223">
        <f t="shared" si="2"/>
        <v>2</v>
      </c>
      <c r="D29" s="223"/>
      <c r="E29" s="223"/>
      <c r="F29" s="224">
        <f t="shared" si="3"/>
        <v>2</v>
      </c>
      <c r="G29" s="180" t="s">
        <v>615</v>
      </c>
      <c r="H29" s="180" t="s">
        <v>617</v>
      </c>
      <c r="I29" s="181" t="s">
        <v>615</v>
      </c>
      <c r="J29" s="206" t="s">
        <v>173</v>
      </c>
      <c r="K29" s="176" t="s">
        <v>771</v>
      </c>
      <c r="L29" s="176" t="s">
        <v>479</v>
      </c>
      <c r="M29" s="81" t="s">
        <v>173</v>
      </c>
    </row>
    <row r="30" spans="1:13" ht="15" customHeight="1">
      <c r="A30" s="197" t="s">
        <v>23</v>
      </c>
      <c r="B30" s="206" t="s">
        <v>104</v>
      </c>
      <c r="C30" s="223">
        <f t="shared" si="2"/>
        <v>2</v>
      </c>
      <c r="D30" s="223"/>
      <c r="E30" s="223"/>
      <c r="F30" s="224">
        <f t="shared" si="3"/>
        <v>2</v>
      </c>
      <c r="G30" s="180" t="s">
        <v>615</v>
      </c>
      <c r="H30" s="205" t="s">
        <v>615</v>
      </c>
      <c r="I30" s="181" t="s">
        <v>615</v>
      </c>
      <c r="J30" s="206" t="s">
        <v>173</v>
      </c>
      <c r="K30" s="176" t="s">
        <v>771</v>
      </c>
      <c r="L30" s="176" t="s">
        <v>369</v>
      </c>
      <c r="M30" s="81" t="s">
        <v>173</v>
      </c>
    </row>
    <row r="31" spans="1:13" ht="15" customHeight="1">
      <c r="A31" s="197" t="s">
        <v>24</v>
      </c>
      <c r="B31" s="206" t="s">
        <v>104</v>
      </c>
      <c r="C31" s="223">
        <f t="shared" si="2"/>
        <v>2</v>
      </c>
      <c r="D31" s="223"/>
      <c r="E31" s="223">
        <v>0.5</v>
      </c>
      <c r="F31" s="224">
        <f t="shared" si="3"/>
        <v>1</v>
      </c>
      <c r="G31" s="180" t="s">
        <v>615</v>
      </c>
      <c r="H31" s="180" t="s">
        <v>617</v>
      </c>
      <c r="I31" s="179" t="s">
        <v>617</v>
      </c>
      <c r="J31" s="206" t="s">
        <v>538</v>
      </c>
      <c r="K31" s="176" t="s">
        <v>769</v>
      </c>
      <c r="L31" s="176" t="s">
        <v>330</v>
      </c>
      <c r="M31" s="81" t="s">
        <v>173</v>
      </c>
    </row>
    <row r="32" spans="1:13" ht="15" customHeight="1">
      <c r="A32" s="197" t="s">
        <v>25</v>
      </c>
      <c r="B32" s="206" t="s">
        <v>104</v>
      </c>
      <c r="C32" s="223">
        <f t="shared" si="2"/>
        <v>2</v>
      </c>
      <c r="D32" s="223"/>
      <c r="E32" s="223"/>
      <c r="F32" s="224">
        <f t="shared" si="3"/>
        <v>2</v>
      </c>
      <c r="G32" s="180" t="s">
        <v>615</v>
      </c>
      <c r="H32" s="180" t="s">
        <v>617</v>
      </c>
      <c r="I32" s="181" t="s">
        <v>615</v>
      </c>
      <c r="J32" s="206" t="s">
        <v>173</v>
      </c>
      <c r="K32" s="176" t="s">
        <v>771</v>
      </c>
      <c r="L32" s="176" t="s">
        <v>480</v>
      </c>
      <c r="M32" s="81" t="s">
        <v>173</v>
      </c>
    </row>
    <row r="33" spans="1:13" ht="15" customHeight="1">
      <c r="A33" s="197" t="s">
        <v>26</v>
      </c>
      <c r="B33" s="206" t="s">
        <v>104</v>
      </c>
      <c r="C33" s="223">
        <f t="shared" si="2"/>
        <v>2</v>
      </c>
      <c r="D33" s="223"/>
      <c r="E33" s="223">
        <v>0.5</v>
      </c>
      <c r="F33" s="224">
        <f t="shared" si="3"/>
        <v>1</v>
      </c>
      <c r="G33" s="180" t="s">
        <v>615</v>
      </c>
      <c r="H33" s="180" t="s">
        <v>617</v>
      </c>
      <c r="I33" s="179" t="s">
        <v>617</v>
      </c>
      <c r="J33" s="206" t="s">
        <v>538</v>
      </c>
      <c r="K33" s="176" t="s">
        <v>769</v>
      </c>
      <c r="L33" s="176" t="s">
        <v>481</v>
      </c>
      <c r="M33" s="81" t="s">
        <v>173</v>
      </c>
    </row>
    <row r="34" spans="1:13" ht="15" customHeight="1">
      <c r="A34" s="197" t="s">
        <v>27</v>
      </c>
      <c r="B34" s="206" t="s">
        <v>104</v>
      </c>
      <c r="C34" s="223">
        <f t="shared" si="2"/>
        <v>2</v>
      </c>
      <c r="D34" s="223"/>
      <c r="E34" s="223"/>
      <c r="F34" s="224">
        <f t="shared" si="3"/>
        <v>2</v>
      </c>
      <c r="G34" s="180" t="s">
        <v>615</v>
      </c>
      <c r="H34" s="180" t="s">
        <v>617</v>
      </c>
      <c r="I34" s="181" t="s">
        <v>615</v>
      </c>
      <c r="J34" s="206" t="s">
        <v>173</v>
      </c>
      <c r="K34" s="176" t="s">
        <v>769</v>
      </c>
      <c r="L34" s="176" t="s">
        <v>370</v>
      </c>
      <c r="M34" s="81" t="s">
        <v>173</v>
      </c>
    </row>
    <row r="35" spans="1:13" ht="15" customHeight="1">
      <c r="A35" s="197" t="s">
        <v>177</v>
      </c>
      <c r="B35" s="206" t="s">
        <v>104</v>
      </c>
      <c r="C35" s="223">
        <f t="shared" si="2"/>
        <v>2</v>
      </c>
      <c r="D35" s="223"/>
      <c r="E35" s="223"/>
      <c r="F35" s="224">
        <f t="shared" si="3"/>
        <v>2</v>
      </c>
      <c r="G35" s="180" t="s">
        <v>615</v>
      </c>
      <c r="H35" s="180" t="s">
        <v>617</v>
      </c>
      <c r="I35" s="181" t="s">
        <v>615</v>
      </c>
      <c r="J35" s="206" t="s">
        <v>173</v>
      </c>
      <c r="K35" s="176" t="s">
        <v>771</v>
      </c>
      <c r="L35" s="176" t="s">
        <v>371</v>
      </c>
      <c r="M35" s="81" t="s">
        <v>173</v>
      </c>
    </row>
    <row r="36" spans="1:13" ht="15" customHeight="1">
      <c r="A36" s="197" t="s">
        <v>28</v>
      </c>
      <c r="B36" s="206" t="s">
        <v>104</v>
      </c>
      <c r="C36" s="223">
        <f t="shared" si="2"/>
        <v>2</v>
      </c>
      <c r="D36" s="223"/>
      <c r="E36" s="223"/>
      <c r="F36" s="224">
        <f t="shared" si="3"/>
        <v>2</v>
      </c>
      <c r="G36" s="180" t="s">
        <v>615</v>
      </c>
      <c r="H36" s="180" t="s">
        <v>617</v>
      </c>
      <c r="I36" s="181" t="s">
        <v>615</v>
      </c>
      <c r="J36" s="206" t="s">
        <v>173</v>
      </c>
      <c r="K36" s="176" t="s">
        <v>771</v>
      </c>
      <c r="L36" s="176" t="s">
        <v>440</v>
      </c>
      <c r="M36" s="81" t="s">
        <v>173</v>
      </c>
    </row>
    <row r="37" spans="1:13" s="76" customFormat="1" ht="15" customHeight="1">
      <c r="A37" s="173" t="s">
        <v>29</v>
      </c>
      <c r="B37" s="173"/>
      <c r="C37" s="174"/>
      <c r="D37" s="174"/>
      <c r="E37" s="174"/>
      <c r="F37" s="174"/>
      <c r="G37" s="185"/>
      <c r="H37" s="185"/>
      <c r="I37" s="185"/>
      <c r="J37" s="185"/>
      <c r="K37" s="185"/>
      <c r="L37" s="185"/>
      <c r="M37" s="83"/>
    </row>
    <row r="38" spans="1:13" ht="15" customHeight="1">
      <c r="A38" s="197" t="s">
        <v>30</v>
      </c>
      <c r="B38" s="206" t="s">
        <v>104</v>
      </c>
      <c r="C38" s="223">
        <f t="shared" si="2"/>
        <v>2</v>
      </c>
      <c r="D38" s="223"/>
      <c r="E38" s="198"/>
      <c r="F38" s="224">
        <f t="shared" ref="F38:F45" si="4">C38*(1-D38)*(1-E38)</f>
        <v>2</v>
      </c>
      <c r="G38" s="180" t="s">
        <v>615</v>
      </c>
      <c r="H38" s="205" t="s">
        <v>615</v>
      </c>
      <c r="I38" s="181" t="s">
        <v>615</v>
      </c>
      <c r="J38" s="236" t="s">
        <v>173</v>
      </c>
      <c r="K38" s="176" t="s">
        <v>771</v>
      </c>
      <c r="L38" s="176" t="s">
        <v>372</v>
      </c>
      <c r="M38" s="81" t="s">
        <v>173</v>
      </c>
    </row>
    <row r="39" spans="1:13" ht="15" customHeight="1">
      <c r="A39" s="197" t="s">
        <v>31</v>
      </c>
      <c r="B39" s="206" t="s">
        <v>104</v>
      </c>
      <c r="C39" s="223">
        <f t="shared" si="2"/>
        <v>2</v>
      </c>
      <c r="D39" s="223"/>
      <c r="E39" s="223"/>
      <c r="F39" s="224">
        <f t="shared" si="4"/>
        <v>2</v>
      </c>
      <c r="G39" s="180" t="s">
        <v>615</v>
      </c>
      <c r="H39" s="180" t="s">
        <v>617</v>
      </c>
      <c r="I39" s="181" t="s">
        <v>615</v>
      </c>
      <c r="J39" s="236" t="s">
        <v>173</v>
      </c>
      <c r="K39" s="176" t="s">
        <v>771</v>
      </c>
      <c r="L39" s="176" t="s">
        <v>373</v>
      </c>
      <c r="M39" s="81" t="s">
        <v>173</v>
      </c>
    </row>
    <row r="40" spans="1:13" ht="15" customHeight="1">
      <c r="A40" s="197" t="s">
        <v>93</v>
      </c>
      <c r="B40" s="206" t="s">
        <v>104</v>
      </c>
      <c r="C40" s="223">
        <f t="shared" si="2"/>
        <v>2</v>
      </c>
      <c r="D40" s="198"/>
      <c r="E40" s="198"/>
      <c r="F40" s="224">
        <f t="shared" si="4"/>
        <v>2</v>
      </c>
      <c r="G40" s="180" t="s">
        <v>615</v>
      </c>
      <c r="H40" s="180" t="s">
        <v>615</v>
      </c>
      <c r="I40" s="179" t="s">
        <v>615</v>
      </c>
      <c r="J40" s="206" t="s">
        <v>173</v>
      </c>
      <c r="K40" s="176" t="s">
        <v>771</v>
      </c>
      <c r="L40" s="176" t="s">
        <v>1059</v>
      </c>
      <c r="M40" s="81" t="s">
        <v>173</v>
      </c>
    </row>
    <row r="41" spans="1:13" ht="15" customHeight="1">
      <c r="A41" s="197" t="s">
        <v>32</v>
      </c>
      <c r="B41" s="206" t="s">
        <v>104</v>
      </c>
      <c r="C41" s="223">
        <f t="shared" si="2"/>
        <v>2</v>
      </c>
      <c r="D41" s="223"/>
      <c r="E41" s="198"/>
      <c r="F41" s="224">
        <f t="shared" si="4"/>
        <v>2</v>
      </c>
      <c r="G41" s="180" t="s">
        <v>615</v>
      </c>
      <c r="H41" s="205" t="s">
        <v>615</v>
      </c>
      <c r="I41" s="181" t="s">
        <v>615</v>
      </c>
      <c r="J41" s="236" t="s">
        <v>173</v>
      </c>
      <c r="K41" s="176" t="s">
        <v>771</v>
      </c>
      <c r="L41" s="176" t="s">
        <v>491</v>
      </c>
      <c r="M41" s="81" t="s">
        <v>173</v>
      </c>
    </row>
    <row r="42" spans="1:13" ht="15" customHeight="1">
      <c r="A42" s="197" t="s">
        <v>33</v>
      </c>
      <c r="B42" s="206" t="s">
        <v>104</v>
      </c>
      <c r="C42" s="223">
        <f t="shared" si="2"/>
        <v>2</v>
      </c>
      <c r="D42" s="223"/>
      <c r="E42" s="198"/>
      <c r="F42" s="224">
        <f t="shared" si="4"/>
        <v>2</v>
      </c>
      <c r="G42" s="180" t="s">
        <v>615</v>
      </c>
      <c r="H42" s="180" t="s">
        <v>617</v>
      </c>
      <c r="I42" s="181" t="s">
        <v>615</v>
      </c>
      <c r="J42" s="236" t="s">
        <v>173</v>
      </c>
      <c r="K42" s="176" t="s">
        <v>771</v>
      </c>
      <c r="L42" s="176" t="s">
        <v>405</v>
      </c>
      <c r="M42" s="81" t="s">
        <v>173</v>
      </c>
    </row>
    <row r="43" spans="1:13" ht="15" customHeight="1">
      <c r="A43" s="197" t="s">
        <v>34</v>
      </c>
      <c r="B43" s="206" t="s">
        <v>104</v>
      </c>
      <c r="C43" s="223">
        <f t="shared" si="2"/>
        <v>2</v>
      </c>
      <c r="D43" s="198"/>
      <c r="E43" s="198">
        <v>0.5</v>
      </c>
      <c r="F43" s="224">
        <f t="shared" si="4"/>
        <v>1</v>
      </c>
      <c r="G43" s="180" t="s">
        <v>615</v>
      </c>
      <c r="H43" s="180" t="s">
        <v>617</v>
      </c>
      <c r="I43" s="179" t="s">
        <v>617</v>
      </c>
      <c r="J43" s="206" t="s">
        <v>538</v>
      </c>
      <c r="K43" s="176" t="s">
        <v>769</v>
      </c>
      <c r="L43" s="176" t="s">
        <v>577</v>
      </c>
      <c r="M43" s="81" t="s">
        <v>173</v>
      </c>
    </row>
    <row r="44" spans="1:13" ht="15" customHeight="1">
      <c r="A44" s="197" t="s">
        <v>35</v>
      </c>
      <c r="B44" s="206" t="s">
        <v>104</v>
      </c>
      <c r="C44" s="223">
        <f t="shared" si="2"/>
        <v>2</v>
      </c>
      <c r="D44" s="223"/>
      <c r="E44" s="198"/>
      <c r="F44" s="224">
        <f t="shared" si="4"/>
        <v>2</v>
      </c>
      <c r="G44" s="180" t="s">
        <v>615</v>
      </c>
      <c r="H44" s="180" t="s">
        <v>617</v>
      </c>
      <c r="I44" s="181" t="s">
        <v>615</v>
      </c>
      <c r="J44" s="206" t="s">
        <v>911</v>
      </c>
      <c r="K44" s="176" t="s">
        <v>771</v>
      </c>
      <c r="L44" s="176" t="s">
        <v>392</v>
      </c>
      <c r="M44" s="81" t="s">
        <v>173</v>
      </c>
    </row>
    <row r="45" spans="1:13" ht="15" customHeight="1">
      <c r="A45" s="197" t="s">
        <v>152</v>
      </c>
      <c r="B45" s="206" t="s">
        <v>105</v>
      </c>
      <c r="C45" s="223">
        <f t="shared" si="2"/>
        <v>0</v>
      </c>
      <c r="D45" s="223"/>
      <c r="E45" s="198"/>
      <c r="F45" s="224">
        <f t="shared" si="4"/>
        <v>0</v>
      </c>
      <c r="G45" s="179" t="s">
        <v>837</v>
      </c>
      <c r="H45" s="181" t="s">
        <v>173</v>
      </c>
      <c r="I45" s="181" t="s">
        <v>173</v>
      </c>
      <c r="J45" s="207" t="s">
        <v>929</v>
      </c>
      <c r="K45" s="176" t="s">
        <v>770</v>
      </c>
      <c r="L45" s="176" t="s">
        <v>374</v>
      </c>
      <c r="M45" s="81" t="s">
        <v>173</v>
      </c>
    </row>
    <row r="46" spans="1:13" s="76" customFormat="1" ht="15" customHeight="1">
      <c r="A46" s="173" t="s">
        <v>36</v>
      </c>
      <c r="B46" s="173"/>
      <c r="C46" s="174"/>
      <c r="D46" s="174"/>
      <c r="E46" s="174"/>
      <c r="F46" s="174"/>
      <c r="G46" s="185"/>
      <c r="H46" s="185"/>
      <c r="I46" s="185"/>
      <c r="J46" s="185"/>
      <c r="K46" s="185"/>
      <c r="L46" s="185"/>
      <c r="M46" s="83"/>
    </row>
    <row r="47" spans="1:13" ht="15" customHeight="1">
      <c r="A47" s="197" t="s">
        <v>37</v>
      </c>
      <c r="B47" s="206" t="s">
        <v>104</v>
      </c>
      <c r="C47" s="223">
        <f>IF(B47=$B$4,2,0)</f>
        <v>2</v>
      </c>
      <c r="D47" s="223"/>
      <c r="E47" s="223"/>
      <c r="F47" s="224">
        <f t="shared" ref="F47:F53" si="5">C47*(1-D47)*(1-E47)</f>
        <v>2</v>
      </c>
      <c r="G47" s="180" t="s">
        <v>615</v>
      </c>
      <c r="H47" s="205" t="s">
        <v>615</v>
      </c>
      <c r="I47" s="181" t="s">
        <v>615</v>
      </c>
      <c r="J47" s="206" t="s">
        <v>173</v>
      </c>
      <c r="K47" s="176" t="s">
        <v>769</v>
      </c>
      <c r="L47" s="176" t="s">
        <v>375</v>
      </c>
      <c r="M47" s="81" t="s">
        <v>173</v>
      </c>
    </row>
    <row r="48" spans="1:13" ht="15" customHeight="1">
      <c r="A48" s="197" t="s">
        <v>38</v>
      </c>
      <c r="B48" s="206" t="s">
        <v>104</v>
      </c>
      <c r="C48" s="223">
        <f>IF(B48=$B$4,2,0)</f>
        <v>2</v>
      </c>
      <c r="D48" s="223"/>
      <c r="E48" s="223">
        <v>0.5</v>
      </c>
      <c r="F48" s="224">
        <f t="shared" si="5"/>
        <v>1</v>
      </c>
      <c r="G48" s="180" t="s">
        <v>615</v>
      </c>
      <c r="H48" s="180" t="s">
        <v>617</v>
      </c>
      <c r="I48" s="179" t="s">
        <v>617</v>
      </c>
      <c r="J48" s="206" t="s">
        <v>538</v>
      </c>
      <c r="K48" s="176" t="s">
        <v>771</v>
      </c>
      <c r="L48" s="176" t="s">
        <v>498</v>
      </c>
      <c r="M48" s="81" t="s">
        <v>173</v>
      </c>
    </row>
    <row r="49" spans="1:13" ht="15" customHeight="1">
      <c r="A49" s="197" t="s">
        <v>39</v>
      </c>
      <c r="B49" s="206" t="s">
        <v>104</v>
      </c>
      <c r="C49" s="223">
        <f>IF(B49=$B$4,2,0)</f>
        <v>2</v>
      </c>
      <c r="D49" s="223"/>
      <c r="E49" s="223"/>
      <c r="F49" s="224">
        <f t="shared" si="5"/>
        <v>2</v>
      </c>
      <c r="G49" s="180" t="s">
        <v>615</v>
      </c>
      <c r="H49" s="205" t="s">
        <v>615</v>
      </c>
      <c r="I49" s="181" t="s">
        <v>615</v>
      </c>
      <c r="J49" s="206" t="s">
        <v>173</v>
      </c>
      <c r="K49" s="176" t="s">
        <v>771</v>
      </c>
      <c r="L49" s="176" t="s">
        <v>500</v>
      </c>
      <c r="M49" s="81" t="s">
        <v>173</v>
      </c>
    </row>
    <row r="50" spans="1:13" ht="15" customHeight="1">
      <c r="A50" s="197" t="s">
        <v>40</v>
      </c>
      <c r="B50" s="206" t="s">
        <v>105</v>
      </c>
      <c r="C50" s="223">
        <f t="shared" si="2"/>
        <v>0</v>
      </c>
      <c r="D50" s="223"/>
      <c r="E50" s="198"/>
      <c r="F50" s="224">
        <f t="shared" si="5"/>
        <v>0</v>
      </c>
      <c r="G50" s="205" t="s">
        <v>617</v>
      </c>
      <c r="H50" s="205" t="s">
        <v>173</v>
      </c>
      <c r="I50" s="206" t="s">
        <v>173</v>
      </c>
      <c r="J50" s="206" t="s">
        <v>918</v>
      </c>
      <c r="K50" s="176" t="s">
        <v>769</v>
      </c>
      <c r="L50" s="176" t="s">
        <v>572</v>
      </c>
      <c r="M50" s="81" t="s">
        <v>173</v>
      </c>
    </row>
    <row r="51" spans="1:13" ht="15" customHeight="1">
      <c r="A51" s="197" t="s">
        <v>89</v>
      </c>
      <c r="B51" s="206" t="s">
        <v>104</v>
      </c>
      <c r="C51" s="223">
        <f t="shared" si="2"/>
        <v>2</v>
      </c>
      <c r="D51" s="223"/>
      <c r="E51" s="223"/>
      <c r="F51" s="224">
        <f t="shared" si="5"/>
        <v>2</v>
      </c>
      <c r="G51" s="180" t="s">
        <v>615</v>
      </c>
      <c r="H51" s="205" t="s">
        <v>615</v>
      </c>
      <c r="I51" s="181" t="s">
        <v>615</v>
      </c>
      <c r="J51" s="206" t="s">
        <v>173</v>
      </c>
      <c r="K51" s="176" t="s">
        <v>769</v>
      </c>
      <c r="L51" s="176" t="s">
        <v>573</v>
      </c>
      <c r="M51" s="81" t="s">
        <v>173</v>
      </c>
    </row>
    <row r="52" spans="1:13" ht="15" customHeight="1">
      <c r="A52" s="197" t="s">
        <v>41</v>
      </c>
      <c r="B52" s="206" t="s">
        <v>104</v>
      </c>
      <c r="C52" s="223">
        <f t="shared" si="2"/>
        <v>2</v>
      </c>
      <c r="D52" s="223"/>
      <c r="E52" s="223"/>
      <c r="F52" s="224">
        <f t="shared" si="5"/>
        <v>2</v>
      </c>
      <c r="G52" s="180" t="s">
        <v>615</v>
      </c>
      <c r="H52" s="205" t="s">
        <v>615</v>
      </c>
      <c r="I52" s="181" t="s">
        <v>615</v>
      </c>
      <c r="J52" s="206" t="s">
        <v>173</v>
      </c>
      <c r="K52" s="176" t="s">
        <v>770</v>
      </c>
      <c r="L52" s="176" t="s">
        <v>505</v>
      </c>
      <c r="M52" s="81" t="s">
        <v>173</v>
      </c>
    </row>
    <row r="53" spans="1:13" ht="15" customHeight="1">
      <c r="A53" s="197" t="s">
        <v>42</v>
      </c>
      <c r="B53" s="206" t="s">
        <v>104</v>
      </c>
      <c r="C53" s="223">
        <f t="shared" si="2"/>
        <v>2</v>
      </c>
      <c r="D53" s="223"/>
      <c r="E53" s="223"/>
      <c r="F53" s="224">
        <f t="shared" si="5"/>
        <v>2</v>
      </c>
      <c r="G53" s="180" t="s">
        <v>615</v>
      </c>
      <c r="H53" s="180" t="s">
        <v>617</v>
      </c>
      <c r="I53" s="179" t="s">
        <v>615</v>
      </c>
      <c r="J53" s="206" t="s">
        <v>914</v>
      </c>
      <c r="K53" s="176" t="s">
        <v>769</v>
      </c>
      <c r="L53" s="176" t="s">
        <v>913</v>
      </c>
      <c r="M53" s="81" t="s">
        <v>173</v>
      </c>
    </row>
    <row r="54" spans="1:13" s="76" customFormat="1" ht="15" customHeight="1">
      <c r="A54" s="173" t="s">
        <v>43</v>
      </c>
      <c r="B54" s="173"/>
      <c r="C54" s="174"/>
      <c r="D54" s="174"/>
      <c r="E54" s="174"/>
      <c r="F54" s="174"/>
      <c r="G54" s="185"/>
      <c r="H54" s="185"/>
      <c r="I54" s="185"/>
      <c r="J54" s="185"/>
      <c r="K54" s="185"/>
      <c r="L54" s="185"/>
      <c r="M54" s="83"/>
    </row>
    <row r="55" spans="1:13" ht="15" customHeight="1">
      <c r="A55" s="197" t="s">
        <v>44</v>
      </c>
      <c r="B55" s="206" t="s">
        <v>104</v>
      </c>
      <c r="C55" s="223">
        <f t="shared" si="2"/>
        <v>2</v>
      </c>
      <c r="D55" s="223"/>
      <c r="E55" s="223"/>
      <c r="F55" s="224">
        <f t="shared" ref="F55:F68" si="6">C55*(1-D55)*(1-E55)</f>
        <v>2</v>
      </c>
      <c r="G55" s="180" t="s">
        <v>615</v>
      </c>
      <c r="H55" s="205" t="s">
        <v>615</v>
      </c>
      <c r="I55" s="181" t="s">
        <v>615</v>
      </c>
      <c r="J55" s="236" t="s">
        <v>173</v>
      </c>
      <c r="K55" s="176" t="s">
        <v>769</v>
      </c>
      <c r="L55" s="176" t="s">
        <v>575</v>
      </c>
      <c r="M55" s="81" t="s">
        <v>173</v>
      </c>
    </row>
    <row r="56" spans="1:13" ht="15" customHeight="1">
      <c r="A56" s="197" t="s">
        <v>45</v>
      </c>
      <c r="B56" s="206" t="s">
        <v>104</v>
      </c>
      <c r="C56" s="223">
        <f t="shared" si="2"/>
        <v>2</v>
      </c>
      <c r="D56" s="223"/>
      <c r="E56" s="223"/>
      <c r="F56" s="224">
        <f t="shared" si="6"/>
        <v>2</v>
      </c>
      <c r="G56" s="180" t="s">
        <v>615</v>
      </c>
      <c r="H56" s="205" t="s">
        <v>615</v>
      </c>
      <c r="I56" s="181" t="s">
        <v>615</v>
      </c>
      <c r="J56" s="236" t="s">
        <v>173</v>
      </c>
      <c r="K56" s="176" t="s">
        <v>771</v>
      </c>
      <c r="L56" s="176" t="s">
        <v>508</v>
      </c>
      <c r="M56" s="81" t="s">
        <v>173</v>
      </c>
    </row>
    <row r="57" spans="1:13" ht="15" customHeight="1">
      <c r="A57" s="197" t="s">
        <v>46</v>
      </c>
      <c r="B57" s="206" t="s">
        <v>105</v>
      </c>
      <c r="C57" s="223">
        <f t="shared" si="2"/>
        <v>0</v>
      </c>
      <c r="D57" s="223"/>
      <c r="E57" s="223"/>
      <c r="F57" s="224">
        <f t="shared" si="6"/>
        <v>0</v>
      </c>
      <c r="G57" s="205" t="s">
        <v>617</v>
      </c>
      <c r="H57" s="205" t="s">
        <v>173</v>
      </c>
      <c r="I57" s="206" t="s">
        <v>173</v>
      </c>
      <c r="J57" s="206" t="s">
        <v>918</v>
      </c>
      <c r="K57" s="176" t="s">
        <v>769</v>
      </c>
      <c r="L57" s="176" t="s">
        <v>377</v>
      </c>
    </row>
    <row r="58" spans="1:13" ht="15" customHeight="1">
      <c r="A58" s="197" t="s">
        <v>47</v>
      </c>
      <c r="B58" s="206" t="s">
        <v>104</v>
      </c>
      <c r="C58" s="223">
        <f t="shared" si="2"/>
        <v>2</v>
      </c>
      <c r="D58" s="223"/>
      <c r="E58" s="223">
        <v>0.5</v>
      </c>
      <c r="F58" s="224">
        <f t="shared" si="6"/>
        <v>1</v>
      </c>
      <c r="G58" s="180" t="s">
        <v>615</v>
      </c>
      <c r="H58" s="205" t="s">
        <v>615</v>
      </c>
      <c r="I58" s="179" t="s">
        <v>617</v>
      </c>
      <c r="J58" s="206" t="s">
        <v>538</v>
      </c>
      <c r="K58" s="176" t="s">
        <v>769</v>
      </c>
      <c r="L58" s="176" t="s">
        <v>413</v>
      </c>
      <c r="M58" s="81" t="s">
        <v>173</v>
      </c>
    </row>
    <row r="59" spans="1:13" ht="15" customHeight="1">
      <c r="A59" s="197" t="s">
        <v>48</v>
      </c>
      <c r="B59" s="206" t="s">
        <v>104</v>
      </c>
      <c r="C59" s="223">
        <f t="shared" si="2"/>
        <v>2</v>
      </c>
      <c r="D59" s="223"/>
      <c r="E59" s="223"/>
      <c r="F59" s="224">
        <f t="shared" si="6"/>
        <v>2</v>
      </c>
      <c r="G59" s="180" t="s">
        <v>615</v>
      </c>
      <c r="H59" s="180" t="s">
        <v>617</v>
      </c>
      <c r="I59" s="181" t="s">
        <v>615</v>
      </c>
      <c r="J59" s="206" t="s">
        <v>173</v>
      </c>
      <c r="K59" s="176" t="s">
        <v>771</v>
      </c>
      <c r="L59" s="176" t="s">
        <v>509</v>
      </c>
      <c r="M59" s="81" t="s">
        <v>173</v>
      </c>
    </row>
    <row r="60" spans="1:13" ht="15" customHeight="1">
      <c r="A60" s="197" t="s">
        <v>49</v>
      </c>
      <c r="B60" s="206" t="s">
        <v>104</v>
      </c>
      <c r="C60" s="223">
        <f t="shared" si="2"/>
        <v>2</v>
      </c>
      <c r="D60" s="223"/>
      <c r="E60" s="223"/>
      <c r="F60" s="224">
        <f t="shared" si="6"/>
        <v>2</v>
      </c>
      <c r="G60" s="180" t="s">
        <v>615</v>
      </c>
      <c r="H60" s="205" t="s">
        <v>615</v>
      </c>
      <c r="I60" s="181" t="s">
        <v>615</v>
      </c>
      <c r="J60" s="236" t="s">
        <v>173</v>
      </c>
      <c r="K60" s="176" t="s">
        <v>770</v>
      </c>
      <c r="L60" s="176" t="s">
        <v>464</v>
      </c>
      <c r="M60" s="81" t="s">
        <v>173</v>
      </c>
    </row>
    <row r="61" spans="1:13" ht="15" customHeight="1">
      <c r="A61" s="197" t="s">
        <v>50</v>
      </c>
      <c r="B61" s="206" t="s">
        <v>104</v>
      </c>
      <c r="C61" s="223">
        <f t="shared" si="2"/>
        <v>2</v>
      </c>
      <c r="D61" s="223">
        <v>0.5</v>
      </c>
      <c r="E61" s="223">
        <v>0.5</v>
      </c>
      <c r="F61" s="224">
        <f t="shared" si="6"/>
        <v>0.5</v>
      </c>
      <c r="G61" s="180" t="s">
        <v>615</v>
      </c>
      <c r="H61" s="180" t="s">
        <v>617</v>
      </c>
      <c r="I61" s="179" t="s">
        <v>617</v>
      </c>
      <c r="J61" s="206" t="s">
        <v>917</v>
      </c>
      <c r="K61" s="176" t="s">
        <v>769</v>
      </c>
      <c r="L61" s="176" t="s">
        <v>916</v>
      </c>
      <c r="M61" s="81" t="s">
        <v>173</v>
      </c>
    </row>
    <row r="62" spans="1:13" ht="15" customHeight="1">
      <c r="A62" s="197" t="s">
        <v>51</v>
      </c>
      <c r="B62" s="206" t="s">
        <v>104</v>
      </c>
      <c r="C62" s="223">
        <f t="shared" si="2"/>
        <v>2</v>
      </c>
      <c r="D62" s="223"/>
      <c r="E62" s="198"/>
      <c r="F62" s="224">
        <f t="shared" si="6"/>
        <v>2</v>
      </c>
      <c r="G62" s="180" t="s">
        <v>615</v>
      </c>
      <c r="H62" s="205" t="s">
        <v>615</v>
      </c>
      <c r="I62" s="181" t="s">
        <v>615</v>
      </c>
      <c r="J62" s="206" t="s">
        <v>173</v>
      </c>
      <c r="K62" s="176" t="s">
        <v>771</v>
      </c>
      <c r="L62" s="176" t="s">
        <v>513</v>
      </c>
      <c r="M62" s="81" t="s">
        <v>173</v>
      </c>
    </row>
    <row r="63" spans="1:13" ht="15" customHeight="1">
      <c r="A63" s="197" t="s">
        <v>52</v>
      </c>
      <c r="B63" s="206" t="s">
        <v>104</v>
      </c>
      <c r="C63" s="223">
        <f t="shared" si="2"/>
        <v>2</v>
      </c>
      <c r="D63" s="223"/>
      <c r="E63" s="198"/>
      <c r="F63" s="224">
        <f t="shared" si="6"/>
        <v>2</v>
      </c>
      <c r="G63" s="180" t="s">
        <v>615</v>
      </c>
      <c r="H63" s="180" t="s">
        <v>617</v>
      </c>
      <c r="I63" s="181" t="s">
        <v>615</v>
      </c>
      <c r="J63" s="206" t="s">
        <v>173</v>
      </c>
      <c r="K63" s="176" t="s">
        <v>771</v>
      </c>
      <c r="L63" s="176" t="s">
        <v>453</v>
      </c>
      <c r="M63" s="81" t="s">
        <v>173</v>
      </c>
    </row>
    <row r="64" spans="1:13" ht="15" customHeight="1">
      <c r="A64" s="197" t="s">
        <v>53</v>
      </c>
      <c r="B64" s="206" t="s">
        <v>104</v>
      </c>
      <c r="C64" s="223">
        <f t="shared" si="2"/>
        <v>2</v>
      </c>
      <c r="D64" s="223"/>
      <c r="E64" s="198"/>
      <c r="F64" s="224">
        <f t="shared" si="6"/>
        <v>2</v>
      </c>
      <c r="G64" s="180" t="s">
        <v>615</v>
      </c>
      <c r="H64" s="205" t="s">
        <v>615</v>
      </c>
      <c r="I64" s="181" t="s">
        <v>615</v>
      </c>
      <c r="J64" s="236"/>
      <c r="K64" s="176" t="s">
        <v>771</v>
      </c>
      <c r="L64" s="176" t="s">
        <v>515</v>
      </c>
      <c r="M64" s="81" t="s">
        <v>173</v>
      </c>
    </row>
    <row r="65" spans="1:13" ht="15" customHeight="1">
      <c r="A65" s="197" t="s">
        <v>54</v>
      </c>
      <c r="B65" s="206" t="s">
        <v>104</v>
      </c>
      <c r="C65" s="223">
        <f t="shared" si="2"/>
        <v>2</v>
      </c>
      <c r="D65" s="223"/>
      <c r="E65" s="223">
        <v>0.5</v>
      </c>
      <c r="F65" s="224">
        <f t="shared" si="6"/>
        <v>1</v>
      </c>
      <c r="G65" s="180" t="s">
        <v>615</v>
      </c>
      <c r="H65" s="180" t="s">
        <v>617</v>
      </c>
      <c r="I65" s="179" t="s">
        <v>617</v>
      </c>
      <c r="J65" s="236" t="s">
        <v>394</v>
      </c>
      <c r="K65" s="176" t="s">
        <v>771</v>
      </c>
      <c r="L65" s="176" t="s">
        <v>518</v>
      </c>
      <c r="M65" s="81" t="s">
        <v>173</v>
      </c>
    </row>
    <row r="66" spans="1:13" ht="15" customHeight="1">
      <c r="A66" s="197" t="s">
        <v>55</v>
      </c>
      <c r="B66" s="206" t="s">
        <v>104</v>
      </c>
      <c r="C66" s="223">
        <f t="shared" si="2"/>
        <v>2</v>
      </c>
      <c r="D66" s="223"/>
      <c r="E66" s="198"/>
      <c r="F66" s="224">
        <f t="shared" si="6"/>
        <v>2</v>
      </c>
      <c r="G66" s="180" t="s">
        <v>615</v>
      </c>
      <c r="H66" s="205" t="s">
        <v>615</v>
      </c>
      <c r="I66" s="181" t="s">
        <v>615</v>
      </c>
      <c r="J66" s="206" t="s">
        <v>1049</v>
      </c>
      <c r="K66" s="176" t="s">
        <v>769</v>
      </c>
      <c r="L66" s="176" t="s">
        <v>915</v>
      </c>
      <c r="M66" s="81" t="s">
        <v>173</v>
      </c>
    </row>
    <row r="67" spans="1:13" s="28" customFormat="1" ht="15" customHeight="1">
      <c r="A67" s="201" t="s">
        <v>56</v>
      </c>
      <c r="B67" s="176" t="s">
        <v>104</v>
      </c>
      <c r="C67" s="177">
        <f t="shared" si="2"/>
        <v>2</v>
      </c>
      <c r="D67" s="177"/>
      <c r="E67" s="202"/>
      <c r="F67" s="178">
        <f t="shared" si="6"/>
        <v>2</v>
      </c>
      <c r="G67" s="180" t="s">
        <v>615</v>
      </c>
      <c r="H67" s="205" t="s">
        <v>615</v>
      </c>
      <c r="I67" s="181" t="s">
        <v>615</v>
      </c>
      <c r="J67" s="237" t="s">
        <v>173</v>
      </c>
      <c r="K67" s="176" t="s">
        <v>770</v>
      </c>
      <c r="L67" s="176" t="s">
        <v>419</v>
      </c>
      <c r="M67" s="80" t="s">
        <v>173</v>
      </c>
    </row>
    <row r="68" spans="1:13" ht="15" customHeight="1">
      <c r="A68" s="197" t="s">
        <v>57</v>
      </c>
      <c r="B68" s="206" t="s">
        <v>104</v>
      </c>
      <c r="C68" s="223">
        <f t="shared" si="2"/>
        <v>2</v>
      </c>
      <c r="D68" s="223"/>
      <c r="E68" s="198"/>
      <c r="F68" s="224">
        <f t="shared" si="6"/>
        <v>2</v>
      </c>
      <c r="G68" s="180" t="s">
        <v>615</v>
      </c>
      <c r="H68" s="180" t="s">
        <v>617</v>
      </c>
      <c r="I68" s="181" t="s">
        <v>615</v>
      </c>
      <c r="J68" s="236" t="s">
        <v>173</v>
      </c>
      <c r="K68" s="176" t="s">
        <v>919</v>
      </c>
      <c r="L68" s="176" t="s">
        <v>408</v>
      </c>
      <c r="M68" s="81" t="s">
        <v>173</v>
      </c>
    </row>
    <row r="69" spans="1:13" s="76" customFormat="1" ht="15" customHeight="1">
      <c r="A69" s="173" t="s">
        <v>58</v>
      </c>
      <c r="B69" s="173"/>
      <c r="C69" s="174"/>
      <c r="D69" s="174"/>
      <c r="E69" s="174"/>
      <c r="F69" s="174"/>
      <c r="G69" s="185"/>
      <c r="H69" s="185"/>
      <c r="I69" s="185"/>
      <c r="J69" s="185"/>
      <c r="K69" s="185"/>
      <c r="L69" s="185"/>
      <c r="M69" s="83"/>
    </row>
    <row r="70" spans="1:13" s="28" customFormat="1" ht="15" customHeight="1">
      <c r="A70" s="201" t="s">
        <v>59</v>
      </c>
      <c r="B70" s="176" t="s">
        <v>104</v>
      </c>
      <c r="C70" s="177">
        <f t="shared" ref="C70:C93" si="7">IF(B70=$B$4,2,0)</f>
        <v>2</v>
      </c>
      <c r="D70" s="177"/>
      <c r="E70" s="177"/>
      <c r="F70" s="178">
        <f t="shared" ref="F70:F75" si="8">C70*(1-D70)*(1-E70)</f>
        <v>2</v>
      </c>
      <c r="G70" s="180" t="s">
        <v>615</v>
      </c>
      <c r="H70" s="180" t="s">
        <v>617</v>
      </c>
      <c r="I70" s="181" t="s">
        <v>615</v>
      </c>
      <c r="J70" s="237" t="s">
        <v>173</v>
      </c>
      <c r="K70" s="176" t="s">
        <v>769</v>
      </c>
      <c r="L70" s="176" t="s">
        <v>524</v>
      </c>
      <c r="M70" s="80" t="s">
        <v>173</v>
      </c>
    </row>
    <row r="71" spans="1:13" ht="15" customHeight="1">
      <c r="A71" s="197" t="s">
        <v>60</v>
      </c>
      <c r="B71" s="183" t="s">
        <v>104</v>
      </c>
      <c r="C71" s="223">
        <f t="shared" si="7"/>
        <v>2</v>
      </c>
      <c r="D71" s="222"/>
      <c r="E71" s="222">
        <v>0.5</v>
      </c>
      <c r="F71" s="224">
        <f t="shared" si="8"/>
        <v>1</v>
      </c>
      <c r="G71" s="180" t="s">
        <v>615</v>
      </c>
      <c r="H71" s="180" t="s">
        <v>617</v>
      </c>
      <c r="I71" s="179" t="s">
        <v>617</v>
      </c>
      <c r="J71" s="206" t="s">
        <v>538</v>
      </c>
      <c r="K71" s="176" t="s">
        <v>769</v>
      </c>
      <c r="L71" s="176" t="s">
        <v>581</v>
      </c>
      <c r="M71" s="81" t="s">
        <v>173</v>
      </c>
    </row>
    <row r="72" spans="1:13" ht="15" customHeight="1">
      <c r="A72" s="197" t="s">
        <v>61</v>
      </c>
      <c r="B72" s="183" t="s">
        <v>104</v>
      </c>
      <c r="C72" s="223">
        <f t="shared" si="7"/>
        <v>2</v>
      </c>
      <c r="D72" s="222"/>
      <c r="E72" s="222"/>
      <c r="F72" s="224">
        <f t="shared" si="8"/>
        <v>2</v>
      </c>
      <c r="G72" s="180" t="s">
        <v>615</v>
      </c>
      <c r="H72" s="205" t="s">
        <v>615</v>
      </c>
      <c r="I72" s="181" t="s">
        <v>615</v>
      </c>
      <c r="J72" s="236" t="s">
        <v>173</v>
      </c>
      <c r="K72" s="176" t="s">
        <v>771</v>
      </c>
      <c r="L72" s="176" t="s">
        <v>530</v>
      </c>
      <c r="M72" s="81" t="s">
        <v>173</v>
      </c>
    </row>
    <row r="73" spans="1:13" ht="15" customHeight="1">
      <c r="A73" s="197" t="s">
        <v>62</v>
      </c>
      <c r="B73" s="183" t="s">
        <v>104</v>
      </c>
      <c r="C73" s="223">
        <f t="shared" si="7"/>
        <v>2</v>
      </c>
      <c r="D73" s="222"/>
      <c r="E73" s="223"/>
      <c r="F73" s="224">
        <f t="shared" si="8"/>
        <v>2</v>
      </c>
      <c r="G73" s="180" t="s">
        <v>615</v>
      </c>
      <c r="H73" s="205" t="s">
        <v>615</v>
      </c>
      <c r="I73" s="181" t="s">
        <v>615</v>
      </c>
      <c r="J73" s="236" t="s">
        <v>173</v>
      </c>
      <c r="K73" s="176" t="s">
        <v>771</v>
      </c>
      <c r="L73" s="176" t="s">
        <v>382</v>
      </c>
      <c r="M73" s="81" t="s">
        <v>173</v>
      </c>
    </row>
    <row r="74" spans="1:13" ht="15" customHeight="1">
      <c r="A74" s="197" t="s">
        <v>63</v>
      </c>
      <c r="B74" s="206" t="s">
        <v>104</v>
      </c>
      <c r="C74" s="223">
        <f t="shared" si="7"/>
        <v>2</v>
      </c>
      <c r="D74" s="222"/>
      <c r="E74" s="222"/>
      <c r="F74" s="224">
        <f t="shared" si="8"/>
        <v>2</v>
      </c>
      <c r="G74" s="180" t="s">
        <v>615</v>
      </c>
      <c r="H74" s="180" t="s">
        <v>617</v>
      </c>
      <c r="I74" s="181" t="s">
        <v>615</v>
      </c>
      <c r="J74" s="206" t="s">
        <v>173</v>
      </c>
      <c r="K74" s="176" t="s">
        <v>771</v>
      </c>
      <c r="L74" s="176" t="s">
        <v>384</v>
      </c>
      <c r="M74" s="81" t="s">
        <v>173</v>
      </c>
    </row>
    <row r="75" spans="1:13" ht="15" customHeight="1">
      <c r="A75" s="197" t="s">
        <v>64</v>
      </c>
      <c r="B75" s="183" t="s">
        <v>104</v>
      </c>
      <c r="C75" s="223">
        <f t="shared" si="7"/>
        <v>2</v>
      </c>
      <c r="D75" s="222"/>
      <c r="E75" s="222"/>
      <c r="F75" s="224">
        <f t="shared" si="8"/>
        <v>2</v>
      </c>
      <c r="G75" s="180" t="s">
        <v>615</v>
      </c>
      <c r="H75" s="205" t="s">
        <v>615</v>
      </c>
      <c r="I75" s="181" t="s">
        <v>615</v>
      </c>
      <c r="J75" s="206" t="s">
        <v>173</v>
      </c>
      <c r="K75" s="176" t="s">
        <v>771</v>
      </c>
      <c r="L75" s="176" t="s">
        <v>535</v>
      </c>
      <c r="M75" s="81" t="s">
        <v>173</v>
      </c>
    </row>
    <row r="76" spans="1:13" s="76" customFormat="1" ht="15" customHeight="1">
      <c r="A76" s="173" t="s">
        <v>65</v>
      </c>
      <c r="B76" s="173"/>
      <c r="C76" s="220"/>
      <c r="D76" s="174"/>
      <c r="E76" s="174"/>
      <c r="F76" s="174"/>
      <c r="G76" s="185"/>
      <c r="H76" s="185"/>
      <c r="I76" s="185"/>
      <c r="J76" s="185"/>
      <c r="K76" s="185"/>
      <c r="L76" s="185"/>
      <c r="M76" s="83"/>
    </row>
    <row r="77" spans="1:13" ht="15" customHeight="1">
      <c r="A77" s="197" t="s">
        <v>66</v>
      </c>
      <c r="B77" s="206" t="s">
        <v>104</v>
      </c>
      <c r="C77" s="223">
        <f t="shared" si="7"/>
        <v>2</v>
      </c>
      <c r="D77" s="223"/>
      <c r="E77" s="223"/>
      <c r="F77" s="224">
        <f t="shared" ref="F77:F86" si="9">C77*(1-D77)*(1-E77)</f>
        <v>2</v>
      </c>
      <c r="G77" s="180" t="s">
        <v>615</v>
      </c>
      <c r="H77" s="180" t="s">
        <v>617</v>
      </c>
      <c r="I77" s="181" t="s">
        <v>615</v>
      </c>
      <c r="J77" s="206" t="s">
        <v>173</v>
      </c>
      <c r="K77" s="176" t="s">
        <v>771</v>
      </c>
      <c r="L77" s="176" t="s">
        <v>455</v>
      </c>
      <c r="M77" s="81" t="s">
        <v>173</v>
      </c>
    </row>
    <row r="78" spans="1:13" ht="15" customHeight="1">
      <c r="A78" s="197" t="s">
        <v>68</v>
      </c>
      <c r="B78" s="206" t="s">
        <v>104</v>
      </c>
      <c r="C78" s="223">
        <f t="shared" si="7"/>
        <v>2</v>
      </c>
      <c r="D78" s="223"/>
      <c r="E78" s="223">
        <v>0.5</v>
      </c>
      <c r="F78" s="224">
        <f t="shared" si="9"/>
        <v>1</v>
      </c>
      <c r="G78" s="180" t="s">
        <v>615</v>
      </c>
      <c r="H78" s="180" t="s">
        <v>617</v>
      </c>
      <c r="I78" s="179" t="s">
        <v>617</v>
      </c>
      <c r="J78" s="181" t="s">
        <v>538</v>
      </c>
      <c r="K78" s="176" t="s">
        <v>919</v>
      </c>
      <c r="L78" s="176" t="s">
        <v>582</v>
      </c>
      <c r="M78" s="81" t="s">
        <v>173</v>
      </c>
    </row>
    <row r="79" spans="1:13" ht="15" customHeight="1">
      <c r="A79" s="197" t="s">
        <v>69</v>
      </c>
      <c r="B79" s="206" t="s">
        <v>104</v>
      </c>
      <c r="C79" s="223">
        <f t="shared" si="7"/>
        <v>2</v>
      </c>
      <c r="D79" s="222"/>
      <c r="E79" s="222">
        <v>0.5</v>
      </c>
      <c r="F79" s="224">
        <f t="shared" si="9"/>
        <v>1</v>
      </c>
      <c r="G79" s="180" t="s">
        <v>615</v>
      </c>
      <c r="H79" s="180" t="s">
        <v>617</v>
      </c>
      <c r="I79" s="179" t="s">
        <v>617</v>
      </c>
      <c r="J79" s="206" t="s">
        <v>538</v>
      </c>
      <c r="K79" s="176" t="s">
        <v>769</v>
      </c>
      <c r="L79" s="176" t="s">
        <v>585</v>
      </c>
      <c r="M79" s="81" t="s">
        <v>173</v>
      </c>
    </row>
    <row r="80" spans="1:13" ht="15" customHeight="1">
      <c r="A80" s="197" t="s">
        <v>70</v>
      </c>
      <c r="B80" s="206" t="s">
        <v>104</v>
      </c>
      <c r="C80" s="223">
        <f t="shared" si="7"/>
        <v>2</v>
      </c>
      <c r="D80" s="223"/>
      <c r="E80" s="223"/>
      <c r="F80" s="224">
        <f t="shared" si="9"/>
        <v>2</v>
      </c>
      <c r="G80" s="180" t="s">
        <v>615</v>
      </c>
      <c r="H80" s="180" t="s">
        <v>617</v>
      </c>
      <c r="I80" s="181" t="s">
        <v>615</v>
      </c>
      <c r="J80" s="181" t="s">
        <v>912</v>
      </c>
      <c r="K80" s="176" t="s">
        <v>771</v>
      </c>
      <c r="L80" s="176" t="s">
        <v>338</v>
      </c>
      <c r="M80" s="81" t="s">
        <v>173</v>
      </c>
    </row>
    <row r="81" spans="1:13" ht="15" customHeight="1">
      <c r="A81" s="197" t="s">
        <v>72</v>
      </c>
      <c r="B81" s="206" t="s">
        <v>104</v>
      </c>
      <c r="C81" s="223">
        <f t="shared" si="7"/>
        <v>2</v>
      </c>
      <c r="D81" s="223"/>
      <c r="E81" s="198"/>
      <c r="F81" s="224">
        <f t="shared" si="9"/>
        <v>2</v>
      </c>
      <c r="G81" s="180" t="s">
        <v>615</v>
      </c>
      <c r="H81" s="205" t="s">
        <v>615</v>
      </c>
      <c r="I81" s="181" t="s">
        <v>615</v>
      </c>
      <c r="J81" s="179" t="s">
        <v>173</v>
      </c>
      <c r="K81" s="176" t="s">
        <v>771</v>
      </c>
      <c r="L81" s="176" t="s">
        <v>386</v>
      </c>
      <c r="M81" s="81" t="s">
        <v>173</v>
      </c>
    </row>
    <row r="82" spans="1:13" ht="15" customHeight="1">
      <c r="A82" s="197" t="s">
        <v>73</v>
      </c>
      <c r="B82" s="206" t="s">
        <v>104</v>
      </c>
      <c r="C82" s="223">
        <f t="shared" si="7"/>
        <v>2</v>
      </c>
      <c r="D82" s="223"/>
      <c r="E82" s="223">
        <v>0.5</v>
      </c>
      <c r="F82" s="224">
        <f t="shared" si="9"/>
        <v>1</v>
      </c>
      <c r="G82" s="180" t="s">
        <v>615</v>
      </c>
      <c r="H82" s="205" t="s">
        <v>615</v>
      </c>
      <c r="I82" s="179" t="s">
        <v>617</v>
      </c>
      <c r="J82" s="206" t="s">
        <v>538</v>
      </c>
      <c r="K82" s="176" t="s">
        <v>769</v>
      </c>
      <c r="L82" s="176" t="s">
        <v>540</v>
      </c>
      <c r="M82" s="81" t="s">
        <v>173</v>
      </c>
    </row>
    <row r="83" spans="1:13" ht="15" customHeight="1">
      <c r="A83" s="197" t="s">
        <v>191</v>
      </c>
      <c r="B83" s="206" t="s">
        <v>104</v>
      </c>
      <c r="C83" s="223">
        <f t="shared" si="7"/>
        <v>2</v>
      </c>
      <c r="D83" s="223"/>
      <c r="E83" s="223"/>
      <c r="F83" s="224">
        <f t="shared" si="9"/>
        <v>2</v>
      </c>
      <c r="G83" s="180" t="s">
        <v>615</v>
      </c>
      <c r="H83" s="180" t="s">
        <v>617</v>
      </c>
      <c r="I83" s="181" t="s">
        <v>615</v>
      </c>
      <c r="J83" s="181" t="s">
        <v>173</v>
      </c>
      <c r="K83" s="176" t="s">
        <v>919</v>
      </c>
      <c r="L83" s="176" t="s">
        <v>586</v>
      </c>
      <c r="M83" s="81" t="s">
        <v>173</v>
      </c>
    </row>
    <row r="84" spans="1:13" ht="15" customHeight="1">
      <c r="A84" s="197" t="s">
        <v>74</v>
      </c>
      <c r="B84" s="206" t="s">
        <v>104</v>
      </c>
      <c r="C84" s="223">
        <f t="shared" si="7"/>
        <v>2</v>
      </c>
      <c r="D84" s="223"/>
      <c r="E84" s="198"/>
      <c r="F84" s="224">
        <f t="shared" si="9"/>
        <v>2</v>
      </c>
      <c r="G84" s="180" t="s">
        <v>615</v>
      </c>
      <c r="H84" s="205" t="s">
        <v>615</v>
      </c>
      <c r="I84" s="181" t="s">
        <v>615</v>
      </c>
      <c r="J84" s="181" t="s">
        <v>173</v>
      </c>
      <c r="K84" s="176" t="s">
        <v>771</v>
      </c>
      <c r="L84" s="176" t="s">
        <v>387</v>
      </c>
      <c r="M84" s="81" t="s">
        <v>173</v>
      </c>
    </row>
    <row r="85" spans="1:13" ht="15" customHeight="1">
      <c r="A85" s="197" t="s">
        <v>75</v>
      </c>
      <c r="B85" s="206" t="s">
        <v>104</v>
      </c>
      <c r="C85" s="223">
        <f t="shared" si="7"/>
        <v>2</v>
      </c>
      <c r="D85" s="223"/>
      <c r="E85" s="198"/>
      <c r="F85" s="224">
        <f t="shared" si="9"/>
        <v>2</v>
      </c>
      <c r="G85" s="180" t="s">
        <v>615</v>
      </c>
      <c r="H85" s="205" t="s">
        <v>615</v>
      </c>
      <c r="I85" s="181" t="s">
        <v>615</v>
      </c>
      <c r="J85" s="181" t="s">
        <v>173</v>
      </c>
      <c r="K85" s="176" t="s">
        <v>771</v>
      </c>
      <c r="L85" s="176" t="s">
        <v>545</v>
      </c>
      <c r="M85" s="81" t="s">
        <v>173</v>
      </c>
    </row>
    <row r="86" spans="1:13" ht="15" customHeight="1">
      <c r="A86" s="197" t="s">
        <v>76</v>
      </c>
      <c r="B86" s="206" t="s">
        <v>104</v>
      </c>
      <c r="C86" s="223">
        <f t="shared" si="7"/>
        <v>2</v>
      </c>
      <c r="D86" s="223"/>
      <c r="E86" s="198"/>
      <c r="F86" s="224">
        <f t="shared" si="9"/>
        <v>2</v>
      </c>
      <c r="G86" s="180" t="s">
        <v>615</v>
      </c>
      <c r="H86" s="180" t="s">
        <v>617</v>
      </c>
      <c r="I86" s="181" t="s">
        <v>615</v>
      </c>
      <c r="J86" s="181" t="s">
        <v>173</v>
      </c>
      <c r="K86" s="176" t="s">
        <v>771</v>
      </c>
      <c r="L86" s="176" t="s">
        <v>388</v>
      </c>
      <c r="M86" s="81" t="s">
        <v>173</v>
      </c>
    </row>
    <row r="87" spans="1:13" s="76" customFormat="1" ht="15" customHeight="1">
      <c r="A87" s="173" t="s">
        <v>77</v>
      </c>
      <c r="B87" s="173"/>
      <c r="C87" s="220"/>
      <c r="D87" s="174"/>
      <c r="E87" s="174"/>
      <c r="F87" s="174"/>
      <c r="G87" s="185"/>
      <c r="H87" s="185"/>
      <c r="I87" s="185"/>
      <c r="J87" s="185"/>
      <c r="K87" s="185"/>
      <c r="L87" s="185"/>
      <c r="M87" s="83"/>
    </row>
    <row r="88" spans="1:13" ht="15" customHeight="1">
      <c r="A88" s="197" t="s">
        <v>67</v>
      </c>
      <c r="B88" s="206" t="s">
        <v>104</v>
      </c>
      <c r="C88" s="223">
        <f t="shared" si="7"/>
        <v>2</v>
      </c>
      <c r="D88" s="223"/>
      <c r="E88" s="223"/>
      <c r="F88" s="224">
        <f t="shared" ref="F88:F98" si="10">C88*(1-D88)*(1-E88)</f>
        <v>2</v>
      </c>
      <c r="G88" s="180" t="s">
        <v>615</v>
      </c>
      <c r="H88" s="180" t="s">
        <v>617</v>
      </c>
      <c r="I88" s="181" t="s">
        <v>615</v>
      </c>
      <c r="J88" s="206" t="s">
        <v>173</v>
      </c>
      <c r="K88" s="176" t="s">
        <v>769</v>
      </c>
      <c r="L88" s="176" t="s">
        <v>550</v>
      </c>
      <c r="M88" s="81" t="s">
        <v>173</v>
      </c>
    </row>
    <row r="89" spans="1:13" ht="15" customHeight="1">
      <c r="A89" s="197" t="s">
        <v>78</v>
      </c>
      <c r="B89" s="183" t="s">
        <v>104</v>
      </c>
      <c r="C89" s="223">
        <f t="shared" si="7"/>
        <v>2</v>
      </c>
      <c r="D89" s="222"/>
      <c r="E89" s="198">
        <v>0.5</v>
      </c>
      <c r="F89" s="224">
        <f t="shared" si="10"/>
        <v>1</v>
      </c>
      <c r="G89" s="180" t="s">
        <v>615</v>
      </c>
      <c r="H89" s="205" t="s">
        <v>615</v>
      </c>
      <c r="I89" s="179" t="s">
        <v>617</v>
      </c>
      <c r="J89" s="206" t="s">
        <v>538</v>
      </c>
      <c r="K89" s="176" t="s">
        <v>769</v>
      </c>
      <c r="L89" s="208" t="s">
        <v>423</v>
      </c>
      <c r="M89" s="81" t="s">
        <v>173</v>
      </c>
    </row>
    <row r="90" spans="1:13" ht="15" customHeight="1">
      <c r="A90" s="197" t="s">
        <v>71</v>
      </c>
      <c r="B90" s="206" t="s">
        <v>104</v>
      </c>
      <c r="C90" s="223">
        <f t="shared" si="7"/>
        <v>2</v>
      </c>
      <c r="D90" s="223"/>
      <c r="E90" s="223"/>
      <c r="F90" s="224">
        <f t="shared" si="10"/>
        <v>2</v>
      </c>
      <c r="G90" s="180" t="s">
        <v>615</v>
      </c>
      <c r="H90" s="180" t="s">
        <v>617</v>
      </c>
      <c r="I90" s="181" t="s">
        <v>615</v>
      </c>
      <c r="J90" s="206" t="s">
        <v>173</v>
      </c>
      <c r="K90" s="176" t="s">
        <v>769</v>
      </c>
      <c r="L90" s="176" t="s">
        <v>551</v>
      </c>
      <c r="M90" s="81" t="s">
        <v>173</v>
      </c>
    </row>
    <row r="91" spans="1:13" ht="15" customHeight="1">
      <c r="A91" s="197" t="s">
        <v>79</v>
      </c>
      <c r="B91" s="183" t="s">
        <v>104</v>
      </c>
      <c r="C91" s="223">
        <f t="shared" si="7"/>
        <v>2</v>
      </c>
      <c r="D91" s="222"/>
      <c r="E91" s="214"/>
      <c r="F91" s="224">
        <f t="shared" si="10"/>
        <v>2</v>
      </c>
      <c r="G91" s="180" t="s">
        <v>615</v>
      </c>
      <c r="H91" s="205" t="s">
        <v>615</v>
      </c>
      <c r="I91" s="181" t="s">
        <v>615</v>
      </c>
      <c r="J91" s="206" t="s">
        <v>173</v>
      </c>
      <c r="K91" s="176" t="s">
        <v>771</v>
      </c>
      <c r="L91" s="176" t="s">
        <v>587</v>
      </c>
      <c r="M91" s="81" t="s">
        <v>173</v>
      </c>
    </row>
    <row r="92" spans="1:13" ht="15" customHeight="1">
      <c r="A92" s="197" t="s">
        <v>80</v>
      </c>
      <c r="B92" s="206" t="s">
        <v>104</v>
      </c>
      <c r="C92" s="223">
        <f t="shared" si="7"/>
        <v>2</v>
      </c>
      <c r="D92" s="223"/>
      <c r="E92" s="198"/>
      <c r="F92" s="224">
        <f t="shared" si="10"/>
        <v>2</v>
      </c>
      <c r="G92" s="180" t="s">
        <v>615</v>
      </c>
      <c r="H92" s="205" t="s">
        <v>615</v>
      </c>
      <c r="I92" s="181" t="s">
        <v>615</v>
      </c>
      <c r="J92" s="206" t="s">
        <v>173</v>
      </c>
      <c r="K92" s="176" t="s">
        <v>770</v>
      </c>
      <c r="L92" s="176" t="s">
        <v>590</v>
      </c>
      <c r="M92" s="81" t="s">
        <v>173</v>
      </c>
    </row>
    <row r="93" spans="1:13" ht="15" customHeight="1">
      <c r="A93" s="197" t="s">
        <v>81</v>
      </c>
      <c r="B93" s="206" t="s">
        <v>104</v>
      </c>
      <c r="C93" s="223">
        <f t="shared" si="7"/>
        <v>2</v>
      </c>
      <c r="D93" s="223"/>
      <c r="E93" s="198"/>
      <c r="F93" s="224">
        <f t="shared" si="10"/>
        <v>2</v>
      </c>
      <c r="G93" s="180" t="s">
        <v>615</v>
      </c>
      <c r="H93" s="180" t="s">
        <v>617</v>
      </c>
      <c r="I93" s="181" t="s">
        <v>615</v>
      </c>
      <c r="J93" s="236" t="s">
        <v>173</v>
      </c>
      <c r="K93" s="176" t="s">
        <v>769</v>
      </c>
      <c r="L93" s="176" t="s">
        <v>428</v>
      </c>
      <c r="M93" s="81" t="s">
        <v>173</v>
      </c>
    </row>
    <row r="94" spans="1:13" ht="15" customHeight="1">
      <c r="A94" s="197" t="s">
        <v>82</v>
      </c>
      <c r="B94" s="183" t="s">
        <v>104</v>
      </c>
      <c r="C94" s="223">
        <f>IF(B94=$B$4,2,0)</f>
        <v>2</v>
      </c>
      <c r="D94" s="222"/>
      <c r="E94" s="198"/>
      <c r="F94" s="224">
        <f t="shared" si="10"/>
        <v>2</v>
      </c>
      <c r="G94" s="180" t="s">
        <v>615</v>
      </c>
      <c r="H94" s="205" t="s">
        <v>615</v>
      </c>
      <c r="I94" s="181" t="s">
        <v>615</v>
      </c>
      <c r="J94" s="206" t="s">
        <v>173</v>
      </c>
      <c r="K94" s="176" t="s">
        <v>770</v>
      </c>
      <c r="L94" s="176" t="s">
        <v>460</v>
      </c>
      <c r="M94" s="81" t="s">
        <v>173</v>
      </c>
    </row>
    <row r="95" spans="1:13" ht="15" customHeight="1">
      <c r="A95" s="197" t="s">
        <v>83</v>
      </c>
      <c r="B95" s="183" t="s">
        <v>104</v>
      </c>
      <c r="C95" s="223">
        <f>IF(B95=$B$4,2,0)</f>
        <v>2</v>
      </c>
      <c r="D95" s="222"/>
      <c r="E95" s="223"/>
      <c r="F95" s="224">
        <f t="shared" si="10"/>
        <v>2</v>
      </c>
      <c r="G95" s="180" t="s">
        <v>615</v>
      </c>
      <c r="H95" s="180" t="s">
        <v>617</v>
      </c>
      <c r="I95" s="181" t="s">
        <v>615</v>
      </c>
      <c r="J95" s="236" t="s">
        <v>173</v>
      </c>
      <c r="K95" s="176" t="s">
        <v>919</v>
      </c>
      <c r="L95" s="176" t="s">
        <v>598</v>
      </c>
      <c r="M95" s="81" t="s">
        <v>173</v>
      </c>
    </row>
    <row r="96" spans="1:13" ht="15" customHeight="1">
      <c r="A96" s="197" t="s">
        <v>84</v>
      </c>
      <c r="B96" s="183" t="s">
        <v>104</v>
      </c>
      <c r="C96" s="223">
        <f>IF(B96=$B$4,2,0)</f>
        <v>2</v>
      </c>
      <c r="D96" s="222"/>
      <c r="E96" s="214"/>
      <c r="F96" s="224">
        <f t="shared" si="10"/>
        <v>2</v>
      </c>
      <c r="G96" s="180" t="s">
        <v>615</v>
      </c>
      <c r="H96" s="205" t="s">
        <v>615</v>
      </c>
      <c r="I96" s="181" t="s">
        <v>615</v>
      </c>
      <c r="J96" s="206" t="s">
        <v>173</v>
      </c>
      <c r="K96" s="176" t="s">
        <v>770</v>
      </c>
      <c r="L96" s="176" t="s">
        <v>602</v>
      </c>
      <c r="M96" s="81" t="s">
        <v>173</v>
      </c>
    </row>
    <row r="97" spans="1:13" ht="15" customHeight="1">
      <c r="A97" s="197" t="s">
        <v>85</v>
      </c>
      <c r="B97" s="206" t="s">
        <v>104</v>
      </c>
      <c r="C97" s="223">
        <f>IF(B97=$B$4,2,0)</f>
        <v>2</v>
      </c>
      <c r="D97" s="223"/>
      <c r="E97" s="198"/>
      <c r="F97" s="224">
        <f t="shared" si="10"/>
        <v>2</v>
      </c>
      <c r="G97" s="180" t="s">
        <v>615</v>
      </c>
      <c r="H97" s="180" t="s">
        <v>617</v>
      </c>
      <c r="I97" s="181" t="s">
        <v>615</v>
      </c>
      <c r="J97" s="206" t="s">
        <v>173</v>
      </c>
      <c r="K97" s="176" t="s">
        <v>769</v>
      </c>
      <c r="L97" s="176" t="s">
        <v>604</v>
      </c>
      <c r="M97" s="81" t="s">
        <v>173</v>
      </c>
    </row>
    <row r="98" spans="1:13" ht="15" customHeight="1">
      <c r="A98" s="197" t="s">
        <v>86</v>
      </c>
      <c r="B98" s="206" t="s">
        <v>105</v>
      </c>
      <c r="C98" s="223">
        <f>IF(B98=$B$4,2,0)</f>
        <v>0</v>
      </c>
      <c r="D98" s="223"/>
      <c r="E98" s="223"/>
      <c r="F98" s="224">
        <f t="shared" si="10"/>
        <v>0</v>
      </c>
      <c r="G98" s="205" t="s">
        <v>617</v>
      </c>
      <c r="H98" s="181" t="s">
        <v>173</v>
      </c>
      <c r="I98" s="181" t="s">
        <v>173</v>
      </c>
      <c r="J98" s="206" t="s">
        <v>918</v>
      </c>
      <c r="K98" s="176" t="s">
        <v>771</v>
      </c>
      <c r="L98" s="176" t="s">
        <v>607</v>
      </c>
      <c r="M98" s="81" t="s">
        <v>173</v>
      </c>
    </row>
    <row r="107" spans="1:13">
      <c r="A107" s="6"/>
      <c r="B107" s="10"/>
      <c r="C107" s="10"/>
      <c r="D107" s="10"/>
      <c r="E107" s="10"/>
      <c r="F107" s="10"/>
      <c r="G107" s="10"/>
      <c r="H107" s="10"/>
    </row>
    <row r="111" spans="1:13">
      <c r="A111" s="6"/>
      <c r="B111" s="10"/>
      <c r="C111" s="10"/>
      <c r="D111" s="10"/>
      <c r="E111" s="10"/>
      <c r="F111" s="10"/>
      <c r="G111" s="10"/>
      <c r="H111" s="10"/>
    </row>
    <row r="114" spans="1:8">
      <c r="A114" s="6"/>
      <c r="B114" s="10"/>
      <c r="C114" s="10"/>
      <c r="D114" s="10"/>
      <c r="E114" s="10"/>
      <c r="F114" s="10"/>
      <c r="G114" s="10"/>
      <c r="H114" s="10"/>
    </row>
    <row r="118" spans="1:8">
      <c r="A118" s="6"/>
      <c r="B118" s="10"/>
      <c r="C118" s="10"/>
      <c r="D118" s="10"/>
      <c r="E118" s="10"/>
      <c r="F118" s="10"/>
      <c r="G118" s="10"/>
      <c r="H118" s="10"/>
    </row>
  </sheetData>
  <mergeCells count="15">
    <mergeCell ref="A1:L1"/>
    <mergeCell ref="A2:L2"/>
    <mergeCell ref="A3:A5"/>
    <mergeCell ref="C3:F3"/>
    <mergeCell ref="G3:G5"/>
    <mergeCell ref="I3:I5"/>
    <mergeCell ref="J3:J5"/>
    <mergeCell ref="K3:L3"/>
    <mergeCell ref="C4:C5"/>
    <mergeCell ref="D4:D5"/>
    <mergeCell ref="E4:E5"/>
    <mergeCell ref="F4:F5"/>
    <mergeCell ref="H3:H5"/>
    <mergeCell ref="K4:K5"/>
    <mergeCell ref="L4:L5"/>
  </mergeCells>
  <dataValidations count="2">
    <dataValidation type="list" allowBlank="1" showInputMessage="1" showErrorMessage="1" sqref="C54 IQ54 SM54 ACI54 AME54 AWA54 BFW54 BPS54 BZO54 CJK54 CTG54 DDC54 DMY54 DWU54 EGQ54 EQM54 FAI54 FKE54 FUA54 GDW54 GNS54 GXO54 HHK54 HRG54 IBC54 IKY54 IUU54 JEQ54 JOM54 JYI54 KIE54 KSA54 LBW54 LLS54 LVO54 MFK54 MPG54 MZC54 NIY54 NSU54 OCQ54 OMM54 OWI54 PGE54 PQA54 PZW54 QJS54 QTO54 RDK54 RNG54 RXC54 SGY54 SQU54 TAQ54 TKM54 TUI54 UEE54 UOA54 UXW54 VHS54 VRO54 WBK54 WLG54 WVC54 C65590 IQ65590 SM65590 ACI65590 AME65590 AWA65590 BFW65590 BPS65590 BZO65590 CJK65590 CTG65590 DDC65590 DMY65590 DWU65590 EGQ65590 EQM65590 FAI65590 FKE65590 FUA65590 GDW65590 GNS65590 GXO65590 HHK65590 HRG65590 IBC65590 IKY65590 IUU65590 JEQ65590 JOM65590 JYI65590 KIE65590 KSA65590 LBW65590 LLS65590 LVO65590 MFK65590 MPG65590 MZC65590 NIY65590 NSU65590 OCQ65590 OMM65590 OWI65590 PGE65590 PQA65590 PZW65590 QJS65590 QTO65590 RDK65590 RNG65590 RXC65590 SGY65590 SQU65590 TAQ65590 TKM65590 TUI65590 UEE65590 UOA65590 UXW65590 VHS65590 VRO65590 WBK65590 WLG65590 WVC65590 C131126 IQ131126 SM131126 ACI131126 AME131126 AWA131126 BFW131126 BPS131126 BZO131126 CJK131126 CTG131126 DDC131126 DMY131126 DWU131126 EGQ131126 EQM131126 FAI131126 FKE131126 FUA131126 GDW131126 GNS131126 GXO131126 HHK131126 HRG131126 IBC131126 IKY131126 IUU131126 JEQ131126 JOM131126 JYI131126 KIE131126 KSA131126 LBW131126 LLS131126 LVO131126 MFK131126 MPG131126 MZC131126 NIY131126 NSU131126 OCQ131126 OMM131126 OWI131126 PGE131126 PQA131126 PZW131126 QJS131126 QTO131126 RDK131126 RNG131126 RXC131126 SGY131126 SQU131126 TAQ131126 TKM131126 TUI131126 UEE131126 UOA131126 UXW131126 VHS131126 VRO131126 WBK131126 WLG131126 WVC131126 C196662 IQ196662 SM196662 ACI196662 AME196662 AWA196662 BFW196662 BPS196662 BZO196662 CJK196662 CTG196662 DDC196662 DMY196662 DWU196662 EGQ196662 EQM196662 FAI196662 FKE196662 FUA196662 GDW196662 GNS196662 GXO196662 HHK196662 HRG196662 IBC196662 IKY196662 IUU196662 JEQ196662 JOM196662 JYI196662 KIE196662 KSA196662 LBW196662 LLS196662 LVO196662 MFK196662 MPG196662 MZC196662 NIY196662 NSU196662 OCQ196662 OMM196662 OWI196662 PGE196662 PQA196662 PZW196662 QJS196662 QTO196662 RDK196662 RNG196662 RXC196662 SGY196662 SQU196662 TAQ196662 TKM196662 TUI196662 UEE196662 UOA196662 UXW196662 VHS196662 VRO196662 WBK196662 WLG196662 WVC196662 C262198 IQ262198 SM262198 ACI262198 AME262198 AWA262198 BFW262198 BPS262198 BZO262198 CJK262198 CTG262198 DDC262198 DMY262198 DWU262198 EGQ262198 EQM262198 FAI262198 FKE262198 FUA262198 GDW262198 GNS262198 GXO262198 HHK262198 HRG262198 IBC262198 IKY262198 IUU262198 JEQ262198 JOM262198 JYI262198 KIE262198 KSA262198 LBW262198 LLS262198 LVO262198 MFK262198 MPG262198 MZC262198 NIY262198 NSU262198 OCQ262198 OMM262198 OWI262198 PGE262198 PQA262198 PZW262198 QJS262198 QTO262198 RDK262198 RNG262198 RXC262198 SGY262198 SQU262198 TAQ262198 TKM262198 TUI262198 UEE262198 UOA262198 UXW262198 VHS262198 VRO262198 WBK262198 WLG262198 WVC262198 C327734 IQ327734 SM327734 ACI327734 AME327734 AWA327734 BFW327734 BPS327734 BZO327734 CJK327734 CTG327734 DDC327734 DMY327734 DWU327734 EGQ327734 EQM327734 FAI327734 FKE327734 FUA327734 GDW327734 GNS327734 GXO327734 HHK327734 HRG327734 IBC327734 IKY327734 IUU327734 JEQ327734 JOM327734 JYI327734 KIE327734 KSA327734 LBW327734 LLS327734 LVO327734 MFK327734 MPG327734 MZC327734 NIY327734 NSU327734 OCQ327734 OMM327734 OWI327734 PGE327734 PQA327734 PZW327734 QJS327734 QTO327734 RDK327734 RNG327734 RXC327734 SGY327734 SQU327734 TAQ327734 TKM327734 TUI327734 UEE327734 UOA327734 UXW327734 VHS327734 VRO327734 WBK327734 WLG327734 WVC327734 C393270 IQ393270 SM393270 ACI393270 AME393270 AWA393270 BFW393270 BPS393270 BZO393270 CJK393270 CTG393270 DDC393270 DMY393270 DWU393270 EGQ393270 EQM393270 FAI393270 FKE393270 FUA393270 GDW393270 GNS393270 GXO393270 HHK393270 HRG393270 IBC393270 IKY393270 IUU393270 JEQ393270 JOM393270 JYI393270 KIE393270 KSA393270 LBW393270 LLS393270 LVO393270 MFK393270 MPG393270 MZC393270 NIY393270 NSU393270 OCQ393270 OMM393270 OWI393270 PGE393270 PQA393270 PZW393270 QJS393270 QTO393270 RDK393270 RNG393270 RXC393270 SGY393270 SQU393270 TAQ393270 TKM393270 TUI393270 UEE393270 UOA393270 UXW393270 VHS393270 VRO393270 WBK393270 WLG393270 WVC393270 C458806 IQ458806 SM458806 ACI458806 AME458806 AWA458806 BFW458806 BPS458806 BZO458806 CJK458806 CTG458806 DDC458806 DMY458806 DWU458806 EGQ458806 EQM458806 FAI458806 FKE458806 FUA458806 GDW458806 GNS458806 GXO458806 HHK458806 HRG458806 IBC458806 IKY458806 IUU458806 JEQ458806 JOM458806 JYI458806 KIE458806 KSA458806 LBW458806 LLS458806 LVO458806 MFK458806 MPG458806 MZC458806 NIY458806 NSU458806 OCQ458806 OMM458806 OWI458806 PGE458806 PQA458806 PZW458806 QJS458806 QTO458806 RDK458806 RNG458806 RXC458806 SGY458806 SQU458806 TAQ458806 TKM458806 TUI458806 UEE458806 UOA458806 UXW458806 VHS458806 VRO458806 WBK458806 WLG458806 WVC458806 C524342 IQ524342 SM524342 ACI524342 AME524342 AWA524342 BFW524342 BPS524342 BZO524342 CJK524342 CTG524342 DDC524342 DMY524342 DWU524342 EGQ524342 EQM524342 FAI524342 FKE524342 FUA524342 GDW524342 GNS524342 GXO524342 HHK524342 HRG524342 IBC524342 IKY524342 IUU524342 JEQ524342 JOM524342 JYI524342 KIE524342 KSA524342 LBW524342 LLS524342 LVO524342 MFK524342 MPG524342 MZC524342 NIY524342 NSU524342 OCQ524342 OMM524342 OWI524342 PGE524342 PQA524342 PZW524342 QJS524342 QTO524342 RDK524342 RNG524342 RXC524342 SGY524342 SQU524342 TAQ524342 TKM524342 TUI524342 UEE524342 UOA524342 UXW524342 VHS524342 VRO524342 WBK524342 WLG524342 WVC524342 C589878 IQ589878 SM589878 ACI589878 AME589878 AWA589878 BFW589878 BPS589878 BZO589878 CJK589878 CTG589878 DDC589878 DMY589878 DWU589878 EGQ589878 EQM589878 FAI589878 FKE589878 FUA589878 GDW589878 GNS589878 GXO589878 HHK589878 HRG589878 IBC589878 IKY589878 IUU589878 JEQ589878 JOM589878 JYI589878 KIE589878 KSA589878 LBW589878 LLS589878 LVO589878 MFK589878 MPG589878 MZC589878 NIY589878 NSU589878 OCQ589878 OMM589878 OWI589878 PGE589878 PQA589878 PZW589878 QJS589878 QTO589878 RDK589878 RNG589878 RXC589878 SGY589878 SQU589878 TAQ589878 TKM589878 TUI589878 UEE589878 UOA589878 UXW589878 VHS589878 VRO589878 WBK589878 WLG589878 WVC589878 C655414 IQ655414 SM655414 ACI655414 AME655414 AWA655414 BFW655414 BPS655414 BZO655414 CJK655414 CTG655414 DDC655414 DMY655414 DWU655414 EGQ655414 EQM655414 FAI655414 FKE655414 FUA655414 GDW655414 GNS655414 GXO655414 HHK655414 HRG655414 IBC655414 IKY655414 IUU655414 JEQ655414 JOM655414 JYI655414 KIE655414 KSA655414 LBW655414 LLS655414 LVO655414 MFK655414 MPG655414 MZC655414 NIY655414 NSU655414 OCQ655414 OMM655414 OWI655414 PGE655414 PQA655414 PZW655414 QJS655414 QTO655414 RDK655414 RNG655414 RXC655414 SGY655414 SQU655414 TAQ655414 TKM655414 TUI655414 UEE655414 UOA655414 UXW655414 VHS655414 VRO655414 WBK655414 WLG655414 WVC655414 C720950 IQ720950 SM720950 ACI720950 AME720950 AWA720950 BFW720950 BPS720950 BZO720950 CJK720950 CTG720950 DDC720950 DMY720950 DWU720950 EGQ720950 EQM720950 FAI720950 FKE720950 FUA720950 GDW720950 GNS720950 GXO720950 HHK720950 HRG720950 IBC720950 IKY720950 IUU720950 JEQ720950 JOM720950 JYI720950 KIE720950 KSA720950 LBW720950 LLS720950 LVO720950 MFK720950 MPG720950 MZC720950 NIY720950 NSU720950 OCQ720950 OMM720950 OWI720950 PGE720950 PQA720950 PZW720950 QJS720950 QTO720950 RDK720950 RNG720950 RXC720950 SGY720950 SQU720950 TAQ720950 TKM720950 TUI720950 UEE720950 UOA720950 UXW720950 VHS720950 VRO720950 WBK720950 WLG720950 WVC720950 C786486 IQ786486 SM786486 ACI786486 AME786486 AWA786486 BFW786486 BPS786486 BZO786486 CJK786486 CTG786486 DDC786486 DMY786486 DWU786486 EGQ786486 EQM786486 FAI786486 FKE786486 FUA786486 GDW786486 GNS786486 GXO786486 HHK786486 HRG786486 IBC786486 IKY786486 IUU786486 JEQ786486 JOM786486 JYI786486 KIE786486 KSA786486 LBW786486 LLS786486 LVO786486 MFK786486 MPG786486 MZC786486 NIY786486 NSU786486 OCQ786486 OMM786486 OWI786486 PGE786486 PQA786486 PZW786486 QJS786486 QTO786486 RDK786486 RNG786486 RXC786486 SGY786486 SQU786486 TAQ786486 TKM786486 TUI786486 UEE786486 UOA786486 UXW786486 VHS786486 VRO786486 WBK786486 WLG786486 WVC786486 C852022 IQ852022 SM852022 ACI852022 AME852022 AWA852022 BFW852022 BPS852022 BZO852022 CJK852022 CTG852022 DDC852022 DMY852022 DWU852022 EGQ852022 EQM852022 FAI852022 FKE852022 FUA852022 GDW852022 GNS852022 GXO852022 HHK852022 HRG852022 IBC852022 IKY852022 IUU852022 JEQ852022 JOM852022 JYI852022 KIE852022 KSA852022 LBW852022 LLS852022 LVO852022 MFK852022 MPG852022 MZC852022 NIY852022 NSU852022 OCQ852022 OMM852022 OWI852022 PGE852022 PQA852022 PZW852022 QJS852022 QTO852022 RDK852022 RNG852022 RXC852022 SGY852022 SQU852022 TAQ852022 TKM852022 TUI852022 UEE852022 UOA852022 UXW852022 VHS852022 VRO852022 WBK852022 WLG852022 WVC852022 C917558 IQ917558 SM917558 ACI917558 AME917558 AWA917558 BFW917558 BPS917558 BZO917558 CJK917558 CTG917558 DDC917558 DMY917558 DWU917558 EGQ917558 EQM917558 FAI917558 FKE917558 FUA917558 GDW917558 GNS917558 GXO917558 HHK917558 HRG917558 IBC917558 IKY917558 IUU917558 JEQ917558 JOM917558 JYI917558 KIE917558 KSA917558 LBW917558 LLS917558 LVO917558 MFK917558 MPG917558 MZC917558 NIY917558 NSU917558 OCQ917558 OMM917558 OWI917558 PGE917558 PQA917558 PZW917558 QJS917558 QTO917558 RDK917558 RNG917558 RXC917558 SGY917558 SQU917558 TAQ917558 TKM917558 TUI917558 UEE917558 UOA917558 UXW917558 VHS917558 VRO917558 WBK917558 WLG917558 WVC917558 C983094 IQ983094 SM983094 ACI983094 AME983094 AWA983094 BFW983094 BPS983094 BZO983094 CJK983094 CTG983094 DDC983094 DMY983094 DWU983094 EGQ983094 EQM983094 FAI983094 FKE983094 FUA983094 GDW983094 GNS983094 GXO983094 HHK983094 HRG983094 IBC983094 IKY983094 IUU983094 JEQ983094 JOM983094 JYI983094 KIE983094 KSA983094 LBW983094 LLS983094 LVO983094 MFK983094 MPG983094 MZC983094 NIY983094 NSU983094 OCQ983094 OMM983094 OWI983094 PGE983094 PQA983094 PZW983094 QJS983094 QTO983094 RDK983094 RNG983094 RXC983094 SGY983094 SQU983094 TAQ983094 TKM983094 TUI983094 UEE983094 UOA983094 UXW983094 VHS983094 VRO983094 WBK983094 WLG983094 WVC983094 C37 IQ37 SM37 ACI37 AME37 AWA37 BFW37 BPS37 BZO37 CJK37 CTG37 DDC37 DMY37 DWU37 EGQ37 EQM37 FAI37 FKE37 FUA37 GDW37 GNS37 GXO37 HHK37 HRG37 IBC37 IKY37 IUU37 JEQ37 JOM37 JYI37 KIE37 KSA37 LBW37 LLS37 LVO37 MFK37 MPG37 MZC37 NIY37 NSU37 OCQ37 OMM37 OWI37 PGE37 PQA37 PZW37 QJS37 QTO37 RDK37 RNG37 RXC37 SGY37 SQU37 TAQ37 TKM37 TUI37 UEE37 UOA37 UXW37 VHS37 VRO37 WBK37 WLG37 WVC37 C65573 IQ65573 SM65573 ACI65573 AME65573 AWA65573 BFW65573 BPS65573 BZO65573 CJK65573 CTG65573 DDC65573 DMY65573 DWU65573 EGQ65573 EQM65573 FAI65573 FKE65573 FUA65573 GDW65573 GNS65573 GXO65573 HHK65573 HRG65573 IBC65573 IKY65573 IUU65573 JEQ65573 JOM65573 JYI65573 KIE65573 KSA65573 LBW65573 LLS65573 LVO65573 MFK65573 MPG65573 MZC65573 NIY65573 NSU65573 OCQ65573 OMM65573 OWI65573 PGE65573 PQA65573 PZW65573 QJS65573 QTO65573 RDK65573 RNG65573 RXC65573 SGY65573 SQU65573 TAQ65573 TKM65573 TUI65573 UEE65573 UOA65573 UXW65573 VHS65573 VRO65573 WBK65573 WLG65573 WVC65573 C131109 IQ131109 SM131109 ACI131109 AME131109 AWA131109 BFW131109 BPS131109 BZO131109 CJK131109 CTG131109 DDC131109 DMY131109 DWU131109 EGQ131109 EQM131109 FAI131109 FKE131109 FUA131109 GDW131109 GNS131109 GXO131109 HHK131109 HRG131109 IBC131109 IKY131109 IUU131109 JEQ131109 JOM131109 JYI131109 KIE131109 KSA131109 LBW131109 LLS131109 LVO131109 MFK131109 MPG131109 MZC131109 NIY131109 NSU131109 OCQ131109 OMM131109 OWI131109 PGE131109 PQA131109 PZW131109 QJS131109 QTO131109 RDK131109 RNG131109 RXC131109 SGY131109 SQU131109 TAQ131109 TKM131109 TUI131109 UEE131109 UOA131109 UXW131109 VHS131109 VRO131109 WBK131109 WLG131109 WVC131109 C196645 IQ196645 SM196645 ACI196645 AME196645 AWA196645 BFW196645 BPS196645 BZO196645 CJK196645 CTG196645 DDC196645 DMY196645 DWU196645 EGQ196645 EQM196645 FAI196645 FKE196645 FUA196645 GDW196645 GNS196645 GXO196645 HHK196645 HRG196645 IBC196645 IKY196645 IUU196645 JEQ196645 JOM196645 JYI196645 KIE196645 KSA196645 LBW196645 LLS196645 LVO196645 MFK196645 MPG196645 MZC196645 NIY196645 NSU196645 OCQ196645 OMM196645 OWI196645 PGE196645 PQA196645 PZW196645 QJS196645 QTO196645 RDK196645 RNG196645 RXC196645 SGY196645 SQU196645 TAQ196645 TKM196645 TUI196645 UEE196645 UOA196645 UXW196645 VHS196645 VRO196645 WBK196645 WLG196645 WVC196645 C262181 IQ262181 SM262181 ACI262181 AME262181 AWA262181 BFW262181 BPS262181 BZO262181 CJK262181 CTG262181 DDC262181 DMY262181 DWU262181 EGQ262181 EQM262181 FAI262181 FKE262181 FUA262181 GDW262181 GNS262181 GXO262181 HHK262181 HRG262181 IBC262181 IKY262181 IUU262181 JEQ262181 JOM262181 JYI262181 KIE262181 KSA262181 LBW262181 LLS262181 LVO262181 MFK262181 MPG262181 MZC262181 NIY262181 NSU262181 OCQ262181 OMM262181 OWI262181 PGE262181 PQA262181 PZW262181 QJS262181 QTO262181 RDK262181 RNG262181 RXC262181 SGY262181 SQU262181 TAQ262181 TKM262181 TUI262181 UEE262181 UOA262181 UXW262181 VHS262181 VRO262181 WBK262181 WLG262181 WVC262181 C327717 IQ327717 SM327717 ACI327717 AME327717 AWA327717 BFW327717 BPS327717 BZO327717 CJK327717 CTG327717 DDC327717 DMY327717 DWU327717 EGQ327717 EQM327717 FAI327717 FKE327717 FUA327717 GDW327717 GNS327717 GXO327717 HHK327717 HRG327717 IBC327717 IKY327717 IUU327717 JEQ327717 JOM327717 JYI327717 KIE327717 KSA327717 LBW327717 LLS327717 LVO327717 MFK327717 MPG327717 MZC327717 NIY327717 NSU327717 OCQ327717 OMM327717 OWI327717 PGE327717 PQA327717 PZW327717 QJS327717 QTO327717 RDK327717 RNG327717 RXC327717 SGY327717 SQU327717 TAQ327717 TKM327717 TUI327717 UEE327717 UOA327717 UXW327717 VHS327717 VRO327717 WBK327717 WLG327717 WVC327717 C393253 IQ393253 SM393253 ACI393253 AME393253 AWA393253 BFW393253 BPS393253 BZO393253 CJK393253 CTG393253 DDC393253 DMY393253 DWU393253 EGQ393253 EQM393253 FAI393253 FKE393253 FUA393253 GDW393253 GNS393253 GXO393253 HHK393253 HRG393253 IBC393253 IKY393253 IUU393253 JEQ393253 JOM393253 JYI393253 KIE393253 KSA393253 LBW393253 LLS393253 LVO393253 MFK393253 MPG393253 MZC393253 NIY393253 NSU393253 OCQ393253 OMM393253 OWI393253 PGE393253 PQA393253 PZW393253 QJS393253 QTO393253 RDK393253 RNG393253 RXC393253 SGY393253 SQU393253 TAQ393253 TKM393253 TUI393253 UEE393253 UOA393253 UXW393253 VHS393253 VRO393253 WBK393253 WLG393253 WVC393253 C458789 IQ458789 SM458789 ACI458789 AME458789 AWA458789 BFW458789 BPS458789 BZO458789 CJK458789 CTG458789 DDC458789 DMY458789 DWU458789 EGQ458789 EQM458789 FAI458789 FKE458789 FUA458789 GDW458789 GNS458789 GXO458789 HHK458789 HRG458789 IBC458789 IKY458789 IUU458789 JEQ458789 JOM458789 JYI458789 KIE458789 KSA458789 LBW458789 LLS458789 LVO458789 MFK458789 MPG458789 MZC458789 NIY458789 NSU458789 OCQ458789 OMM458789 OWI458789 PGE458789 PQA458789 PZW458789 QJS458789 QTO458789 RDK458789 RNG458789 RXC458789 SGY458789 SQU458789 TAQ458789 TKM458789 TUI458789 UEE458789 UOA458789 UXW458789 VHS458789 VRO458789 WBK458789 WLG458789 WVC458789 C524325 IQ524325 SM524325 ACI524325 AME524325 AWA524325 BFW524325 BPS524325 BZO524325 CJK524325 CTG524325 DDC524325 DMY524325 DWU524325 EGQ524325 EQM524325 FAI524325 FKE524325 FUA524325 GDW524325 GNS524325 GXO524325 HHK524325 HRG524325 IBC524325 IKY524325 IUU524325 JEQ524325 JOM524325 JYI524325 KIE524325 KSA524325 LBW524325 LLS524325 LVO524325 MFK524325 MPG524325 MZC524325 NIY524325 NSU524325 OCQ524325 OMM524325 OWI524325 PGE524325 PQA524325 PZW524325 QJS524325 QTO524325 RDK524325 RNG524325 RXC524325 SGY524325 SQU524325 TAQ524325 TKM524325 TUI524325 UEE524325 UOA524325 UXW524325 VHS524325 VRO524325 WBK524325 WLG524325 WVC524325 C589861 IQ589861 SM589861 ACI589861 AME589861 AWA589861 BFW589861 BPS589861 BZO589861 CJK589861 CTG589861 DDC589861 DMY589861 DWU589861 EGQ589861 EQM589861 FAI589861 FKE589861 FUA589861 GDW589861 GNS589861 GXO589861 HHK589861 HRG589861 IBC589861 IKY589861 IUU589861 JEQ589861 JOM589861 JYI589861 KIE589861 KSA589861 LBW589861 LLS589861 LVO589861 MFK589861 MPG589861 MZC589861 NIY589861 NSU589861 OCQ589861 OMM589861 OWI589861 PGE589861 PQA589861 PZW589861 QJS589861 QTO589861 RDK589861 RNG589861 RXC589861 SGY589861 SQU589861 TAQ589861 TKM589861 TUI589861 UEE589861 UOA589861 UXW589861 VHS589861 VRO589861 WBK589861 WLG589861 WVC589861 C655397 IQ655397 SM655397 ACI655397 AME655397 AWA655397 BFW655397 BPS655397 BZO655397 CJK655397 CTG655397 DDC655397 DMY655397 DWU655397 EGQ655397 EQM655397 FAI655397 FKE655397 FUA655397 GDW655397 GNS655397 GXO655397 HHK655397 HRG655397 IBC655397 IKY655397 IUU655397 JEQ655397 JOM655397 JYI655397 KIE655397 KSA655397 LBW655397 LLS655397 LVO655397 MFK655397 MPG655397 MZC655397 NIY655397 NSU655397 OCQ655397 OMM655397 OWI655397 PGE655397 PQA655397 PZW655397 QJS655397 QTO655397 RDK655397 RNG655397 RXC655397 SGY655397 SQU655397 TAQ655397 TKM655397 TUI655397 UEE655397 UOA655397 UXW655397 VHS655397 VRO655397 WBK655397 WLG655397 WVC655397 C720933 IQ720933 SM720933 ACI720933 AME720933 AWA720933 BFW720933 BPS720933 BZO720933 CJK720933 CTG720933 DDC720933 DMY720933 DWU720933 EGQ720933 EQM720933 FAI720933 FKE720933 FUA720933 GDW720933 GNS720933 GXO720933 HHK720933 HRG720933 IBC720933 IKY720933 IUU720933 JEQ720933 JOM720933 JYI720933 KIE720933 KSA720933 LBW720933 LLS720933 LVO720933 MFK720933 MPG720933 MZC720933 NIY720933 NSU720933 OCQ720933 OMM720933 OWI720933 PGE720933 PQA720933 PZW720933 QJS720933 QTO720933 RDK720933 RNG720933 RXC720933 SGY720933 SQU720933 TAQ720933 TKM720933 TUI720933 UEE720933 UOA720933 UXW720933 VHS720933 VRO720933 WBK720933 WLG720933 WVC720933 C786469 IQ786469 SM786469 ACI786469 AME786469 AWA786469 BFW786469 BPS786469 BZO786469 CJK786469 CTG786469 DDC786469 DMY786469 DWU786469 EGQ786469 EQM786469 FAI786469 FKE786469 FUA786469 GDW786469 GNS786469 GXO786469 HHK786469 HRG786469 IBC786469 IKY786469 IUU786469 JEQ786469 JOM786469 JYI786469 KIE786469 KSA786469 LBW786469 LLS786469 LVO786469 MFK786469 MPG786469 MZC786469 NIY786469 NSU786469 OCQ786469 OMM786469 OWI786469 PGE786469 PQA786469 PZW786469 QJS786469 QTO786469 RDK786469 RNG786469 RXC786469 SGY786469 SQU786469 TAQ786469 TKM786469 TUI786469 UEE786469 UOA786469 UXW786469 VHS786469 VRO786469 WBK786469 WLG786469 WVC786469 C852005 IQ852005 SM852005 ACI852005 AME852005 AWA852005 BFW852005 BPS852005 BZO852005 CJK852005 CTG852005 DDC852005 DMY852005 DWU852005 EGQ852005 EQM852005 FAI852005 FKE852005 FUA852005 GDW852005 GNS852005 GXO852005 HHK852005 HRG852005 IBC852005 IKY852005 IUU852005 JEQ852005 JOM852005 JYI852005 KIE852005 KSA852005 LBW852005 LLS852005 LVO852005 MFK852005 MPG852005 MZC852005 NIY852005 NSU852005 OCQ852005 OMM852005 OWI852005 PGE852005 PQA852005 PZW852005 QJS852005 QTO852005 RDK852005 RNG852005 RXC852005 SGY852005 SQU852005 TAQ852005 TKM852005 TUI852005 UEE852005 UOA852005 UXW852005 VHS852005 VRO852005 WBK852005 WLG852005 WVC852005 C917541 IQ917541 SM917541 ACI917541 AME917541 AWA917541 BFW917541 BPS917541 BZO917541 CJK917541 CTG917541 DDC917541 DMY917541 DWU917541 EGQ917541 EQM917541 FAI917541 FKE917541 FUA917541 GDW917541 GNS917541 GXO917541 HHK917541 HRG917541 IBC917541 IKY917541 IUU917541 JEQ917541 JOM917541 JYI917541 KIE917541 KSA917541 LBW917541 LLS917541 LVO917541 MFK917541 MPG917541 MZC917541 NIY917541 NSU917541 OCQ917541 OMM917541 OWI917541 PGE917541 PQA917541 PZW917541 QJS917541 QTO917541 RDK917541 RNG917541 RXC917541 SGY917541 SQU917541 TAQ917541 TKM917541 TUI917541 UEE917541 UOA917541 UXW917541 VHS917541 VRO917541 WBK917541 WLG917541 WVC917541 C983077 IQ983077 SM983077 ACI983077 AME983077 AWA983077 BFW983077 BPS983077 BZO983077 CJK983077 CTG983077 DDC983077 DMY983077 DWU983077 EGQ983077 EQM983077 FAI983077 FKE983077 FUA983077 GDW983077 GNS983077 GXO983077 HHK983077 HRG983077 IBC983077 IKY983077 IUU983077 JEQ983077 JOM983077 JYI983077 KIE983077 KSA983077 LBW983077 LLS983077 LVO983077 MFK983077 MPG983077 MZC983077 NIY983077 NSU983077 OCQ983077 OMM983077 OWI983077 PGE983077 PQA983077 PZW983077 QJS983077 QTO983077 RDK983077 RNG983077 RXC983077 SGY983077 SQU983077 TAQ983077 TKM983077 TUI983077 UEE983077 UOA983077 UXW983077 VHS983077 VRO983077 WBK983077 WLG983077 WVC983077 C69 IQ69 SM69 ACI69 AME69 AWA69 BFW69 BPS69 BZO69 CJK69 CTG69 DDC69 DMY69 DWU69 EGQ69 EQM69 FAI69 FKE69 FUA69 GDW69 GNS69 GXO69 HHK69 HRG69 IBC69 IKY69 IUU69 JEQ69 JOM69 JYI69 KIE69 KSA69 LBW69 LLS69 LVO69 MFK69 MPG69 MZC69 NIY69 NSU69 OCQ69 OMM69 OWI69 PGE69 PQA69 PZW69 QJS69 QTO69 RDK69 RNG69 RXC69 SGY69 SQU69 TAQ69 TKM69 TUI69 UEE69 UOA69 UXW69 VHS69 VRO69 WBK69 WLG69 WVC69 C65605 IQ65605 SM65605 ACI65605 AME65605 AWA65605 BFW65605 BPS65605 BZO65605 CJK65605 CTG65605 DDC65605 DMY65605 DWU65605 EGQ65605 EQM65605 FAI65605 FKE65605 FUA65605 GDW65605 GNS65605 GXO65605 HHK65605 HRG65605 IBC65605 IKY65605 IUU65605 JEQ65605 JOM65605 JYI65605 KIE65605 KSA65605 LBW65605 LLS65605 LVO65605 MFK65605 MPG65605 MZC65605 NIY65605 NSU65605 OCQ65605 OMM65605 OWI65605 PGE65605 PQA65605 PZW65605 QJS65605 QTO65605 RDK65605 RNG65605 RXC65605 SGY65605 SQU65605 TAQ65605 TKM65605 TUI65605 UEE65605 UOA65605 UXW65605 VHS65605 VRO65605 WBK65605 WLG65605 WVC65605 C131141 IQ131141 SM131141 ACI131141 AME131141 AWA131141 BFW131141 BPS131141 BZO131141 CJK131141 CTG131141 DDC131141 DMY131141 DWU131141 EGQ131141 EQM131141 FAI131141 FKE131141 FUA131141 GDW131141 GNS131141 GXO131141 HHK131141 HRG131141 IBC131141 IKY131141 IUU131141 JEQ131141 JOM131141 JYI131141 KIE131141 KSA131141 LBW131141 LLS131141 LVO131141 MFK131141 MPG131141 MZC131141 NIY131141 NSU131141 OCQ131141 OMM131141 OWI131141 PGE131141 PQA131141 PZW131141 QJS131141 QTO131141 RDK131141 RNG131141 RXC131141 SGY131141 SQU131141 TAQ131141 TKM131141 TUI131141 UEE131141 UOA131141 UXW131141 VHS131141 VRO131141 WBK131141 WLG131141 WVC131141 C196677 IQ196677 SM196677 ACI196677 AME196677 AWA196677 BFW196677 BPS196677 BZO196677 CJK196677 CTG196677 DDC196677 DMY196677 DWU196677 EGQ196677 EQM196677 FAI196677 FKE196677 FUA196677 GDW196677 GNS196677 GXO196677 HHK196677 HRG196677 IBC196677 IKY196677 IUU196677 JEQ196677 JOM196677 JYI196677 KIE196677 KSA196677 LBW196677 LLS196677 LVO196677 MFK196677 MPG196677 MZC196677 NIY196677 NSU196677 OCQ196677 OMM196677 OWI196677 PGE196677 PQA196677 PZW196677 QJS196677 QTO196677 RDK196677 RNG196677 RXC196677 SGY196677 SQU196677 TAQ196677 TKM196677 TUI196677 UEE196677 UOA196677 UXW196677 VHS196677 VRO196677 WBK196677 WLG196677 WVC196677 C262213 IQ262213 SM262213 ACI262213 AME262213 AWA262213 BFW262213 BPS262213 BZO262213 CJK262213 CTG262213 DDC262213 DMY262213 DWU262213 EGQ262213 EQM262213 FAI262213 FKE262213 FUA262213 GDW262213 GNS262213 GXO262213 HHK262213 HRG262213 IBC262213 IKY262213 IUU262213 JEQ262213 JOM262213 JYI262213 KIE262213 KSA262213 LBW262213 LLS262213 LVO262213 MFK262213 MPG262213 MZC262213 NIY262213 NSU262213 OCQ262213 OMM262213 OWI262213 PGE262213 PQA262213 PZW262213 QJS262213 QTO262213 RDK262213 RNG262213 RXC262213 SGY262213 SQU262213 TAQ262213 TKM262213 TUI262213 UEE262213 UOA262213 UXW262213 VHS262213 VRO262213 WBK262213 WLG262213 WVC262213 C327749 IQ327749 SM327749 ACI327749 AME327749 AWA327749 BFW327749 BPS327749 BZO327749 CJK327749 CTG327749 DDC327749 DMY327749 DWU327749 EGQ327749 EQM327749 FAI327749 FKE327749 FUA327749 GDW327749 GNS327749 GXO327749 HHK327749 HRG327749 IBC327749 IKY327749 IUU327749 JEQ327749 JOM327749 JYI327749 KIE327749 KSA327749 LBW327749 LLS327749 LVO327749 MFK327749 MPG327749 MZC327749 NIY327749 NSU327749 OCQ327749 OMM327749 OWI327749 PGE327749 PQA327749 PZW327749 QJS327749 QTO327749 RDK327749 RNG327749 RXC327749 SGY327749 SQU327749 TAQ327749 TKM327749 TUI327749 UEE327749 UOA327749 UXW327749 VHS327749 VRO327749 WBK327749 WLG327749 WVC327749 C393285 IQ393285 SM393285 ACI393285 AME393285 AWA393285 BFW393285 BPS393285 BZO393285 CJK393285 CTG393285 DDC393285 DMY393285 DWU393285 EGQ393285 EQM393285 FAI393285 FKE393285 FUA393285 GDW393285 GNS393285 GXO393285 HHK393285 HRG393285 IBC393285 IKY393285 IUU393285 JEQ393285 JOM393285 JYI393285 KIE393285 KSA393285 LBW393285 LLS393285 LVO393285 MFK393285 MPG393285 MZC393285 NIY393285 NSU393285 OCQ393285 OMM393285 OWI393285 PGE393285 PQA393285 PZW393285 QJS393285 QTO393285 RDK393285 RNG393285 RXC393285 SGY393285 SQU393285 TAQ393285 TKM393285 TUI393285 UEE393285 UOA393285 UXW393285 VHS393285 VRO393285 WBK393285 WLG393285 WVC393285 C458821 IQ458821 SM458821 ACI458821 AME458821 AWA458821 BFW458821 BPS458821 BZO458821 CJK458821 CTG458821 DDC458821 DMY458821 DWU458821 EGQ458821 EQM458821 FAI458821 FKE458821 FUA458821 GDW458821 GNS458821 GXO458821 HHK458821 HRG458821 IBC458821 IKY458821 IUU458821 JEQ458821 JOM458821 JYI458821 KIE458821 KSA458821 LBW458821 LLS458821 LVO458821 MFK458821 MPG458821 MZC458821 NIY458821 NSU458821 OCQ458821 OMM458821 OWI458821 PGE458821 PQA458821 PZW458821 QJS458821 QTO458821 RDK458821 RNG458821 RXC458821 SGY458821 SQU458821 TAQ458821 TKM458821 TUI458821 UEE458821 UOA458821 UXW458821 VHS458821 VRO458821 WBK458821 WLG458821 WVC458821 C524357 IQ524357 SM524357 ACI524357 AME524357 AWA524357 BFW524357 BPS524357 BZO524357 CJK524357 CTG524357 DDC524357 DMY524357 DWU524357 EGQ524357 EQM524357 FAI524357 FKE524357 FUA524357 GDW524357 GNS524357 GXO524357 HHK524357 HRG524357 IBC524357 IKY524357 IUU524357 JEQ524357 JOM524357 JYI524357 KIE524357 KSA524357 LBW524357 LLS524357 LVO524357 MFK524357 MPG524357 MZC524357 NIY524357 NSU524357 OCQ524357 OMM524357 OWI524357 PGE524357 PQA524357 PZW524357 QJS524357 QTO524357 RDK524357 RNG524357 RXC524357 SGY524357 SQU524357 TAQ524357 TKM524357 TUI524357 UEE524357 UOA524357 UXW524357 VHS524357 VRO524357 WBK524357 WLG524357 WVC524357 C589893 IQ589893 SM589893 ACI589893 AME589893 AWA589893 BFW589893 BPS589893 BZO589893 CJK589893 CTG589893 DDC589893 DMY589893 DWU589893 EGQ589893 EQM589893 FAI589893 FKE589893 FUA589893 GDW589893 GNS589893 GXO589893 HHK589893 HRG589893 IBC589893 IKY589893 IUU589893 JEQ589893 JOM589893 JYI589893 KIE589893 KSA589893 LBW589893 LLS589893 LVO589893 MFK589893 MPG589893 MZC589893 NIY589893 NSU589893 OCQ589893 OMM589893 OWI589893 PGE589893 PQA589893 PZW589893 QJS589893 QTO589893 RDK589893 RNG589893 RXC589893 SGY589893 SQU589893 TAQ589893 TKM589893 TUI589893 UEE589893 UOA589893 UXW589893 VHS589893 VRO589893 WBK589893 WLG589893 WVC589893 C655429 IQ655429 SM655429 ACI655429 AME655429 AWA655429 BFW655429 BPS655429 BZO655429 CJK655429 CTG655429 DDC655429 DMY655429 DWU655429 EGQ655429 EQM655429 FAI655429 FKE655429 FUA655429 GDW655429 GNS655429 GXO655429 HHK655429 HRG655429 IBC655429 IKY655429 IUU655429 JEQ655429 JOM655429 JYI655429 KIE655429 KSA655429 LBW655429 LLS655429 LVO655429 MFK655429 MPG655429 MZC655429 NIY655429 NSU655429 OCQ655429 OMM655429 OWI655429 PGE655429 PQA655429 PZW655429 QJS655429 QTO655429 RDK655429 RNG655429 RXC655429 SGY655429 SQU655429 TAQ655429 TKM655429 TUI655429 UEE655429 UOA655429 UXW655429 VHS655429 VRO655429 WBK655429 WLG655429 WVC655429 C720965 IQ720965 SM720965 ACI720965 AME720965 AWA720965 BFW720965 BPS720965 BZO720965 CJK720965 CTG720965 DDC720965 DMY720965 DWU720965 EGQ720965 EQM720965 FAI720965 FKE720965 FUA720965 GDW720965 GNS720965 GXO720965 HHK720965 HRG720965 IBC720965 IKY720965 IUU720965 JEQ720965 JOM720965 JYI720965 KIE720965 KSA720965 LBW720965 LLS720965 LVO720965 MFK720965 MPG720965 MZC720965 NIY720965 NSU720965 OCQ720965 OMM720965 OWI720965 PGE720965 PQA720965 PZW720965 QJS720965 QTO720965 RDK720965 RNG720965 RXC720965 SGY720965 SQU720965 TAQ720965 TKM720965 TUI720965 UEE720965 UOA720965 UXW720965 VHS720965 VRO720965 WBK720965 WLG720965 WVC720965 C786501 IQ786501 SM786501 ACI786501 AME786501 AWA786501 BFW786501 BPS786501 BZO786501 CJK786501 CTG786501 DDC786501 DMY786501 DWU786501 EGQ786501 EQM786501 FAI786501 FKE786501 FUA786501 GDW786501 GNS786501 GXO786501 HHK786501 HRG786501 IBC786501 IKY786501 IUU786501 JEQ786501 JOM786501 JYI786501 KIE786501 KSA786501 LBW786501 LLS786501 LVO786501 MFK786501 MPG786501 MZC786501 NIY786501 NSU786501 OCQ786501 OMM786501 OWI786501 PGE786501 PQA786501 PZW786501 QJS786501 QTO786501 RDK786501 RNG786501 RXC786501 SGY786501 SQU786501 TAQ786501 TKM786501 TUI786501 UEE786501 UOA786501 UXW786501 VHS786501 VRO786501 WBK786501 WLG786501 WVC786501 C852037 IQ852037 SM852037 ACI852037 AME852037 AWA852037 BFW852037 BPS852037 BZO852037 CJK852037 CTG852037 DDC852037 DMY852037 DWU852037 EGQ852037 EQM852037 FAI852037 FKE852037 FUA852037 GDW852037 GNS852037 GXO852037 HHK852037 HRG852037 IBC852037 IKY852037 IUU852037 JEQ852037 JOM852037 JYI852037 KIE852037 KSA852037 LBW852037 LLS852037 LVO852037 MFK852037 MPG852037 MZC852037 NIY852037 NSU852037 OCQ852037 OMM852037 OWI852037 PGE852037 PQA852037 PZW852037 QJS852037 QTO852037 RDK852037 RNG852037 RXC852037 SGY852037 SQU852037 TAQ852037 TKM852037 TUI852037 UEE852037 UOA852037 UXW852037 VHS852037 VRO852037 WBK852037 WLG852037 WVC852037 C917573 IQ917573 SM917573 ACI917573 AME917573 AWA917573 BFW917573 BPS917573 BZO917573 CJK917573 CTG917573 DDC917573 DMY917573 DWU917573 EGQ917573 EQM917573 FAI917573 FKE917573 FUA917573 GDW917573 GNS917573 GXO917573 HHK917573 HRG917573 IBC917573 IKY917573 IUU917573 JEQ917573 JOM917573 JYI917573 KIE917573 KSA917573 LBW917573 LLS917573 LVO917573 MFK917573 MPG917573 MZC917573 NIY917573 NSU917573 OCQ917573 OMM917573 OWI917573 PGE917573 PQA917573 PZW917573 QJS917573 QTO917573 RDK917573 RNG917573 RXC917573 SGY917573 SQU917573 TAQ917573 TKM917573 TUI917573 UEE917573 UOA917573 UXW917573 VHS917573 VRO917573 WBK917573 WLG917573 WVC917573 C983109 IQ983109 SM983109 ACI983109 AME983109 AWA983109 BFW983109 BPS983109 BZO983109 CJK983109 CTG983109 DDC983109 DMY983109 DWU983109 EGQ983109 EQM983109 FAI983109 FKE983109 FUA983109 GDW983109 GNS983109 GXO983109 HHK983109 HRG983109 IBC983109 IKY983109 IUU983109 JEQ983109 JOM983109 JYI983109 KIE983109 KSA983109 LBW983109 LLS983109 LVO983109 MFK983109 MPG983109 MZC983109 NIY983109 NSU983109 OCQ983109 OMM983109 OWI983109 PGE983109 PQA983109 PZW983109 QJS983109 QTO983109 RDK983109 RNG983109 RXC983109 SGY983109 SQU983109 TAQ983109 TKM983109 TUI983109 UEE983109 UOA983109 UXW983109 VHS983109 VRO983109 WBK983109 WLG983109 WVC983109 C25 IQ25 SM25 ACI25 AME25 AWA25 BFW25 BPS25 BZO25 CJK25 CTG25 DDC25 DMY25 DWU25 EGQ25 EQM25 FAI25 FKE25 FUA25 GDW25 GNS25 GXO25 HHK25 HRG25 IBC25 IKY25 IUU25 JEQ25 JOM25 JYI25 KIE25 KSA25 LBW25 LLS25 LVO25 MFK25 MPG25 MZC25 NIY25 NSU25 OCQ25 OMM25 OWI25 PGE25 PQA25 PZW25 QJS25 QTO25 RDK25 RNG25 RXC25 SGY25 SQU25 TAQ25 TKM25 TUI25 UEE25 UOA25 UXW25 VHS25 VRO25 WBK25 WLG25 WVC25 C65561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C131097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C196633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C262169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C327705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C393241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C458777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C524313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C589849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C655385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C720921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C786457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C851993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C917529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C983065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C46 IQ46 SM46 ACI46 AME46 AWA46 BFW46 BPS46 BZO46 CJK46 CTG46 DDC46 DMY46 DWU46 EGQ46 EQM46 FAI46 FKE46 FUA46 GDW46 GNS46 GXO46 HHK46 HRG46 IBC46 IKY46 IUU46 JEQ46 JOM46 JYI46 KIE46 KSA46 LBW46 LLS46 LVO46 MFK46 MPG46 MZC46 NIY46 NSU46 OCQ46 OMM46 OWI46 PGE46 PQA46 PZW46 QJS46 QTO46 RDK46 RNG46 RXC46 SGY46 SQU46 TAQ46 TKM46 TUI46 UEE46 UOA46 UXW46 VHS46 VRO46 WBK46 WLG46 WVC46 C65582 IQ65582 SM65582 ACI65582 AME65582 AWA65582 BFW65582 BPS65582 BZO65582 CJK65582 CTG65582 DDC65582 DMY65582 DWU65582 EGQ65582 EQM65582 FAI65582 FKE65582 FUA65582 GDW65582 GNS65582 GXO65582 HHK65582 HRG65582 IBC65582 IKY65582 IUU65582 JEQ65582 JOM65582 JYI65582 KIE65582 KSA65582 LBW65582 LLS65582 LVO65582 MFK65582 MPG65582 MZC65582 NIY65582 NSU65582 OCQ65582 OMM65582 OWI65582 PGE65582 PQA65582 PZW65582 QJS65582 QTO65582 RDK65582 RNG65582 RXC65582 SGY65582 SQU65582 TAQ65582 TKM65582 TUI65582 UEE65582 UOA65582 UXW65582 VHS65582 VRO65582 WBK65582 WLG65582 WVC65582 C131118 IQ131118 SM131118 ACI131118 AME131118 AWA131118 BFW131118 BPS131118 BZO131118 CJK131118 CTG131118 DDC131118 DMY131118 DWU131118 EGQ131118 EQM131118 FAI131118 FKE131118 FUA131118 GDW131118 GNS131118 GXO131118 HHK131118 HRG131118 IBC131118 IKY131118 IUU131118 JEQ131118 JOM131118 JYI131118 KIE131118 KSA131118 LBW131118 LLS131118 LVO131118 MFK131118 MPG131118 MZC131118 NIY131118 NSU131118 OCQ131118 OMM131118 OWI131118 PGE131118 PQA131118 PZW131118 QJS131118 QTO131118 RDK131118 RNG131118 RXC131118 SGY131118 SQU131118 TAQ131118 TKM131118 TUI131118 UEE131118 UOA131118 UXW131118 VHS131118 VRO131118 WBK131118 WLG131118 WVC131118 C196654 IQ196654 SM196654 ACI196654 AME196654 AWA196654 BFW196654 BPS196654 BZO196654 CJK196654 CTG196654 DDC196654 DMY196654 DWU196654 EGQ196654 EQM196654 FAI196654 FKE196654 FUA196654 GDW196654 GNS196654 GXO196654 HHK196654 HRG196654 IBC196654 IKY196654 IUU196654 JEQ196654 JOM196654 JYI196654 KIE196654 KSA196654 LBW196654 LLS196654 LVO196654 MFK196654 MPG196654 MZC196654 NIY196654 NSU196654 OCQ196654 OMM196654 OWI196654 PGE196654 PQA196654 PZW196654 QJS196654 QTO196654 RDK196654 RNG196654 RXC196654 SGY196654 SQU196654 TAQ196654 TKM196654 TUI196654 UEE196654 UOA196654 UXW196654 VHS196654 VRO196654 WBK196654 WLG196654 WVC196654 C262190 IQ262190 SM262190 ACI262190 AME262190 AWA262190 BFW262190 BPS262190 BZO262190 CJK262190 CTG262190 DDC262190 DMY262190 DWU262190 EGQ262190 EQM262190 FAI262190 FKE262190 FUA262190 GDW262190 GNS262190 GXO262190 HHK262190 HRG262190 IBC262190 IKY262190 IUU262190 JEQ262190 JOM262190 JYI262190 KIE262190 KSA262190 LBW262190 LLS262190 LVO262190 MFK262190 MPG262190 MZC262190 NIY262190 NSU262190 OCQ262190 OMM262190 OWI262190 PGE262190 PQA262190 PZW262190 QJS262190 QTO262190 RDK262190 RNG262190 RXC262190 SGY262190 SQU262190 TAQ262190 TKM262190 TUI262190 UEE262190 UOA262190 UXW262190 VHS262190 VRO262190 WBK262190 WLG262190 WVC262190 C327726 IQ327726 SM327726 ACI327726 AME327726 AWA327726 BFW327726 BPS327726 BZO327726 CJK327726 CTG327726 DDC327726 DMY327726 DWU327726 EGQ327726 EQM327726 FAI327726 FKE327726 FUA327726 GDW327726 GNS327726 GXO327726 HHK327726 HRG327726 IBC327726 IKY327726 IUU327726 JEQ327726 JOM327726 JYI327726 KIE327726 KSA327726 LBW327726 LLS327726 LVO327726 MFK327726 MPG327726 MZC327726 NIY327726 NSU327726 OCQ327726 OMM327726 OWI327726 PGE327726 PQA327726 PZW327726 QJS327726 QTO327726 RDK327726 RNG327726 RXC327726 SGY327726 SQU327726 TAQ327726 TKM327726 TUI327726 UEE327726 UOA327726 UXW327726 VHS327726 VRO327726 WBK327726 WLG327726 WVC327726 C393262 IQ393262 SM393262 ACI393262 AME393262 AWA393262 BFW393262 BPS393262 BZO393262 CJK393262 CTG393262 DDC393262 DMY393262 DWU393262 EGQ393262 EQM393262 FAI393262 FKE393262 FUA393262 GDW393262 GNS393262 GXO393262 HHK393262 HRG393262 IBC393262 IKY393262 IUU393262 JEQ393262 JOM393262 JYI393262 KIE393262 KSA393262 LBW393262 LLS393262 LVO393262 MFK393262 MPG393262 MZC393262 NIY393262 NSU393262 OCQ393262 OMM393262 OWI393262 PGE393262 PQA393262 PZW393262 QJS393262 QTO393262 RDK393262 RNG393262 RXC393262 SGY393262 SQU393262 TAQ393262 TKM393262 TUI393262 UEE393262 UOA393262 UXW393262 VHS393262 VRO393262 WBK393262 WLG393262 WVC393262 C458798 IQ458798 SM458798 ACI458798 AME458798 AWA458798 BFW458798 BPS458798 BZO458798 CJK458798 CTG458798 DDC458798 DMY458798 DWU458798 EGQ458798 EQM458798 FAI458798 FKE458798 FUA458798 GDW458798 GNS458798 GXO458798 HHK458798 HRG458798 IBC458798 IKY458798 IUU458798 JEQ458798 JOM458798 JYI458798 KIE458798 KSA458798 LBW458798 LLS458798 LVO458798 MFK458798 MPG458798 MZC458798 NIY458798 NSU458798 OCQ458798 OMM458798 OWI458798 PGE458798 PQA458798 PZW458798 QJS458798 QTO458798 RDK458798 RNG458798 RXC458798 SGY458798 SQU458798 TAQ458798 TKM458798 TUI458798 UEE458798 UOA458798 UXW458798 VHS458798 VRO458798 WBK458798 WLG458798 WVC458798 C524334 IQ524334 SM524334 ACI524334 AME524334 AWA524334 BFW524334 BPS524334 BZO524334 CJK524334 CTG524334 DDC524334 DMY524334 DWU524334 EGQ524334 EQM524334 FAI524334 FKE524334 FUA524334 GDW524334 GNS524334 GXO524334 HHK524334 HRG524334 IBC524334 IKY524334 IUU524334 JEQ524334 JOM524334 JYI524334 KIE524334 KSA524334 LBW524334 LLS524334 LVO524334 MFK524334 MPG524334 MZC524334 NIY524334 NSU524334 OCQ524334 OMM524334 OWI524334 PGE524334 PQA524334 PZW524334 QJS524334 QTO524334 RDK524334 RNG524334 RXC524334 SGY524334 SQU524334 TAQ524334 TKM524334 TUI524334 UEE524334 UOA524334 UXW524334 VHS524334 VRO524334 WBK524334 WLG524334 WVC524334 C589870 IQ589870 SM589870 ACI589870 AME589870 AWA589870 BFW589870 BPS589870 BZO589870 CJK589870 CTG589870 DDC589870 DMY589870 DWU589870 EGQ589870 EQM589870 FAI589870 FKE589870 FUA589870 GDW589870 GNS589870 GXO589870 HHK589870 HRG589870 IBC589870 IKY589870 IUU589870 JEQ589870 JOM589870 JYI589870 KIE589870 KSA589870 LBW589870 LLS589870 LVO589870 MFK589870 MPG589870 MZC589870 NIY589870 NSU589870 OCQ589870 OMM589870 OWI589870 PGE589870 PQA589870 PZW589870 QJS589870 QTO589870 RDK589870 RNG589870 RXC589870 SGY589870 SQU589870 TAQ589870 TKM589870 TUI589870 UEE589870 UOA589870 UXW589870 VHS589870 VRO589870 WBK589870 WLG589870 WVC589870 C655406 IQ655406 SM655406 ACI655406 AME655406 AWA655406 BFW655406 BPS655406 BZO655406 CJK655406 CTG655406 DDC655406 DMY655406 DWU655406 EGQ655406 EQM655406 FAI655406 FKE655406 FUA655406 GDW655406 GNS655406 GXO655406 HHK655406 HRG655406 IBC655406 IKY655406 IUU655406 JEQ655406 JOM655406 JYI655406 KIE655406 KSA655406 LBW655406 LLS655406 LVO655406 MFK655406 MPG655406 MZC655406 NIY655406 NSU655406 OCQ655406 OMM655406 OWI655406 PGE655406 PQA655406 PZW655406 QJS655406 QTO655406 RDK655406 RNG655406 RXC655406 SGY655406 SQU655406 TAQ655406 TKM655406 TUI655406 UEE655406 UOA655406 UXW655406 VHS655406 VRO655406 WBK655406 WLG655406 WVC655406 C720942 IQ720942 SM720942 ACI720942 AME720942 AWA720942 BFW720942 BPS720942 BZO720942 CJK720942 CTG720942 DDC720942 DMY720942 DWU720942 EGQ720942 EQM720942 FAI720942 FKE720942 FUA720942 GDW720942 GNS720942 GXO720942 HHK720942 HRG720942 IBC720942 IKY720942 IUU720942 JEQ720942 JOM720942 JYI720942 KIE720942 KSA720942 LBW720942 LLS720942 LVO720942 MFK720942 MPG720942 MZC720942 NIY720942 NSU720942 OCQ720942 OMM720942 OWI720942 PGE720942 PQA720942 PZW720942 QJS720942 QTO720942 RDK720942 RNG720942 RXC720942 SGY720942 SQU720942 TAQ720942 TKM720942 TUI720942 UEE720942 UOA720942 UXW720942 VHS720942 VRO720942 WBK720942 WLG720942 WVC720942 C786478 IQ786478 SM786478 ACI786478 AME786478 AWA786478 BFW786478 BPS786478 BZO786478 CJK786478 CTG786478 DDC786478 DMY786478 DWU786478 EGQ786478 EQM786478 FAI786478 FKE786478 FUA786478 GDW786478 GNS786478 GXO786478 HHK786478 HRG786478 IBC786478 IKY786478 IUU786478 JEQ786478 JOM786478 JYI786478 KIE786478 KSA786478 LBW786478 LLS786478 LVO786478 MFK786478 MPG786478 MZC786478 NIY786478 NSU786478 OCQ786478 OMM786478 OWI786478 PGE786478 PQA786478 PZW786478 QJS786478 QTO786478 RDK786478 RNG786478 RXC786478 SGY786478 SQU786478 TAQ786478 TKM786478 TUI786478 UEE786478 UOA786478 UXW786478 VHS786478 VRO786478 WBK786478 WLG786478 WVC786478 C852014 IQ852014 SM852014 ACI852014 AME852014 AWA852014 BFW852014 BPS852014 BZO852014 CJK852014 CTG852014 DDC852014 DMY852014 DWU852014 EGQ852014 EQM852014 FAI852014 FKE852014 FUA852014 GDW852014 GNS852014 GXO852014 HHK852014 HRG852014 IBC852014 IKY852014 IUU852014 JEQ852014 JOM852014 JYI852014 KIE852014 KSA852014 LBW852014 LLS852014 LVO852014 MFK852014 MPG852014 MZC852014 NIY852014 NSU852014 OCQ852014 OMM852014 OWI852014 PGE852014 PQA852014 PZW852014 QJS852014 QTO852014 RDK852014 RNG852014 RXC852014 SGY852014 SQU852014 TAQ852014 TKM852014 TUI852014 UEE852014 UOA852014 UXW852014 VHS852014 VRO852014 WBK852014 WLG852014 WVC852014 C917550 IQ917550 SM917550 ACI917550 AME917550 AWA917550 BFW917550 BPS917550 BZO917550 CJK917550 CTG917550 DDC917550 DMY917550 DWU917550 EGQ917550 EQM917550 FAI917550 FKE917550 FUA917550 GDW917550 GNS917550 GXO917550 HHK917550 HRG917550 IBC917550 IKY917550 IUU917550 JEQ917550 JOM917550 JYI917550 KIE917550 KSA917550 LBW917550 LLS917550 LVO917550 MFK917550 MPG917550 MZC917550 NIY917550 NSU917550 OCQ917550 OMM917550 OWI917550 PGE917550 PQA917550 PZW917550 QJS917550 QTO917550 RDK917550 RNG917550 RXC917550 SGY917550 SQU917550 TAQ917550 TKM917550 TUI917550 UEE917550 UOA917550 UXW917550 VHS917550 VRO917550 WBK917550 WLG917550 WVC917550 C983086 IQ983086 SM983086 ACI983086 AME983086 AWA983086 BFW983086 BPS983086 BZO983086 CJK983086 CTG983086 DDC983086 DMY983086 DWU983086 EGQ983086 EQM983086 FAI983086 FKE983086 FUA983086 GDW983086 GNS983086 GXO983086 HHK983086 HRG983086 IBC983086 IKY983086 IUU983086 JEQ983086 JOM983086 JYI983086 KIE983086 KSA983086 LBW983086 LLS983086 LVO983086 MFK983086 MPG983086 MZC983086 NIY983086 NSU983086 OCQ983086 OMM983086 OWI983086 PGE983086 PQA983086 PZW983086 QJS983086 QTO983086 RDK983086 RNG983086 RXC983086 SGY983086 SQU983086 TAQ983086 TKM983086 TUI983086 UEE983086 UOA983086 UXW983086 VHS983086 VRO983086 WBK983086 WLG983086 WVC983086 WVB983046:WVB983138 IP6:IP98 SL6:SL98 ACH6:ACH98 AMD6:AMD98 AVZ6:AVZ98 BFV6:BFV98 BPR6:BPR98 BZN6:BZN98 CJJ6:CJJ98 CTF6:CTF98 DDB6:DDB98 DMX6:DMX98 DWT6:DWT98 EGP6:EGP98 EQL6:EQL98 FAH6:FAH98 FKD6:FKD98 FTZ6:FTZ98 GDV6:GDV98 GNR6:GNR98 GXN6:GXN98 HHJ6:HHJ98 HRF6:HRF98 IBB6:IBB98 IKX6:IKX98 IUT6:IUT98 JEP6:JEP98 JOL6:JOL98 JYH6:JYH98 KID6:KID98 KRZ6:KRZ98 LBV6:LBV98 LLR6:LLR98 LVN6:LVN98 MFJ6:MFJ98 MPF6:MPF98 MZB6:MZB98 NIX6:NIX98 NST6:NST98 OCP6:OCP98 OML6:OML98 OWH6:OWH98 PGD6:PGD98 PPZ6:PPZ98 PZV6:PZV98 QJR6:QJR98 QTN6:QTN98 RDJ6:RDJ98 RNF6:RNF98 RXB6:RXB98 SGX6:SGX98 SQT6:SQT98 TAP6:TAP98 TKL6:TKL98 TUH6:TUH98 UED6:UED98 UNZ6:UNZ98 UXV6:UXV98 VHR6:VHR98 VRN6:VRN98 WBJ6:WBJ98 WLF6:WLF98 WVB6:WVB98 B65542:B65634 IP65542:IP65634 SL65542:SL65634 ACH65542:ACH65634 AMD65542:AMD65634 AVZ65542:AVZ65634 BFV65542:BFV65634 BPR65542:BPR65634 BZN65542:BZN65634 CJJ65542:CJJ65634 CTF65542:CTF65634 DDB65542:DDB65634 DMX65542:DMX65634 DWT65542:DWT65634 EGP65542:EGP65634 EQL65542:EQL65634 FAH65542:FAH65634 FKD65542:FKD65634 FTZ65542:FTZ65634 GDV65542:GDV65634 GNR65542:GNR65634 GXN65542:GXN65634 HHJ65542:HHJ65634 HRF65542:HRF65634 IBB65542:IBB65634 IKX65542:IKX65634 IUT65542:IUT65634 JEP65542:JEP65634 JOL65542:JOL65634 JYH65542:JYH65634 KID65542:KID65634 KRZ65542:KRZ65634 LBV65542:LBV65634 LLR65542:LLR65634 LVN65542:LVN65634 MFJ65542:MFJ65634 MPF65542:MPF65634 MZB65542:MZB65634 NIX65542:NIX65634 NST65542:NST65634 OCP65542:OCP65634 OML65542:OML65634 OWH65542:OWH65634 PGD65542:PGD65634 PPZ65542:PPZ65634 PZV65542:PZV65634 QJR65542:QJR65634 QTN65542:QTN65634 RDJ65542:RDJ65634 RNF65542:RNF65634 RXB65542:RXB65634 SGX65542:SGX65634 SQT65542:SQT65634 TAP65542:TAP65634 TKL65542:TKL65634 TUH65542:TUH65634 UED65542:UED65634 UNZ65542:UNZ65634 UXV65542:UXV65634 VHR65542:VHR65634 VRN65542:VRN65634 WBJ65542:WBJ65634 WLF65542:WLF65634 WVB65542:WVB65634 B131078:B131170 IP131078:IP131170 SL131078:SL131170 ACH131078:ACH131170 AMD131078:AMD131170 AVZ131078:AVZ131170 BFV131078:BFV131170 BPR131078:BPR131170 BZN131078:BZN131170 CJJ131078:CJJ131170 CTF131078:CTF131170 DDB131078:DDB131170 DMX131078:DMX131170 DWT131078:DWT131170 EGP131078:EGP131170 EQL131078:EQL131170 FAH131078:FAH131170 FKD131078:FKD131170 FTZ131078:FTZ131170 GDV131078:GDV131170 GNR131078:GNR131170 GXN131078:GXN131170 HHJ131078:HHJ131170 HRF131078:HRF131170 IBB131078:IBB131170 IKX131078:IKX131170 IUT131078:IUT131170 JEP131078:JEP131170 JOL131078:JOL131170 JYH131078:JYH131170 KID131078:KID131170 KRZ131078:KRZ131170 LBV131078:LBV131170 LLR131078:LLR131170 LVN131078:LVN131170 MFJ131078:MFJ131170 MPF131078:MPF131170 MZB131078:MZB131170 NIX131078:NIX131170 NST131078:NST131170 OCP131078:OCP131170 OML131078:OML131170 OWH131078:OWH131170 PGD131078:PGD131170 PPZ131078:PPZ131170 PZV131078:PZV131170 QJR131078:QJR131170 QTN131078:QTN131170 RDJ131078:RDJ131170 RNF131078:RNF131170 RXB131078:RXB131170 SGX131078:SGX131170 SQT131078:SQT131170 TAP131078:TAP131170 TKL131078:TKL131170 TUH131078:TUH131170 UED131078:UED131170 UNZ131078:UNZ131170 UXV131078:UXV131170 VHR131078:VHR131170 VRN131078:VRN131170 WBJ131078:WBJ131170 WLF131078:WLF131170 WVB131078:WVB131170 B196614:B196706 IP196614:IP196706 SL196614:SL196706 ACH196614:ACH196706 AMD196614:AMD196706 AVZ196614:AVZ196706 BFV196614:BFV196706 BPR196614:BPR196706 BZN196614:BZN196706 CJJ196614:CJJ196706 CTF196614:CTF196706 DDB196614:DDB196706 DMX196614:DMX196706 DWT196614:DWT196706 EGP196614:EGP196706 EQL196614:EQL196706 FAH196614:FAH196706 FKD196614:FKD196706 FTZ196614:FTZ196706 GDV196614:GDV196706 GNR196614:GNR196706 GXN196614:GXN196706 HHJ196614:HHJ196706 HRF196614:HRF196706 IBB196614:IBB196706 IKX196614:IKX196706 IUT196614:IUT196706 JEP196614:JEP196706 JOL196614:JOL196706 JYH196614:JYH196706 KID196614:KID196706 KRZ196614:KRZ196706 LBV196614:LBV196706 LLR196614:LLR196706 LVN196614:LVN196706 MFJ196614:MFJ196706 MPF196614:MPF196706 MZB196614:MZB196706 NIX196614:NIX196706 NST196614:NST196706 OCP196614:OCP196706 OML196614:OML196706 OWH196614:OWH196706 PGD196614:PGD196706 PPZ196614:PPZ196706 PZV196614:PZV196706 QJR196614:QJR196706 QTN196614:QTN196706 RDJ196614:RDJ196706 RNF196614:RNF196706 RXB196614:RXB196706 SGX196614:SGX196706 SQT196614:SQT196706 TAP196614:TAP196706 TKL196614:TKL196706 TUH196614:TUH196706 UED196614:UED196706 UNZ196614:UNZ196706 UXV196614:UXV196706 VHR196614:VHR196706 VRN196614:VRN196706 WBJ196614:WBJ196706 WLF196614:WLF196706 WVB196614:WVB196706 B262150:B262242 IP262150:IP262242 SL262150:SL262242 ACH262150:ACH262242 AMD262150:AMD262242 AVZ262150:AVZ262242 BFV262150:BFV262242 BPR262150:BPR262242 BZN262150:BZN262242 CJJ262150:CJJ262242 CTF262150:CTF262242 DDB262150:DDB262242 DMX262150:DMX262242 DWT262150:DWT262242 EGP262150:EGP262242 EQL262150:EQL262242 FAH262150:FAH262242 FKD262150:FKD262242 FTZ262150:FTZ262242 GDV262150:GDV262242 GNR262150:GNR262242 GXN262150:GXN262242 HHJ262150:HHJ262242 HRF262150:HRF262242 IBB262150:IBB262242 IKX262150:IKX262242 IUT262150:IUT262242 JEP262150:JEP262242 JOL262150:JOL262242 JYH262150:JYH262242 KID262150:KID262242 KRZ262150:KRZ262242 LBV262150:LBV262242 LLR262150:LLR262242 LVN262150:LVN262242 MFJ262150:MFJ262242 MPF262150:MPF262242 MZB262150:MZB262242 NIX262150:NIX262242 NST262150:NST262242 OCP262150:OCP262242 OML262150:OML262242 OWH262150:OWH262242 PGD262150:PGD262242 PPZ262150:PPZ262242 PZV262150:PZV262242 QJR262150:QJR262242 QTN262150:QTN262242 RDJ262150:RDJ262242 RNF262150:RNF262242 RXB262150:RXB262242 SGX262150:SGX262242 SQT262150:SQT262242 TAP262150:TAP262242 TKL262150:TKL262242 TUH262150:TUH262242 UED262150:UED262242 UNZ262150:UNZ262242 UXV262150:UXV262242 VHR262150:VHR262242 VRN262150:VRN262242 WBJ262150:WBJ262242 WLF262150:WLF262242 WVB262150:WVB262242 B327686:B327778 IP327686:IP327778 SL327686:SL327778 ACH327686:ACH327778 AMD327686:AMD327778 AVZ327686:AVZ327778 BFV327686:BFV327778 BPR327686:BPR327778 BZN327686:BZN327778 CJJ327686:CJJ327778 CTF327686:CTF327778 DDB327686:DDB327778 DMX327686:DMX327778 DWT327686:DWT327778 EGP327686:EGP327778 EQL327686:EQL327778 FAH327686:FAH327778 FKD327686:FKD327778 FTZ327686:FTZ327778 GDV327686:GDV327778 GNR327686:GNR327778 GXN327686:GXN327778 HHJ327686:HHJ327778 HRF327686:HRF327778 IBB327686:IBB327778 IKX327686:IKX327778 IUT327686:IUT327778 JEP327686:JEP327778 JOL327686:JOL327778 JYH327686:JYH327778 KID327686:KID327778 KRZ327686:KRZ327778 LBV327686:LBV327778 LLR327686:LLR327778 LVN327686:LVN327778 MFJ327686:MFJ327778 MPF327686:MPF327778 MZB327686:MZB327778 NIX327686:NIX327778 NST327686:NST327778 OCP327686:OCP327778 OML327686:OML327778 OWH327686:OWH327778 PGD327686:PGD327778 PPZ327686:PPZ327778 PZV327686:PZV327778 QJR327686:QJR327778 QTN327686:QTN327778 RDJ327686:RDJ327778 RNF327686:RNF327778 RXB327686:RXB327778 SGX327686:SGX327778 SQT327686:SQT327778 TAP327686:TAP327778 TKL327686:TKL327778 TUH327686:TUH327778 UED327686:UED327778 UNZ327686:UNZ327778 UXV327686:UXV327778 VHR327686:VHR327778 VRN327686:VRN327778 WBJ327686:WBJ327778 WLF327686:WLF327778 WVB327686:WVB327778 B393222:B393314 IP393222:IP393314 SL393222:SL393314 ACH393222:ACH393314 AMD393222:AMD393314 AVZ393222:AVZ393314 BFV393222:BFV393314 BPR393222:BPR393314 BZN393222:BZN393314 CJJ393222:CJJ393314 CTF393222:CTF393314 DDB393222:DDB393314 DMX393222:DMX393314 DWT393222:DWT393314 EGP393222:EGP393314 EQL393222:EQL393314 FAH393222:FAH393314 FKD393222:FKD393314 FTZ393222:FTZ393314 GDV393222:GDV393314 GNR393222:GNR393314 GXN393222:GXN393314 HHJ393222:HHJ393314 HRF393222:HRF393314 IBB393222:IBB393314 IKX393222:IKX393314 IUT393222:IUT393314 JEP393222:JEP393314 JOL393222:JOL393314 JYH393222:JYH393314 KID393222:KID393314 KRZ393222:KRZ393314 LBV393222:LBV393314 LLR393222:LLR393314 LVN393222:LVN393314 MFJ393222:MFJ393314 MPF393222:MPF393314 MZB393222:MZB393314 NIX393222:NIX393314 NST393222:NST393314 OCP393222:OCP393314 OML393222:OML393314 OWH393222:OWH393314 PGD393222:PGD393314 PPZ393222:PPZ393314 PZV393222:PZV393314 QJR393222:QJR393314 QTN393222:QTN393314 RDJ393222:RDJ393314 RNF393222:RNF393314 RXB393222:RXB393314 SGX393222:SGX393314 SQT393222:SQT393314 TAP393222:TAP393314 TKL393222:TKL393314 TUH393222:TUH393314 UED393222:UED393314 UNZ393222:UNZ393314 UXV393222:UXV393314 VHR393222:VHR393314 VRN393222:VRN393314 WBJ393222:WBJ393314 WLF393222:WLF393314 WVB393222:WVB393314 B458758:B458850 IP458758:IP458850 SL458758:SL458850 ACH458758:ACH458850 AMD458758:AMD458850 AVZ458758:AVZ458850 BFV458758:BFV458850 BPR458758:BPR458850 BZN458758:BZN458850 CJJ458758:CJJ458850 CTF458758:CTF458850 DDB458758:DDB458850 DMX458758:DMX458850 DWT458758:DWT458850 EGP458758:EGP458850 EQL458758:EQL458850 FAH458758:FAH458850 FKD458758:FKD458850 FTZ458758:FTZ458850 GDV458758:GDV458850 GNR458758:GNR458850 GXN458758:GXN458850 HHJ458758:HHJ458850 HRF458758:HRF458850 IBB458758:IBB458850 IKX458758:IKX458850 IUT458758:IUT458850 JEP458758:JEP458850 JOL458758:JOL458850 JYH458758:JYH458850 KID458758:KID458850 KRZ458758:KRZ458850 LBV458758:LBV458850 LLR458758:LLR458850 LVN458758:LVN458850 MFJ458758:MFJ458850 MPF458758:MPF458850 MZB458758:MZB458850 NIX458758:NIX458850 NST458758:NST458850 OCP458758:OCP458850 OML458758:OML458850 OWH458758:OWH458850 PGD458758:PGD458850 PPZ458758:PPZ458850 PZV458758:PZV458850 QJR458758:QJR458850 QTN458758:QTN458850 RDJ458758:RDJ458850 RNF458758:RNF458850 RXB458758:RXB458850 SGX458758:SGX458850 SQT458758:SQT458850 TAP458758:TAP458850 TKL458758:TKL458850 TUH458758:TUH458850 UED458758:UED458850 UNZ458758:UNZ458850 UXV458758:UXV458850 VHR458758:VHR458850 VRN458758:VRN458850 WBJ458758:WBJ458850 WLF458758:WLF458850 WVB458758:WVB458850 B524294:B524386 IP524294:IP524386 SL524294:SL524386 ACH524294:ACH524386 AMD524294:AMD524386 AVZ524294:AVZ524386 BFV524294:BFV524386 BPR524294:BPR524386 BZN524294:BZN524386 CJJ524294:CJJ524386 CTF524294:CTF524386 DDB524294:DDB524386 DMX524294:DMX524386 DWT524294:DWT524386 EGP524294:EGP524386 EQL524294:EQL524386 FAH524294:FAH524386 FKD524294:FKD524386 FTZ524294:FTZ524386 GDV524294:GDV524386 GNR524294:GNR524386 GXN524294:GXN524386 HHJ524294:HHJ524386 HRF524294:HRF524386 IBB524294:IBB524386 IKX524294:IKX524386 IUT524294:IUT524386 JEP524294:JEP524386 JOL524294:JOL524386 JYH524294:JYH524386 KID524294:KID524386 KRZ524294:KRZ524386 LBV524294:LBV524386 LLR524294:LLR524386 LVN524294:LVN524386 MFJ524294:MFJ524386 MPF524294:MPF524386 MZB524294:MZB524386 NIX524294:NIX524386 NST524294:NST524386 OCP524294:OCP524386 OML524294:OML524386 OWH524294:OWH524386 PGD524294:PGD524386 PPZ524294:PPZ524386 PZV524294:PZV524386 QJR524294:QJR524386 QTN524294:QTN524386 RDJ524294:RDJ524386 RNF524294:RNF524386 RXB524294:RXB524386 SGX524294:SGX524386 SQT524294:SQT524386 TAP524294:TAP524386 TKL524294:TKL524386 TUH524294:TUH524386 UED524294:UED524386 UNZ524294:UNZ524386 UXV524294:UXV524386 VHR524294:VHR524386 VRN524294:VRN524386 WBJ524294:WBJ524386 WLF524294:WLF524386 WVB524294:WVB524386 B589830:B589922 IP589830:IP589922 SL589830:SL589922 ACH589830:ACH589922 AMD589830:AMD589922 AVZ589830:AVZ589922 BFV589830:BFV589922 BPR589830:BPR589922 BZN589830:BZN589922 CJJ589830:CJJ589922 CTF589830:CTF589922 DDB589830:DDB589922 DMX589830:DMX589922 DWT589830:DWT589922 EGP589830:EGP589922 EQL589830:EQL589922 FAH589830:FAH589922 FKD589830:FKD589922 FTZ589830:FTZ589922 GDV589830:GDV589922 GNR589830:GNR589922 GXN589830:GXN589922 HHJ589830:HHJ589922 HRF589830:HRF589922 IBB589830:IBB589922 IKX589830:IKX589922 IUT589830:IUT589922 JEP589830:JEP589922 JOL589830:JOL589922 JYH589830:JYH589922 KID589830:KID589922 KRZ589830:KRZ589922 LBV589830:LBV589922 LLR589830:LLR589922 LVN589830:LVN589922 MFJ589830:MFJ589922 MPF589830:MPF589922 MZB589830:MZB589922 NIX589830:NIX589922 NST589830:NST589922 OCP589830:OCP589922 OML589830:OML589922 OWH589830:OWH589922 PGD589830:PGD589922 PPZ589830:PPZ589922 PZV589830:PZV589922 QJR589830:QJR589922 QTN589830:QTN589922 RDJ589830:RDJ589922 RNF589830:RNF589922 RXB589830:RXB589922 SGX589830:SGX589922 SQT589830:SQT589922 TAP589830:TAP589922 TKL589830:TKL589922 TUH589830:TUH589922 UED589830:UED589922 UNZ589830:UNZ589922 UXV589830:UXV589922 VHR589830:VHR589922 VRN589830:VRN589922 WBJ589830:WBJ589922 WLF589830:WLF589922 WVB589830:WVB589922 B655366:B655458 IP655366:IP655458 SL655366:SL655458 ACH655366:ACH655458 AMD655366:AMD655458 AVZ655366:AVZ655458 BFV655366:BFV655458 BPR655366:BPR655458 BZN655366:BZN655458 CJJ655366:CJJ655458 CTF655366:CTF655458 DDB655366:DDB655458 DMX655366:DMX655458 DWT655366:DWT655458 EGP655366:EGP655458 EQL655366:EQL655458 FAH655366:FAH655458 FKD655366:FKD655458 FTZ655366:FTZ655458 GDV655366:GDV655458 GNR655366:GNR655458 GXN655366:GXN655458 HHJ655366:HHJ655458 HRF655366:HRF655458 IBB655366:IBB655458 IKX655366:IKX655458 IUT655366:IUT655458 JEP655366:JEP655458 JOL655366:JOL655458 JYH655366:JYH655458 KID655366:KID655458 KRZ655366:KRZ655458 LBV655366:LBV655458 LLR655366:LLR655458 LVN655366:LVN655458 MFJ655366:MFJ655458 MPF655366:MPF655458 MZB655366:MZB655458 NIX655366:NIX655458 NST655366:NST655458 OCP655366:OCP655458 OML655366:OML655458 OWH655366:OWH655458 PGD655366:PGD655458 PPZ655366:PPZ655458 PZV655366:PZV655458 QJR655366:QJR655458 QTN655366:QTN655458 RDJ655366:RDJ655458 RNF655366:RNF655458 RXB655366:RXB655458 SGX655366:SGX655458 SQT655366:SQT655458 TAP655366:TAP655458 TKL655366:TKL655458 TUH655366:TUH655458 UED655366:UED655458 UNZ655366:UNZ655458 UXV655366:UXV655458 VHR655366:VHR655458 VRN655366:VRN655458 WBJ655366:WBJ655458 WLF655366:WLF655458 WVB655366:WVB655458 B720902:B720994 IP720902:IP720994 SL720902:SL720994 ACH720902:ACH720994 AMD720902:AMD720994 AVZ720902:AVZ720994 BFV720902:BFV720994 BPR720902:BPR720994 BZN720902:BZN720994 CJJ720902:CJJ720994 CTF720902:CTF720994 DDB720902:DDB720994 DMX720902:DMX720994 DWT720902:DWT720994 EGP720902:EGP720994 EQL720902:EQL720994 FAH720902:FAH720994 FKD720902:FKD720994 FTZ720902:FTZ720994 GDV720902:GDV720994 GNR720902:GNR720994 GXN720902:GXN720994 HHJ720902:HHJ720994 HRF720902:HRF720994 IBB720902:IBB720994 IKX720902:IKX720994 IUT720902:IUT720994 JEP720902:JEP720994 JOL720902:JOL720994 JYH720902:JYH720994 KID720902:KID720994 KRZ720902:KRZ720994 LBV720902:LBV720994 LLR720902:LLR720994 LVN720902:LVN720994 MFJ720902:MFJ720994 MPF720902:MPF720994 MZB720902:MZB720994 NIX720902:NIX720994 NST720902:NST720994 OCP720902:OCP720994 OML720902:OML720994 OWH720902:OWH720994 PGD720902:PGD720994 PPZ720902:PPZ720994 PZV720902:PZV720994 QJR720902:QJR720994 QTN720902:QTN720994 RDJ720902:RDJ720994 RNF720902:RNF720994 RXB720902:RXB720994 SGX720902:SGX720994 SQT720902:SQT720994 TAP720902:TAP720994 TKL720902:TKL720994 TUH720902:TUH720994 UED720902:UED720994 UNZ720902:UNZ720994 UXV720902:UXV720994 VHR720902:VHR720994 VRN720902:VRN720994 WBJ720902:WBJ720994 WLF720902:WLF720994 WVB720902:WVB720994 B786438:B786530 IP786438:IP786530 SL786438:SL786530 ACH786438:ACH786530 AMD786438:AMD786530 AVZ786438:AVZ786530 BFV786438:BFV786530 BPR786438:BPR786530 BZN786438:BZN786530 CJJ786438:CJJ786530 CTF786438:CTF786530 DDB786438:DDB786530 DMX786438:DMX786530 DWT786438:DWT786530 EGP786438:EGP786530 EQL786438:EQL786530 FAH786438:FAH786530 FKD786438:FKD786530 FTZ786438:FTZ786530 GDV786438:GDV786530 GNR786438:GNR786530 GXN786438:GXN786530 HHJ786438:HHJ786530 HRF786438:HRF786530 IBB786438:IBB786530 IKX786438:IKX786530 IUT786438:IUT786530 JEP786438:JEP786530 JOL786438:JOL786530 JYH786438:JYH786530 KID786438:KID786530 KRZ786438:KRZ786530 LBV786438:LBV786530 LLR786438:LLR786530 LVN786438:LVN786530 MFJ786438:MFJ786530 MPF786438:MPF786530 MZB786438:MZB786530 NIX786438:NIX786530 NST786438:NST786530 OCP786438:OCP786530 OML786438:OML786530 OWH786438:OWH786530 PGD786438:PGD786530 PPZ786438:PPZ786530 PZV786438:PZV786530 QJR786438:QJR786530 QTN786438:QTN786530 RDJ786438:RDJ786530 RNF786438:RNF786530 RXB786438:RXB786530 SGX786438:SGX786530 SQT786438:SQT786530 TAP786438:TAP786530 TKL786438:TKL786530 TUH786438:TUH786530 UED786438:UED786530 UNZ786438:UNZ786530 UXV786438:UXV786530 VHR786438:VHR786530 VRN786438:VRN786530 WBJ786438:WBJ786530 WLF786438:WLF786530 WVB786438:WVB786530 B851974:B852066 IP851974:IP852066 SL851974:SL852066 ACH851974:ACH852066 AMD851974:AMD852066 AVZ851974:AVZ852066 BFV851974:BFV852066 BPR851974:BPR852066 BZN851974:BZN852066 CJJ851974:CJJ852066 CTF851974:CTF852066 DDB851974:DDB852066 DMX851974:DMX852066 DWT851974:DWT852066 EGP851974:EGP852066 EQL851974:EQL852066 FAH851974:FAH852066 FKD851974:FKD852066 FTZ851974:FTZ852066 GDV851974:GDV852066 GNR851974:GNR852066 GXN851974:GXN852066 HHJ851974:HHJ852066 HRF851974:HRF852066 IBB851974:IBB852066 IKX851974:IKX852066 IUT851974:IUT852066 JEP851974:JEP852066 JOL851974:JOL852066 JYH851974:JYH852066 KID851974:KID852066 KRZ851974:KRZ852066 LBV851974:LBV852066 LLR851974:LLR852066 LVN851974:LVN852066 MFJ851974:MFJ852066 MPF851974:MPF852066 MZB851974:MZB852066 NIX851974:NIX852066 NST851974:NST852066 OCP851974:OCP852066 OML851974:OML852066 OWH851974:OWH852066 PGD851974:PGD852066 PPZ851974:PPZ852066 PZV851974:PZV852066 QJR851974:QJR852066 QTN851974:QTN852066 RDJ851974:RDJ852066 RNF851974:RNF852066 RXB851974:RXB852066 SGX851974:SGX852066 SQT851974:SQT852066 TAP851974:TAP852066 TKL851974:TKL852066 TUH851974:TUH852066 UED851974:UED852066 UNZ851974:UNZ852066 UXV851974:UXV852066 VHR851974:VHR852066 VRN851974:VRN852066 WBJ851974:WBJ852066 WLF851974:WLF852066 WVB851974:WVB852066 B917510:B917602 IP917510:IP917602 SL917510:SL917602 ACH917510:ACH917602 AMD917510:AMD917602 AVZ917510:AVZ917602 BFV917510:BFV917602 BPR917510:BPR917602 BZN917510:BZN917602 CJJ917510:CJJ917602 CTF917510:CTF917602 DDB917510:DDB917602 DMX917510:DMX917602 DWT917510:DWT917602 EGP917510:EGP917602 EQL917510:EQL917602 FAH917510:FAH917602 FKD917510:FKD917602 FTZ917510:FTZ917602 GDV917510:GDV917602 GNR917510:GNR917602 GXN917510:GXN917602 HHJ917510:HHJ917602 HRF917510:HRF917602 IBB917510:IBB917602 IKX917510:IKX917602 IUT917510:IUT917602 JEP917510:JEP917602 JOL917510:JOL917602 JYH917510:JYH917602 KID917510:KID917602 KRZ917510:KRZ917602 LBV917510:LBV917602 LLR917510:LLR917602 LVN917510:LVN917602 MFJ917510:MFJ917602 MPF917510:MPF917602 MZB917510:MZB917602 NIX917510:NIX917602 NST917510:NST917602 OCP917510:OCP917602 OML917510:OML917602 OWH917510:OWH917602 PGD917510:PGD917602 PPZ917510:PPZ917602 PZV917510:PZV917602 QJR917510:QJR917602 QTN917510:QTN917602 RDJ917510:RDJ917602 RNF917510:RNF917602 RXB917510:RXB917602 SGX917510:SGX917602 SQT917510:SQT917602 TAP917510:TAP917602 TKL917510:TKL917602 TUH917510:TUH917602 UED917510:UED917602 UNZ917510:UNZ917602 UXV917510:UXV917602 VHR917510:VHR917602 VRN917510:VRN917602 WBJ917510:WBJ917602 WLF917510:WLF917602 WVB917510:WVB917602 B983046:B983138 IP983046:IP983138 SL983046:SL983138 ACH983046:ACH983138 AMD983046:AMD983138 AVZ983046:AVZ983138 BFV983046:BFV983138 BPR983046:BPR983138 BZN983046:BZN983138 CJJ983046:CJJ983138 CTF983046:CTF983138 DDB983046:DDB983138 DMX983046:DMX983138 DWT983046:DWT983138 EGP983046:EGP983138 EQL983046:EQL983138 FAH983046:FAH983138 FKD983046:FKD983138 FTZ983046:FTZ983138 GDV983046:GDV983138 GNR983046:GNR983138 GXN983046:GXN983138 HHJ983046:HHJ983138 HRF983046:HRF983138 IBB983046:IBB983138 IKX983046:IKX983138 IUT983046:IUT983138 JEP983046:JEP983138 JOL983046:JOL983138 JYH983046:JYH983138 KID983046:KID983138 KRZ983046:KRZ983138 LBV983046:LBV983138 LLR983046:LLR983138 LVN983046:LVN983138 MFJ983046:MFJ983138 MPF983046:MPF983138 MZB983046:MZB983138 NIX983046:NIX983138 NST983046:NST983138 OCP983046:OCP983138 OML983046:OML983138 OWH983046:OWH983138 PGD983046:PGD983138 PPZ983046:PPZ983138 PZV983046:PZV983138 QJR983046:QJR983138 QTN983046:QTN983138 RDJ983046:RDJ983138 RNF983046:RNF983138 RXB983046:RXB983138 SGX983046:SGX983138 SQT983046:SQT983138 TAP983046:TAP983138 TKL983046:TKL983138 TUH983046:TUH983138 UED983046:UED983138 UNZ983046:UNZ983138 UXV983046:UXV983138 VHR983046:VHR983138 VRN983046:VRN983138 WBJ983046:WBJ983138 WLF983046:WLF983138 B6:B98" xr:uid="{00000000-0002-0000-0E00-000000000000}">
      <formula1>$B$4:$B$5</formula1>
    </dataValidation>
    <dataValidation type="list" allowBlank="1" showInputMessage="1" showErrorMessage="1" sqref="E6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E65542 IS65542 SO65542 ACK65542 AMG65542 AWC65542 BFY65542 BPU65542 BZQ65542 CJM65542 CTI65542 DDE65542 DNA65542 DWW65542 EGS65542 EQO65542 FAK65542 FKG65542 FUC65542 GDY65542 GNU65542 GXQ65542 HHM65542 HRI65542 IBE65542 ILA65542 IUW65542 JES65542 JOO65542 JYK65542 KIG65542 KSC65542 LBY65542 LLU65542 LVQ65542 MFM65542 MPI65542 MZE65542 NJA65542 NSW65542 OCS65542 OMO65542 OWK65542 PGG65542 PQC65542 PZY65542 QJU65542 QTQ65542 RDM65542 RNI65542 RXE65542 SHA65542 SQW65542 TAS65542 TKO65542 TUK65542 UEG65542 UOC65542 UXY65542 VHU65542 VRQ65542 WBM65542 WLI65542 WVE65542 E131078 IS131078 SO131078 ACK131078 AMG131078 AWC131078 BFY131078 BPU131078 BZQ131078 CJM131078 CTI131078 DDE131078 DNA131078 DWW131078 EGS131078 EQO131078 FAK131078 FKG131078 FUC131078 GDY131078 GNU131078 GXQ131078 HHM131078 HRI131078 IBE131078 ILA131078 IUW131078 JES131078 JOO131078 JYK131078 KIG131078 KSC131078 LBY131078 LLU131078 LVQ131078 MFM131078 MPI131078 MZE131078 NJA131078 NSW131078 OCS131078 OMO131078 OWK131078 PGG131078 PQC131078 PZY131078 QJU131078 QTQ131078 RDM131078 RNI131078 RXE131078 SHA131078 SQW131078 TAS131078 TKO131078 TUK131078 UEG131078 UOC131078 UXY131078 VHU131078 VRQ131078 WBM131078 WLI131078 WVE131078 E196614 IS196614 SO196614 ACK196614 AMG196614 AWC196614 BFY196614 BPU196614 BZQ196614 CJM196614 CTI196614 DDE196614 DNA196614 DWW196614 EGS196614 EQO196614 FAK196614 FKG196614 FUC196614 GDY196614 GNU196614 GXQ196614 HHM196614 HRI196614 IBE196614 ILA196614 IUW196614 JES196614 JOO196614 JYK196614 KIG196614 KSC196614 LBY196614 LLU196614 LVQ196614 MFM196614 MPI196614 MZE196614 NJA196614 NSW196614 OCS196614 OMO196614 OWK196614 PGG196614 PQC196614 PZY196614 QJU196614 QTQ196614 RDM196614 RNI196614 RXE196614 SHA196614 SQW196614 TAS196614 TKO196614 TUK196614 UEG196614 UOC196614 UXY196614 VHU196614 VRQ196614 WBM196614 WLI196614 WVE196614 E262150 IS262150 SO262150 ACK262150 AMG262150 AWC262150 BFY262150 BPU262150 BZQ262150 CJM262150 CTI262150 DDE262150 DNA262150 DWW262150 EGS262150 EQO262150 FAK262150 FKG262150 FUC262150 GDY262150 GNU262150 GXQ262150 HHM262150 HRI262150 IBE262150 ILA262150 IUW262150 JES262150 JOO262150 JYK262150 KIG262150 KSC262150 LBY262150 LLU262150 LVQ262150 MFM262150 MPI262150 MZE262150 NJA262150 NSW262150 OCS262150 OMO262150 OWK262150 PGG262150 PQC262150 PZY262150 QJU262150 QTQ262150 RDM262150 RNI262150 RXE262150 SHA262150 SQW262150 TAS262150 TKO262150 TUK262150 UEG262150 UOC262150 UXY262150 VHU262150 VRQ262150 WBM262150 WLI262150 WVE262150 E327686 IS327686 SO327686 ACK327686 AMG327686 AWC327686 BFY327686 BPU327686 BZQ327686 CJM327686 CTI327686 DDE327686 DNA327686 DWW327686 EGS327686 EQO327686 FAK327686 FKG327686 FUC327686 GDY327686 GNU327686 GXQ327686 HHM327686 HRI327686 IBE327686 ILA327686 IUW327686 JES327686 JOO327686 JYK327686 KIG327686 KSC327686 LBY327686 LLU327686 LVQ327686 MFM327686 MPI327686 MZE327686 NJA327686 NSW327686 OCS327686 OMO327686 OWK327686 PGG327686 PQC327686 PZY327686 QJU327686 QTQ327686 RDM327686 RNI327686 RXE327686 SHA327686 SQW327686 TAS327686 TKO327686 TUK327686 UEG327686 UOC327686 UXY327686 VHU327686 VRQ327686 WBM327686 WLI327686 WVE327686 E393222 IS393222 SO393222 ACK393222 AMG393222 AWC393222 BFY393222 BPU393222 BZQ393222 CJM393222 CTI393222 DDE393222 DNA393222 DWW393222 EGS393222 EQO393222 FAK393222 FKG393222 FUC393222 GDY393222 GNU393222 GXQ393222 HHM393222 HRI393222 IBE393222 ILA393222 IUW393222 JES393222 JOO393222 JYK393222 KIG393222 KSC393222 LBY393222 LLU393222 LVQ393222 MFM393222 MPI393222 MZE393222 NJA393222 NSW393222 OCS393222 OMO393222 OWK393222 PGG393222 PQC393222 PZY393222 QJU393222 QTQ393222 RDM393222 RNI393222 RXE393222 SHA393222 SQW393222 TAS393222 TKO393222 TUK393222 UEG393222 UOC393222 UXY393222 VHU393222 VRQ393222 WBM393222 WLI393222 WVE393222 E458758 IS458758 SO458758 ACK458758 AMG458758 AWC458758 BFY458758 BPU458758 BZQ458758 CJM458758 CTI458758 DDE458758 DNA458758 DWW458758 EGS458758 EQO458758 FAK458758 FKG458758 FUC458758 GDY458758 GNU458758 GXQ458758 HHM458758 HRI458758 IBE458758 ILA458758 IUW458758 JES458758 JOO458758 JYK458758 KIG458758 KSC458758 LBY458758 LLU458758 LVQ458758 MFM458758 MPI458758 MZE458758 NJA458758 NSW458758 OCS458758 OMO458758 OWK458758 PGG458758 PQC458758 PZY458758 QJU458758 QTQ458758 RDM458758 RNI458758 RXE458758 SHA458758 SQW458758 TAS458758 TKO458758 TUK458758 UEG458758 UOC458758 UXY458758 VHU458758 VRQ458758 WBM458758 WLI458758 WVE458758 E524294 IS524294 SO524294 ACK524294 AMG524294 AWC524294 BFY524294 BPU524294 BZQ524294 CJM524294 CTI524294 DDE524294 DNA524294 DWW524294 EGS524294 EQO524294 FAK524294 FKG524294 FUC524294 GDY524294 GNU524294 GXQ524294 HHM524294 HRI524294 IBE524294 ILA524294 IUW524294 JES524294 JOO524294 JYK524294 KIG524294 KSC524294 LBY524294 LLU524294 LVQ524294 MFM524294 MPI524294 MZE524294 NJA524294 NSW524294 OCS524294 OMO524294 OWK524294 PGG524294 PQC524294 PZY524294 QJU524294 QTQ524294 RDM524294 RNI524294 RXE524294 SHA524294 SQW524294 TAS524294 TKO524294 TUK524294 UEG524294 UOC524294 UXY524294 VHU524294 VRQ524294 WBM524294 WLI524294 WVE524294 E589830 IS589830 SO589830 ACK589830 AMG589830 AWC589830 BFY589830 BPU589830 BZQ589830 CJM589830 CTI589830 DDE589830 DNA589830 DWW589830 EGS589830 EQO589830 FAK589830 FKG589830 FUC589830 GDY589830 GNU589830 GXQ589830 HHM589830 HRI589830 IBE589830 ILA589830 IUW589830 JES589830 JOO589830 JYK589830 KIG589830 KSC589830 LBY589830 LLU589830 LVQ589830 MFM589830 MPI589830 MZE589830 NJA589830 NSW589830 OCS589830 OMO589830 OWK589830 PGG589830 PQC589830 PZY589830 QJU589830 QTQ589830 RDM589830 RNI589830 RXE589830 SHA589830 SQW589830 TAS589830 TKO589830 TUK589830 UEG589830 UOC589830 UXY589830 VHU589830 VRQ589830 WBM589830 WLI589830 WVE589830 E655366 IS655366 SO655366 ACK655366 AMG655366 AWC655366 BFY655366 BPU655366 BZQ655366 CJM655366 CTI655366 DDE655366 DNA655366 DWW655366 EGS655366 EQO655366 FAK655366 FKG655366 FUC655366 GDY655366 GNU655366 GXQ655366 HHM655366 HRI655366 IBE655366 ILA655366 IUW655366 JES655366 JOO655366 JYK655366 KIG655366 KSC655366 LBY655366 LLU655366 LVQ655366 MFM655366 MPI655366 MZE655366 NJA655366 NSW655366 OCS655366 OMO655366 OWK655366 PGG655366 PQC655366 PZY655366 QJU655366 QTQ655366 RDM655366 RNI655366 RXE655366 SHA655366 SQW655366 TAS655366 TKO655366 TUK655366 UEG655366 UOC655366 UXY655366 VHU655366 VRQ655366 WBM655366 WLI655366 WVE655366 E720902 IS720902 SO720902 ACK720902 AMG720902 AWC720902 BFY720902 BPU720902 BZQ720902 CJM720902 CTI720902 DDE720902 DNA720902 DWW720902 EGS720902 EQO720902 FAK720902 FKG720902 FUC720902 GDY720902 GNU720902 GXQ720902 HHM720902 HRI720902 IBE720902 ILA720902 IUW720902 JES720902 JOO720902 JYK720902 KIG720902 KSC720902 LBY720902 LLU720902 LVQ720902 MFM720902 MPI720902 MZE720902 NJA720902 NSW720902 OCS720902 OMO720902 OWK720902 PGG720902 PQC720902 PZY720902 QJU720902 QTQ720902 RDM720902 RNI720902 RXE720902 SHA720902 SQW720902 TAS720902 TKO720902 TUK720902 UEG720902 UOC720902 UXY720902 VHU720902 VRQ720902 WBM720902 WLI720902 WVE720902 E786438 IS786438 SO786438 ACK786438 AMG786438 AWC786438 BFY786438 BPU786438 BZQ786438 CJM786438 CTI786438 DDE786438 DNA786438 DWW786438 EGS786438 EQO786438 FAK786438 FKG786438 FUC786438 GDY786438 GNU786438 GXQ786438 HHM786438 HRI786438 IBE786438 ILA786438 IUW786438 JES786438 JOO786438 JYK786438 KIG786438 KSC786438 LBY786438 LLU786438 LVQ786438 MFM786438 MPI786438 MZE786438 NJA786438 NSW786438 OCS786438 OMO786438 OWK786438 PGG786438 PQC786438 PZY786438 QJU786438 QTQ786438 RDM786438 RNI786438 RXE786438 SHA786438 SQW786438 TAS786438 TKO786438 TUK786438 UEG786438 UOC786438 UXY786438 VHU786438 VRQ786438 WBM786438 WLI786438 WVE786438 E851974 IS851974 SO851974 ACK851974 AMG851974 AWC851974 BFY851974 BPU851974 BZQ851974 CJM851974 CTI851974 DDE851974 DNA851974 DWW851974 EGS851974 EQO851974 FAK851974 FKG851974 FUC851974 GDY851974 GNU851974 GXQ851974 HHM851974 HRI851974 IBE851974 ILA851974 IUW851974 JES851974 JOO851974 JYK851974 KIG851974 KSC851974 LBY851974 LLU851974 LVQ851974 MFM851974 MPI851974 MZE851974 NJA851974 NSW851974 OCS851974 OMO851974 OWK851974 PGG851974 PQC851974 PZY851974 QJU851974 QTQ851974 RDM851974 RNI851974 RXE851974 SHA851974 SQW851974 TAS851974 TKO851974 TUK851974 UEG851974 UOC851974 UXY851974 VHU851974 VRQ851974 WBM851974 WLI851974 WVE851974 E917510 IS917510 SO917510 ACK917510 AMG917510 AWC917510 BFY917510 BPU917510 BZQ917510 CJM917510 CTI917510 DDE917510 DNA917510 DWW917510 EGS917510 EQO917510 FAK917510 FKG917510 FUC917510 GDY917510 GNU917510 GXQ917510 HHM917510 HRI917510 IBE917510 ILA917510 IUW917510 JES917510 JOO917510 JYK917510 KIG917510 KSC917510 LBY917510 LLU917510 LVQ917510 MFM917510 MPI917510 MZE917510 NJA917510 NSW917510 OCS917510 OMO917510 OWK917510 PGG917510 PQC917510 PZY917510 QJU917510 QTQ917510 RDM917510 RNI917510 RXE917510 SHA917510 SQW917510 TAS917510 TKO917510 TUK917510 UEG917510 UOC917510 UXY917510 VHU917510 VRQ917510 WBM917510 WLI917510 WVE917510 E983046 IS983046 SO983046 ACK983046 AMG983046 AWC983046 BFY983046 BPU983046 BZQ983046 CJM983046 CTI983046 DDE983046 DNA983046 DWW983046 EGS983046 EQO983046 FAK983046 FKG983046 FUC983046 GDY983046 GNU983046 GXQ983046 HHM983046 HRI983046 IBE983046 ILA983046 IUW983046 JES983046 JOO983046 JYK983046 KIG983046 KSC983046 LBY983046 LLU983046 LVQ983046 MFM983046 MPI983046 MZE983046 NJA983046 NSW983046 OCS983046 OMO983046 OWK983046 PGG983046 PQC983046 PZY983046 QJU983046 QTQ983046 RDM983046 RNI983046 RXE983046 SHA983046 SQW983046 TAS983046 TKO983046 TUK983046 UEG983046 UOC983046 UXY983046 VHU983046 VRQ983046 WBM983046 WLI983046 WVE983046" xr:uid="{00000000-0002-0000-0E00-000001000000}">
      <formula1>"0,5"</formula1>
    </dataValidation>
  </dataValidations>
  <hyperlinks>
    <hyperlink ref="L58" r:id="rId1" xr:uid="{00000000-0004-0000-0E00-000000000000}"/>
    <hyperlink ref="L89" r:id="rId2" xr:uid="{00000000-0004-0000-0E00-000001000000}"/>
    <hyperlink ref="L81" r:id="rId3" xr:uid="{00000000-0004-0000-0E00-000002000000}"/>
    <hyperlink ref="L93" r:id="rId4" xr:uid="{00000000-0004-0000-0E00-000003000000}"/>
    <hyperlink ref="L27" r:id="rId5" xr:uid="{00000000-0004-0000-0E00-000004000000}"/>
    <hyperlink ref="L30" r:id="rId6" xr:uid="{00000000-0004-0000-0E00-000005000000}"/>
    <hyperlink ref="L67" r:id="rId7" xr:uid="{00000000-0004-0000-0E00-000006000000}"/>
    <hyperlink ref="L77" r:id="rId8" xr:uid="{00000000-0004-0000-0E00-000007000000}"/>
    <hyperlink ref="L94" r:id="rId9" xr:uid="{00000000-0004-0000-0E00-000008000000}"/>
    <hyperlink ref="L31" r:id="rId10" xr:uid="{00000000-0004-0000-0E00-000009000000}"/>
    <hyperlink ref="L32" r:id="rId11" xr:uid="{00000000-0004-0000-0E00-00000A000000}"/>
    <hyperlink ref="L38" r:id="rId12" xr:uid="{00000000-0004-0000-0E00-00000B000000}"/>
    <hyperlink ref="L39" r:id="rId13" xr:uid="{00000000-0004-0000-0E00-00000C000000}"/>
    <hyperlink ref="L41" r:id="rId14" xr:uid="{00000000-0004-0000-0E00-00000D000000}"/>
    <hyperlink ref="L48" r:id="rId15" xr:uid="{00000000-0004-0000-0E00-00000E000000}"/>
    <hyperlink ref="L52" r:id="rId16" xr:uid="{00000000-0004-0000-0E00-00000F000000}"/>
    <hyperlink ref="L59" r:id="rId17" xr:uid="{00000000-0004-0000-0E00-000010000000}"/>
    <hyperlink ref="L64" r:id="rId18" xr:uid="{00000000-0004-0000-0E00-000011000000}"/>
    <hyperlink ref="L72" r:id="rId19" xr:uid="{00000000-0004-0000-0E00-000012000000}"/>
    <hyperlink ref="L73" r:id="rId20" xr:uid="{00000000-0004-0000-0E00-000013000000}"/>
    <hyperlink ref="L75" r:id="rId21" xr:uid="{00000000-0004-0000-0E00-000014000000}"/>
    <hyperlink ref="L85" r:id="rId22" xr:uid="{00000000-0004-0000-0E00-000015000000}"/>
    <hyperlink ref="L86" r:id="rId23" xr:uid="{00000000-0004-0000-0E00-000016000000}"/>
    <hyperlink ref="L88" r:id="rId24" xr:uid="{00000000-0004-0000-0E00-000017000000}"/>
    <hyperlink ref="L90" r:id="rId25" xr:uid="{00000000-0004-0000-0E00-000018000000}"/>
    <hyperlink ref="L8" r:id="rId26" xr:uid="{00000000-0004-0000-0E00-000019000000}"/>
    <hyperlink ref="L9" r:id="rId27" xr:uid="{00000000-0004-0000-0E00-00001A000000}"/>
    <hyperlink ref="L10" r:id="rId28" xr:uid="{00000000-0004-0000-0E00-00001B000000}"/>
    <hyperlink ref="L7" r:id="rId29" xr:uid="{00000000-0004-0000-0E00-00001C000000}"/>
    <hyperlink ref="L11" r:id="rId30" xr:uid="{00000000-0004-0000-0E00-00001D000000}"/>
    <hyperlink ref="L13" r:id="rId31" xr:uid="{00000000-0004-0000-0E00-00001E000000}"/>
    <hyperlink ref="L14" r:id="rId32" xr:uid="{00000000-0004-0000-0E00-00001F000000}"/>
    <hyperlink ref="L15" r:id="rId33" xr:uid="{00000000-0004-0000-0E00-000020000000}"/>
    <hyperlink ref="L16" r:id="rId34" xr:uid="{00000000-0004-0000-0E00-000021000000}"/>
    <hyperlink ref="L17" r:id="rId35" xr:uid="{00000000-0004-0000-0E00-000022000000}"/>
    <hyperlink ref="L18" r:id="rId36" xr:uid="{00000000-0004-0000-0E00-000023000000}"/>
    <hyperlink ref="L19" r:id="rId37" xr:uid="{00000000-0004-0000-0E00-000024000000}"/>
    <hyperlink ref="L20" r:id="rId38" xr:uid="{00000000-0004-0000-0E00-000025000000}"/>
    <hyperlink ref="L21" r:id="rId39" xr:uid="{00000000-0004-0000-0E00-000026000000}"/>
    <hyperlink ref="L22" r:id="rId40" xr:uid="{00000000-0004-0000-0E00-000027000000}"/>
    <hyperlink ref="L23" r:id="rId41" xr:uid="{00000000-0004-0000-0E00-000028000000}"/>
    <hyperlink ref="L26" r:id="rId42" xr:uid="{00000000-0004-0000-0E00-000029000000}"/>
    <hyperlink ref="L28" r:id="rId43" xr:uid="{00000000-0004-0000-0E00-00002A000000}"/>
    <hyperlink ref="L29" r:id="rId44" xr:uid="{00000000-0004-0000-0E00-00002B000000}"/>
    <hyperlink ref="L36" r:id="rId45" xr:uid="{00000000-0004-0000-0E00-00002C000000}"/>
    <hyperlink ref="L33" r:id="rId46" xr:uid="{00000000-0004-0000-0E00-00002D000000}"/>
    <hyperlink ref="L34" r:id="rId47" xr:uid="{00000000-0004-0000-0E00-00002E000000}"/>
    <hyperlink ref="L42" r:id="rId48" xr:uid="{00000000-0004-0000-0E00-000030000000}"/>
    <hyperlink ref="L44" r:id="rId49" xr:uid="{00000000-0004-0000-0E00-000031000000}"/>
    <hyperlink ref="L47" r:id="rId50" xr:uid="{00000000-0004-0000-0E00-000032000000}"/>
    <hyperlink ref="L49" r:id="rId51" xr:uid="{00000000-0004-0000-0E00-000033000000}"/>
    <hyperlink ref="L50" r:id="rId52" xr:uid="{00000000-0004-0000-0E00-000034000000}"/>
    <hyperlink ref="L51" r:id="rId53" xr:uid="{00000000-0004-0000-0E00-000035000000}"/>
    <hyperlink ref="L55" r:id="rId54" xr:uid="{00000000-0004-0000-0E00-000036000000}"/>
    <hyperlink ref="L43" r:id="rId55" xr:uid="{00000000-0004-0000-0E00-000037000000}"/>
    <hyperlink ref="L57" r:id="rId56" xr:uid="{00000000-0004-0000-0E00-000038000000}"/>
    <hyperlink ref="L24" r:id="rId57" xr:uid="{00000000-0004-0000-0E00-000039000000}"/>
    <hyperlink ref="L35" r:id="rId58" location="3963" xr:uid="{00000000-0004-0000-0E00-00003A000000}"/>
    <hyperlink ref="L62" r:id="rId59" xr:uid="{00000000-0004-0000-0E00-00003B000000}"/>
    <hyperlink ref="L63" r:id="rId60" xr:uid="{00000000-0004-0000-0E00-00003C000000}"/>
    <hyperlink ref="L60" r:id="rId61" xr:uid="{00000000-0004-0000-0E00-00003D000000}"/>
    <hyperlink ref="L65" r:id="rId62" xr:uid="{00000000-0004-0000-0E00-00003E000000}"/>
    <hyperlink ref="L68" r:id="rId63" xr:uid="{00000000-0004-0000-0E00-00003F000000}"/>
    <hyperlink ref="L70" r:id="rId64" xr:uid="{00000000-0004-0000-0E00-000040000000}"/>
    <hyperlink ref="L71" r:id="rId65" xr:uid="{00000000-0004-0000-0E00-000041000000}"/>
    <hyperlink ref="L74" r:id="rId66" xr:uid="{00000000-0004-0000-0E00-000042000000}"/>
    <hyperlink ref="L80" r:id="rId67" xr:uid="{00000000-0004-0000-0E00-000043000000}"/>
    <hyperlink ref="L78" r:id="rId68" xr:uid="{00000000-0004-0000-0E00-000044000000}"/>
    <hyperlink ref="L45" r:id="rId69" xr:uid="{00000000-0004-0000-0E00-000045000000}"/>
    <hyperlink ref="L79" r:id="rId70" xr:uid="{00000000-0004-0000-0E00-000046000000}"/>
    <hyperlink ref="L82" r:id="rId71" xr:uid="{00000000-0004-0000-0E00-000047000000}"/>
    <hyperlink ref="L83" r:id="rId72" xr:uid="{00000000-0004-0000-0E00-000048000000}"/>
    <hyperlink ref="L84" r:id="rId73" xr:uid="{00000000-0004-0000-0E00-000049000000}"/>
    <hyperlink ref="L91" r:id="rId74" xr:uid="{00000000-0004-0000-0E00-00004A000000}"/>
    <hyperlink ref="L92" r:id="rId75" xr:uid="{00000000-0004-0000-0E00-00004B000000}"/>
    <hyperlink ref="L95" r:id="rId76" xr:uid="{00000000-0004-0000-0E00-00004C000000}"/>
    <hyperlink ref="L97" r:id="rId77" xr:uid="{00000000-0004-0000-0E00-00004D000000}"/>
    <hyperlink ref="L98" r:id="rId78" xr:uid="{00000000-0004-0000-0E00-00004E000000}"/>
    <hyperlink ref="L12" r:id="rId79" xr:uid="{00000000-0004-0000-0E00-00004F000000}"/>
  </hyperlinks>
  <pageMargins left="0.70866141732283472" right="0.70866141732283472" top="0.74803149606299213" bottom="0.74803149606299213" header="0.31496062992125984" footer="0.31496062992125984"/>
  <pageSetup paperSize="9" scale="57" fitToHeight="3" orientation="landscape" r:id="rId80"/>
  <headerFooter>
    <oddFooter>&amp;C&amp;"Times New Roman,обычный"&amp;8&amp;A&amp;R&amp;9&amp;P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18"/>
  <sheetViews>
    <sheetView zoomScaleNormal="100" workbookViewId="0">
      <pane xSplit="1" ySplit="5" topLeftCell="B6" activePane="bottomRight" state="frozenSplit"/>
      <selection pane="topRight" activeCell="B1" sqref="B1"/>
      <selection pane="bottomLeft" activeCell="A6" sqref="A6"/>
      <selection pane="bottomRight" activeCell="A3" sqref="A3:A5"/>
    </sheetView>
  </sheetViews>
  <sheetFormatPr baseColWidth="10" defaultColWidth="11.5" defaultRowHeight="12"/>
  <cols>
    <col min="1" max="1" width="24.5" style="5" customWidth="1"/>
    <col min="2" max="2" width="41.6640625" style="11" customWidth="1"/>
    <col min="3" max="3" width="5.5" style="5" customWidth="1"/>
    <col min="4" max="4" width="4.5" style="5" customWidth="1"/>
    <col min="5" max="5" width="5.5" style="5" customWidth="1"/>
    <col min="6" max="6" width="12.33203125" style="5" customWidth="1"/>
    <col min="7" max="7" width="12.83203125" style="5" customWidth="1"/>
    <col min="8" max="8" width="15.1640625" style="11" customWidth="1"/>
    <col min="9" max="9" width="15.6640625" style="5" customWidth="1"/>
    <col min="10" max="10" width="15.6640625" style="8" customWidth="1"/>
    <col min="11" max="11" width="15.6640625" style="5" customWidth="1"/>
    <col min="12" max="12" width="11.5" style="81"/>
    <col min="13" max="252" width="11.5" style="5"/>
    <col min="253" max="253" width="28.5" style="5" customWidth="1"/>
    <col min="254" max="254" width="39.1640625" style="5" customWidth="1"/>
    <col min="255" max="255" width="5.6640625" style="5" customWidth="1"/>
    <col min="256" max="256" width="4.6640625" style="5" customWidth="1"/>
    <col min="257" max="258" width="5.6640625" style="5" customWidth="1"/>
    <col min="259" max="259" width="8.5" style="5" bestFit="1" customWidth="1"/>
    <col min="260" max="260" width="11.1640625" style="5" customWidth="1"/>
    <col min="261" max="261" width="19.5" style="5" customWidth="1"/>
    <col min="262" max="262" width="11.1640625" style="5" customWidth="1"/>
    <col min="263" max="263" width="12.5" style="5" customWidth="1"/>
    <col min="264" max="264" width="17.5" style="5" customWidth="1"/>
    <col min="265" max="265" width="19.5" style="5" customWidth="1"/>
    <col min="266" max="266" width="21.33203125" style="5" customWidth="1"/>
    <col min="267" max="508" width="11.5" style="5"/>
    <col min="509" max="509" width="28.5" style="5" customWidth="1"/>
    <col min="510" max="510" width="39.1640625" style="5" customWidth="1"/>
    <col min="511" max="511" width="5.6640625" style="5" customWidth="1"/>
    <col min="512" max="512" width="4.6640625" style="5" customWidth="1"/>
    <col min="513" max="514" width="5.6640625" style="5" customWidth="1"/>
    <col min="515" max="515" width="8.5" style="5" bestFit="1" customWidth="1"/>
    <col min="516" max="516" width="11.1640625" style="5" customWidth="1"/>
    <col min="517" max="517" width="19.5" style="5" customWidth="1"/>
    <col min="518" max="518" width="11.1640625" style="5" customWidth="1"/>
    <col min="519" max="519" width="12.5" style="5" customWidth="1"/>
    <col min="520" max="520" width="17.5" style="5" customWidth="1"/>
    <col min="521" max="521" width="19.5" style="5" customWidth="1"/>
    <col min="522" max="522" width="21.33203125" style="5" customWidth="1"/>
    <col min="523" max="764" width="11.5" style="5"/>
    <col min="765" max="765" width="28.5" style="5" customWidth="1"/>
    <col min="766" max="766" width="39.1640625" style="5" customWidth="1"/>
    <col min="767" max="767" width="5.6640625" style="5" customWidth="1"/>
    <col min="768" max="768" width="4.6640625" style="5" customWidth="1"/>
    <col min="769" max="770" width="5.6640625" style="5" customWidth="1"/>
    <col min="771" max="771" width="8.5" style="5" bestFit="1" customWidth="1"/>
    <col min="772" max="772" width="11.1640625" style="5" customWidth="1"/>
    <col min="773" max="773" width="19.5" style="5" customWidth="1"/>
    <col min="774" max="774" width="11.1640625" style="5" customWidth="1"/>
    <col min="775" max="775" width="12.5" style="5" customWidth="1"/>
    <col min="776" max="776" width="17.5" style="5" customWidth="1"/>
    <col min="777" max="777" width="19.5" style="5" customWidth="1"/>
    <col min="778" max="778" width="21.33203125" style="5" customWidth="1"/>
    <col min="779" max="1020" width="11.5" style="5"/>
    <col min="1021" max="1021" width="28.5" style="5" customWidth="1"/>
    <col min="1022" max="1022" width="39.1640625" style="5" customWidth="1"/>
    <col min="1023" max="1023" width="5.6640625" style="5" customWidth="1"/>
    <col min="1024" max="1024" width="4.6640625" style="5" customWidth="1"/>
    <col min="1025" max="1026" width="5.6640625" style="5" customWidth="1"/>
    <col min="1027" max="1027" width="8.5" style="5" bestFit="1" customWidth="1"/>
    <col min="1028" max="1028" width="11.1640625" style="5" customWidth="1"/>
    <col min="1029" max="1029" width="19.5" style="5" customWidth="1"/>
    <col min="1030" max="1030" width="11.1640625" style="5" customWidth="1"/>
    <col min="1031" max="1031" width="12.5" style="5" customWidth="1"/>
    <col min="1032" max="1032" width="17.5" style="5" customWidth="1"/>
    <col min="1033" max="1033" width="19.5" style="5" customWidth="1"/>
    <col min="1034" max="1034" width="21.33203125" style="5" customWidth="1"/>
    <col min="1035" max="1276" width="11.5" style="5"/>
    <col min="1277" max="1277" width="28.5" style="5" customWidth="1"/>
    <col min="1278" max="1278" width="39.1640625" style="5" customWidth="1"/>
    <col min="1279" max="1279" width="5.6640625" style="5" customWidth="1"/>
    <col min="1280" max="1280" width="4.6640625" style="5" customWidth="1"/>
    <col min="1281" max="1282" width="5.6640625" style="5" customWidth="1"/>
    <col min="1283" max="1283" width="8.5" style="5" bestFit="1" customWidth="1"/>
    <col min="1284" max="1284" width="11.1640625" style="5" customWidth="1"/>
    <col min="1285" max="1285" width="19.5" style="5" customWidth="1"/>
    <col min="1286" max="1286" width="11.1640625" style="5" customWidth="1"/>
    <col min="1287" max="1287" width="12.5" style="5" customWidth="1"/>
    <col min="1288" max="1288" width="17.5" style="5" customWidth="1"/>
    <col min="1289" max="1289" width="19.5" style="5" customWidth="1"/>
    <col min="1290" max="1290" width="21.33203125" style="5" customWidth="1"/>
    <col min="1291" max="1532" width="11.5" style="5"/>
    <col min="1533" max="1533" width="28.5" style="5" customWidth="1"/>
    <col min="1534" max="1534" width="39.1640625" style="5" customWidth="1"/>
    <col min="1535" max="1535" width="5.6640625" style="5" customWidth="1"/>
    <col min="1536" max="1536" width="4.6640625" style="5" customWidth="1"/>
    <col min="1537" max="1538" width="5.6640625" style="5" customWidth="1"/>
    <col min="1539" max="1539" width="8.5" style="5" bestFit="1" customWidth="1"/>
    <col min="1540" max="1540" width="11.1640625" style="5" customWidth="1"/>
    <col min="1541" max="1541" width="19.5" style="5" customWidth="1"/>
    <col min="1542" max="1542" width="11.1640625" style="5" customWidth="1"/>
    <col min="1543" max="1543" width="12.5" style="5" customWidth="1"/>
    <col min="1544" max="1544" width="17.5" style="5" customWidth="1"/>
    <col min="1545" max="1545" width="19.5" style="5" customWidth="1"/>
    <col min="1546" max="1546" width="21.33203125" style="5" customWidth="1"/>
    <col min="1547" max="1788" width="11.5" style="5"/>
    <col min="1789" max="1789" width="28.5" style="5" customWidth="1"/>
    <col min="1790" max="1790" width="39.1640625" style="5" customWidth="1"/>
    <col min="1791" max="1791" width="5.6640625" style="5" customWidth="1"/>
    <col min="1792" max="1792" width="4.6640625" style="5" customWidth="1"/>
    <col min="1793" max="1794" width="5.6640625" style="5" customWidth="1"/>
    <col min="1795" max="1795" width="8.5" style="5" bestFit="1" customWidth="1"/>
    <col min="1796" max="1796" width="11.1640625" style="5" customWidth="1"/>
    <col min="1797" max="1797" width="19.5" style="5" customWidth="1"/>
    <col min="1798" max="1798" width="11.1640625" style="5" customWidth="1"/>
    <col min="1799" max="1799" width="12.5" style="5" customWidth="1"/>
    <col min="1800" max="1800" width="17.5" style="5" customWidth="1"/>
    <col min="1801" max="1801" width="19.5" style="5" customWidth="1"/>
    <col min="1802" max="1802" width="21.33203125" style="5" customWidth="1"/>
    <col min="1803" max="2044" width="11.5" style="5"/>
    <col min="2045" max="2045" width="28.5" style="5" customWidth="1"/>
    <col min="2046" max="2046" width="39.1640625" style="5" customWidth="1"/>
    <col min="2047" max="2047" width="5.6640625" style="5" customWidth="1"/>
    <col min="2048" max="2048" width="4.6640625" style="5" customWidth="1"/>
    <col min="2049" max="2050" width="5.6640625" style="5" customWidth="1"/>
    <col min="2051" max="2051" width="8.5" style="5" bestFit="1" customWidth="1"/>
    <col min="2052" max="2052" width="11.1640625" style="5" customWidth="1"/>
    <col min="2053" max="2053" width="19.5" style="5" customWidth="1"/>
    <col min="2054" max="2054" width="11.1640625" style="5" customWidth="1"/>
    <col min="2055" max="2055" width="12.5" style="5" customWidth="1"/>
    <col min="2056" max="2056" width="17.5" style="5" customWidth="1"/>
    <col min="2057" max="2057" width="19.5" style="5" customWidth="1"/>
    <col min="2058" max="2058" width="21.33203125" style="5" customWidth="1"/>
    <col min="2059" max="2300" width="11.5" style="5"/>
    <col min="2301" max="2301" width="28.5" style="5" customWidth="1"/>
    <col min="2302" max="2302" width="39.1640625" style="5" customWidth="1"/>
    <col min="2303" max="2303" width="5.6640625" style="5" customWidth="1"/>
    <col min="2304" max="2304" width="4.6640625" style="5" customWidth="1"/>
    <col min="2305" max="2306" width="5.6640625" style="5" customWidth="1"/>
    <col min="2307" max="2307" width="8.5" style="5" bestFit="1" customWidth="1"/>
    <col min="2308" max="2308" width="11.1640625" style="5" customWidth="1"/>
    <col min="2309" max="2309" width="19.5" style="5" customWidth="1"/>
    <col min="2310" max="2310" width="11.1640625" style="5" customWidth="1"/>
    <col min="2311" max="2311" width="12.5" style="5" customWidth="1"/>
    <col min="2312" max="2312" width="17.5" style="5" customWidth="1"/>
    <col min="2313" max="2313" width="19.5" style="5" customWidth="1"/>
    <col min="2314" max="2314" width="21.33203125" style="5" customWidth="1"/>
    <col min="2315" max="2556" width="11.5" style="5"/>
    <col min="2557" max="2557" width="28.5" style="5" customWidth="1"/>
    <col min="2558" max="2558" width="39.1640625" style="5" customWidth="1"/>
    <col min="2559" max="2559" width="5.6640625" style="5" customWidth="1"/>
    <col min="2560" max="2560" width="4.6640625" style="5" customWidth="1"/>
    <col min="2561" max="2562" width="5.6640625" style="5" customWidth="1"/>
    <col min="2563" max="2563" width="8.5" style="5" bestFit="1" customWidth="1"/>
    <col min="2564" max="2564" width="11.1640625" style="5" customWidth="1"/>
    <col min="2565" max="2565" width="19.5" style="5" customWidth="1"/>
    <col min="2566" max="2566" width="11.1640625" style="5" customWidth="1"/>
    <col min="2567" max="2567" width="12.5" style="5" customWidth="1"/>
    <col min="2568" max="2568" width="17.5" style="5" customWidth="1"/>
    <col min="2569" max="2569" width="19.5" style="5" customWidth="1"/>
    <col min="2570" max="2570" width="21.33203125" style="5" customWidth="1"/>
    <col min="2571" max="2812" width="11.5" style="5"/>
    <col min="2813" max="2813" width="28.5" style="5" customWidth="1"/>
    <col min="2814" max="2814" width="39.1640625" style="5" customWidth="1"/>
    <col min="2815" max="2815" width="5.6640625" style="5" customWidth="1"/>
    <col min="2816" max="2816" width="4.6640625" style="5" customWidth="1"/>
    <col min="2817" max="2818" width="5.6640625" style="5" customWidth="1"/>
    <col min="2819" max="2819" width="8.5" style="5" bestFit="1" customWidth="1"/>
    <col min="2820" max="2820" width="11.1640625" style="5" customWidth="1"/>
    <col min="2821" max="2821" width="19.5" style="5" customWidth="1"/>
    <col min="2822" max="2822" width="11.1640625" style="5" customWidth="1"/>
    <col min="2823" max="2823" width="12.5" style="5" customWidth="1"/>
    <col min="2824" max="2824" width="17.5" style="5" customWidth="1"/>
    <col min="2825" max="2825" width="19.5" style="5" customWidth="1"/>
    <col min="2826" max="2826" width="21.33203125" style="5" customWidth="1"/>
    <col min="2827" max="3068" width="11.5" style="5"/>
    <col min="3069" max="3069" width="28.5" style="5" customWidth="1"/>
    <col min="3070" max="3070" width="39.1640625" style="5" customWidth="1"/>
    <col min="3071" max="3071" width="5.6640625" style="5" customWidth="1"/>
    <col min="3072" max="3072" width="4.6640625" style="5" customWidth="1"/>
    <col min="3073" max="3074" width="5.6640625" style="5" customWidth="1"/>
    <col min="3075" max="3075" width="8.5" style="5" bestFit="1" customWidth="1"/>
    <col min="3076" max="3076" width="11.1640625" style="5" customWidth="1"/>
    <col min="3077" max="3077" width="19.5" style="5" customWidth="1"/>
    <col min="3078" max="3078" width="11.1640625" style="5" customWidth="1"/>
    <col min="3079" max="3079" width="12.5" style="5" customWidth="1"/>
    <col min="3080" max="3080" width="17.5" style="5" customWidth="1"/>
    <col min="3081" max="3081" width="19.5" style="5" customWidth="1"/>
    <col min="3082" max="3082" width="21.33203125" style="5" customWidth="1"/>
    <col min="3083" max="3324" width="11.5" style="5"/>
    <col min="3325" max="3325" width="28.5" style="5" customWidth="1"/>
    <col min="3326" max="3326" width="39.1640625" style="5" customWidth="1"/>
    <col min="3327" max="3327" width="5.6640625" style="5" customWidth="1"/>
    <col min="3328" max="3328" width="4.6640625" style="5" customWidth="1"/>
    <col min="3329" max="3330" width="5.6640625" style="5" customWidth="1"/>
    <col min="3331" max="3331" width="8.5" style="5" bestFit="1" customWidth="1"/>
    <col min="3332" max="3332" width="11.1640625" style="5" customWidth="1"/>
    <col min="3333" max="3333" width="19.5" style="5" customWidth="1"/>
    <col min="3334" max="3334" width="11.1640625" style="5" customWidth="1"/>
    <col min="3335" max="3335" width="12.5" style="5" customWidth="1"/>
    <col min="3336" max="3336" width="17.5" style="5" customWidth="1"/>
    <col min="3337" max="3337" width="19.5" style="5" customWidth="1"/>
    <col min="3338" max="3338" width="21.33203125" style="5" customWidth="1"/>
    <col min="3339" max="3580" width="11.5" style="5"/>
    <col min="3581" max="3581" width="28.5" style="5" customWidth="1"/>
    <col min="3582" max="3582" width="39.1640625" style="5" customWidth="1"/>
    <col min="3583" max="3583" width="5.6640625" style="5" customWidth="1"/>
    <col min="3584" max="3584" width="4.6640625" style="5" customWidth="1"/>
    <col min="3585" max="3586" width="5.6640625" style="5" customWidth="1"/>
    <col min="3587" max="3587" width="8.5" style="5" bestFit="1" customWidth="1"/>
    <col min="3588" max="3588" width="11.1640625" style="5" customWidth="1"/>
    <col min="3589" max="3589" width="19.5" style="5" customWidth="1"/>
    <col min="3590" max="3590" width="11.1640625" style="5" customWidth="1"/>
    <col min="3591" max="3591" width="12.5" style="5" customWidth="1"/>
    <col min="3592" max="3592" width="17.5" style="5" customWidth="1"/>
    <col min="3593" max="3593" width="19.5" style="5" customWidth="1"/>
    <col min="3594" max="3594" width="21.33203125" style="5" customWidth="1"/>
    <col min="3595" max="3836" width="11.5" style="5"/>
    <col min="3837" max="3837" width="28.5" style="5" customWidth="1"/>
    <col min="3838" max="3838" width="39.1640625" style="5" customWidth="1"/>
    <col min="3839" max="3839" width="5.6640625" style="5" customWidth="1"/>
    <col min="3840" max="3840" width="4.6640625" style="5" customWidth="1"/>
    <col min="3841" max="3842" width="5.6640625" style="5" customWidth="1"/>
    <col min="3843" max="3843" width="8.5" style="5" bestFit="1" customWidth="1"/>
    <col min="3844" max="3844" width="11.1640625" style="5" customWidth="1"/>
    <col min="3845" max="3845" width="19.5" style="5" customWidth="1"/>
    <col min="3846" max="3846" width="11.1640625" style="5" customWidth="1"/>
    <col min="3847" max="3847" width="12.5" style="5" customWidth="1"/>
    <col min="3848" max="3848" width="17.5" style="5" customWidth="1"/>
    <col min="3849" max="3849" width="19.5" style="5" customWidth="1"/>
    <col min="3850" max="3850" width="21.33203125" style="5" customWidth="1"/>
    <col min="3851" max="4092" width="11.5" style="5"/>
    <col min="4093" max="4093" width="28.5" style="5" customWidth="1"/>
    <col min="4094" max="4094" width="39.1640625" style="5" customWidth="1"/>
    <col min="4095" max="4095" width="5.6640625" style="5" customWidth="1"/>
    <col min="4096" max="4096" width="4.6640625" style="5" customWidth="1"/>
    <col min="4097" max="4098" width="5.6640625" style="5" customWidth="1"/>
    <col min="4099" max="4099" width="8.5" style="5" bestFit="1" customWidth="1"/>
    <col min="4100" max="4100" width="11.1640625" style="5" customWidth="1"/>
    <col min="4101" max="4101" width="19.5" style="5" customWidth="1"/>
    <col min="4102" max="4102" width="11.1640625" style="5" customWidth="1"/>
    <col min="4103" max="4103" width="12.5" style="5" customWidth="1"/>
    <col min="4104" max="4104" width="17.5" style="5" customWidth="1"/>
    <col min="4105" max="4105" width="19.5" style="5" customWidth="1"/>
    <col min="4106" max="4106" width="21.33203125" style="5" customWidth="1"/>
    <col min="4107" max="4348" width="11.5" style="5"/>
    <col min="4349" max="4349" width="28.5" style="5" customWidth="1"/>
    <col min="4350" max="4350" width="39.1640625" style="5" customWidth="1"/>
    <col min="4351" max="4351" width="5.6640625" style="5" customWidth="1"/>
    <col min="4352" max="4352" width="4.6640625" style="5" customWidth="1"/>
    <col min="4353" max="4354" width="5.6640625" style="5" customWidth="1"/>
    <col min="4355" max="4355" width="8.5" style="5" bestFit="1" customWidth="1"/>
    <col min="4356" max="4356" width="11.1640625" style="5" customWidth="1"/>
    <col min="4357" max="4357" width="19.5" style="5" customWidth="1"/>
    <col min="4358" max="4358" width="11.1640625" style="5" customWidth="1"/>
    <col min="4359" max="4359" width="12.5" style="5" customWidth="1"/>
    <col min="4360" max="4360" width="17.5" style="5" customWidth="1"/>
    <col min="4361" max="4361" width="19.5" style="5" customWidth="1"/>
    <col min="4362" max="4362" width="21.33203125" style="5" customWidth="1"/>
    <col min="4363" max="4604" width="11.5" style="5"/>
    <col min="4605" max="4605" width="28.5" style="5" customWidth="1"/>
    <col min="4606" max="4606" width="39.1640625" style="5" customWidth="1"/>
    <col min="4607" max="4607" width="5.6640625" style="5" customWidth="1"/>
    <col min="4608" max="4608" width="4.6640625" style="5" customWidth="1"/>
    <col min="4609" max="4610" width="5.6640625" style="5" customWidth="1"/>
    <col min="4611" max="4611" width="8.5" style="5" bestFit="1" customWidth="1"/>
    <col min="4612" max="4612" width="11.1640625" style="5" customWidth="1"/>
    <col min="4613" max="4613" width="19.5" style="5" customWidth="1"/>
    <col min="4614" max="4614" width="11.1640625" style="5" customWidth="1"/>
    <col min="4615" max="4615" width="12.5" style="5" customWidth="1"/>
    <col min="4616" max="4616" width="17.5" style="5" customWidth="1"/>
    <col min="4617" max="4617" width="19.5" style="5" customWidth="1"/>
    <col min="4618" max="4618" width="21.33203125" style="5" customWidth="1"/>
    <col min="4619" max="4860" width="11.5" style="5"/>
    <col min="4861" max="4861" width="28.5" style="5" customWidth="1"/>
    <col min="4862" max="4862" width="39.1640625" style="5" customWidth="1"/>
    <col min="4863" max="4863" width="5.6640625" style="5" customWidth="1"/>
    <col min="4864" max="4864" width="4.6640625" style="5" customWidth="1"/>
    <col min="4865" max="4866" width="5.6640625" style="5" customWidth="1"/>
    <col min="4867" max="4867" width="8.5" style="5" bestFit="1" customWidth="1"/>
    <col min="4868" max="4868" width="11.1640625" style="5" customWidth="1"/>
    <col min="4869" max="4869" width="19.5" style="5" customWidth="1"/>
    <col min="4870" max="4870" width="11.1640625" style="5" customWidth="1"/>
    <col min="4871" max="4871" width="12.5" style="5" customWidth="1"/>
    <col min="4872" max="4872" width="17.5" style="5" customWidth="1"/>
    <col min="4873" max="4873" width="19.5" style="5" customWidth="1"/>
    <col min="4874" max="4874" width="21.33203125" style="5" customWidth="1"/>
    <col min="4875" max="5116" width="11.5" style="5"/>
    <col min="5117" max="5117" width="28.5" style="5" customWidth="1"/>
    <col min="5118" max="5118" width="39.1640625" style="5" customWidth="1"/>
    <col min="5119" max="5119" width="5.6640625" style="5" customWidth="1"/>
    <col min="5120" max="5120" width="4.6640625" style="5" customWidth="1"/>
    <col min="5121" max="5122" width="5.6640625" style="5" customWidth="1"/>
    <col min="5123" max="5123" width="8.5" style="5" bestFit="1" customWidth="1"/>
    <col min="5124" max="5124" width="11.1640625" style="5" customWidth="1"/>
    <col min="5125" max="5125" width="19.5" style="5" customWidth="1"/>
    <col min="5126" max="5126" width="11.1640625" style="5" customWidth="1"/>
    <col min="5127" max="5127" width="12.5" style="5" customWidth="1"/>
    <col min="5128" max="5128" width="17.5" style="5" customWidth="1"/>
    <col min="5129" max="5129" width="19.5" style="5" customWidth="1"/>
    <col min="5130" max="5130" width="21.33203125" style="5" customWidth="1"/>
    <col min="5131" max="5372" width="11.5" style="5"/>
    <col min="5373" max="5373" width="28.5" style="5" customWidth="1"/>
    <col min="5374" max="5374" width="39.1640625" style="5" customWidth="1"/>
    <col min="5375" max="5375" width="5.6640625" style="5" customWidth="1"/>
    <col min="5376" max="5376" width="4.6640625" style="5" customWidth="1"/>
    <col min="5377" max="5378" width="5.6640625" style="5" customWidth="1"/>
    <col min="5379" max="5379" width="8.5" style="5" bestFit="1" customWidth="1"/>
    <col min="5380" max="5380" width="11.1640625" style="5" customWidth="1"/>
    <col min="5381" max="5381" width="19.5" style="5" customWidth="1"/>
    <col min="5382" max="5382" width="11.1640625" style="5" customWidth="1"/>
    <col min="5383" max="5383" width="12.5" style="5" customWidth="1"/>
    <col min="5384" max="5384" width="17.5" style="5" customWidth="1"/>
    <col min="5385" max="5385" width="19.5" style="5" customWidth="1"/>
    <col min="5386" max="5386" width="21.33203125" style="5" customWidth="1"/>
    <col min="5387" max="5628" width="11.5" style="5"/>
    <col min="5629" max="5629" width="28.5" style="5" customWidth="1"/>
    <col min="5630" max="5630" width="39.1640625" style="5" customWidth="1"/>
    <col min="5631" max="5631" width="5.6640625" style="5" customWidth="1"/>
    <col min="5632" max="5632" width="4.6640625" style="5" customWidth="1"/>
    <col min="5633" max="5634" width="5.6640625" style="5" customWidth="1"/>
    <col min="5635" max="5635" width="8.5" style="5" bestFit="1" customWidth="1"/>
    <col min="5636" max="5636" width="11.1640625" style="5" customWidth="1"/>
    <col min="5637" max="5637" width="19.5" style="5" customWidth="1"/>
    <col min="5638" max="5638" width="11.1640625" style="5" customWidth="1"/>
    <col min="5639" max="5639" width="12.5" style="5" customWidth="1"/>
    <col min="5640" max="5640" width="17.5" style="5" customWidth="1"/>
    <col min="5641" max="5641" width="19.5" style="5" customWidth="1"/>
    <col min="5642" max="5642" width="21.33203125" style="5" customWidth="1"/>
    <col min="5643" max="5884" width="11.5" style="5"/>
    <col min="5885" max="5885" width="28.5" style="5" customWidth="1"/>
    <col min="5886" max="5886" width="39.1640625" style="5" customWidth="1"/>
    <col min="5887" max="5887" width="5.6640625" style="5" customWidth="1"/>
    <col min="5888" max="5888" width="4.6640625" style="5" customWidth="1"/>
    <col min="5889" max="5890" width="5.6640625" style="5" customWidth="1"/>
    <col min="5891" max="5891" width="8.5" style="5" bestFit="1" customWidth="1"/>
    <col min="5892" max="5892" width="11.1640625" style="5" customWidth="1"/>
    <col min="5893" max="5893" width="19.5" style="5" customWidth="1"/>
    <col min="5894" max="5894" width="11.1640625" style="5" customWidth="1"/>
    <col min="5895" max="5895" width="12.5" style="5" customWidth="1"/>
    <col min="5896" max="5896" width="17.5" style="5" customWidth="1"/>
    <col min="5897" max="5897" width="19.5" style="5" customWidth="1"/>
    <col min="5898" max="5898" width="21.33203125" style="5" customWidth="1"/>
    <col min="5899" max="6140" width="11.5" style="5"/>
    <col min="6141" max="6141" width="28.5" style="5" customWidth="1"/>
    <col min="6142" max="6142" width="39.1640625" style="5" customWidth="1"/>
    <col min="6143" max="6143" width="5.6640625" style="5" customWidth="1"/>
    <col min="6144" max="6144" width="4.6640625" style="5" customWidth="1"/>
    <col min="6145" max="6146" width="5.6640625" style="5" customWidth="1"/>
    <col min="6147" max="6147" width="8.5" style="5" bestFit="1" customWidth="1"/>
    <col min="6148" max="6148" width="11.1640625" style="5" customWidth="1"/>
    <col min="6149" max="6149" width="19.5" style="5" customWidth="1"/>
    <col min="6150" max="6150" width="11.1640625" style="5" customWidth="1"/>
    <col min="6151" max="6151" width="12.5" style="5" customWidth="1"/>
    <col min="6152" max="6152" width="17.5" style="5" customWidth="1"/>
    <col min="6153" max="6153" width="19.5" style="5" customWidth="1"/>
    <col min="6154" max="6154" width="21.33203125" style="5" customWidth="1"/>
    <col min="6155" max="6396" width="11.5" style="5"/>
    <col min="6397" max="6397" width="28.5" style="5" customWidth="1"/>
    <col min="6398" max="6398" width="39.1640625" style="5" customWidth="1"/>
    <col min="6399" max="6399" width="5.6640625" style="5" customWidth="1"/>
    <col min="6400" max="6400" width="4.6640625" style="5" customWidth="1"/>
    <col min="6401" max="6402" width="5.6640625" style="5" customWidth="1"/>
    <col min="6403" max="6403" width="8.5" style="5" bestFit="1" customWidth="1"/>
    <col min="6404" max="6404" width="11.1640625" style="5" customWidth="1"/>
    <col min="6405" max="6405" width="19.5" style="5" customWidth="1"/>
    <col min="6406" max="6406" width="11.1640625" style="5" customWidth="1"/>
    <col min="6407" max="6407" width="12.5" style="5" customWidth="1"/>
    <col min="6408" max="6408" width="17.5" style="5" customWidth="1"/>
    <col min="6409" max="6409" width="19.5" style="5" customWidth="1"/>
    <col min="6410" max="6410" width="21.33203125" style="5" customWidth="1"/>
    <col min="6411" max="6652" width="11.5" style="5"/>
    <col min="6653" max="6653" width="28.5" style="5" customWidth="1"/>
    <col min="6654" max="6654" width="39.1640625" style="5" customWidth="1"/>
    <col min="6655" max="6655" width="5.6640625" style="5" customWidth="1"/>
    <col min="6656" max="6656" width="4.6640625" style="5" customWidth="1"/>
    <col min="6657" max="6658" width="5.6640625" style="5" customWidth="1"/>
    <col min="6659" max="6659" width="8.5" style="5" bestFit="1" customWidth="1"/>
    <col min="6660" max="6660" width="11.1640625" style="5" customWidth="1"/>
    <col min="6661" max="6661" width="19.5" style="5" customWidth="1"/>
    <col min="6662" max="6662" width="11.1640625" style="5" customWidth="1"/>
    <col min="6663" max="6663" width="12.5" style="5" customWidth="1"/>
    <col min="6664" max="6664" width="17.5" style="5" customWidth="1"/>
    <col min="6665" max="6665" width="19.5" style="5" customWidth="1"/>
    <col min="6666" max="6666" width="21.33203125" style="5" customWidth="1"/>
    <col min="6667" max="6908" width="11.5" style="5"/>
    <col min="6909" max="6909" width="28.5" style="5" customWidth="1"/>
    <col min="6910" max="6910" width="39.1640625" style="5" customWidth="1"/>
    <col min="6911" max="6911" width="5.6640625" style="5" customWidth="1"/>
    <col min="6912" max="6912" width="4.6640625" style="5" customWidth="1"/>
    <col min="6913" max="6914" width="5.6640625" style="5" customWidth="1"/>
    <col min="6915" max="6915" width="8.5" style="5" bestFit="1" customWidth="1"/>
    <col min="6916" max="6916" width="11.1640625" style="5" customWidth="1"/>
    <col min="6917" max="6917" width="19.5" style="5" customWidth="1"/>
    <col min="6918" max="6918" width="11.1640625" style="5" customWidth="1"/>
    <col min="6919" max="6919" width="12.5" style="5" customWidth="1"/>
    <col min="6920" max="6920" width="17.5" style="5" customWidth="1"/>
    <col min="6921" max="6921" width="19.5" style="5" customWidth="1"/>
    <col min="6922" max="6922" width="21.33203125" style="5" customWidth="1"/>
    <col min="6923" max="7164" width="11.5" style="5"/>
    <col min="7165" max="7165" width="28.5" style="5" customWidth="1"/>
    <col min="7166" max="7166" width="39.1640625" style="5" customWidth="1"/>
    <col min="7167" max="7167" width="5.6640625" style="5" customWidth="1"/>
    <col min="7168" max="7168" width="4.6640625" style="5" customWidth="1"/>
    <col min="7169" max="7170" width="5.6640625" style="5" customWidth="1"/>
    <col min="7171" max="7171" width="8.5" style="5" bestFit="1" customWidth="1"/>
    <col min="7172" max="7172" width="11.1640625" style="5" customWidth="1"/>
    <col min="7173" max="7173" width="19.5" style="5" customWidth="1"/>
    <col min="7174" max="7174" width="11.1640625" style="5" customWidth="1"/>
    <col min="7175" max="7175" width="12.5" style="5" customWidth="1"/>
    <col min="7176" max="7176" width="17.5" style="5" customWidth="1"/>
    <col min="7177" max="7177" width="19.5" style="5" customWidth="1"/>
    <col min="7178" max="7178" width="21.33203125" style="5" customWidth="1"/>
    <col min="7179" max="7420" width="11.5" style="5"/>
    <col min="7421" max="7421" width="28.5" style="5" customWidth="1"/>
    <col min="7422" max="7422" width="39.1640625" style="5" customWidth="1"/>
    <col min="7423" max="7423" width="5.6640625" style="5" customWidth="1"/>
    <col min="7424" max="7424" width="4.6640625" style="5" customWidth="1"/>
    <col min="7425" max="7426" width="5.6640625" style="5" customWidth="1"/>
    <col min="7427" max="7427" width="8.5" style="5" bestFit="1" customWidth="1"/>
    <col min="7428" max="7428" width="11.1640625" style="5" customWidth="1"/>
    <col min="7429" max="7429" width="19.5" style="5" customWidth="1"/>
    <col min="7430" max="7430" width="11.1640625" style="5" customWidth="1"/>
    <col min="7431" max="7431" width="12.5" style="5" customWidth="1"/>
    <col min="7432" max="7432" width="17.5" style="5" customWidth="1"/>
    <col min="7433" max="7433" width="19.5" style="5" customWidth="1"/>
    <col min="7434" max="7434" width="21.33203125" style="5" customWidth="1"/>
    <col min="7435" max="7676" width="11.5" style="5"/>
    <col min="7677" max="7677" width="28.5" style="5" customWidth="1"/>
    <col min="7678" max="7678" width="39.1640625" style="5" customWidth="1"/>
    <col min="7679" max="7679" width="5.6640625" style="5" customWidth="1"/>
    <col min="7680" max="7680" width="4.6640625" style="5" customWidth="1"/>
    <col min="7681" max="7682" width="5.6640625" style="5" customWidth="1"/>
    <col min="7683" max="7683" width="8.5" style="5" bestFit="1" customWidth="1"/>
    <col min="7684" max="7684" width="11.1640625" style="5" customWidth="1"/>
    <col min="7685" max="7685" width="19.5" style="5" customWidth="1"/>
    <col min="7686" max="7686" width="11.1640625" style="5" customWidth="1"/>
    <col min="7687" max="7687" width="12.5" style="5" customWidth="1"/>
    <col min="7688" max="7688" width="17.5" style="5" customWidth="1"/>
    <col min="7689" max="7689" width="19.5" style="5" customWidth="1"/>
    <col min="7690" max="7690" width="21.33203125" style="5" customWidth="1"/>
    <col min="7691" max="7932" width="11.5" style="5"/>
    <col min="7933" max="7933" width="28.5" style="5" customWidth="1"/>
    <col min="7934" max="7934" width="39.1640625" style="5" customWidth="1"/>
    <col min="7935" max="7935" width="5.6640625" style="5" customWidth="1"/>
    <col min="7936" max="7936" width="4.6640625" style="5" customWidth="1"/>
    <col min="7937" max="7938" width="5.6640625" style="5" customWidth="1"/>
    <col min="7939" max="7939" width="8.5" style="5" bestFit="1" customWidth="1"/>
    <col min="7940" max="7940" width="11.1640625" style="5" customWidth="1"/>
    <col min="7941" max="7941" width="19.5" style="5" customWidth="1"/>
    <col min="7942" max="7942" width="11.1640625" style="5" customWidth="1"/>
    <col min="7943" max="7943" width="12.5" style="5" customWidth="1"/>
    <col min="7944" max="7944" width="17.5" style="5" customWidth="1"/>
    <col min="7945" max="7945" width="19.5" style="5" customWidth="1"/>
    <col min="7946" max="7946" width="21.33203125" style="5" customWidth="1"/>
    <col min="7947" max="8188" width="11.5" style="5"/>
    <col min="8189" max="8189" width="28.5" style="5" customWidth="1"/>
    <col min="8190" max="8190" width="39.1640625" style="5" customWidth="1"/>
    <col min="8191" max="8191" width="5.6640625" style="5" customWidth="1"/>
    <col min="8192" max="8192" width="4.6640625" style="5" customWidth="1"/>
    <col min="8193" max="8194" width="5.6640625" style="5" customWidth="1"/>
    <col min="8195" max="8195" width="8.5" style="5" bestFit="1" customWidth="1"/>
    <col min="8196" max="8196" width="11.1640625" style="5" customWidth="1"/>
    <col min="8197" max="8197" width="19.5" style="5" customWidth="1"/>
    <col min="8198" max="8198" width="11.1640625" style="5" customWidth="1"/>
    <col min="8199" max="8199" width="12.5" style="5" customWidth="1"/>
    <col min="8200" max="8200" width="17.5" style="5" customWidth="1"/>
    <col min="8201" max="8201" width="19.5" style="5" customWidth="1"/>
    <col min="8202" max="8202" width="21.33203125" style="5" customWidth="1"/>
    <col min="8203" max="8444" width="11.5" style="5"/>
    <col min="8445" max="8445" width="28.5" style="5" customWidth="1"/>
    <col min="8446" max="8446" width="39.1640625" style="5" customWidth="1"/>
    <col min="8447" max="8447" width="5.6640625" style="5" customWidth="1"/>
    <col min="8448" max="8448" width="4.6640625" style="5" customWidth="1"/>
    <col min="8449" max="8450" width="5.6640625" style="5" customWidth="1"/>
    <col min="8451" max="8451" width="8.5" style="5" bestFit="1" customWidth="1"/>
    <col min="8452" max="8452" width="11.1640625" style="5" customWidth="1"/>
    <col min="8453" max="8453" width="19.5" style="5" customWidth="1"/>
    <col min="8454" max="8454" width="11.1640625" style="5" customWidth="1"/>
    <col min="8455" max="8455" width="12.5" style="5" customWidth="1"/>
    <col min="8456" max="8456" width="17.5" style="5" customWidth="1"/>
    <col min="8457" max="8457" width="19.5" style="5" customWidth="1"/>
    <col min="8458" max="8458" width="21.33203125" style="5" customWidth="1"/>
    <col min="8459" max="8700" width="11.5" style="5"/>
    <col min="8701" max="8701" width="28.5" style="5" customWidth="1"/>
    <col min="8702" max="8702" width="39.1640625" style="5" customWidth="1"/>
    <col min="8703" max="8703" width="5.6640625" style="5" customWidth="1"/>
    <col min="8704" max="8704" width="4.6640625" style="5" customWidth="1"/>
    <col min="8705" max="8706" width="5.6640625" style="5" customWidth="1"/>
    <col min="8707" max="8707" width="8.5" style="5" bestFit="1" customWidth="1"/>
    <col min="8708" max="8708" width="11.1640625" style="5" customWidth="1"/>
    <col min="8709" max="8709" width="19.5" style="5" customWidth="1"/>
    <col min="8710" max="8710" width="11.1640625" style="5" customWidth="1"/>
    <col min="8711" max="8711" width="12.5" style="5" customWidth="1"/>
    <col min="8712" max="8712" width="17.5" style="5" customWidth="1"/>
    <col min="8713" max="8713" width="19.5" style="5" customWidth="1"/>
    <col min="8714" max="8714" width="21.33203125" style="5" customWidth="1"/>
    <col min="8715" max="8956" width="11.5" style="5"/>
    <col min="8957" max="8957" width="28.5" style="5" customWidth="1"/>
    <col min="8958" max="8958" width="39.1640625" style="5" customWidth="1"/>
    <col min="8959" max="8959" width="5.6640625" style="5" customWidth="1"/>
    <col min="8960" max="8960" width="4.6640625" style="5" customWidth="1"/>
    <col min="8961" max="8962" width="5.6640625" style="5" customWidth="1"/>
    <col min="8963" max="8963" width="8.5" style="5" bestFit="1" customWidth="1"/>
    <col min="8964" max="8964" width="11.1640625" style="5" customWidth="1"/>
    <col min="8965" max="8965" width="19.5" style="5" customWidth="1"/>
    <col min="8966" max="8966" width="11.1640625" style="5" customWidth="1"/>
    <col min="8967" max="8967" width="12.5" style="5" customWidth="1"/>
    <col min="8968" max="8968" width="17.5" style="5" customWidth="1"/>
    <col min="8969" max="8969" width="19.5" style="5" customWidth="1"/>
    <col min="8970" max="8970" width="21.33203125" style="5" customWidth="1"/>
    <col min="8971" max="9212" width="11.5" style="5"/>
    <col min="9213" max="9213" width="28.5" style="5" customWidth="1"/>
    <col min="9214" max="9214" width="39.1640625" style="5" customWidth="1"/>
    <col min="9215" max="9215" width="5.6640625" style="5" customWidth="1"/>
    <col min="9216" max="9216" width="4.6640625" style="5" customWidth="1"/>
    <col min="9217" max="9218" width="5.6640625" style="5" customWidth="1"/>
    <col min="9219" max="9219" width="8.5" style="5" bestFit="1" customWidth="1"/>
    <col min="9220" max="9220" width="11.1640625" style="5" customWidth="1"/>
    <col min="9221" max="9221" width="19.5" style="5" customWidth="1"/>
    <col min="9222" max="9222" width="11.1640625" style="5" customWidth="1"/>
    <col min="9223" max="9223" width="12.5" style="5" customWidth="1"/>
    <col min="9224" max="9224" width="17.5" style="5" customWidth="1"/>
    <col min="9225" max="9225" width="19.5" style="5" customWidth="1"/>
    <col min="9226" max="9226" width="21.33203125" style="5" customWidth="1"/>
    <col min="9227" max="9468" width="11.5" style="5"/>
    <col min="9469" max="9469" width="28.5" style="5" customWidth="1"/>
    <col min="9470" max="9470" width="39.1640625" style="5" customWidth="1"/>
    <col min="9471" max="9471" width="5.6640625" style="5" customWidth="1"/>
    <col min="9472" max="9472" width="4.6640625" style="5" customWidth="1"/>
    <col min="9473" max="9474" width="5.6640625" style="5" customWidth="1"/>
    <col min="9475" max="9475" width="8.5" style="5" bestFit="1" customWidth="1"/>
    <col min="9476" max="9476" width="11.1640625" style="5" customWidth="1"/>
    <col min="9477" max="9477" width="19.5" style="5" customWidth="1"/>
    <col min="9478" max="9478" width="11.1640625" style="5" customWidth="1"/>
    <col min="9479" max="9479" width="12.5" style="5" customWidth="1"/>
    <col min="9480" max="9480" width="17.5" style="5" customWidth="1"/>
    <col min="9481" max="9481" width="19.5" style="5" customWidth="1"/>
    <col min="9482" max="9482" width="21.33203125" style="5" customWidth="1"/>
    <col min="9483" max="9724" width="11.5" style="5"/>
    <col min="9725" max="9725" width="28.5" style="5" customWidth="1"/>
    <col min="9726" max="9726" width="39.1640625" style="5" customWidth="1"/>
    <col min="9727" max="9727" width="5.6640625" style="5" customWidth="1"/>
    <col min="9728" max="9728" width="4.6640625" style="5" customWidth="1"/>
    <col min="9729" max="9730" width="5.6640625" style="5" customWidth="1"/>
    <col min="9731" max="9731" width="8.5" style="5" bestFit="1" customWidth="1"/>
    <col min="9732" max="9732" width="11.1640625" style="5" customWidth="1"/>
    <col min="9733" max="9733" width="19.5" style="5" customWidth="1"/>
    <col min="9734" max="9734" width="11.1640625" style="5" customWidth="1"/>
    <col min="9735" max="9735" width="12.5" style="5" customWidth="1"/>
    <col min="9736" max="9736" width="17.5" style="5" customWidth="1"/>
    <col min="9737" max="9737" width="19.5" style="5" customWidth="1"/>
    <col min="9738" max="9738" width="21.33203125" style="5" customWidth="1"/>
    <col min="9739" max="9980" width="11.5" style="5"/>
    <col min="9981" max="9981" width="28.5" style="5" customWidth="1"/>
    <col min="9982" max="9982" width="39.1640625" style="5" customWidth="1"/>
    <col min="9983" max="9983" width="5.6640625" style="5" customWidth="1"/>
    <col min="9984" max="9984" width="4.6640625" style="5" customWidth="1"/>
    <col min="9985" max="9986" width="5.6640625" style="5" customWidth="1"/>
    <col min="9987" max="9987" width="8.5" style="5" bestFit="1" customWidth="1"/>
    <col min="9988" max="9988" width="11.1640625" style="5" customWidth="1"/>
    <col min="9989" max="9989" width="19.5" style="5" customWidth="1"/>
    <col min="9990" max="9990" width="11.1640625" style="5" customWidth="1"/>
    <col min="9991" max="9991" width="12.5" style="5" customWidth="1"/>
    <col min="9992" max="9992" width="17.5" style="5" customWidth="1"/>
    <col min="9993" max="9993" width="19.5" style="5" customWidth="1"/>
    <col min="9994" max="9994" width="21.33203125" style="5" customWidth="1"/>
    <col min="9995" max="10236" width="11.5" style="5"/>
    <col min="10237" max="10237" width="28.5" style="5" customWidth="1"/>
    <col min="10238" max="10238" width="39.1640625" style="5" customWidth="1"/>
    <col min="10239" max="10239" width="5.6640625" style="5" customWidth="1"/>
    <col min="10240" max="10240" width="4.6640625" style="5" customWidth="1"/>
    <col min="10241" max="10242" width="5.6640625" style="5" customWidth="1"/>
    <col min="10243" max="10243" width="8.5" style="5" bestFit="1" customWidth="1"/>
    <col min="10244" max="10244" width="11.1640625" style="5" customWidth="1"/>
    <col min="10245" max="10245" width="19.5" style="5" customWidth="1"/>
    <col min="10246" max="10246" width="11.1640625" style="5" customWidth="1"/>
    <col min="10247" max="10247" width="12.5" style="5" customWidth="1"/>
    <col min="10248" max="10248" width="17.5" style="5" customWidth="1"/>
    <col min="10249" max="10249" width="19.5" style="5" customWidth="1"/>
    <col min="10250" max="10250" width="21.33203125" style="5" customWidth="1"/>
    <col min="10251" max="10492" width="11.5" style="5"/>
    <col min="10493" max="10493" width="28.5" style="5" customWidth="1"/>
    <col min="10494" max="10494" width="39.1640625" style="5" customWidth="1"/>
    <col min="10495" max="10495" width="5.6640625" style="5" customWidth="1"/>
    <col min="10496" max="10496" width="4.6640625" style="5" customWidth="1"/>
    <col min="10497" max="10498" width="5.6640625" style="5" customWidth="1"/>
    <col min="10499" max="10499" width="8.5" style="5" bestFit="1" customWidth="1"/>
    <col min="10500" max="10500" width="11.1640625" style="5" customWidth="1"/>
    <col min="10501" max="10501" width="19.5" style="5" customWidth="1"/>
    <col min="10502" max="10502" width="11.1640625" style="5" customWidth="1"/>
    <col min="10503" max="10503" width="12.5" style="5" customWidth="1"/>
    <col min="10504" max="10504" width="17.5" style="5" customWidth="1"/>
    <col min="10505" max="10505" width="19.5" style="5" customWidth="1"/>
    <col min="10506" max="10506" width="21.33203125" style="5" customWidth="1"/>
    <col min="10507" max="10748" width="11.5" style="5"/>
    <col min="10749" max="10749" width="28.5" style="5" customWidth="1"/>
    <col min="10750" max="10750" width="39.1640625" style="5" customWidth="1"/>
    <col min="10751" max="10751" width="5.6640625" style="5" customWidth="1"/>
    <col min="10752" max="10752" width="4.6640625" style="5" customWidth="1"/>
    <col min="10753" max="10754" width="5.6640625" style="5" customWidth="1"/>
    <col min="10755" max="10755" width="8.5" style="5" bestFit="1" customWidth="1"/>
    <col min="10756" max="10756" width="11.1640625" style="5" customWidth="1"/>
    <col min="10757" max="10757" width="19.5" style="5" customWidth="1"/>
    <col min="10758" max="10758" width="11.1640625" style="5" customWidth="1"/>
    <col min="10759" max="10759" width="12.5" style="5" customWidth="1"/>
    <col min="10760" max="10760" width="17.5" style="5" customWidth="1"/>
    <col min="10761" max="10761" width="19.5" style="5" customWidth="1"/>
    <col min="10762" max="10762" width="21.33203125" style="5" customWidth="1"/>
    <col min="10763" max="11004" width="11.5" style="5"/>
    <col min="11005" max="11005" width="28.5" style="5" customWidth="1"/>
    <col min="11006" max="11006" width="39.1640625" style="5" customWidth="1"/>
    <col min="11007" max="11007" width="5.6640625" style="5" customWidth="1"/>
    <col min="11008" max="11008" width="4.6640625" style="5" customWidth="1"/>
    <col min="11009" max="11010" width="5.6640625" style="5" customWidth="1"/>
    <col min="11011" max="11011" width="8.5" style="5" bestFit="1" customWidth="1"/>
    <col min="11012" max="11012" width="11.1640625" style="5" customWidth="1"/>
    <col min="11013" max="11013" width="19.5" style="5" customWidth="1"/>
    <col min="11014" max="11014" width="11.1640625" style="5" customWidth="1"/>
    <col min="11015" max="11015" width="12.5" style="5" customWidth="1"/>
    <col min="11016" max="11016" width="17.5" style="5" customWidth="1"/>
    <col min="11017" max="11017" width="19.5" style="5" customWidth="1"/>
    <col min="11018" max="11018" width="21.33203125" style="5" customWidth="1"/>
    <col min="11019" max="11260" width="11.5" style="5"/>
    <col min="11261" max="11261" width="28.5" style="5" customWidth="1"/>
    <col min="11262" max="11262" width="39.1640625" style="5" customWidth="1"/>
    <col min="11263" max="11263" width="5.6640625" style="5" customWidth="1"/>
    <col min="11264" max="11264" width="4.6640625" style="5" customWidth="1"/>
    <col min="11265" max="11266" width="5.6640625" style="5" customWidth="1"/>
    <col min="11267" max="11267" width="8.5" style="5" bestFit="1" customWidth="1"/>
    <col min="11268" max="11268" width="11.1640625" style="5" customWidth="1"/>
    <col min="11269" max="11269" width="19.5" style="5" customWidth="1"/>
    <col min="11270" max="11270" width="11.1640625" style="5" customWidth="1"/>
    <col min="11271" max="11271" width="12.5" style="5" customWidth="1"/>
    <col min="11272" max="11272" width="17.5" style="5" customWidth="1"/>
    <col min="11273" max="11273" width="19.5" style="5" customWidth="1"/>
    <col min="11274" max="11274" width="21.33203125" style="5" customWidth="1"/>
    <col min="11275" max="11516" width="11.5" style="5"/>
    <col min="11517" max="11517" width="28.5" style="5" customWidth="1"/>
    <col min="11518" max="11518" width="39.1640625" style="5" customWidth="1"/>
    <col min="11519" max="11519" width="5.6640625" style="5" customWidth="1"/>
    <col min="11520" max="11520" width="4.6640625" style="5" customWidth="1"/>
    <col min="11521" max="11522" width="5.6640625" style="5" customWidth="1"/>
    <col min="11523" max="11523" width="8.5" style="5" bestFit="1" customWidth="1"/>
    <col min="11524" max="11524" width="11.1640625" style="5" customWidth="1"/>
    <col min="11525" max="11525" width="19.5" style="5" customWidth="1"/>
    <col min="11526" max="11526" width="11.1640625" style="5" customWidth="1"/>
    <col min="11527" max="11527" width="12.5" style="5" customWidth="1"/>
    <col min="11528" max="11528" width="17.5" style="5" customWidth="1"/>
    <col min="11529" max="11529" width="19.5" style="5" customWidth="1"/>
    <col min="11530" max="11530" width="21.33203125" style="5" customWidth="1"/>
    <col min="11531" max="11772" width="11.5" style="5"/>
    <col min="11773" max="11773" width="28.5" style="5" customWidth="1"/>
    <col min="11774" max="11774" width="39.1640625" style="5" customWidth="1"/>
    <col min="11775" max="11775" width="5.6640625" style="5" customWidth="1"/>
    <col min="11776" max="11776" width="4.6640625" style="5" customWidth="1"/>
    <col min="11777" max="11778" width="5.6640625" style="5" customWidth="1"/>
    <col min="11779" max="11779" width="8.5" style="5" bestFit="1" customWidth="1"/>
    <col min="11780" max="11780" width="11.1640625" style="5" customWidth="1"/>
    <col min="11781" max="11781" width="19.5" style="5" customWidth="1"/>
    <col min="11782" max="11782" width="11.1640625" style="5" customWidth="1"/>
    <col min="11783" max="11783" width="12.5" style="5" customWidth="1"/>
    <col min="11784" max="11784" width="17.5" style="5" customWidth="1"/>
    <col min="11785" max="11785" width="19.5" style="5" customWidth="1"/>
    <col min="11786" max="11786" width="21.33203125" style="5" customWidth="1"/>
    <col min="11787" max="12028" width="11.5" style="5"/>
    <col min="12029" max="12029" width="28.5" style="5" customWidth="1"/>
    <col min="12030" max="12030" width="39.1640625" style="5" customWidth="1"/>
    <col min="12031" max="12031" width="5.6640625" style="5" customWidth="1"/>
    <col min="12032" max="12032" width="4.6640625" style="5" customWidth="1"/>
    <col min="12033" max="12034" width="5.6640625" style="5" customWidth="1"/>
    <col min="12035" max="12035" width="8.5" style="5" bestFit="1" customWidth="1"/>
    <col min="12036" max="12036" width="11.1640625" style="5" customWidth="1"/>
    <col min="12037" max="12037" width="19.5" style="5" customWidth="1"/>
    <col min="12038" max="12038" width="11.1640625" style="5" customWidth="1"/>
    <col min="12039" max="12039" width="12.5" style="5" customWidth="1"/>
    <col min="12040" max="12040" width="17.5" style="5" customWidth="1"/>
    <col min="12041" max="12041" width="19.5" style="5" customWidth="1"/>
    <col min="12042" max="12042" width="21.33203125" style="5" customWidth="1"/>
    <col min="12043" max="12284" width="11.5" style="5"/>
    <col min="12285" max="12285" width="28.5" style="5" customWidth="1"/>
    <col min="12286" max="12286" width="39.1640625" style="5" customWidth="1"/>
    <col min="12287" max="12287" width="5.6640625" style="5" customWidth="1"/>
    <col min="12288" max="12288" width="4.6640625" style="5" customWidth="1"/>
    <col min="12289" max="12290" width="5.6640625" style="5" customWidth="1"/>
    <col min="12291" max="12291" width="8.5" style="5" bestFit="1" customWidth="1"/>
    <col min="12292" max="12292" width="11.1640625" style="5" customWidth="1"/>
    <col min="12293" max="12293" width="19.5" style="5" customWidth="1"/>
    <col min="12294" max="12294" width="11.1640625" style="5" customWidth="1"/>
    <col min="12295" max="12295" width="12.5" style="5" customWidth="1"/>
    <col min="12296" max="12296" width="17.5" style="5" customWidth="1"/>
    <col min="12297" max="12297" width="19.5" style="5" customWidth="1"/>
    <col min="12298" max="12298" width="21.33203125" style="5" customWidth="1"/>
    <col min="12299" max="12540" width="11.5" style="5"/>
    <col min="12541" max="12541" width="28.5" style="5" customWidth="1"/>
    <col min="12542" max="12542" width="39.1640625" style="5" customWidth="1"/>
    <col min="12543" max="12543" width="5.6640625" style="5" customWidth="1"/>
    <col min="12544" max="12544" width="4.6640625" style="5" customWidth="1"/>
    <col min="12545" max="12546" width="5.6640625" style="5" customWidth="1"/>
    <col min="12547" max="12547" width="8.5" style="5" bestFit="1" customWidth="1"/>
    <col min="12548" max="12548" width="11.1640625" style="5" customWidth="1"/>
    <col min="12549" max="12549" width="19.5" style="5" customWidth="1"/>
    <col min="12550" max="12550" width="11.1640625" style="5" customWidth="1"/>
    <col min="12551" max="12551" width="12.5" style="5" customWidth="1"/>
    <col min="12552" max="12552" width="17.5" style="5" customWidth="1"/>
    <col min="12553" max="12553" width="19.5" style="5" customWidth="1"/>
    <col min="12554" max="12554" width="21.33203125" style="5" customWidth="1"/>
    <col min="12555" max="12796" width="11.5" style="5"/>
    <col min="12797" max="12797" width="28.5" style="5" customWidth="1"/>
    <col min="12798" max="12798" width="39.1640625" style="5" customWidth="1"/>
    <col min="12799" max="12799" width="5.6640625" style="5" customWidth="1"/>
    <col min="12800" max="12800" width="4.6640625" style="5" customWidth="1"/>
    <col min="12801" max="12802" width="5.6640625" style="5" customWidth="1"/>
    <col min="12803" max="12803" width="8.5" style="5" bestFit="1" customWidth="1"/>
    <col min="12804" max="12804" width="11.1640625" style="5" customWidth="1"/>
    <col min="12805" max="12805" width="19.5" style="5" customWidth="1"/>
    <col min="12806" max="12806" width="11.1640625" style="5" customWidth="1"/>
    <col min="12807" max="12807" width="12.5" style="5" customWidth="1"/>
    <col min="12808" max="12808" width="17.5" style="5" customWidth="1"/>
    <col min="12809" max="12809" width="19.5" style="5" customWidth="1"/>
    <col min="12810" max="12810" width="21.33203125" style="5" customWidth="1"/>
    <col min="12811" max="13052" width="11.5" style="5"/>
    <col min="13053" max="13053" width="28.5" style="5" customWidth="1"/>
    <col min="13054" max="13054" width="39.1640625" style="5" customWidth="1"/>
    <col min="13055" max="13055" width="5.6640625" style="5" customWidth="1"/>
    <col min="13056" max="13056" width="4.6640625" style="5" customWidth="1"/>
    <col min="13057" max="13058" width="5.6640625" style="5" customWidth="1"/>
    <col min="13059" max="13059" width="8.5" style="5" bestFit="1" customWidth="1"/>
    <col min="13060" max="13060" width="11.1640625" style="5" customWidth="1"/>
    <col min="13061" max="13061" width="19.5" style="5" customWidth="1"/>
    <col min="13062" max="13062" width="11.1640625" style="5" customWidth="1"/>
    <col min="13063" max="13063" width="12.5" style="5" customWidth="1"/>
    <col min="13064" max="13064" width="17.5" style="5" customWidth="1"/>
    <col min="13065" max="13065" width="19.5" style="5" customWidth="1"/>
    <col min="13066" max="13066" width="21.33203125" style="5" customWidth="1"/>
    <col min="13067" max="13308" width="11.5" style="5"/>
    <col min="13309" max="13309" width="28.5" style="5" customWidth="1"/>
    <col min="13310" max="13310" width="39.1640625" style="5" customWidth="1"/>
    <col min="13311" max="13311" width="5.6640625" style="5" customWidth="1"/>
    <col min="13312" max="13312" width="4.6640625" style="5" customWidth="1"/>
    <col min="13313" max="13314" width="5.6640625" style="5" customWidth="1"/>
    <col min="13315" max="13315" width="8.5" style="5" bestFit="1" customWidth="1"/>
    <col min="13316" max="13316" width="11.1640625" style="5" customWidth="1"/>
    <col min="13317" max="13317" width="19.5" style="5" customWidth="1"/>
    <col min="13318" max="13318" width="11.1640625" style="5" customWidth="1"/>
    <col min="13319" max="13319" width="12.5" style="5" customWidth="1"/>
    <col min="13320" max="13320" width="17.5" style="5" customWidth="1"/>
    <col min="13321" max="13321" width="19.5" style="5" customWidth="1"/>
    <col min="13322" max="13322" width="21.33203125" style="5" customWidth="1"/>
    <col min="13323" max="13564" width="11.5" style="5"/>
    <col min="13565" max="13565" width="28.5" style="5" customWidth="1"/>
    <col min="13566" max="13566" width="39.1640625" style="5" customWidth="1"/>
    <col min="13567" max="13567" width="5.6640625" style="5" customWidth="1"/>
    <col min="13568" max="13568" width="4.6640625" style="5" customWidth="1"/>
    <col min="13569" max="13570" width="5.6640625" style="5" customWidth="1"/>
    <col min="13571" max="13571" width="8.5" style="5" bestFit="1" customWidth="1"/>
    <col min="13572" max="13572" width="11.1640625" style="5" customWidth="1"/>
    <col min="13573" max="13573" width="19.5" style="5" customWidth="1"/>
    <col min="13574" max="13574" width="11.1640625" style="5" customWidth="1"/>
    <col min="13575" max="13575" width="12.5" style="5" customWidth="1"/>
    <col min="13576" max="13576" width="17.5" style="5" customWidth="1"/>
    <col min="13577" max="13577" width="19.5" style="5" customWidth="1"/>
    <col min="13578" max="13578" width="21.33203125" style="5" customWidth="1"/>
    <col min="13579" max="13820" width="11.5" style="5"/>
    <col min="13821" max="13821" width="28.5" style="5" customWidth="1"/>
    <col min="13822" max="13822" width="39.1640625" style="5" customWidth="1"/>
    <col min="13823" max="13823" width="5.6640625" style="5" customWidth="1"/>
    <col min="13824" max="13824" width="4.6640625" style="5" customWidth="1"/>
    <col min="13825" max="13826" width="5.6640625" style="5" customWidth="1"/>
    <col min="13827" max="13827" width="8.5" style="5" bestFit="1" customWidth="1"/>
    <col min="13828" max="13828" width="11.1640625" style="5" customWidth="1"/>
    <col min="13829" max="13829" width="19.5" style="5" customWidth="1"/>
    <col min="13830" max="13830" width="11.1640625" style="5" customWidth="1"/>
    <col min="13831" max="13831" width="12.5" style="5" customWidth="1"/>
    <col min="13832" max="13832" width="17.5" style="5" customWidth="1"/>
    <col min="13833" max="13833" width="19.5" style="5" customWidth="1"/>
    <col min="13834" max="13834" width="21.33203125" style="5" customWidth="1"/>
    <col min="13835" max="14076" width="11.5" style="5"/>
    <col min="14077" max="14077" width="28.5" style="5" customWidth="1"/>
    <col min="14078" max="14078" width="39.1640625" style="5" customWidth="1"/>
    <col min="14079" max="14079" width="5.6640625" style="5" customWidth="1"/>
    <col min="14080" max="14080" width="4.6640625" style="5" customWidth="1"/>
    <col min="14081" max="14082" width="5.6640625" style="5" customWidth="1"/>
    <col min="14083" max="14083" width="8.5" style="5" bestFit="1" customWidth="1"/>
    <col min="14084" max="14084" width="11.1640625" style="5" customWidth="1"/>
    <col min="14085" max="14085" width="19.5" style="5" customWidth="1"/>
    <col min="14086" max="14086" width="11.1640625" style="5" customWidth="1"/>
    <col min="14087" max="14087" width="12.5" style="5" customWidth="1"/>
    <col min="14088" max="14088" width="17.5" style="5" customWidth="1"/>
    <col min="14089" max="14089" width="19.5" style="5" customWidth="1"/>
    <col min="14090" max="14090" width="21.33203125" style="5" customWidth="1"/>
    <col min="14091" max="14332" width="11.5" style="5"/>
    <col min="14333" max="14333" width="28.5" style="5" customWidth="1"/>
    <col min="14334" max="14334" width="39.1640625" style="5" customWidth="1"/>
    <col min="14335" max="14335" width="5.6640625" style="5" customWidth="1"/>
    <col min="14336" max="14336" width="4.6640625" style="5" customWidth="1"/>
    <col min="14337" max="14338" width="5.6640625" style="5" customWidth="1"/>
    <col min="14339" max="14339" width="8.5" style="5" bestFit="1" customWidth="1"/>
    <col min="14340" max="14340" width="11.1640625" style="5" customWidth="1"/>
    <col min="14341" max="14341" width="19.5" style="5" customWidth="1"/>
    <col min="14342" max="14342" width="11.1640625" style="5" customWidth="1"/>
    <col min="14343" max="14343" width="12.5" style="5" customWidth="1"/>
    <col min="14344" max="14344" width="17.5" style="5" customWidth="1"/>
    <col min="14345" max="14345" width="19.5" style="5" customWidth="1"/>
    <col min="14346" max="14346" width="21.33203125" style="5" customWidth="1"/>
    <col min="14347" max="14588" width="11.5" style="5"/>
    <col min="14589" max="14589" width="28.5" style="5" customWidth="1"/>
    <col min="14590" max="14590" width="39.1640625" style="5" customWidth="1"/>
    <col min="14591" max="14591" width="5.6640625" style="5" customWidth="1"/>
    <col min="14592" max="14592" width="4.6640625" style="5" customWidth="1"/>
    <col min="14593" max="14594" width="5.6640625" style="5" customWidth="1"/>
    <col min="14595" max="14595" width="8.5" style="5" bestFit="1" customWidth="1"/>
    <col min="14596" max="14596" width="11.1640625" style="5" customWidth="1"/>
    <col min="14597" max="14597" width="19.5" style="5" customWidth="1"/>
    <col min="14598" max="14598" width="11.1640625" style="5" customWidth="1"/>
    <col min="14599" max="14599" width="12.5" style="5" customWidth="1"/>
    <col min="14600" max="14600" width="17.5" style="5" customWidth="1"/>
    <col min="14601" max="14601" width="19.5" style="5" customWidth="1"/>
    <col min="14602" max="14602" width="21.33203125" style="5" customWidth="1"/>
    <col min="14603" max="14844" width="11.5" style="5"/>
    <col min="14845" max="14845" width="28.5" style="5" customWidth="1"/>
    <col min="14846" max="14846" width="39.1640625" style="5" customWidth="1"/>
    <col min="14847" max="14847" width="5.6640625" style="5" customWidth="1"/>
    <col min="14848" max="14848" width="4.6640625" style="5" customWidth="1"/>
    <col min="14849" max="14850" width="5.6640625" style="5" customWidth="1"/>
    <col min="14851" max="14851" width="8.5" style="5" bestFit="1" customWidth="1"/>
    <col min="14852" max="14852" width="11.1640625" style="5" customWidth="1"/>
    <col min="14853" max="14853" width="19.5" style="5" customWidth="1"/>
    <col min="14854" max="14854" width="11.1640625" style="5" customWidth="1"/>
    <col min="14855" max="14855" width="12.5" style="5" customWidth="1"/>
    <col min="14856" max="14856" width="17.5" style="5" customWidth="1"/>
    <col min="14857" max="14857" width="19.5" style="5" customWidth="1"/>
    <col min="14858" max="14858" width="21.33203125" style="5" customWidth="1"/>
    <col min="14859" max="15100" width="11.5" style="5"/>
    <col min="15101" max="15101" width="28.5" style="5" customWidth="1"/>
    <col min="15102" max="15102" width="39.1640625" style="5" customWidth="1"/>
    <col min="15103" max="15103" width="5.6640625" style="5" customWidth="1"/>
    <col min="15104" max="15104" width="4.6640625" style="5" customWidth="1"/>
    <col min="15105" max="15106" width="5.6640625" style="5" customWidth="1"/>
    <col min="15107" max="15107" width="8.5" style="5" bestFit="1" customWidth="1"/>
    <col min="15108" max="15108" width="11.1640625" style="5" customWidth="1"/>
    <col min="15109" max="15109" width="19.5" style="5" customWidth="1"/>
    <col min="15110" max="15110" width="11.1640625" style="5" customWidth="1"/>
    <col min="15111" max="15111" width="12.5" style="5" customWidth="1"/>
    <col min="15112" max="15112" width="17.5" style="5" customWidth="1"/>
    <col min="15113" max="15113" width="19.5" style="5" customWidth="1"/>
    <col min="15114" max="15114" width="21.33203125" style="5" customWidth="1"/>
    <col min="15115" max="15356" width="11.5" style="5"/>
    <col min="15357" max="15357" width="28.5" style="5" customWidth="1"/>
    <col min="15358" max="15358" width="39.1640625" style="5" customWidth="1"/>
    <col min="15359" max="15359" width="5.6640625" style="5" customWidth="1"/>
    <col min="15360" max="15360" width="4.6640625" style="5" customWidth="1"/>
    <col min="15361" max="15362" width="5.6640625" style="5" customWidth="1"/>
    <col min="15363" max="15363" width="8.5" style="5" bestFit="1" customWidth="1"/>
    <col min="15364" max="15364" width="11.1640625" style="5" customWidth="1"/>
    <col min="15365" max="15365" width="19.5" style="5" customWidth="1"/>
    <col min="15366" max="15366" width="11.1640625" style="5" customWidth="1"/>
    <col min="15367" max="15367" width="12.5" style="5" customWidth="1"/>
    <col min="15368" max="15368" width="17.5" style="5" customWidth="1"/>
    <col min="15369" max="15369" width="19.5" style="5" customWidth="1"/>
    <col min="15370" max="15370" width="21.33203125" style="5" customWidth="1"/>
    <col min="15371" max="15612" width="11.5" style="5"/>
    <col min="15613" max="15613" width="28.5" style="5" customWidth="1"/>
    <col min="15614" max="15614" width="39.1640625" style="5" customWidth="1"/>
    <col min="15615" max="15615" width="5.6640625" style="5" customWidth="1"/>
    <col min="15616" max="15616" width="4.6640625" style="5" customWidth="1"/>
    <col min="15617" max="15618" width="5.6640625" style="5" customWidth="1"/>
    <col min="15619" max="15619" width="8.5" style="5" bestFit="1" customWidth="1"/>
    <col min="15620" max="15620" width="11.1640625" style="5" customWidth="1"/>
    <col min="15621" max="15621" width="19.5" style="5" customWidth="1"/>
    <col min="15622" max="15622" width="11.1640625" style="5" customWidth="1"/>
    <col min="15623" max="15623" width="12.5" style="5" customWidth="1"/>
    <col min="15624" max="15624" width="17.5" style="5" customWidth="1"/>
    <col min="15625" max="15625" width="19.5" style="5" customWidth="1"/>
    <col min="15626" max="15626" width="21.33203125" style="5" customWidth="1"/>
    <col min="15627" max="15868" width="11.5" style="5"/>
    <col min="15869" max="15869" width="28.5" style="5" customWidth="1"/>
    <col min="15870" max="15870" width="39.1640625" style="5" customWidth="1"/>
    <col min="15871" max="15871" width="5.6640625" style="5" customWidth="1"/>
    <col min="15872" max="15872" width="4.6640625" style="5" customWidth="1"/>
    <col min="15873" max="15874" width="5.6640625" style="5" customWidth="1"/>
    <col min="15875" max="15875" width="8.5" style="5" bestFit="1" customWidth="1"/>
    <col min="15876" max="15876" width="11.1640625" style="5" customWidth="1"/>
    <col min="15877" max="15877" width="19.5" style="5" customWidth="1"/>
    <col min="15878" max="15878" width="11.1640625" style="5" customWidth="1"/>
    <col min="15879" max="15879" width="12.5" style="5" customWidth="1"/>
    <col min="15880" max="15880" width="17.5" style="5" customWidth="1"/>
    <col min="15881" max="15881" width="19.5" style="5" customWidth="1"/>
    <col min="15882" max="15882" width="21.33203125" style="5" customWidth="1"/>
    <col min="15883" max="16124" width="11.5" style="5"/>
    <col min="16125" max="16125" width="28.5" style="5" customWidth="1"/>
    <col min="16126" max="16126" width="39.1640625" style="5" customWidth="1"/>
    <col min="16127" max="16127" width="5.6640625" style="5" customWidth="1"/>
    <col min="16128" max="16128" width="4.6640625" style="5" customWidth="1"/>
    <col min="16129" max="16130" width="5.6640625" style="5" customWidth="1"/>
    <col min="16131" max="16131" width="8.5" style="5" bestFit="1" customWidth="1"/>
    <col min="16132" max="16132" width="11.1640625" style="5" customWidth="1"/>
    <col min="16133" max="16133" width="19.5" style="5" customWidth="1"/>
    <col min="16134" max="16134" width="11.1640625" style="5" customWidth="1"/>
    <col min="16135" max="16135" width="12.5" style="5" customWidth="1"/>
    <col min="16136" max="16136" width="17.5" style="5" customWidth="1"/>
    <col min="16137" max="16137" width="19.5" style="5" customWidth="1"/>
    <col min="16138" max="16138" width="21.33203125" style="5" customWidth="1"/>
    <col min="16139" max="16384" width="11.5" style="5"/>
  </cols>
  <sheetData>
    <row r="1" spans="1:12" ht="27" customHeight="1">
      <c r="A1" s="306" t="s">
        <v>299</v>
      </c>
      <c r="B1" s="308"/>
      <c r="C1" s="308"/>
      <c r="D1" s="308"/>
      <c r="E1" s="308"/>
      <c r="F1" s="308"/>
      <c r="G1" s="308"/>
      <c r="H1" s="308"/>
      <c r="I1" s="308"/>
      <c r="J1" s="308"/>
      <c r="K1" s="308"/>
    </row>
    <row r="2" spans="1:12" ht="16" customHeight="1">
      <c r="A2" s="309" t="s">
        <v>1028</v>
      </c>
      <c r="B2" s="310"/>
      <c r="C2" s="310"/>
      <c r="D2" s="310"/>
      <c r="E2" s="310"/>
      <c r="F2" s="310"/>
      <c r="G2" s="310"/>
      <c r="H2" s="310"/>
      <c r="I2" s="310"/>
      <c r="J2" s="310"/>
      <c r="K2" s="310"/>
    </row>
    <row r="3" spans="1:12" ht="51.75" customHeight="1">
      <c r="A3" s="293" t="s">
        <v>98</v>
      </c>
      <c r="B3" s="218" t="str">
        <f>'Оценка (раздел 5)'!P3</f>
        <v>5.12. Содержится ли в составе материалов к проекту закона о бюджете на 2022 год и на плановый период 2023 и 2024 годов заключение органа внешнего государственного финансового контроля?</v>
      </c>
      <c r="C3" s="292" t="s">
        <v>124</v>
      </c>
      <c r="D3" s="292"/>
      <c r="E3" s="292"/>
      <c r="F3" s="293" t="s">
        <v>224</v>
      </c>
      <c r="G3" s="293" t="s">
        <v>210</v>
      </c>
      <c r="H3" s="293"/>
      <c r="I3" s="311" t="s">
        <v>151</v>
      </c>
      <c r="J3" s="293" t="s">
        <v>193</v>
      </c>
      <c r="K3" s="293"/>
    </row>
    <row r="4" spans="1:12" ht="27" customHeight="1">
      <c r="A4" s="293"/>
      <c r="B4" s="219" t="s">
        <v>185</v>
      </c>
      <c r="C4" s="293" t="s">
        <v>96</v>
      </c>
      <c r="D4" s="293" t="s">
        <v>149</v>
      </c>
      <c r="E4" s="303" t="s">
        <v>95</v>
      </c>
      <c r="F4" s="293"/>
      <c r="G4" s="294" t="s">
        <v>211</v>
      </c>
      <c r="H4" s="293" t="s">
        <v>222</v>
      </c>
      <c r="I4" s="311"/>
      <c r="J4" s="293" t="s">
        <v>345</v>
      </c>
      <c r="K4" s="293" t="s">
        <v>346</v>
      </c>
    </row>
    <row r="5" spans="1:12" ht="27" customHeight="1">
      <c r="A5" s="293"/>
      <c r="B5" s="219" t="s">
        <v>123</v>
      </c>
      <c r="C5" s="293"/>
      <c r="D5" s="293"/>
      <c r="E5" s="303"/>
      <c r="F5" s="293"/>
      <c r="G5" s="294"/>
      <c r="H5" s="293"/>
      <c r="I5" s="311"/>
      <c r="J5" s="293"/>
      <c r="K5" s="293"/>
    </row>
    <row r="6" spans="1:12" s="76" customFormat="1" ht="15" customHeight="1">
      <c r="A6" s="173" t="s">
        <v>0</v>
      </c>
      <c r="B6" s="174"/>
      <c r="C6" s="174"/>
      <c r="D6" s="174"/>
      <c r="E6" s="174"/>
      <c r="F6" s="220"/>
      <c r="G6" s="220"/>
      <c r="H6" s="220"/>
      <c r="I6" s="220"/>
      <c r="J6" s="185"/>
      <c r="K6" s="185"/>
      <c r="L6" s="83"/>
    </row>
    <row r="7" spans="1:12" s="28" customFormat="1" ht="15" customHeight="1">
      <c r="A7" s="201" t="s">
        <v>1</v>
      </c>
      <c r="B7" s="176" t="s">
        <v>185</v>
      </c>
      <c r="C7" s="177">
        <f>IF(B7=$B$4,2,0)</f>
        <v>2</v>
      </c>
      <c r="D7" s="177"/>
      <c r="E7" s="178">
        <f t="shared" ref="E7:E24" si="0">C7*(1-D7)</f>
        <v>2</v>
      </c>
      <c r="F7" s="180" t="s">
        <v>615</v>
      </c>
      <c r="G7" s="179">
        <v>44539</v>
      </c>
      <c r="H7" s="179">
        <f>'5.1'!J8</f>
        <v>44518</v>
      </c>
      <c r="I7" s="180" t="s">
        <v>173</v>
      </c>
      <c r="J7" s="176" t="s">
        <v>771</v>
      </c>
      <c r="K7" s="176" t="s">
        <v>429</v>
      </c>
      <c r="L7" s="80" t="s">
        <v>173</v>
      </c>
    </row>
    <row r="8" spans="1:12" s="28" customFormat="1" ht="15" customHeight="1">
      <c r="A8" s="201" t="s">
        <v>2</v>
      </c>
      <c r="B8" s="176" t="s">
        <v>185</v>
      </c>
      <c r="C8" s="177">
        <f t="shared" ref="C8:C24" si="1">IF(B8=$B$4,2,0)</f>
        <v>2</v>
      </c>
      <c r="D8" s="177"/>
      <c r="E8" s="178">
        <f t="shared" si="0"/>
        <v>2</v>
      </c>
      <c r="F8" s="180" t="s">
        <v>615</v>
      </c>
      <c r="G8" s="179" t="s">
        <v>625</v>
      </c>
      <c r="H8" s="179">
        <f>'5.1'!J9</f>
        <v>44518</v>
      </c>
      <c r="I8" s="180" t="s">
        <v>173</v>
      </c>
      <c r="J8" s="176" t="s">
        <v>769</v>
      </c>
      <c r="K8" s="176" t="s">
        <v>609</v>
      </c>
      <c r="L8" s="80" t="s">
        <v>173</v>
      </c>
    </row>
    <row r="9" spans="1:12" s="28" customFormat="1" ht="15" customHeight="1">
      <c r="A9" s="201" t="s">
        <v>3</v>
      </c>
      <c r="B9" s="176" t="s">
        <v>185</v>
      </c>
      <c r="C9" s="177">
        <f t="shared" si="1"/>
        <v>2</v>
      </c>
      <c r="D9" s="177"/>
      <c r="E9" s="178">
        <f t="shared" si="0"/>
        <v>2</v>
      </c>
      <c r="F9" s="180" t="s">
        <v>615</v>
      </c>
      <c r="G9" s="179">
        <v>44524</v>
      </c>
      <c r="H9" s="179">
        <f>'5.1'!J10</f>
        <v>44525</v>
      </c>
      <c r="I9" s="180" t="s">
        <v>173</v>
      </c>
      <c r="J9" s="176" t="s">
        <v>771</v>
      </c>
      <c r="K9" s="176" t="s">
        <v>357</v>
      </c>
      <c r="L9" s="80" t="s">
        <v>173</v>
      </c>
    </row>
    <row r="10" spans="1:12" s="28" customFormat="1" ht="15" customHeight="1">
      <c r="A10" s="201" t="s">
        <v>4</v>
      </c>
      <c r="B10" s="176" t="s">
        <v>185</v>
      </c>
      <c r="C10" s="177">
        <f t="shared" si="1"/>
        <v>2</v>
      </c>
      <c r="D10" s="177"/>
      <c r="E10" s="178">
        <f t="shared" si="0"/>
        <v>2</v>
      </c>
      <c r="F10" s="180" t="s">
        <v>615</v>
      </c>
      <c r="G10" s="179">
        <v>44508</v>
      </c>
      <c r="H10" s="179">
        <v>44530</v>
      </c>
      <c r="I10" s="179" t="s">
        <v>173</v>
      </c>
      <c r="J10" s="176" t="s">
        <v>771</v>
      </c>
      <c r="K10" s="176" t="s">
        <v>359</v>
      </c>
      <c r="L10" s="80" t="s">
        <v>173</v>
      </c>
    </row>
    <row r="11" spans="1:12" ht="15" customHeight="1">
      <c r="A11" s="197" t="s">
        <v>5</v>
      </c>
      <c r="B11" s="206" t="s">
        <v>185</v>
      </c>
      <c r="C11" s="223">
        <f t="shared" si="1"/>
        <v>2</v>
      </c>
      <c r="D11" s="223"/>
      <c r="E11" s="224">
        <f t="shared" si="0"/>
        <v>2</v>
      </c>
      <c r="F11" s="180" t="s">
        <v>615</v>
      </c>
      <c r="G11" s="181">
        <v>44508</v>
      </c>
      <c r="H11" s="181">
        <f>'5.1'!J12</f>
        <v>44512</v>
      </c>
      <c r="I11" s="181" t="s">
        <v>173</v>
      </c>
      <c r="J11" s="176" t="s">
        <v>771</v>
      </c>
      <c r="K11" s="176" t="s">
        <v>360</v>
      </c>
      <c r="L11" s="81" t="s">
        <v>173</v>
      </c>
    </row>
    <row r="12" spans="1:12" s="28" customFormat="1" ht="15" customHeight="1">
      <c r="A12" s="201" t="s">
        <v>6</v>
      </c>
      <c r="B12" s="176" t="s">
        <v>185</v>
      </c>
      <c r="C12" s="177">
        <f t="shared" si="1"/>
        <v>2</v>
      </c>
      <c r="D12" s="177"/>
      <c r="E12" s="178">
        <f t="shared" si="0"/>
        <v>2</v>
      </c>
      <c r="F12" s="176" t="s">
        <v>615</v>
      </c>
      <c r="G12" s="179" t="s">
        <v>625</v>
      </c>
      <c r="H12" s="179">
        <f>'5.1'!J13</f>
        <v>44518</v>
      </c>
      <c r="I12" s="180" t="s">
        <v>173</v>
      </c>
      <c r="J12" s="176" t="s">
        <v>771</v>
      </c>
      <c r="K12" s="176" t="s">
        <v>468</v>
      </c>
      <c r="L12" s="80" t="s">
        <v>173</v>
      </c>
    </row>
    <row r="13" spans="1:12" s="28" customFormat="1" ht="15" customHeight="1">
      <c r="A13" s="201" t="s">
        <v>7</v>
      </c>
      <c r="B13" s="176" t="s">
        <v>123</v>
      </c>
      <c r="C13" s="177">
        <f t="shared" si="1"/>
        <v>0</v>
      </c>
      <c r="D13" s="177"/>
      <c r="E13" s="178">
        <f t="shared" si="0"/>
        <v>0</v>
      </c>
      <c r="F13" s="176" t="s">
        <v>617</v>
      </c>
      <c r="G13" s="179" t="s">
        <v>173</v>
      </c>
      <c r="H13" s="179">
        <f>'5.1'!J14</f>
        <v>44525</v>
      </c>
      <c r="I13" s="180" t="s">
        <v>921</v>
      </c>
      <c r="J13" s="176" t="s">
        <v>771</v>
      </c>
      <c r="K13" s="176" t="s">
        <v>321</v>
      </c>
      <c r="L13" s="80" t="s">
        <v>173</v>
      </c>
    </row>
    <row r="14" spans="1:12" s="28" customFormat="1" ht="15" customHeight="1">
      <c r="A14" s="201" t="s">
        <v>8</v>
      </c>
      <c r="B14" s="176" t="s">
        <v>185</v>
      </c>
      <c r="C14" s="177">
        <f t="shared" si="1"/>
        <v>2</v>
      </c>
      <c r="D14" s="177"/>
      <c r="E14" s="178">
        <f t="shared" si="0"/>
        <v>2</v>
      </c>
      <c r="F14" s="180" t="s">
        <v>615</v>
      </c>
      <c r="G14" s="179" t="s">
        <v>625</v>
      </c>
      <c r="H14" s="179">
        <f>'5.1'!J15</f>
        <v>44518</v>
      </c>
      <c r="I14" s="205" t="s">
        <v>173</v>
      </c>
      <c r="J14" s="176" t="s">
        <v>771</v>
      </c>
      <c r="K14" s="176" t="s">
        <v>561</v>
      </c>
      <c r="L14" s="80" t="s">
        <v>173</v>
      </c>
    </row>
    <row r="15" spans="1:12" s="28" customFormat="1" ht="15" customHeight="1">
      <c r="A15" s="201" t="s">
        <v>9</v>
      </c>
      <c r="B15" s="176" t="s">
        <v>185</v>
      </c>
      <c r="C15" s="177">
        <f t="shared" si="1"/>
        <v>2</v>
      </c>
      <c r="D15" s="177"/>
      <c r="E15" s="178">
        <f t="shared" si="0"/>
        <v>2</v>
      </c>
      <c r="F15" s="176" t="s">
        <v>617</v>
      </c>
      <c r="G15" s="179" t="s">
        <v>625</v>
      </c>
      <c r="H15" s="179">
        <f>'5.1'!J16</f>
        <v>44539</v>
      </c>
      <c r="I15" s="180" t="s">
        <v>173</v>
      </c>
      <c r="J15" s="176" t="s">
        <v>769</v>
      </c>
      <c r="K15" s="176" t="s">
        <v>322</v>
      </c>
      <c r="L15" s="80" t="s">
        <v>173</v>
      </c>
    </row>
    <row r="16" spans="1:12" ht="15" customHeight="1">
      <c r="A16" s="197" t="s">
        <v>10</v>
      </c>
      <c r="B16" s="206" t="s">
        <v>185</v>
      </c>
      <c r="C16" s="223">
        <f t="shared" si="1"/>
        <v>2</v>
      </c>
      <c r="D16" s="223"/>
      <c r="E16" s="224">
        <f t="shared" si="0"/>
        <v>2</v>
      </c>
      <c r="F16" s="205" t="s">
        <v>615</v>
      </c>
      <c r="G16" s="181">
        <v>44509</v>
      </c>
      <c r="H16" s="181">
        <f>'5.1'!J17</f>
        <v>44518</v>
      </c>
      <c r="I16" s="205" t="s">
        <v>1034</v>
      </c>
      <c r="J16" s="176" t="s">
        <v>770</v>
      </c>
      <c r="K16" s="176" t="s">
        <v>431</v>
      </c>
      <c r="L16" s="80" t="s">
        <v>173</v>
      </c>
    </row>
    <row r="17" spans="1:12" s="28" customFormat="1" ht="15" customHeight="1">
      <c r="A17" s="201" t="s">
        <v>11</v>
      </c>
      <c r="B17" s="176" t="s">
        <v>185</v>
      </c>
      <c r="C17" s="177">
        <f t="shared" si="1"/>
        <v>2</v>
      </c>
      <c r="D17" s="177"/>
      <c r="E17" s="178">
        <f t="shared" si="0"/>
        <v>2</v>
      </c>
      <c r="F17" s="180" t="s">
        <v>615</v>
      </c>
      <c r="G17" s="179">
        <v>44512</v>
      </c>
      <c r="H17" s="179">
        <f>'5.1'!J18</f>
        <v>44498</v>
      </c>
      <c r="I17" s="180" t="s">
        <v>173</v>
      </c>
      <c r="J17" s="176" t="s">
        <v>771</v>
      </c>
      <c r="K17" s="176" t="s">
        <v>363</v>
      </c>
      <c r="L17" s="80" t="s">
        <v>173</v>
      </c>
    </row>
    <row r="18" spans="1:12" s="28" customFormat="1" ht="15" customHeight="1">
      <c r="A18" s="201" t="s">
        <v>12</v>
      </c>
      <c r="B18" s="176" t="s">
        <v>123</v>
      </c>
      <c r="C18" s="177">
        <f t="shared" si="1"/>
        <v>0</v>
      </c>
      <c r="D18" s="177"/>
      <c r="E18" s="178">
        <f t="shared" si="0"/>
        <v>0</v>
      </c>
      <c r="F18" s="176" t="s">
        <v>831</v>
      </c>
      <c r="G18" s="179" t="s">
        <v>173</v>
      </c>
      <c r="H18" s="179">
        <f>'5.1'!J19</f>
        <v>44523</v>
      </c>
      <c r="I18" s="180" t="s">
        <v>1050</v>
      </c>
      <c r="J18" s="176" t="s">
        <v>771</v>
      </c>
      <c r="K18" s="176" t="s">
        <v>469</v>
      </c>
      <c r="L18" s="80" t="s">
        <v>173</v>
      </c>
    </row>
    <row r="19" spans="1:12" s="28" customFormat="1" ht="15" customHeight="1">
      <c r="A19" s="201" t="s">
        <v>13</v>
      </c>
      <c r="B19" s="176" t="s">
        <v>123</v>
      </c>
      <c r="C19" s="177">
        <f t="shared" si="1"/>
        <v>0</v>
      </c>
      <c r="D19" s="177"/>
      <c r="E19" s="178">
        <f t="shared" si="0"/>
        <v>0</v>
      </c>
      <c r="F19" s="176" t="s">
        <v>617</v>
      </c>
      <c r="G19" s="179" t="s">
        <v>173</v>
      </c>
      <c r="H19" s="179">
        <f>'5.1'!J20</f>
        <v>44525</v>
      </c>
      <c r="I19" s="180" t="s">
        <v>921</v>
      </c>
      <c r="J19" s="176" t="s">
        <v>771</v>
      </c>
      <c r="K19" s="176" t="s">
        <v>470</v>
      </c>
      <c r="L19" s="80" t="s">
        <v>173</v>
      </c>
    </row>
    <row r="20" spans="1:12" s="28" customFormat="1" ht="15" customHeight="1">
      <c r="A20" s="201" t="s">
        <v>14</v>
      </c>
      <c r="B20" s="176" t="s">
        <v>123</v>
      </c>
      <c r="C20" s="177">
        <f t="shared" si="1"/>
        <v>0</v>
      </c>
      <c r="D20" s="177"/>
      <c r="E20" s="178">
        <f t="shared" si="0"/>
        <v>0</v>
      </c>
      <c r="F20" s="176" t="s">
        <v>617</v>
      </c>
      <c r="G20" s="179" t="s">
        <v>173</v>
      </c>
      <c r="H20" s="179">
        <f>'5.1'!J21</f>
        <v>44526</v>
      </c>
      <c r="I20" s="180" t="s">
        <v>921</v>
      </c>
      <c r="J20" s="176" t="s">
        <v>771</v>
      </c>
      <c r="K20" s="176" t="s">
        <v>471</v>
      </c>
      <c r="L20" s="80" t="s">
        <v>173</v>
      </c>
    </row>
    <row r="21" spans="1:12" s="28" customFormat="1" ht="15" customHeight="1">
      <c r="A21" s="201" t="s">
        <v>15</v>
      </c>
      <c r="B21" s="176" t="s">
        <v>185</v>
      </c>
      <c r="C21" s="177">
        <f t="shared" si="1"/>
        <v>2</v>
      </c>
      <c r="D21" s="177"/>
      <c r="E21" s="178">
        <f t="shared" si="0"/>
        <v>2</v>
      </c>
      <c r="F21" s="180" t="s">
        <v>615</v>
      </c>
      <c r="G21" s="179">
        <v>44543</v>
      </c>
      <c r="H21" s="179">
        <f>'5.1'!J22</f>
        <v>44547</v>
      </c>
      <c r="I21" s="180" t="s">
        <v>173</v>
      </c>
      <c r="J21" s="176" t="s">
        <v>770</v>
      </c>
      <c r="K21" s="176" t="s">
        <v>803</v>
      </c>
      <c r="L21" s="80" t="s">
        <v>173</v>
      </c>
    </row>
    <row r="22" spans="1:12" ht="15" customHeight="1">
      <c r="A22" s="197" t="s">
        <v>16</v>
      </c>
      <c r="B22" s="206" t="s">
        <v>185</v>
      </c>
      <c r="C22" s="223">
        <f t="shared" si="1"/>
        <v>2</v>
      </c>
      <c r="D22" s="223"/>
      <c r="E22" s="224">
        <f t="shared" si="0"/>
        <v>2</v>
      </c>
      <c r="F22" s="180" t="s">
        <v>615</v>
      </c>
      <c r="G22" s="181" t="s">
        <v>625</v>
      </c>
      <c r="H22" s="181">
        <f>'5.1'!J23</f>
        <v>44525</v>
      </c>
      <c r="I22" s="205" t="s">
        <v>173</v>
      </c>
      <c r="J22" s="176" t="s">
        <v>770</v>
      </c>
      <c r="K22" s="176" t="s">
        <v>367</v>
      </c>
      <c r="L22" s="80" t="s">
        <v>173</v>
      </c>
    </row>
    <row r="23" spans="1:12" ht="15" customHeight="1">
      <c r="A23" s="197" t="s">
        <v>17</v>
      </c>
      <c r="B23" s="206" t="s">
        <v>185</v>
      </c>
      <c r="C23" s="223">
        <f t="shared" si="1"/>
        <v>2</v>
      </c>
      <c r="D23" s="223"/>
      <c r="E23" s="224">
        <f t="shared" si="0"/>
        <v>2</v>
      </c>
      <c r="F23" s="180" t="s">
        <v>615</v>
      </c>
      <c r="G23" s="181">
        <v>44515</v>
      </c>
      <c r="H23" s="181">
        <f>'5.1'!J24</f>
        <v>44519</v>
      </c>
      <c r="I23" s="205" t="s">
        <v>173</v>
      </c>
      <c r="J23" s="176" t="s">
        <v>771</v>
      </c>
      <c r="K23" s="176" t="s">
        <v>327</v>
      </c>
      <c r="L23" s="80" t="s">
        <v>173</v>
      </c>
    </row>
    <row r="24" spans="1:12" ht="15" customHeight="1">
      <c r="A24" s="197" t="s">
        <v>175</v>
      </c>
      <c r="B24" s="206" t="s">
        <v>123</v>
      </c>
      <c r="C24" s="223">
        <f t="shared" si="1"/>
        <v>0</v>
      </c>
      <c r="D24" s="223"/>
      <c r="E24" s="224">
        <f t="shared" si="0"/>
        <v>0</v>
      </c>
      <c r="F24" s="205" t="s">
        <v>788</v>
      </c>
      <c r="G24" s="181">
        <v>44510</v>
      </c>
      <c r="H24" s="181">
        <f>'5.1'!J25</f>
        <v>44503</v>
      </c>
      <c r="I24" s="181" t="s">
        <v>925</v>
      </c>
      <c r="J24" s="176" t="s">
        <v>770</v>
      </c>
      <c r="K24" s="176" t="s">
        <v>447</v>
      </c>
      <c r="L24" s="80" t="s">
        <v>173</v>
      </c>
    </row>
    <row r="25" spans="1:12" s="76" customFormat="1" ht="15" customHeight="1">
      <c r="A25" s="173" t="s">
        <v>18</v>
      </c>
      <c r="B25" s="173"/>
      <c r="C25" s="174"/>
      <c r="D25" s="174"/>
      <c r="E25" s="174"/>
      <c r="F25" s="185"/>
      <c r="G25" s="186"/>
      <c r="H25" s="186"/>
      <c r="I25" s="185"/>
      <c r="J25" s="185"/>
      <c r="K25" s="185"/>
      <c r="L25" s="80"/>
    </row>
    <row r="26" spans="1:12" s="28" customFormat="1" ht="15" customHeight="1">
      <c r="A26" s="201" t="s">
        <v>19</v>
      </c>
      <c r="B26" s="176" t="s">
        <v>185</v>
      </c>
      <c r="C26" s="177">
        <f t="shared" ref="C26:C68" si="2">IF(B26=$B$4,2,0)</f>
        <v>2</v>
      </c>
      <c r="D26" s="177"/>
      <c r="E26" s="178">
        <f t="shared" ref="E26:E36" si="3">C26*(1-D26)</f>
        <v>2</v>
      </c>
      <c r="F26" s="180" t="s">
        <v>615</v>
      </c>
      <c r="G26" s="179" t="s">
        <v>625</v>
      </c>
      <c r="H26" s="179">
        <f>'5.1'!J27</f>
        <v>44518</v>
      </c>
      <c r="I26" s="205" t="s">
        <v>173</v>
      </c>
      <c r="J26" s="176" t="s">
        <v>771</v>
      </c>
      <c r="K26" s="176" t="s">
        <v>477</v>
      </c>
      <c r="L26" s="80" t="s">
        <v>173</v>
      </c>
    </row>
    <row r="27" spans="1:12" s="28" customFormat="1" ht="15" customHeight="1">
      <c r="A27" s="201" t="s">
        <v>20</v>
      </c>
      <c r="B27" s="176" t="s">
        <v>185</v>
      </c>
      <c r="C27" s="177">
        <f t="shared" si="2"/>
        <v>2</v>
      </c>
      <c r="D27" s="177"/>
      <c r="E27" s="178">
        <f t="shared" si="3"/>
        <v>2</v>
      </c>
      <c r="F27" s="180" t="s">
        <v>615</v>
      </c>
      <c r="G27" s="179">
        <v>44522</v>
      </c>
      <c r="H27" s="179">
        <f>'5.1'!J28</f>
        <v>44524</v>
      </c>
      <c r="I27" s="179" t="s">
        <v>173</v>
      </c>
      <c r="J27" s="176" t="s">
        <v>771</v>
      </c>
      <c r="K27" s="176" t="s">
        <v>435</v>
      </c>
      <c r="L27" s="80" t="s">
        <v>173</v>
      </c>
    </row>
    <row r="28" spans="1:12" s="28" customFormat="1" ht="15" customHeight="1">
      <c r="A28" s="201" t="s">
        <v>21</v>
      </c>
      <c r="B28" s="176" t="s">
        <v>185</v>
      </c>
      <c r="C28" s="177">
        <f t="shared" si="2"/>
        <v>2</v>
      </c>
      <c r="D28" s="177"/>
      <c r="E28" s="178">
        <f t="shared" si="3"/>
        <v>2</v>
      </c>
      <c r="F28" s="180" t="s">
        <v>615</v>
      </c>
      <c r="G28" s="179">
        <v>44523</v>
      </c>
      <c r="H28" s="179">
        <f>'5.1'!J29</f>
        <v>44531</v>
      </c>
      <c r="I28" s="179" t="s">
        <v>173</v>
      </c>
      <c r="J28" s="176" t="s">
        <v>771</v>
      </c>
      <c r="K28" s="176" t="s">
        <v>368</v>
      </c>
      <c r="L28" s="80" t="s">
        <v>173</v>
      </c>
    </row>
    <row r="29" spans="1:12" s="28" customFormat="1" ht="15" customHeight="1">
      <c r="A29" s="201" t="s">
        <v>22</v>
      </c>
      <c r="B29" s="176" t="s">
        <v>185</v>
      </c>
      <c r="C29" s="177">
        <f t="shared" si="2"/>
        <v>2</v>
      </c>
      <c r="D29" s="177"/>
      <c r="E29" s="178">
        <f t="shared" si="3"/>
        <v>2</v>
      </c>
      <c r="F29" s="180" t="s">
        <v>615</v>
      </c>
      <c r="G29" s="179">
        <v>44517</v>
      </c>
      <c r="H29" s="179">
        <f>'5.1'!J30</f>
        <v>44524</v>
      </c>
      <c r="I29" s="180" t="s">
        <v>173</v>
      </c>
      <c r="J29" s="176" t="s">
        <v>771</v>
      </c>
      <c r="K29" s="176" t="s">
        <v>479</v>
      </c>
      <c r="L29" s="80" t="s">
        <v>173</v>
      </c>
    </row>
    <row r="30" spans="1:12" s="28" customFormat="1" ht="15" customHeight="1">
      <c r="A30" s="201" t="s">
        <v>23</v>
      </c>
      <c r="B30" s="176" t="s">
        <v>185</v>
      </c>
      <c r="C30" s="177">
        <f t="shared" si="2"/>
        <v>2</v>
      </c>
      <c r="D30" s="177"/>
      <c r="E30" s="178">
        <f t="shared" si="3"/>
        <v>2</v>
      </c>
      <c r="F30" s="180" t="s">
        <v>615</v>
      </c>
      <c r="G30" s="179">
        <v>44487</v>
      </c>
      <c r="H30" s="179">
        <f>'5.1'!J31</f>
        <v>44511</v>
      </c>
      <c r="I30" s="180" t="s">
        <v>173</v>
      </c>
      <c r="J30" s="176" t="s">
        <v>771</v>
      </c>
      <c r="K30" s="176" t="s">
        <v>369</v>
      </c>
      <c r="L30" s="80" t="s">
        <v>173</v>
      </c>
    </row>
    <row r="31" spans="1:12" s="28" customFormat="1" ht="15" customHeight="1">
      <c r="A31" s="201" t="s">
        <v>24</v>
      </c>
      <c r="B31" s="176" t="s">
        <v>123</v>
      </c>
      <c r="C31" s="177">
        <f t="shared" si="2"/>
        <v>0</v>
      </c>
      <c r="D31" s="177"/>
      <c r="E31" s="178">
        <f t="shared" si="3"/>
        <v>0</v>
      </c>
      <c r="F31" s="176" t="s">
        <v>617</v>
      </c>
      <c r="G31" s="179" t="s">
        <v>173</v>
      </c>
      <c r="H31" s="179">
        <f>'5.1'!J32</f>
        <v>44512</v>
      </c>
      <c r="I31" s="180" t="s">
        <v>921</v>
      </c>
      <c r="J31" s="176" t="s">
        <v>770</v>
      </c>
      <c r="K31" s="176" t="s">
        <v>465</v>
      </c>
      <c r="L31" s="80" t="s">
        <v>173</v>
      </c>
    </row>
    <row r="32" spans="1:12" ht="15" customHeight="1">
      <c r="A32" s="197" t="s">
        <v>25</v>
      </c>
      <c r="B32" s="206" t="s">
        <v>185</v>
      </c>
      <c r="C32" s="223">
        <f t="shared" si="2"/>
        <v>2</v>
      </c>
      <c r="D32" s="223"/>
      <c r="E32" s="224">
        <f t="shared" si="3"/>
        <v>2</v>
      </c>
      <c r="F32" s="180" t="s">
        <v>615</v>
      </c>
      <c r="G32" s="181">
        <v>44515</v>
      </c>
      <c r="H32" s="181">
        <f>'5.1'!J33</f>
        <v>44525</v>
      </c>
      <c r="I32" s="205" t="s">
        <v>173</v>
      </c>
      <c r="J32" s="176" t="s">
        <v>771</v>
      </c>
      <c r="K32" s="176" t="s">
        <v>480</v>
      </c>
      <c r="L32" s="80" t="s">
        <v>173</v>
      </c>
    </row>
    <row r="33" spans="1:12" s="28" customFormat="1" ht="15" customHeight="1">
      <c r="A33" s="201" t="s">
        <v>26</v>
      </c>
      <c r="B33" s="176" t="s">
        <v>185</v>
      </c>
      <c r="C33" s="177">
        <f t="shared" si="2"/>
        <v>2</v>
      </c>
      <c r="D33" s="177"/>
      <c r="E33" s="178">
        <f t="shared" si="3"/>
        <v>2</v>
      </c>
      <c r="F33" s="180" t="s">
        <v>615</v>
      </c>
      <c r="G33" s="179" t="s">
        <v>625</v>
      </c>
      <c r="H33" s="179">
        <f>'5.1'!J34</f>
        <v>44524</v>
      </c>
      <c r="I33" s="180" t="s">
        <v>173</v>
      </c>
      <c r="J33" s="176" t="s">
        <v>771</v>
      </c>
      <c r="K33" s="176" t="s">
        <v>482</v>
      </c>
      <c r="L33" s="80" t="s">
        <v>173</v>
      </c>
    </row>
    <row r="34" spans="1:12" s="28" customFormat="1" ht="15" customHeight="1">
      <c r="A34" s="201" t="s">
        <v>27</v>
      </c>
      <c r="B34" s="176" t="s">
        <v>185</v>
      </c>
      <c r="C34" s="177">
        <f t="shared" si="2"/>
        <v>2</v>
      </c>
      <c r="D34" s="177"/>
      <c r="E34" s="178">
        <f t="shared" si="3"/>
        <v>2</v>
      </c>
      <c r="F34" s="180" t="s">
        <v>615</v>
      </c>
      <c r="G34" s="179" t="s">
        <v>625</v>
      </c>
      <c r="H34" s="179">
        <f>'5.1'!J35</f>
        <v>44530</v>
      </c>
      <c r="I34" s="180" t="s">
        <v>173</v>
      </c>
      <c r="J34" s="176" t="s">
        <v>769</v>
      </c>
      <c r="K34" s="176" t="s">
        <v>370</v>
      </c>
      <c r="L34" s="80" t="s">
        <v>173</v>
      </c>
    </row>
    <row r="35" spans="1:12" s="28" customFormat="1" ht="15" customHeight="1">
      <c r="A35" s="201" t="s">
        <v>177</v>
      </c>
      <c r="B35" s="176" t="s">
        <v>123</v>
      </c>
      <c r="C35" s="177">
        <f t="shared" si="2"/>
        <v>0</v>
      </c>
      <c r="D35" s="177"/>
      <c r="E35" s="178">
        <f t="shared" si="3"/>
        <v>0</v>
      </c>
      <c r="F35" s="205" t="s">
        <v>788</v>
      </c>
      <c r="G35" s="179" t="s">
        <v>625</v>
      </c>
      <c r="H35" s="179">
        <f>'5.1'!J36</f>
        <v>44496</v>
      </c>
      <c r="I35" s="181" t="s">
        <v>922</v>
      </c>
      <c r="J35" s="176" t="s">
        <v>771</v>
      </c>
      <c r="K35" s="176" t="s">
        <v>371</v>
      </c>
      <c r="L35" s="80" t="s">
        <v>173</v>
      </c>
    </row>
    <row r="36" spans="1:12" ht="15" customHeight="1">
      <c r="A36" s="197" t="s">
        <v>28</v>
      </c>
      <c r="B36" s="206" t="s">
        <v>185</v>
      </c>
      <c r="C36" s="223">
        <f t="shared" si="2"/>
        <v>2</v>
      </c>
      <c r="D36" s="223"/>
      <c r="E36" s="224">
        <f t="shared" si="3"/>
        <v>2</v>
      </c>
      <c r="F36" s="180" t="s">
        <v>615</v>
      </c>
      <c r="G36" s="181" t="s">
        <v>625</v>
      </c>
      <c r="H36" s="181">
        <f>'5.1'!J37</f>
        <v>44523</v>
      </c>
      <c r="I36" s="205" t="s">
        <v>173</v>
      </c>
      <c r="J36" s="176" t="s">
        <v>771</v>
      </c>
      <c r="K36" s="176" t="s">
        <v>440</v>
      </c>
      <c r="L36" s="80" t="s">
        <v>173</v>
      </c>
    </row>
    <row r="37" spans="1:12" s="76" customFormat="1" ht="15" customHeight="1">
      <c r="A37" s="173" t="s">
        <v>29</v>
      </c>
      <c r="B37" s="173"/>
      <c r="C37" s="174"/>
      <c r="D37" s="174"/>
      <c r="E37" s="174"/>
      <c r="F37" s="185"/>
      <c r="G37" s="186"/>
      <c r="H37" s="186"/>
      <c r="I37" s="185"/>
      <c r="J37" s="185"/>
      <c r="K37" s="185"/>
      <c r="L37" s="80"/>
    </row>
    <row r="38" spans="1:12" ht="15" customHeight="1">
      <c r="A38" s="197" t="s">
        <v>30</v>
      </c>
      <c r="B38" s="206" t="s">
        <v>185</v>
      </c>
      <c r="C38" s="223">
        <f t="shared" si="2"/>
        <v>2</v>
      </c>
      <c r="D38" s="223"/>
      <c r="E38" s="224">
        <f t="shared" ref="E38:E45" si="4">C38*(1-D38)</f>
        <v>2</v>
      </c>
      <c r="F38" s="180" t="s">
        <v>615</v>
      </c>
      <c r="G38" s="181" t="s">
        <v>625</v>
      </c>
      <c r="H38" s="181">
        <f>'5.1'!J39</f>
        <v>44516</v>
      </c>
      <c r="I38" s="179" t="s">
        <v>173</v>
      </c>
      <c r="J38" s="176" t="s">
        <v>771</v>
      </c>
      <c r="K38" s="176" t="s">
        <v>372</v>
      </c>
      <c r="L38" s="80" t="s">
        <v>173</v>
      </c>
    </row>
    <row r="39" spans="1:12" s="28" customFormat="1" ht="15" customHeight="1">
      <c r="A39" s="201" t="s">
        <v>31</v>
      </c>
      <c r="B39" s="176" t="s">
        <v>123</v>
      </c>
      <c r="C39" s="177">
        <f t="shared" si="2"/>
        <v>0</v>
      </c>
      <c r="D39" s="177"/>
      <c r="E39" s="178">
        <f t="shared" si="4"/>
        <v>0</v>
      </c>
      <c r="F39" s="180" t="s">
        <v>735</v>
      </c>
      <c r="G39" s="179" t="s">
        <v>173</v>
      </c>
      <c r="H39" s="179">
        <f>'5.1'!J40</f>
        <v>44510</v>
      </c>
      <c r="I39" s="180" t="s">
        <v>924</v>
      </c>
      <c r="J39" s="176" t="s">
        <v>771</v>
      </c>
      <c r="K39" s="176" t="s">
        <v>373</v>
      </c>
      <c r="L39" s="80" t="s">
        <v>173</v>
      </c>
    </row>
    <row r="40" spans="1:12" ht="15" customHeight="1">
      <c r="A40" s="197" t="s">
        <v>93</v>
      </c>
      <c r="B40" s="206" t="s">
        <v>185</v>
      </c>
      <c r="C40" s="223">
        <f t="shared" si="2"/>
        <v>2</v>
      </c>
      <c r="D40" s="223"/>
      <c r="E40" s="224">
        <f t="shared" si="4"/>
        <v>2</v>
      </c>
      <c r="F40" s="180" t="s">
        <v>615</v>
      </c>
      <c r="G40" s="181">
        <v>44517</v>
      </c>
      <c r="H40" s="181">
        <f>'5.1'!J41</f>
        <v>44522</v>
      </c>
      <c r="I40" s="181" t="s">
        <v>173</v>
      </c>
      <c r="J40" s="176" t="s">
        <v>771</v>
      </c>
      <c r="K40" s="176" t="s">
        <v>488</v>
      </c>
      <c r="L40" s="80" t="s">
        <v>173</v>
      </c>
    </row>
    <row r="41" spans="1:12" s="28" customFormat="1" ht="15" customHeight="1">
      <c r="A41" s="201" t="s">
        <v>32</v>
      </c>
      <c r="B41" s="176" t="s">
        <v>185</v>
      </c>
      <c r="C41" s="177">
        <f t="shared" si="2"/>
        <v>2</v>
      </c>
      <c r="D41" s="177"/>
      <c r="E41" s="178">
        <f t="shared" si="4"/>
        <v>2</v>
      </c>
      <c r="F41" s="180" t="s">
        <v>615</v>
      </c>
      <c r="G41" s="179" t="s">
        <v>625</v>
      </c>
      <c r="H41" s="179">
        <f>'5.1'!J42</f>
        <v>44525</v>
      </c>
      <c r="I41" s="180" t="s">
        <v>173</v>
      </c>
      <c r="J41" s="176" t="s">
        <v>771</v>
      </c>
      <c r="K41" s="176" t="s">
        <v>491</v>
      </c>
      <c r="L41" s="80" t="s">
        <v>173</v>
      </c>
    </row>
    <row r="42" spans="1:12" s="28" customFormat="1" ht="15" customHeight="1">
      <c r="A42" s="201" t="s">
        <v>33</v>
      </c>
      <c r="B42" s="176" t="s">
        <v>123</v>
      </c>
      <c r="C42" s="177">
        <f t="shared" si="2"/>
        <v>0</v>
      </c>
      <c r="D42" s="177"/>
      <c r="E42" s="178">
        <f t="shared" si="4"/>
        <v>0</v>
      </c>
      <c r="F42" s="205" t="s">
        <v>788</v>
      </c>
      <c r="G42" s="179" t="s">
        <v>625</v>
      </c>
      <c r="H42" s="179">
        <f>'5.1'!J43</f>
        <v>44525</v>
      </c>
      <c r="I42" s="181" t="s">
        <v>923</v>
      </c>
      <c r="J42" s="176" t="s">
        <v>771</v>
      </c>
      <c r="K42" s="176" t="s">
        <v>405</v>
      </c>
      <c r="L42" s="80" t="s">
        <v>173</v>
      </c>
    </row>
    <row r="43" spans="1:12" s="28" customFormat="1" ht="15" customHeight="1">
      <c r="A43" s="201" t="s">
        <v>34</v>
      </c>
      <c r="B43" s="176" t="s">
        <v>123</v>
      </c>
      <c r="C43" s="177">
        <f t="shared" si="2"/>
        <v>0</v>
      </c>
      <c r="D43" s="177"/>
      <c r="E43" s="178">
        <f t="shared" si="4"/>
        <v>0</v>
      </c>
      <c r="F43" s="205" t="s">
        <v>788</v>
      </c>
      <c r="G43" s="179" t="s">
        <v>625</v>
      </c>
      <c r="H43" s="179">
        <f>'5.1'!J44</f>
        <v>44517</v>
      </c>
      <c r="I43" s="181" t="s">
        <v>923</v>
      </c>
      <c r="J43" s="176" t="s">
        <v>771</v>
      </c>
      <c r="K43" s="176" t="s">
        <v>442</v>
      </c>
      <c r="L43" s="80" t="s">
        <v>173</v>
      </c>
    </row>
    <row r="44" spans="1:12" s="28" customFormat="1" ht="15" customHeight="1">
      <c r="A44" s="201" t="s">
        <v>35</v>
      </c>
      <c r="B44" s="176" t="s">
        <v>185</v>
      </c>
      <c r="C44" s="177">
        <f t="shared" si="2"/>
        <v>2</v>
      </c>
      <c r="D44" s="177"/>
      <c r="E44" s="178">
        <f t="shared" si="4"/>
        <v>2</v>
      </c>
      <c r="F44" s="180" t="s">
        <v>615</v>
      </c>
      <c r="G44" s="179">
        <v>44516</v>
      </c>
      <c r="H44" s="181">
        <f>'5.1'!J45</f>
        <v>44525</v>
      </c>
      <c r="I44" s="205" t="s">
        <v>173</v>
      </c>
      <c r="J44" s="176" t="s">
        <v>771</v>
      </c>
      <c r="K44" s="176" t="s">
        <v>392</v>
      </c>
      <c r="L44" s="80" t="s">
        <v>173</v>
      </c>
    </row>
    <row r="45" spans="1:12" s="28" customFormat="1" ht="15" customHeight="1">
      <c r="A45" s="201" t="s">
        <v>152</v>
      </c>
      <c r="B45" s="176" t="s">
        <v>185</v>
      </c>
      <c r="C45" s="177">
        <f t="shared" si="2"/>
        <v>2</v>
      </c>
      <c r="D45" s="177"/>
      <c r="E45" s="178">
        <f t="shared" si="4"/>
        <v>2</v>
      </c>
      <c r="F45" s="179" t="s">
        <v>615</v>
      </c>
      <c r="G45" s="179">
        <v>44531</v>
      </c>
      <c r="H45" s="179">
        <f>'5.1'!J46</f>
        <v>44539</v>
      </c>
      <c r="I45" s="180" t="s">
        <v>173</v>
      </c>
      <c r="J45" s="176" t="s">
        <v>770</v>
      </c>
      <c r="K45" s="176" t="s">
        <v>374</v>
      </c>
      <c r="L45" s="80" t="s">
        <v>173</v>
      </c>
    </row>
    <row r="46" spans="1:12" s="76" customFormat="1" ht="15" customHeight="1">
      <c r="A46" s="173" t="s">
        <v>36</v>
      </c>
      <c r="B46" s="173"/>
      <c r="C46" s="174"/>
      <c r="D46" s="174"/>
      <c r="E46" s="174"/>
      <c r="F46" s="185"/>
      <c r="G46" s="186"/>
      <c r="H46" s="186"/>
      <c r="I46" s="185"/>
      <c r="J46" s="185"/>
      <c r="K46" s="185"/>
      <c r="L46" s="80"/>
    </row>
    <row r="47" spans="1:12" s="28" customFormat="1" ht="15" customHeight="1">
      <c r="A47" s="201" t="s">
        <v>37</v>
      </c>
      <c r="B47" s="176" t="s">
        <v>123</v>
      </c>
      <c r="C47" s="177">
        <f>IF(B47=$B$4,2,0)</f>
        <v>0</v>
      </c>
      <c r="D47" s="177"/>
      <c r="E47" s="178">
        <f t="shared" ref="E47:E53" si="5">C47*(1-D47)</f>
        <v>0</v>
      </c>
      <c r="F47" s="176" t="s">
        <v>617</v>
      </c>
      <c r="G47" s="179" t="s">
        <v>173</v>
      </c>
      <c r="H47" s="179">
        <f>'5.1'!J48</f>
        <v>44525</v>
      </c>
      <c r="I47" s="180" t="s">
        <v>921</v>
      </c>
      <c r="J47" s="176" t="s">
        <v>769</v>
      </c>
      <c r="K47" s="176" t="s">
        <v>375</v>
      </c>
      <c r="L47" s="80" t="s">
        <v>173</v>
      </c>
    </row>
    <row r="48" spans="1:12" s="28" customFormat="1" ht="15" customHeight="1">
      <c r="A48" s="201" t="s">
        <v>38</v>
      </c>
      <c r="B48" s="176" t="s">
        <v>185</v>
      </c>
      <c r="C48" s="177">
        <f>IF(B48=$B$4,2,0)</f>
        <v>2</v>
      </c>
      <c r="D48" s="177"/>
      <c r="E48" s="178">
        <f t="shared" si="5"/>
        <v>2</v>
      </c>
      <c r="F48" s="180" t="s">
        <v>615</v>
      </c>
      <c r="G48" s="179" t="s">
        <v>625</v>
      </c>
      <c r="H48" s="179">
        <f>'5.1'!J49</f>
        <v>44525</v>
      </c>
      <c r="I48" s="180" t="s">
        <v>173</v>
      </c>
      <c r="J48" s="176" t="s">
        <v>771</v>
      </c>
      <c r="K48" s="176" t="s">
        <v>498</v>
      </c>
      <c r="L48" s="80" t="s">
        <v>173</v>
      </c>
    </row>
    <row r="49" spans="1:12" s="28" customFormat="1" ht="15" customHeight="1">
      <c r="A49" s="201" t="s">
        <v>39</v>
      </c>
      <c r="B49" s="176" t="s">
        <v>185</v>
      </c>
      <c r="C49" s="177">
        <f>IF(B49=$B$4,2,0)</f>
        <v>2</v>
      </c>
      <c r="D49" s="177"/>
      <c r="E49" s="178">
        <f t="shared" si="5"/>
        <v>2</v>
      </c>
      <c r="F49" s="176" t="s">
        <v>617</v>
      </c>
      <c r="G49" s="179" t="s">
        <v>625</v>
      </c>
      <c r="H49" s="179">
        <f>'5.1'!J50</f>
        <v>44530</v>
      </c>
      <c r="I49" s="180" t="s">
        <v>173</v>
      </c>
      <c r="J49" s="176" t="s">
        <v>771</v>
      </c>
      <c r="K49" s="176" t="s">
        <v>500</v>
      </c>
      <c r="L49" s="80" t="s">
        <v>173</v>
      </c>
    </row>
    <row r="50" spans="1:12" s="28" customFormat="1" ht="15" customHeight="1">
      <c r="A50" s="201" t="s">
        <v>40</v>
      </c>
      <c r="B50" s="176" t="s">
        <v>123</v>
      </c>
      <c r="C50" s="177">
        <f t="shared" si="2"/>
        <v>0</v>
      </c>
      <c r="D50" s="177"/>
      <c r="E50" s="178">
        <f t="shared" si="5"/>
        <v>0</v>
      </c>
      <c r="F50" s="205" t="s">
        <v>788</v>
      </c>
      <c r="G50" s="179">
        <v>44537</v>
      </c>
      <c r="H50" s="179">
        <f>'5.1'!J51</f>
        <v>44532</v>
      </c>
      <c r="I50" s="181" t="s">
        <v>925</v>
      </c>
      <c r="J50" s="176" t="s">
        <v>771</v>
      </c>
      <c r="K50" s="176" t="s">
        <v>801</v>
      </c>
      <c r="L50" s="80" t="s">
        <v>173</v>
      </c>
    </row>
    <row r="51" spans="1:12" s="28" customFormat="1" ht="15" customHeight="1">
      <c r="A51" s="201" t="s">
        <v>89</v>
      </c>
      <c r="B51" s="176" t="s">
        <v>123</v>
      </c>
      <c r="C51" s="177">
        <f t="shared" si="2"/>
        <v>0</v>
      </c>
      <c r="D51" s="177"/>
      <c r="E51" s="178">
        <f t="shared" si="5"/>
        <v>0</v>
      </c>
      <c r="F51" s="205" t="s">
        <v>788</v>
      </c>
      <c r="G51" s="179" t="s">
        <v>625</v>
      </c>
      <c r="H51" s="179">
        <f>'5.1'!J52</f>
        <v>44525</v>
      </c>
      <c r="I51" s="181" t="s">
        <v>923</v>
      </c>
      <c r="J51" s="176" t="s">
        <v>769</v>
      </c>
      <c r="K51" s="176" t="s">
        <v>501</v>
      </c>
      <c r="L51" s="80" t="s">
        <v>173</v>
      </c>
    </row>
    <row r="52" spans="1:12" s="28" customFormat="1" ht="15" customHeight="1">
      <c r="A52" s="201" t="s">
        <v>41</v>
      </c>
      <c r="B52" s="176" t="s">
        <v>123</v>
      </c>
      <c r="C52" s="177">
        <f t="shared" si="2"/>
        <v>0</v>
      </c>
      <c r="D52" s="177"/>
      <c r="E52" s="178">
        <f t="shared" si="5"/>
        <v>0</v>
      </c>
      <c r="F52" s="176" t="s">
        <v>617</v>
      </c>
      <c r="G52" s="179" t="s">
        <v>173</v>
      </c>
      <c r="H52" s="179">
        <f>'5.1'!J53</f>
        <v>44546</v>
      </c>
      <c r="I52" s="180" t="s">
        <v>921</v>
      </c>
      <c r="J52" s="176" t="s">
        <v>770</v>
      </c>
      <c r="K52" s="176" t="s">
        <v>505</v>
      </c>
      <c r="L52" s="80" t="s">
        <v>173</v>
      </c>
    </row>
    <row r="53" spans="1:12" ht="15" customHeight="1">
      <c r="A53" s="197" t="s">
        <v>42</v>
      </c>
      <c r="B53" s="206" t="s">
        <v>185</v>
      </c>
      <c r="C53" s="223">
        <f t="shared" si="2"/>
        <v>2</v>
      </c>
      <c r="D53" s="223"/>
      <c r="E53" s="224">
        <f t="shared" si="5"/>
        <v>2</v>
      </c>
      <c r="F53" s="180" t="s">
        <v>615</v>
      </c>
      <c r="G53" s="181" t="s">
        <v>625</v>
      </c>
      <c r="H53" s="181">
        <f>'5.1'!J54</f>
        <v>44525</v>
      </c>
      <c r="I53" s="205" t="s">
        <v>173</v>
      </c>
      <c r="J53" s="176" t="s">
        <v>770</v>
      </c>
      <c r="K53" s="176" t="s">
        <v>444</v>
      </c>
      <c r="L53" s="80" t="s">
        <v>173</v>
      </c>
    </row>
    <row r="54" spans="1:12" s="76" customFormat="1" ht="15" customHeight="1">
      <c r="A54" s="173" t="s">
        <v>43</v>
      </c>
      <c r="B54" s="173"/>
      <c r="C54" s="174"/>
      <c r="D54" s="174"/>
      <c r="E54" s="174"/>
      <c r="F54" s="185"/>
      <c r="G54" s="186"/>
      <c r="H54" s="186"/>
      <c r="I54" s="186"/>
      <c r="J54" s="185"/>
      <c r="K54" s="185"/>
      <c r="L54" s="80"/>
    </row>
    <row r="55" spans="1:12" ht="15" customHeight="1">
      <c r="A55" s="197" t="s">
        <v>44</v>
      </c>
      <c r="B55" s="206" t="s">
        <v>185</v>
      </c>
      <c r="C55" s="223">
        <f t="shared" si="2"/>
        <v>2</v>
      </c>
      <c r="D55" s="223"/>
      <c r="E55" s="224">
        <f t="shared" ref="E55:E68" si="6">C55*(1-D55)</f>
        <v>2</v>
      </c>
      <c r="F55" s="180" t="s">
        <v>615</v>
      </c>
      <c r="G55" s="181">
        <v>44511</v>
      </c>
      <c r="H55" s="181">
        <f>'5.1'!J56</f>
        <v>44525</v>
      </c>
      <c r="I55" s="205" t="s">
        <v>173</v>
      </c>
      <c r="J55" s="176" t="s">
        <v>771</v>
      </c>
      <c r="K55" s="176" t="s">
        <v>461</v>
      </c>
      <c r="L55" s="80" t="s">
        <v>173</v>
      </c>
    </row>
    <row r="56" spans="1:12" ht="15" customHeight="1">
      <c r="A56" s="197" t="s">
        <v>45</v>
      </c>
      <c r="B56" s="206" t="s">
        <v>185</v>
      </c>
      <c r="C56" s="223">
        <f t="shared" si="2"/>
        <v>2</v>
      </c>
      <c r="D56" s="223"/>
      <c r="E56" s="224">
        <f t="shared" si="6"/>
        <v>2</v>
      </c>
      <c r="F56" s="180" t="s">
        <v>615</v>
      </c>
      <c r="G56" s="181">
        <v>44516</v>
      </c>
      <c r="H56" s="181">
        <v>44532</v>
      </c>
      <c r="I56" s="205" t="s">
        <v>173</v>
      </c>
      <c r="J56" s="176" t="s">
        <v>771</v>
      </c>
      <c r="K56" s="176" t="s">
        <v>507</v>
      </c>
      <c r="L56" s="80" t="s">
        <v>173</v>
      </c>
    </row>
    <row r="57" spans="1:12" s="28" customFormat="1" ht="15" customHeight="1">
      <c r="A57" s="201" t="s">
        <v>46</v>
      </c>
      <c r="B57" s="176" t="s">
        <v>123</v>
      </c>
      <c r="C57" s="177">
        <f t="shared" si="2"/>
        <v>0</v>
      </c>
      <c r="D57" s="177"/>
      <c r="E57" s="178">
        <f t="shared" si="6"/>
        <v>0</v>
      </c>
      <c r="F57" s="176" t="s">
        <v>617</v>
      </c>
      <c r="G57" s="179" t="s">
        <v>173</v>
      </c>
      <c r="H57" s="179" t="str">
        <f>'5.1'!J58</f>
        <v>Нет данных</v>
      </c>
      <c r="I57" s="180" t="s">
        <v>921</v>
      </c>
      <c r="J57" s="176" t="s">
        <v>769</v>
      </c>
      <c r="K57" s="176" t="s">
        <v>377</v>
      </c>
      <c r="L57" s="80"/>
    </row>
    <row r="58" spans="1:12" s="28" customFormat="1" ht="15" customHeight="1">
      <c r="A58" s="201" t="s">
        <v>47</v>
      </c>
      <c r="B58" s="176" t="s">
        <v>123</v>
      </c>
      <c r="C58" s="177">
        <f t="shared" si="2"/>
        <v>0</v>
      </c>
      <c r="D58" s="177"/>
      <c r="E58" s="178">
        <f t="shared" si="6"/>
        <v>0</v>
      </c>
      <c r="F58" s="176" t="s">
        <v>617</v>
      </c>
      <c r="G58" s="179" t="s">
        <v>173</v>
      </c>
      <c r="H58" s="179">
        <f>'5.1'!J59</f>
        <v>44494</v>
      </c>
      <c r="I58" s="180" t="s">
        <v>921</v>
      </c>
      <c r="J58" s="176" t="s">
        <v>771</v>
      </c>
      <c r="K58" s="176" t="s">
        <v>411</v>
      </c>
      <c r="L58" s="80" t="s">
        <v>173</v>
      </c>
    </row>
    <row r="59" spans="1:12" ht="15" customHeight="1">
      <c r="A59" s="197" t="s">
        <v>48</v>
      </c>
      <c r="B59" s="206" t="s">
        <v>185</v>
      </c>
      <c r="C59" s="223">
        <f t="shared" si="2"/>
        <v>2</v>
      </c>
      <c r="D59" s="223"/>
      <c r="E59" s="224">
        <f t="shared" si="6"/>
        <v>2</v>
      </c>
      <c r="F59" s="180" t="s">
        <v>615</v>
      </c>
      <c r="G59" s="181" t="s">
        <v>625</v>
      </c>
      <c r="H59" s="181">
        <f>'5.1'!J60</f>
        <v>44523</v>
      </c>
      <c r="I59" s="205" t="s">
        <v>173</v>
      </c>
      <c r="J59" s="176" t="s">
        <v>771</v>
      </c>
      <c r="K59" s="176" t="s">
        <v>509</v>
      </c>
      <c r="L59" s="80" t="s">
        <v>173</v>
      </c>
    </row>
    <row r="60" spans="1:12" s="28" customFormat="1" ht="15" customHeight="1">
      <c r="A60" s="201" t="s">
        <v>49</v>
      </c>
      <c r="B60" s="176" t="s">
        <v>185</v>
      </c>
      <c r="C60" s="177">
        <f t="shared" si="2"/>
        <v>2</v>
      </c>
      <c r="D60" s="177"/>
      <c r="E60" s="178">
        <f t="shared" si="6"/>
        <v>2</v>
      </c>
      <c r="F60" s="180" t="s">
        <v>615</v>
      </c>
      <c r="G60" s="179">
        <v>44511</v>
      </c>
      <c r="H60" s="181">
        <f>'5.1'!J61</f>
        <v>44516</v>
      </c>
      <c r="I60" s="180" t="s">
        <v>173</v>
      </c>
      <c r="J60" s="176" t="s">
        <v>770</v>
      </c>
      <c r="K60" s="176" t="s">
        <v>464</v>
      </c>
      <c r="L60" s="80" t="s">
        <v>173</v>
      </c>
    </row>
    <row r="61" spans="1:12" s="28" customFormat="1" ht="15" customHeight="1">
      <c r="A61" s="201" t="s">
        <v>50</v>
      </c>
      <c r="B61" s="176" t="s">
        <v>185</v>
      </c>
      <c r="C61" s="177">
        <f t="shared" si="2"/>
        <v>2</v>
      </c>
      <c r="D61" s="177"/>
      <c r="E61" s="178">
        <f t="shared" si="6"/>
        <v>2</v>
      </c>
      <c r="F61" s="180" t="s">
        <v>615</v>
      </c>
      <c r="G61" s="179">
        <v>44491</v>
      </c>
      <c r="H61" s="179">
        <f>'5.1'!J62</f>
        <v>44497</v>
      </c>
      <c r="I61" s="179" t="s">
        <v>173</v>
      </c>
      <c r="J61" s="176" t="s">
        <v>769</v>
      </c>
      <c r="K61" s="176" t="s">
        <v>415</v>
      </c>
      <c r="L61" s="80" t="s">
        <v>173</v>
      </c>
    </row>
    <row r="62" spans="1:12" s="28" customFormat="1" ht="15" customHeight="1">
      <c r="A62" s="201" t="s">
        <v>51</v>
      </c>
      <c r="B62" s="176" t="s">
        <v>123</v>
      </c>
      <c r="C62" s="177">
        <f t="shared" si="2"/>
        <v>0</v>
      </c>
      <c r="D62" s="177"/>
      <c r="E62" s="178">
        <f t="shared" si="6"/>
        <v>0</v>
      </c>
      <c r="F62" s="205" t="s">
        <v>788</v>
      </c>
      <c r="G62" s="179" t="s">
        <v>625</v>
      </c>
      <c r="H62" s="179">
        <f>'5.1'!J63</f>
        <v>44518</v>
      </c>
      <c r="I62" s="181" t="s">
        <v>926</v>
      </c>
      <c r="J62" s="176" t="s">
        <v>771</v>
      </c>
      <c r="K62" s="176" t="s">
        <v>513</v>
      </c>
      <c r="L62" s="80" t="s">
        <v>173</v>
      </c>
    </row>
    <row r="63" spans="1:12" s="28" customFormat="1" ht="15" customHeight="1">
      <c r="A63" s="201" t="s">
        <v>52</v>
      </c>
      <c r="B63" s="176" t="s">
        <v>123</v>
      </c>
      <c r="C63" s="177">
        <f t="shared" si="2"/>
        <v>0</v>
      </c>
      <c r="D63" s="177"/>
      <c r="E63" s="178">
        <f t="shared" si="6"/>
        <v>0</v>
      </c>
      <c r="F63" s="205" t="s">
        <v>788</v>
      </c>
      <c r="G63" s="179" t="s">
        <v>625</v>
      </c>
      <c r="H63" s="179">
        <f>'5.1'!J64</f>
        <v>44525</v>
      </c>
      <c r="I63" s="181" t="s">
        <v>923</v>
      </c>
      <c r="J63" s="176" t="s">
        <v>771</v>
      </c>
      <c r="K63" s="176" t="s">
        <v>453</v>
      </c>
      <c r="L63" s="80" t="s">
        <v>173</v>
      </c>
    </row>
    <row r="64" spans="1:12" s="28" customFormat="1" ht="15" customHeight="1">
      <c r="A64" s="201" t="s">
        <v>53</v>
      </c>
      <c r="B64" s="176" t="s">
        <v>185</v>
      </c>
      <c r="C64" s="177">
        <f t="shared" si="2"/>
        <v>2</v>
      </c>
      <c r="D64" s="177"/>
      <c r="E64" s="178">
        <f t="shared" si="6"/>
        <v>2</v>
      </c>
      <c r="F64" s="205" t="s">
        <v>615</v>
      </c>
      <c r="G64" s="179">
        <v>44524</v>
      </c>
      <c r="H64" s="179">
        <f>'5.1'!J65</f>
        <v>44525</v>
      </c>
      <c r="I64" s="180" t="s">
        <v>173</v>
      </c>
      <c r="J64" s="176" t="s">
        <v>771</v>
      </c>
      <c r="K64" s="176" t="s">
        <v>1053</v>
      </c>
      <c r="L64" s="80" t="s">
        <v>173</v>
      </c>
    </row>
    <row r="65" spans="1:12" ht="15" customHeight="1">
      <c r="A65" s="197" t="s">
        <v>54</v>
      </c>
      <c r="B65" s="206" t="s">
        <v>185</v>
      </c>
      <c r="C65" s="223">
        <f t="shared" si="2"/>
        <v>2</v>
      </c>
      <c r="D65" s="223"/>
      <c r="E65" s="224">
        <f t="shared" si="6"/>
        <v>2</v>
      </c>
      <c r="F65" s="180" t="s">
        <v>615</v>
      </c>
      <c r="G65" s="181" t="s">
        <v>625</v>
      </c>
      <c r="H65" s="181">
        <f>'5.1'!J66</f>
        <v>44519</v>
      </c>
      <c r="I65" s="181" t="s">
        <v>920</v>
      </c>
      <c r="J65" s="176" t="s">
        <v>769</v>
      </c>
      <c r="K65" s="176" t="s">
        <v>517</v>
      </c>
      <c r="L65" s="80" t="s">
        <v>173</v>
      </c>
    </row>
    <row r="66" spans="1:12" ht="15" customHeight="1">
      <c r="A66" s="197" t="s">
        <v>55</v>
      </c>
      <c r="B66" s="206" t="s">
        <v>185</v>
      </c>
      <c r="C66" s="223">
        <f t="shared" si="2"/>
        <v>2</v>
      </c>
      <c r="D66" s="177"/>
      <c r="E66" s="224">
        <f t="shared" si="6"/>
        <v>2</v>
      </c>
      <c r="F66" s="180" t="s">
        <v>615</v>
      </c>
      <c r="G66" s="179" t="s">
        <v>625</v>
      </c>
      <c r="H66" s="181">
        <f>'5.1'!J67</f>
        <v>44512</v>
      </c>
      <c r="I66" s="181" t="s">
        <v>173</v>
      </c>
      <c r="J66" s="176" t="s">
        <v>771</v>
      </c>
      <c r="K66" s="176" t="s">
        <v>379</v>
      </c>
      <c r="L66" s="80" t="s">
        <v>173</v>
      </c>
    </row>
    <row r="67" spans="1:12" s="28" customFormat="1" ht="15" customHeight="1">
      <c r="A67" s="201" t="s">
        <v>56</v>
      </c>
      <c r="B67" s="176" t="s">
        <v>185</v>
      </c>
      <c r="C67" s="177">
        <f t="shared" si="2"/>
        <v>2</v>
      </c>
      <c r="D67" s="177"/>
      <c r="E67" s="178">
        <f t="shared" si="6"/>
        <v>2</v>
      </c>
      <c r="F67" s="180" t="s">
        <v>615</v>
      </c>
      <c r="G67" s="179">
        <v>44501</v>
      </c>
      <c r="H67" s="179">
        <f>'5.1'!J68</f>
        <v>44524</v>
      </c>
      <c r="I67" s="179" t="s">
        <v>173</v>
      </c>
      <c r="J67" s="176" t="s">
        <v>770</v>
      </c>
      <c r="K67" s="176" t="s">
        <v>419</v>
      </c>
      <c r="L67" s="80" t="s">
        <v>173</v>
      </c>
    </row>
    <row r="68" spans="1:12" s="28" customFormat="1" ht="15" customHeight="1">
      <c r="A68" s="201" t="s">
        <v>57</v>
      </c>
      <c r="B68" s="176" t="s">
        <v>185</v>
      </c>
      <c r="C68" s="177">
        <f t="shared" si="2"/>
        <v>2</v>
      </c>
      <c r="D68" s="177"/>
      <c r="E68" s="178">
        <f t="shared" si="6"/>
        <v>2</v>
      </c>
      <c r="F68" s="180" t="s">
        <v>615</v>
      </c>
      <c r="G68" s="179" t="s">
        <v>625</v>
      </c>
      <c r="H68" s="179">
        <f>'5.1'!J69</f>
        <v>44510</v>
      </c>
      <c r="I68" s="179" t="s">
        <v>173</v>
      </c>
      <c r="J68" s="176" t="s">
        <v>770</v>
      </c>
      <c r="K68" s="176" t="s">
        <v>522</v>
      </c>
      <c r="L68" s="80" t="s">
        <v>173</v>
      </c>
    </row>
    <row r="69" spans="1:12" s="76" customFormat="1" ht="15" customHeight="1">
      <c r="A69" s="173" t="s">
        <v>58</v>
      </c>
      <c r="B69" s="173"/>
      <c r="C69" s="174"/>
      <c r="D69" s="174"/>
      <c r="E69" s="174"/>
      <c r="F69" s="185"/>
      <c r="G69" s="186"/>
      <c r="H69" s="186"/>
      <c r="I69" s="185"/>
      <c r="J69" s="185"/>
      <c r="K69" s="185"/>
      <c r="L69" s="80" t="s">
        <v>173</v>
      </c>
    </row>
    <row r="70" spans="1:12" s="28" customFormat="1" ht="15" customHeight="1">
      <c r="A70" s="201" t="s">
        <v>59</v>
      </c>
      <c r="B70" s="176" t="s">
        <v>123</v>
      </c>
      <c r="C70" s="177">
        <f t="shared" ref="C70:C93" si="7">IF(B70=$B$4,2,0)</f>
        <v>0</v>
      </c>
      <c r="D70" s="177"/>
      <c r="E70" s="178">
        <f t="shared" ref="E70:E75" si="8">C70*(1-D70)</f>
        <v>0</v>
      </c>
      <c r="F70" s="176" t="s">
        <v>617</v>
      </c>
      <c r="G70" s="179" t="s">
        <v>173</v>
      </c>
      <c r="H70" s="179">
        <f>'5.1'!J71</f>
        <v>44530</v>
      </c>
      <c r="I70" s="180" t="s">
        <v>921</v>
      </c>
      <c r="J70" s="176" t="s">
        <v>769</v>
      </c>
      <c r="K70" s="176" t="s">
        <v>524</v>
      </c>
      <c r="L70" s="80" t="s">
        <v>173</v>
      </c>
    </row>
    <row r="71" spans="1:12" ht="15" customHeight="1">
      <c r="A71" s="197" t="s">
        <v>60</v>
      </c>
      <c r="B71" s="183" t="s">
        <v>185</v>
      </c>
      <c r="C71" s="223">
        <f t="shared" si="7"/>
        <v>2</v>
      </c>
      <c r="D71" s="222"/>
      <c r="E71" s="224">
        <f t="shared" si="8"/>
        <v>2</v>
      </c>
      <c r="F71" s="180" t="s">
        <v>615</v>
      </c>
      <c r="G71" s="181">
        <v>44516</v>
      </c>
      <c r="H71" s="181">
        <f>'5.1'!J72</f>
        <v>44516</v>
      </c>
      <c r="I71" s="205" t="s">
        <v>173</v>
      </c>
      <c r="J71" s="176" t="s">
        <v>771</v>
      </c>
      <c r="K71" s="176" t="s">
        <v>401</v>
      </c>
      <c r="L71" s="80" t="s">
        <v>173</v>
      </c>
    </row>
    <row r="72" spans="1:12" ht="15" customHeight="1">
      <c r="A72" s="197" t="s">
        <v>61</v>
      </c>
      <c r="B72" s="183" t="s">
        <v>185</v>
      </c>
      <c r="C72" s="223">
        <f t="shared" si="7"/>
        <v>2</v>
      </c>
      <c r="D72" s="222"/>
      <c r="E72" s="224">
        <f t="shared" si="8"/>
        <v>2</v>
      </c>
      <c r="F72" s="180" t="s">
        <v>615</v>
      </c>
      <c r="G72" s="181" t="s">
        <v>625</v>
      </c>
      <c r="H72" s="181">
        <f>'5.1'!J73</f>
        <v>44525</v>
      </c>
      <c r="I72" s="205" t="s">
        <v>173</v>
      </c>
      <c r="J72" s="176" t="s">
        <v>771</v>
      </c>
      <c r="K72" s="176" t="s">
        <v>530</v>
      </c>
      <c r="L72" s="80" t="s">
        <v>173</v>
      </c>
    </row>
    <row r="73" spans="1:12" s="28" customFormat="1" ht="15" customHeight="1">
      <c r="A73" s="201" t="s">
        <v>62</v>
      </c>
      <c r="B73" s="176" t="s">
        <v>123</v>
      </c>
      <c r="C73" s="177">
        <f t="shared" si="7"/>
        <v>0</v>
      </c>
      <c r="D73" s="177"/>
      <c r="E73" s="178">
        <f t="shared" si="8"/>
        <v>0</v>
      </c>
      <c r="F73" s="205" t="s">
        <v>788</v>
      </c>
      <c r="G73" s="179" t="s">
        <v>625</v>
      </c>
      <c r="H73" s="179">
        <f>'5.1'!J74</f>
        <v>44525</v>
      </c>
      <c r="I73" s="181" t="s">
        <v>923</v>
      </c>
      <c r="J73" s="176" t="s">
        <v>771</v>
      </c>
      <c r="K73" s="176" t="s">
        <v>382</v>
      </c>
      <c r="L73" s="80" t="s">
        <v>173</v>
      </c>
    </row>
    <row r="74" spans="1:12" ht="15" customHeight="1">
      <c r="A74" s="197" t="s">
        <v>63</v>
      </c>
      <c r="B74" s="206" t="s">
        <v>185</v>
      </c>
      <c r="C74" s="223">
        <f t="shared" si="7"/>
        <v>2</v>
      </c>
      <c r="D74" s="222"/>
      <c r="E74" s="224">
        <f t="shared" si="8"/>
        <v>2</v>
      </c>
      <c r="F74" s="180" t="s">
        <v>615</v>
      </c>
      <c r="G74" s="181" t="s">
        <v>625</v>
      </c>
      <c r="H74" s="181">
        <f>'5.1'!J75</f>
        <v>44525</v>
      </c>
      <c r="I74" s="205" t="s">
        <v>173</v>
      </c>
      <c r="J74" s="176" t="s">
        <v>771</v>
      </c>
      <c r="K74" s="176" t="s">
        <v>384</v>
      </c>
      <c r="L74" s="80" t="s">
        <v>173</v>
      </c>
    </row>
    <row r="75" spans="1:12" ht="15" customHeight="1">
      <c r="A75" s="197" t="s">
        <v>64</v>
      </c>
      <c r="B75" s="183" t="s">
        <v>185</v>
      </c>
      <c r="C75" s="223">
        <f t="shared" si="7"/>
        <v>2</v>
      </c>
      <c r="D75" s="222"/>
      <c r="E75" s="224">
        <f t="shared" si="8"/>
        <v>2</v>
      </c>
      <c r="F75" s="180" t="s">
        <v>615</v>
      </c>
      <c r="G75" s="181" t="s">
        <v>625</v>
      </c>
      <c r="H75" s="181">
        <f>'5.1'!J76</f>
        <v>44525</v>
      </c>
      <c r="I75" s="205" t="s">
        <v>173</v>
      </c>
      <c r="J75" s="176" t="s">
        <v>771</v>
      </c>
      <c r="K75" s="176" t="s">
        <v>535</v>
      </c>
      <c r="L75" s="80" t="s">
        <v>173</v>
      </c>
    </row>
    <row r="76" spans="1:12" ht="15" customHeight="1">
      <c r="A76" s="233" t="s">
        <v>65</v>
      </c>
      <c r="B76" s="234"/>
      <c r="C76" s="220"/>
      <c r="D76" s="220"/>
      <c r="E76" s="174"/>
      <c r="F76" s="185"/>
      <c r="G76" s="186"/>
      <c r="H76" s="186"/>
      <c r="I76" s="185"/>
      <c r="J76" s="185"/>
      <c r="K76" s="185"/>
      <c r="L76" s="80"/>
    </row>
    <row r="77" spans="1:12" ht="15" customHeight="1">
      <c r="A77" s="197" t="s">
        <v>66</v>
      </c>
      <c r="B77" s="206" t="s">
        <v>185</v>
      </c>
      <c r="C77" s="223">
        <f t="shared" si="7"/>
        <v>2</v>
      </c>
      <c r="D77" s="223"/>
      <c r="E77" s="224">
        <f t="shared" ref="E77:E86" si="9">C77*(1-D77)</f>
        <v>2</v>
      </c>
      <c r="F77" s="180" t="s">
        <v>615</v>
      </c>
      <c r="G77" s="181" t="s">
        <v>625</v>
      </c>
      <c r="H77" s="181">
        <f>'5.1'!J78</f>
        <v>44517</v>
      </c>
      <c r="I77" s="205" t="s">
        <v>173</v>
      </c>
      <c r="J77" s="176" t="s">
        <v>771</v>
      </c>
      <c r="K77" s="176" t="s">
        <v>455</v>
      </c>
      <c r="L77" s="80" t="s">
        <v>173</v>
      </c>
    </row>
    <row r="78" spans="1:12" s="28" customFormat="1" ht="15" customHeight="1">
      <c r="A78" s="201" t="s">
        <v>68</v>
      </c>
      <c r="B78" s="176" t="s">
        <v>185</v>
      </c>
      <c r="C78" s="177">
        <f t="shared" si="7"/>
        <v>2</v>
      </c>
      <c r="D78" s="177"/>
      <c r="E78" s="178">
        <f t="shared" si="9"/>
        <v>2</v>
      </c>
      <c r="F78" s="180" t="s">
        <v>615</v>
      </c>
      <c r="G78" s="181" t="s">
        <v>625</v>
      </c>
      <c r="H78" s="179">
        <f>'5.1'!J79</f>
        <v>44525</v>
      </c>
      <c r="I78" s="205" t="s">
        <v>173</v>
      </c>
      <c r="J78" s="176" t="s">
        <v>771</v>
      </c>
      <c r="K78" s="176" t="s">
        <v>798</v>
      </c>
      <c r="L78" s="80" t="s">
        <v>173</v>
      </c>
    </row>
    <row r="79" spans="1:12" ht="15" customHeight="1">
      <c r="A79" s="197" t="s">
        <v>69</v>
      </c>
      <c r="B79" s="206" t="s">
        <v>185</v>
      </c>
      <c r="C79" s="223">
        <f t="shared" si="7"/>
        <v>2</v>
      </c>
      <c r="D79" s="223"/>
      <c r="E79" s="224">
        <f t="shared" si="9"/>
        <v>2</v>
      </c>
      <c r="F79" s="180" t="s">
        <v>615</v>
      </c>
      <c r="G79" s="181" t="s">
        <v>625</v>
      </c>
      <c r="H79" s="181">
        <f>'5.1'!J80</f>
        <v>44524</v>
      </c>
      <c r="I79" s="205" t="s">
        <v>173</v>
      </c>
      <c r="J79" s="176" t="s">
        <v>771</v>
      </c>
      <c r="K79" s="176" t="s">
        <v>385</v>
      </c>
      <c r="L79" s="80" t="s">
        <v>173</v>
      </c>
    </row>
    <row r="80" spans="1:12" ht="15" customHeight="1">
      <c r="A80" s="197" t="s">
        <v>70</v>
      </c>
      <c r="B80" s="206" t="s">
        <v>185</v>
      </c>
      <c r="C80" s="223">
        <f t="shared" si="7"/>
        <v>2</v>
      </c>
      <c r="D80" s="223"/>
      <c r="E80" s="224">
        <f t="shared" si="9"/>
        <v>2</v>
      </c>
      <c r="F80" s="180" t="s">
        <v>615</v>
      </c>
      <c r="G80" s="181" t="s">
        <v>625</v>
      </c>
      <c r="H80" s="181">
        <f>'5.1'!J81</f>
        <v>44497</v>
      </c>
      <c r="I80" s="179" t="s">
        <v>173</v>
      </c>
      <c r="J80" s="176" t="s">
        <v>771</v>
      </c>
      <c r="K80" s="176" t="s">
        <v>338</v>
      </c>
      <c r="L80" s="80" t="s">
        <v>173</v>
      </c>
    </row>
    <row r="81" spans="1:12" s="28" customFormat="1" ht="15" customHeight="1">
      <c r="A81" s="201" t="s">
        <v>72</v>
      </c>
      <c r="B81" s="176" t="s">
        <v>185</v>
      </c>
      <c r="C81" s="177">
        <f t="shared" si="7"/>
        <v>2</v>
      </c>
      <c r="D81" s="177"/>
      <c r="E81" s="178">
        <f t="shared" si="9"/>
        <v>2</v>
      </c>
      <c r="F81" s="180" t="s">
        <v>615</v>
      </c>
      <c r="G81" s="181" t="s">
        <v>625</v>
      </c>
      <c r="H81" s="179">
        <v>44519</v>
      </c>
      <c r="I81" s="205" t="s">
        <v>173</v>
      </c>
      <c r="J81" s="176" t="s">
        <v>771</v>
      </c>
      <c r="K81" s="176" t="s">
        <v>386</v>
      </c>
      <c r="L81" s="80" t="s">
        <v>173</v>
      </c>
    </row>
    <row r="82" spans="1:12" ht="15" customHeight="1">
      <c r="A82" s="197" t="s">
        <v>73</v>
      </c>
      <c r="B82" s="206" t="s">
        <v>185</v>
      </c>
      <c r="C82" s="223">
        <f t="shared" si="7"/>
        <v>2</v>
      </c>
      <c r="D82" s="223"/>
      <c r="E82" s="224">
        <f t="shared" si="9"/>
        <v>2</v>
      </c>
      <c r="F82" s="180" t="s">
        <v>615</v>
      </c>
      <c r="G82" s="181">
        <v>44509</v>
      </c>
      <c r="H82" s="181">
        <f>'5.1'!J83</f>
        <v>44517</v>
      </c>
      <c r="I82" s="205" t="s">
        <v>173</v>
      </c>
      <c r="J82" s="176" t="s">
        <v>771</v>
      </c>
      <c r="K82" s="176" t="s">
        <v>339</v>
      </c>
      <c r="L82" s="80" t="s">
        <v>173</v>
      </c>
    </row>
    <row r="83" spans="1:12" ht="15" customHeight="1">
      <c r="A83" s="197" t="s">
        <v>191</v>
      </c>
      <c r="B83" s="206" t="s">
        <v>185</v>
      </c>
      <c r="C83" s="223">
        <f t="shared" si="7"/>
        <v>2</v>
      </c>
      <c r="D83" s="223"/>
      <c r="E83" s="224">
        <f t="shared" si="9"/>
        <v>2</v>
      </c>
      <c r="F83" s="180" t="s">
        <v>615</v>
      </c>
      <c r="G83" s="181">
        <v>44509</v>
      </c>
      <c r="H83" s="181">
        <f>'5.1'!J84</f>
        <v>44524</v>
      </c>
      <c r="I83" s="205" t="s">
        <v>173</v>
      </c>
      <c r="J83" s="176" t="s">
        <v>769</v>
      </c>
      <c r="K83" s="176" t="s">
        <v>542</v>
      </c>
      <c r="L83" s="80" t="s">
        <v>173</v>
      </c>
    </row>
    <row r="84" spans="1:12" ht="15" customHeight="1">
      <c r="A84" s="197" t="s">
        <v>74</v>
      </c>
      <c r="B84" s="206" t="s">
        <v>185</v>
      </c>
      <c r="C84" s="223">
        <f t="shared" si="7"/>
        <v>2</v>
      </c>
      <c r="D84" s="223"/>
      <c r="E84" s="224">
        <f t="shared" si="9"/>
        <v>2</v>
      </c>
      <c r="F84" s="180" t="s">
        <v>615</v>
      </c>
      <c r="G84" s="181" t="s">
        <v>625</v>
      </c>
      <c r="H84" s="181">
        <f>'5.1'!J85</f>
        <v>44525</v>
      </c>
      <c r="I84" s="205" t="s">
        <v>173</v>
      </c>
      <c r="J84" s="176" t="s">
        <v>771</v>
      </c>
      <c r="K84" s="176" t="s">
        <v>387</v>
      </c>
      <c r="L84" s="80" t="s">
        <v>173</v>
      </c>
    </row>
    <row r="85" spans="1:12" s="28" customFormat="1" ht="15" customHeight="1">
      <c r="A85" s="201" t="s">
        <v>75</v>
      </c>
      <c r="B85" s="176" t="s">
        <v>185</v>
      </c>
      <c r="C85" s="177">
        <f t="shared" si="7"/>
        <v>2</v>
      </c>
      <c r="D85" s="177"/>
      <c r="E85" s="178">
        <f t="shared" si="9"/>
        <v>2</v>
      </c>
      <c r="F85" s="180" t="s">
        <v>615</v>
      </c>
      <c r="G85" s="179">
        <v>44518</v>
      </c>
      <c r="H85" s="179">
        <f>'5.1'!J86</f>
        <v>44525</v>
      </c>
      <c r="I85" s="180" t="s">
        <v>173</v>
      </c>
      <c r="J85" s="176" t="s">
        <v>771</v>
      </c>
      <c r="K85" s="176" t="s">
        <v>545</v>
      </c>
      <c r="L85" s="80" t="s">
        <v>173</v>
      </c>
    </row>
    <row r="86" spans="1:12" ht="15" customHeight="1">
      <c r="A86" s="197" t="s">
        <v>76</v>
      </c>
      <c r="B86" s="206" t="s">
        <v>185</v>
      </c>
      <c r="C86" s="223">
        <f t="shared" si="7"/>
        <v>2</v>
      </c>
      <c r="D86" s="223"/>
      <c r="E86" s="224">
        <f t="shared" si="9"/>
        <v>2</v>
      </c>
      <c r="F86" s="180" t="s">
        <v>615</v>
      </c>
      <c r="G86" s="181" t="s">
        <v>625</v>
      </c>
      <c r="H86" s="181">
        <f>'5.1'!J87</f>
        <v>44518</v>
      </c>
      <c r="I86" s="205" t="s">
        <v>173</v>
      </c>
      <c r="J86" s="176" t="s">
        <v>771</v>
      </c>
      <c r="K86" s="176" t="s">
        <v>388</v>
      </c>
      <c r="L86" s="80" t="s">
        <v>173</v>
      </c>
    </row>
    <row r="87" spans="1:12" ht="15" customHeight="1">
      <c r="A87" s="233" t="s">
        <v>77</v>
      </c>
      <c r="B87" s="234"/>
      <c r="C87" s="220"/>
      <c r="D87" s="220"/>
      <c r="E87" s="174"/>
      <c r="F87" s="185"/>
      <c r="G87" s="186"/>
      <c r="H87" s="186"/>
      <c r="I87" s="185"/>
      <c r="J87" s="185"/>
      <c r="K87" s="185"/>
      <c r="L87" s="80"/>
    </row>
    <row r="88" spans="1:12" s="28" customFormat="1" ht="15" customHeight="1">
      <c r="A88" s="201" t="s">
        <v>67</v>
      </c>
      <c r="B88" s="176" t="s">
        <v>123</v>
      </c>
      <c r="C88" s="177">
        <f t="shared" si="7"/>
        <v>0</v>
      </c>
      <c r="D88" s="177"/>
      <c r="E88" s="178">
        <f t="shared" ref="E88:E98" si="10">C88*(1-D88)</f>
        <v>0</v>
      </c>
      <c r="F88" s="176" t="s">
        <v>617</v>
      </c>
      <c r="G88" s="179" t="s">
        <v>173</v>
      </c>
      <c r="H88" s="179">
        <f>'5.1'!J89</f>
        <v>44518</v>
      </c>
      <c r="I88" s="180" t="s">
        <v>921</v>
      </c>
      <c r="J88" s="176" t="s">
        <v>769</v>
      </c>
      <c r="K88" s="176" t="s">
        <v>548</v>
      </c>
      <c r="L88" s="80" t="s">
        <v>173</v>
      </c>
    </row>
    <row r="89" spans="1:12" s="28" customFormat="1" ht="15" customHeight="1">
      <c r="A89" s="201" t="s">
        <v>78</v>
      </c>
      <c r="B89" s="176" t="s">
        <v>185</v>
      </c>
      <c r="C89" s="177">
        <f t="shared" si="7"/>
        <v>2</v>
      </c>
      <c r="D89" s="177"/>
      <c r="E89" s="178">
        <f t="shared" si="10"/>
        <v>2</v>
      </c>
      <c r="F89" s="180" t="s">
        <v>615</v>
      </c>
      <c r="G89" s="181" t="s">
        <v>625</v>
      </c>
      <c r="H89" s="179">
        <f>'5.1'!J90</f>
        <v>44484</v>
      </c>
      <c r="I89" s="179" t="s">
        <v>173</v>
      </c>
      <c r="J89" s="176" t="s">
        <v>771</v>
      </c>
      <c r="K89" s="176" t="s">
        <v>421</v>
      </c>
      <c r="L89" s="80" t="s">
        <v>173</v>
      </c>
    </row>
    <row r="90" spans="1:12" ht="15" customHeight="1">
      <c r="A90" s="197" t="s">
        <v>71</v>
      </c>
      <c r="B90" s="206" t="s">
        <v>185</v>
      </c>
      <c r="C90" s="223">
        <f t="shared" si="7"/>
        <v>2</v>
      </c>
      <c r="D90" s="223"/>
      <c r="E90" s="224">
        <f t="shared" si="10"/>
        <v>2</v>
      </c>
      <c r="F90" s="180" t="s">
        <v>615</v>
      </c>
      <c r="G90" s="181" t="s">
        <v>625</v>
      </c>
      <c r="H90" s="181">
        <f>'5.1'!J91</f>
        <v>44530</v>
      </c>
      <c r="I90" s="205" t="s">
        <v>173</v>
      </c>
      <c r="J90" s="176" t="s">
        <v>771</v>
      </c>
      <c r="K90" s="176" t="s">
        <v>389</v>
      </c>
      <c r="L90" s="80" t="s">
        <v>173</v>
      </c>
    </row>
    <row r="91" spans="1:12" ht="15" customHeight="1">
      <c r="A91" s="197" t="s">
        <v>79</v>
      </c>
      <c r="B91" s="206" t="s">
        <v>185</v>
      </c>
      <c r="C91" s="223">
        <f t="shared" si="7"/>
        <v>2</v>
      </c>
      <c r="D91" s="222"/>
      <c r="E91" s="224">
        <f t="shared" si="10"/>
        <v>2</v>
      </c>
      <c r="F91" s="180" t="s">
        <v>615</v>
      </c>
      <c r="G91" s="181">
        <v>44523</v>
      </c>
      <c r="H91" s="181">
        <f>'5.1'!J92</f>
        <v>44523</v>
      </c>
      <c r="I91" s="205" t="s">
        <v>173</v>
      </c>
      <c r="J91" s="176" t="s">
        <v>771</v>
      </c>
      <c r="K91" s="176" t="s">
        <v>587</v>
      </c>
      <c r="L91" s="80" t="s">
        <v>173</v>
      </c>
    </row>
    <row r="92" spans="1:12" ht="15" customHeight="1">
      <c r="A92" s="197" t="s">
        <v>80</v>
      </c>
      <c r="B92" s="206" t="s">
        <v>185</v>
      </c>
      <c r="C92" s="223">
        <f t="shared" si="7"/>
        <v>2</v>
      </c>
      <c r="D92" s="223"/>
      <c r="E92" s="224">
        <f t="shared" si="10"/>
        <v>2</v>
      </c>
      <c r="F92" s="180" t="s">
        <v>615</v>
      </c>
      <c r="G92" s="181" t="s">
        <v>625</v>
      </c>
      <c r="H92" s="181" t="str">
        <f>'5.1'!J93</f>
        <v>24.11.2021;   17.12.2021 (возврат к первому чтению)</v>
      </c>
      <c r="I92" s="205" t="s">
        <v>173</v>
      </c>
      <c r="J92" s="176" t="s">
        <v>770</v>
      </c>
      <c r="K92" s="176" t="s">
        <v>590</v>
      </c>
      <c r="L92" s="80" t="s">
        <v>173</v>
      </c>
    </row>
    <row r="93" spans="1:12" s="28" customFormat="1" ht="15" customHeight="1">
      <c r="A93" s="201" t="s">
        <v>81</v>
      </c>
      <c r="B93" s="176" t="s">
        <v>185</v>
      </c>
      <c r="C93" s="177">
        <f t="shared" si="7"/>
        <v>2</v>
      </c>
      <c r="D93" s="177"/>
      <c r="E93" s="178">
        <f t="shared" si="10"/>
        <v>2</v>
      </c>
      <c r="F93" s="180" t="s">
        <v>615</v>
      </c>
      <c r="G93" s="179">
        <v>44487</v>
      </c>
      <c r="H93" s="179">
        <f>'5.1'!J94</f>
        <v>44491</v>
      </c>
      <c r="I93" s="180" t="s">
        <v>173</v>
      </c>
      <c r="J93" s="176" t="s">
        <v>771</v>
      </c>
      <c r="K93" s="176" t="s">
        <v>427</v>
      </c>
      <c r="L93" s="80" t="s">
        <v>173</v>
      </c>
    </row>
    <row r="94" spans="1:12" ht="15" customHeight="1">
      <c r="A94" s="197" t="s">
        <v>82</v>
      </c>
      <c r="B94" s="183" t="s">
        <v>123</v>
      </c>
      <c r="C94" s="223">
        <f>IF(B94=$B$4,2,0)</f>
        <v>0</v>
      </c>
      <c r="D94" s="222"/>
      <c r="E94" s="224">
        <f t="shared" si="10"/>
        <v>0</v>
      </c>
      <c r="F94" s="205" t="s">
        <v>788</v>
      </c>
      <c r="G94" s="179" t="s">
        <v>625</v>
      </c>
      <c r="H94" s="181" t="str">
        <f>'5.1'!J95</f>
        <v>17-18.11.2021</v>
      </c>
      <c r="I94" s="181" t="s">
        <v>927</v>
      </c>
      <c r="J94" s="176" t="s">
        <v>770</v>
      </c>
      <c r="K94" s="176" t="s">
        <v>460</v>
      </c>
      <c r="L94" s="80" t="s">
        <v>173</v>
      </c>
    </row>
    <row r="95" spans="1:12" ht="15" customHeight="1">
      <c r="A95" s="197" t="s">
        <v>83</v>
      </c>
      <c r="B95" s="206" t="s">
        <v>185</v>
      </c>
      <c r="C95" s="223">
        <f>IF(B95=$B$4,2,0)</f>
        <v>2</v>
      </c>
      <c r="D95" s="222"/>
      <c r="E95" s="224">
        <f t="shared" si="10"/>
        <v>2</v>
      </c>
      <c r="F95" s="180" t="s">
        <v>615</v>
      </c>
      <c r="G95" s="181">
        <v>44482</v>
      </c>
      <c r="H95" s="181">
        <f>'5.1'!J96</f>
        <v>44488</v>
      </c>
      <c r="I95" s="205" t="s">
        <v>173</v>
      </c>
      <c r="J95" s="176" t="s">
        <v>770</v>
      </c>
      <c r="K95" s="176" t="s">
        <v>597</v>
      </c>
      <c r="L95" s="80" t="s">
        <v>173</v>
      </c>
    </row>
    <row r="96" spans="1:12" ht="15" customHeight="1">
      <c r="A96" s="197" t="s">
        <v>84</v>
      </c>
      <c r="B96" s="183" t="s">
        <v>185</v>
      </c>
      <c r="C96" s="223">
        <f>IF(B96=$B$4,2,0)</f>
        <v>2</v>
      </c>
      <c r="D96" s="222"/>
      <c r="E96" s="224">
        <f t="shared" si="10"/>
        <v>2</v>
      </c>
      <c r="F96" s="180" t="s">
        <v>615</v>
      </c>
      <c r="G96" s="181">
        <v>44515</v>
      </c>
      <c r="H96" s="181">
        <f>'5.1'!J97</f>
        <v>44539</v>
      </c>
      <c r="I96" s="205" t="s">
        <v>173</v>
      </c>
      <c r="J96" s="176" t="s">
        <v>770</v>
      </c>
      <c r="K96" s="176" t="s">
        <v>601</v>
      </c>
      <c r="L96" s="80" t="s">
        <v>173</v>
      </c>
    </row>
    <row r="97" spans="1:12" ht="15" customHeight="1">
      <c r="A97" s="197" t="s">
        <v>85</v>
      </c>
      <c r="B97" s="206" t="s">
        <v>123</v>
      </c>
      <c r="C97" s="223">
        <f>IF(B97=$B$4,2,0)</f>
        <v>0</v>
      </c>
      <c r="D97" s="223"/>
      <c r="E97" s="224">
        <f t="shared" si="10"/>
        <v>0</v>
      </c>
      <c r="F97" s="205" t="s">
        <v>788</v>
      </c>
      <c r="G97" s="179" t="s">
        <v>625</v>
      </c>
      <c r="H97" s="181">
        <f>'5.1'!J98</f>
        <v>44517</v>
      </c>
      <c r="I97" s="181" t="s">
        <v>927</v>
      </c>
      <c r="J97" s="176" t="s">
        <v>769</v>
      </c>
      <c r="K97" s="176" t="s">
        <v>605</v>
      </c>
      <c r="L97" s="80" t="s">
        <v>173</v>
      </c>
    </row>
    <row r="98" spans="1:12" s="28" customFormat="1" ht="15" customHeight="1">
      <c r="A98" s="201" t="s">
        <v>86</v>
      </c>
      <c r="B98" s="176" t="s">
        <v>123</v>
      </c>
      <c r="C98" s="177">
        <f>IF(B98=$B$4,2,0)</f>
        <v>0</v>
      </c>
      <c r="D98" s="177"/>
      <c r="E98" s="178">
        <f t="shared" si="10"/>
        <v>0</v>
      </c>
      <c r="F98" s="176" t="s">
        <v>617</v>
      </c>
      <c r="G98" s="179" t="s">
        <v>173</v>
      </c>
      <c r="H98" s="179">
        <f>'5.1'!J99</f>
        <v>44529</v>
      </c>
      <c r="I98" s="180" t="s">
        <v>921</v>
      </c>
      <c r="J98" s="176" t="s">
        <v>771</v>
      </c>
      <c r="K98" s="176" t="s">
        <v>607</v>
      </c>
      <c r="L98" s="80" t="s">
        <v>173</v>
      </c>
    </row>
    <row r="99" spans="1:12">
      <c r="C99" s="11"/>
      <c r="D99" s="11"/>
      <c r="E99" s="11"/>
      <c r="F99" s="11"/>
      <c r="G99" s="11"/>
      <c r="H99" s="29"/>
      <c r="I99" s="11"/>
      <c r="K99" s="8"/>
      <c r="L99" s="80"/>
    </row>
    <row r="100" spans="1:12">
      <c r="C100" s="11"/>
      <c r="D100" s="11"/>
      <c r="E100" s="11"/>
      <c r="F100" s="11"/>
      <c r="G100" s="11"/>
      <c r="H100" s="29"/>
      <c r="I100" s="11"/>
      <c r="K100" s="8"/>
      <c r="L100" s="80"/>
    </row>
    <row r="101" spans="1:12">
      <c r="C101" s="11"/>
      <c r="D101" s="11"/>
      <c r="E101" s="11"/>
      <c r="F101" s="11"/>
      <c r="G101" s="11"/>
      <c r="H101" s="29"/>
      <c r="I101" s="11"/>
      <c r="K101" s="8"/>
      <c r="L101" s="80"/>
    </row>
    <row r="102" spans="1:12">
      <c r="C102" s="11"/>
      <c r="D102" s="11"/>
      <c r="E102" s="11"/>
      <c r="F102" s="11"/>
      <c r="G102" s="11"/>
      <c r="H102" s="29"/>
      <c r="I102" s="11"/>
      <c r="K102" s="8"/>
      <c r="L102" s="80"/>
    </row>
    <row r="103" spans="1:12">
      <c r="C103" s="11"/>
      <c r="D103" s="11"/>
      <c r="E103" s="11"/>
      <c r="F103" s="11"/>
      <c r="G103" s="11"/>
      <c r="H103" s="29"/>
      <c r="I103" s="11"/>
      <c r="K103" s="8"/>
      <c r="L103" s="80"/>
    </row>
    <row r="104" spans="1:12">
      <c r="C104" s="11"/>
      <c r="D104" s="11"/>
      <c r="E104" s="11"/>
      <c r="F104" s="11"/>
      <c r="G104" s="11"/>
      <c r="H104" s="29"/>
      <c r="I104" s="11"/>
      <c r="K104" s="8"/>
      <c r="L104" s="80"/>
    </row>
    <row r="105" spans="1:12">
      <c r="C105" s="11"/>
      <c r="D105" s="11"/>
      <c r="E105" s="11"/>
      <c r="F105" s="11"/>
      <c r="G105" s="11"/>
      <c r="H105" s="29"/>
      <c r="I105" s="11"/>
      <c r="K105" s="8"/>
      <c r="L105" s="80"/>
    </row>
    <row r="106" spans="1:12">
      <c r="C106" s="11"/>
      <c r="D106" s="11"/>
      <c r="E106" s="11"/>
      <c r="F106" s="11"/>
      <c r="G106" s="11"/>
      <c r="H106" s="29"/>
      <c r="I106" s="11"/>
      <c r="K106" s="8"/>
    </row>
    <row r="107" spans="1:12">
      <c r="A107" s="6"/>
      <c r="B107" s="10"/>
      <c r="C107" s="10"/>
      <c r="D107" s="10"/>
      <c r="E107" s="10"/>
      <c r="F107" s="10"/>
      <c r="G107" s="10"/>
      <c r="H107" s="29"/>
      <c r="I107" s="10"/>
      <c r="J107" s="7"/>
      <c r="K107" s="8"/>
    </row>
    <row r="108" spans="1:12">
      <c r="C108" s="11"/>
      <c r="D108" s="11"/>
      <c r="E108" s="11"/>
      <c r="F108" s="11"/>
      <c r="G108" s="11"/>
      <c r="H108" s="29"/>
      <c r="I108" s="11"/>
      <c r="K108" s="8"/>
    </row>
    <row r="109" spans="1:12">
      <c r="C109" s="11"/>
      <c r="D109" s="11"/>
      <c r="E109" s="11"/>
      <c r="F109" s="11"/>
      <c r="G109" s="11"/>
      <c r="I109" s="11"/>
      <c r="K109" s="8"/>
    </row>
    <row r="110" spans="1:12">
      <c r="C110" s="11"/>
      <c r="D110" s="11"/>
      <c r="E110" s="11"/>
      <c r="F110" s="11"/>
      <c r="G110" s="11"/>
      <c r="I110" s="11"/>
      <c r="K110" s="8"/>
    </row>
    <row r="111" spans="1:12">
      <c r="A111" s="6"/>
      <c r="B111" s="10"/>
      <c r="C111" s="6"/>
      <c r="D111" s="6"/>
      <c r="E111" s="6"/>
      <c r="F111" s="6"/>
      <c r="G111" s="6"/>
      <c r="H111" s="10"/>
      <c r="I111" s="6"/>
      <c r="J111" s="7"/>
    </row>
    <row r="114" spans="1:10">
      <c r="A114" s="6"/>
      <c r="B114" s="10"/>
      <c r="C114" s="6"/>
      <c r="D114" s="6"/>
      <c r="E114" s="6"/>
      <c r="F114" s="6"/>
      <c r="G114" s="6"/>
      <c r="H114" s="10"/>
      <c r="I114" s="6"/>
      <c r="J114" s="7"/>
    </row>
    <row r="118" spans="1:10">
      <c r="A118" s="6"/>
      <c r="B118" s="10"/>
      <c r="C118" s="6"/>
      <c r="D118" s="6"/>
      <c r="E118" s="6"/>
      <c r="F118" s="6"/>
      <c r="G118" s="6"/>
      <c r="H118" s="10"/>
      <c r="I118" s="6"/>
      <c r="J118" s="7"/>
    </row>
  </sheetData>
  <mergeCells count="15">
    <mergeCell ref="G4:G5"/>
    <mergeCell ref="G3:H3"/>
    <mergeCell ref="J4:J5"/>
    <mergeCell ref="K4:K5"/>
    <mergeCell ref="A1:K1"/>
    <mergeCell ref="A2:K2"/>
    <mergeCell ref="A3:A5"/>
    <mergeCell ref="C3:E3"/>
    <mergeCell ref="F3:F5"/>
    <mergeCell ref="I3:I5"/>
    <mergeCell ref="J3:K3"/>
    <mergeCell ref="C4:C5"/>
    <mergeCell ref="D4:D5"/>
    <mergeCell ref="E4:E5"/>
    <mergeCell ref="H4:H5"/>
  </mergeCells>
  <dataValidations count="1">
    <dataValidation type="list" allowBlank="1" showInputMessage="1" showErrorMessage="1" sqref="C54 IU54 SQ54 ACM54 AMI54 AWE54 BGA54 BPW54 BZS54 CJO54 CTK54 DDG54 DNC54 DWY54 EGU54 EQQ54 FAM54 FKI54 FUE54 GEA54 GNW54 GXS54 HHO54 HRK54 IBG54 ILC54 IUY54 JEU54 JOQ54 JYM54 KII54 KSE54 LCA54 LLW54 LVS54 MFO54 MPK54 MZG54 NJC54 NSY54 OCU54 OMQ54 OWM54 PGI54 PQE54 QAA54 QJW54 QTS54 RDO54 RNK54 RXG54 SHC54 SQY54 TAU54 TKQ54 TUM54 UEI54 UOE54 UYA54 VHW54 VRS54 WBO54 WLK54 WVG54 C65590 IU65590 SQ65590 ACM65590 AMI65590 AWE65590 BGA65590 BPW65590 BZS65590 CJO65590 CTK65590 DDG65590 DNC65590 DWY65590 EGU65590 EQQ65590 FAM65590 FKI65590 FUE65590 GEA65590 GNW65590 GXS65590 HHO65590 HRK65590 IBG65590 ILC65590 IUY65590 JEU65590 JOQ65590 JYM65590 KII65590 KSE65590 LCA65590 LLW65590 LVS65590 MFO65590 MPK65590 MZG65590 NJC65590 NSY65590 OCU65590 OMQ65590 OWM65590 PGI65590 PQE65590 QAA65590 QJW65590 QTS65590 RDO65590 RNK65590 RXG65590 SHC65590 SQY65590 TAU65590 TKQ65590 TUM65590 UEI65590 UOE65590 UYA65590 VHW65590 VRS65590 WBO65590 WLK65590 WVG65590 C131126 IU131126 SQ131126 ACM131126 AMI131126 AWE131126 BGA131126 BPW131126 BZS131126 CJO131126 CTK131126 DDG131126 DNC131126 DWY131126 EGU131126 EQQ131126 FAM131126 FKI131126 FUE131126 GEA131126 GNW131126 GXS131126 HHO131126 HRK131126 IBG131126 ILC131126 IUY131126 JEU131126 JOQ131126 JYM131126 KII131126 KSE131126 LCA131126 LLW131126 LVS131126 MFO131126 MPK131126 MZG131126 NJC131126 NSY131126 OCU131126 OMQ131126 OWM131126 PGI131126 PQE131126 QAA131126 QJW131126 QTS131126 RDO131126 RNK131126 RXG131126 SHC131126 SQY131126 TAU131126 TKQ131126 TUM131126 UEI131126 UOE131126 UYA131126 VHW131126 VRS131126 WBO131126 WLK131126 WVG131126 C196662 IU196662 SQ196662 ACM196662 AMI196662 AWE196662 BGA196662 BPW196662 BZS196662 CJO196662 CTK196662 DDG196662 DNC196662 DWY196662 EGU196662 EQQ196662 FAM196662 FKI196662 FUE196662 GEA196662 GNW196662 GXS196662 HHO196662 HRK196662 IBG196662 ILC196662 IUY196662 JEU196662 JOQ196662 JYM196662 KII196662 KSE196662 LCA196662 LLW196662 LVS196662 MFO196662 MPK196662 MZG196662 NJC196662 NSY196662 OCU196662 OMQ196662 OWM196662 PGI196662 PQE196662 QAA196662 QJW196662 QTS196662 RDO196662 RNK196662 RXG196662 SHC196662 SQY196662 TAU196662 TKQ196662 TUM196662 UEI196662 UOE196662 UYA196662 VHW196662 VRS196662 WBO196662 WLK196662 WVG196662 C262198 IU262198 SQ262198 ACM262198 AMI262198 AWE262198 BGA262198 BPW262198 BZS262198 CJO262198 CTK262198 DDG262198 DNC262198 DWY262198 EGU262198 EQQ262198 FAM262198 FKI262198 FUE262198 GEA262198 GNW262198 GXS262198 HHO262198 HRK262198 IBG262198 ILC262198 IUY262198 JEU262198 JOQ262198 JYM262198 KII262198 KSE262198 LCA262198 LLW262198 LVS262198 MFO262198 MPK262198 MZG262198 NJC262198 NSY262198 OCU262198 OMQ262198 OWM262198 PGI262198 PQE262198 QAA262198 QJW262198 QTS262198 RDO262198 RNK262198 RXG262198 SHC262198 SQY262198 TAU262198 TKQ262198 TUM262198 UEI262198 UOE262198 UYA262198 VHW262198 VRS262198 WBO262198 WLK262198 WVG262198 C327734 IU327734 SQ327734 ACM327734 AMI327734 AWE327734 BGA327734 BPW327734 BZS327734 CJO327734 CTK327734 DDG327734 DNC327734 DWY327734 EGU327734 EQQ327734 FAM327734 FKI327734 FUE327734 GEA327734 GNW327734 GXS327734 HHO327734 HRK327734 IBG327734 ILC327734 IUY327734 JEU327734 JOQ327734 JYM327734 KII327734 KSE327734 LCA327734 LLW327734 LVS327734 MFO327734 MPK327734 MZG327734 NJC327734 NSY327734 OCU327734 OMQ327734 OWM327734 PGI327734 PQE327734 QAA327734 QJW327734 QTS327734 RDO327734 RNK327734 RXG327734 SHC327734 SQY327734 TAU327734 TKQ327734 TUM327734 UEI327734 UOE327734 UYA327734 VHW327734 VRS327734 WBO327734 WLK327734 WVG327734 C393270 IU393270 SQ393270 ACM393270 AMI393270 AWE393270 BGA393270 BPW393270 BZS393270 CJO393270 CTK393270 DDG393270 DNC393270 DWY393270 EGU393270 EQQ393270 FAM393270 FKI393270 FUE393270 GEA393270 GNW393270 GXS393270 HHO393270 HRK393270 IBG393270 ILC393270 IUY393270 JEU393270 JOQ393270 JYM393270 KII393270 KSE393270 LCA393270 LLW393270 LVS393270 MFO393270 MPK393270 MZG393270 NJC393270 NSY393270 OCU393270 OMQ393270 OWM393270 PGI393270 PQE393270 QAA393270 QJW393270 QTS393270 RDO393270 RNK393270 RXG393270 SHC393270 SQY393270 TAU393270 TKQ393270 TUM393270 UEI393270 UOE393270 UYA393270 VHW393270 VRS393270 WBO393270 WLK393270 WVG393270 C458806 IU458806 SQ458806 ACM458806 AMI458806 AWE458806 BGA458806 BPW458806 BZS458806 CJO458806 CTK458806 DDG458806 DNC458806 DWY458806 EGU458806 EQQ458806 FAM458806 FKI458806 FUE458806 GEA458806 GNW458806 GXS458806 HHO458806 HRK458806 IBG458806 ILC458806 IUY458806 JEU458806 JOQ458806 JYM458806 KII458806 KSE458806 LCA458806 LLW458806 LVS458806 MFO458806 MPK458806 MZG458806 NJC458806 NSY458806 OCU458806 OMQ458806 OWM458806 PGI458806 PQE458806 QAA458806 QJW458806 QTS458806 RDO458806 RNK458806 RXG458806 SHC458806 SQY458806 TAU458806 TKQ458806 TUM458806 UEI458806 UOE458806 UYA458806 VHW458806 VRS458806 WBO458806 WLK458806 WVG458806 C524342 IU524342 SQ524342 ACM524342 AMI524342 AWE524342 BGA524342 BPW524342 BZS524342 CJO524342 CTK524342 DDG524342 DNC524342 DWY524342 EGU524342 EQQ524342 FAM524342 FKI524342 FUE524342 GEA524342 GNW524342 GXS524342 HHO524342 HRK524342 IBG524342 ILC524342 IUY524342 JEU524342 JOQ524342 JYM524342 KII524342 KSE524342 LCA524342 LLW524342 LVS524342 MFO524342 MPK524342 MZG524342 NJC524342 NSY524342 OCU524342 OMQ524342 OWM524342 PGI524342 PQE524342 QAA524342 QJW524342 QTS524342 RDO524342 RNK524342 RXG524342 SHC524342 SQY524342 TAU524342 TKQ524342 TUM524342 UEI524342 UOE524342 UYA524342 VHW524342 VRS524342 WBO524342 WLK524342 WVG524342 C589878 IU589878 SQ589878 ACM589878 AMI589878 AWE589878 BGA589878 BPW589878 BZS589878 CJO589878 CTK589878 DDG589878 DNC589878 DWY589878 EGU589878 EQQ589878 FAM589878 FKI589878 FUE589878 GEA589878 GNW589878 GXS589878 HHO589878 HRK589878 IBG589878 ILC589878 IUY589878 JEU589878 JOQ589878 JYM589878 KII589878 KSE589878 LCA589878 LLW589878 LVS589878 MFO589878 MPK589878 MZG589878 NJC589878 NSY589878 OCU589878 OMQ589878 OWM589878 PGI589878 PQE589878 QAA589878 QJW589878 QTS589878 RDO589878 RNK589878 RXG589878 SHC589878 SQY589878 TAU589878 TKQ589878 TUM589878 UEI589878 UOE589878 UYA589878 VHW589878 VRS589878 WBO589878 WLK589878 WVG589878 C655414 IU655414 SQ655414 ACM655414 AMI655414 AWE655414 BGA655414 BPW655414 BZS655414 CJO655414 CTK655414 DDG655414 DNC655414 DWY655414 EGU655414 EQQ655414 FAM655414 FKI655414 FUE655414 GEA655414 GNW655414 GXS655414 HHO655414 HRK655414 IBG655414 ILC655414 IUY655414 JEU655414 JOQ655414 JYM655414 KII655414 KSE655414 LCA655414 LLW655414 LVS655414 MFO655414 MPK655414 MZG655414 NJC655414 NSY655414 OCU655414 OMQ655414 OWM655414 PGI655414 PQE655414 QAA655414 QJW655414 QTS655414 RDO655414 RNK655414 RXG655414 SHC655414 SQY655414 TAU655414 TKQ655414 TUM655414 UEI655414 UOE655414 UYA655414 VHW655414 VRS655414 WBO655414 WLK655414 WVG655414 C720950 IU720950 SQ720950 ACM720950 AMI720950 AWE720950 BGA720950 BPW720950 BZS720950 CJO720950 CTK720950 DDG720950 DNC720950 DWY720950 EGU720950 EQQ720950 FAM720950 FKI720950 FUE720950 GEA720950 GNW720950 GXS720950 HHO720950 HRK720950 IBG720950 ILC720950 IUY720950 JEU720950 JOQ720950 JYM720950 KII720950 KSE720950 LCA720950 LLW720950 LVS720950 MFO720950 MPK720950 MZG720950 NJC720950 NSY720950 OCU720950 OMQ720950 OWM720950 PGI720950 PQE720950 QAA720950 QJW720950 QTS720950 RDO720950 RNK720950 RXG720950 SHC720950 SQY720950 TAU720950 TKQ720950 TUM720950 UEI720950 UOE720950 UYA720950 VHW720950 VRS720950 WBO720950 WLK720950 WVG720950 C786486 IU786486 SQ786486 ACM786486 AMI786486 AWE786486 BGA786486 BPW786486 BZS786486 CJO786486 CTK786486 DDG786486 DNC786486 DWY786486 EGU786486 EQQ786486 FAM786486 FKI786486 FUE786486 GEA786486 GNW786486 GXS786486 HHO786486 HRK786486 IBG786486 ILC786486 IUY786486 JEU786486 JOQ786486 JYM786486 KII786486 KSE786486 LCA786486 LLW786486 LVS786486 MFO786486 MPK786486 MZG786486 NJC786486 NSY786486 OCU786486 OMQ786486 OWM786486 PGI786486 PQE786486 QAA786486 QJW786486 QTS786486 RDO786486 RNK786486 RXG786486 SHC786486 SQY786486 TAU786486 TKQ786486 TUM786486 UEI786486 UOE786486 UYA786486 VHW786486 VRS786486 WBO786486 WLK786486 WVG786486 C852022 IU852022 SQ852022 ACM852022 AMI852022 AWE852022 BGA852022 BPW852022 BZS852022 CJO852022 CTK852022 DDG852022 DNC852022 DWY852022 EGU852022 EQQ852022 FAM852022 FKI852022 FUE852022 GEA852022 GNW852022 GXS852022 HHO852022 HRK852022 IBG852022 ILC852022 IUY852022 JEU852022 JOQ852022 JYM852022 KII852022 KSE852022 LCA852022 LLW852022 LVS852022 MFO852022 MPK852022 MZG852022 NJC852022 NSY852022 OCU852022 OMQ852022 OWM852022 PGI852022 PQE852022 QAA852022 QJW852022 QTS852022 RDO852022 RNK852022 RXG852022 SHC852022 SQY852022 TAU852022 TKQ852022 TUM852022 UEI852022 UOE852022 UYA852022 VHW852022 VRS852022 WBO852022 WLK852022 WVG852022 C917558 IU917558 SQ917558 ACM917558 AMI917558 AWE917558 BGA917558 BPW917558 BZS917558 CJO917558 CTK917558 DDG917558 DNC917558 DWY917558 EGU917558 EQQ917558 FAM917558 FKI917558 FUE917558 GEA917558 GNW917558 GXS917558 HHO917558 HRK917558 IBG917558 ILC917558 IUY917558 JEU917558 JOQ917558 JYM917558 KII917558 KSE917558 LCA917558 LLW917558 LVS917558 MFO917558 MPK917558 MZG917558 NJC917558 NSY917558 OCU917558 OMQ917558 OWM917558 PGI917558 PQE917558 QAA917558 QJW917558 QTS917558 RDO917558 RNK917558 RXG917558 SHC917558 SQY917558 TAU917558 TKQ917558 TUM917558 UEI917558 UOE917558 UYA917558 VHW917558 VRS917558 WBO917558 WLK917558 WVG917558 C983094 IU983094 SQ983094 ACM983094 AMI983094 AWE983094 BGA983094 BPW983094 BZS983094 CJO983094 CTK983094 DDG983094 DNC983094 DWY983094 EGU983094 EQQ983094 FAM983094 FKI983094 FUE983094 GEA983094 GNW983094 GXS983094 HHO983094 HRK983094 IBG983094 ILC983094 IUY983094 JEU983094 JOQ983094 JYM983094 KII983094 KSE983094 LCA983094 LLW983094 LVS983094 MFO983094 MPK983094 MZG983094 NJC983094 NSY983094 OCU983094 OMQ983094 OWM983094 PGI983094 PQE983094 QAA983094 QJW983094 QTS983094 RDO983094 RNK983094 RXG983094 SHC983094 SQY983094 TAU983094 TKQ983094 TUM983094 UEI983094 UOE983094 UYA983094 VHW983094 VRS983094 WBO983094 WLK983094 WVG983094 C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C65573 IU65573 SQ65573 ACM65573 AMI65573 AWE65573 BGA65573 BPW65573 BZS65573 CJO65573 CTK65573 DDG65573 DNC65573 DWY65573 EGU65573 EQQ65573 FAM65573 FKI65573 FUE65573 GEA65573 GNW65573 GXS65573 HHO65573 HRK65573 IBG65573 ILC65573 IUY65573 JEU65573 JOQ65573 JYM65573 KII65573 KSE65573 LCA65573 LLW65573 LVS65573 MFO65573 MPK65573 MZG65573 NJC65573 NSY65573 OCU65573 OMQ65573 OWM65573 PGI65573 PQE65573 QAA65573 QJW65573 QTS65573 RDO65573 RNK65573 RXG65573 SHC65573 SQY65573 TAU65573 TKQ65573 TUM65573 UEI65573 UOE65573 UYA65573 VHW65573 VRS65573 WBO65573 WLK65573 WVG65573 C131109 IU131109 SQ131109 ACM131109 AMI131109 AWE131109 BGA131109 BPW131109 BZS131109 CJO131109 CTK131109 DDG131109 DNC131109 DWY131109 EGU131109 EQQ131109 FAM131109 FKI131109 FUE131109 GEA131109 GNW131109 GXS131109 HHO131109 HRK131109 IBG131109 ILC131109 IUY131109 JEU131109 JOQ131109 JYM131109 KII131109 KSE131109 LCA131109 LLW131109 LVS131109 MFO131109 MPK131109 MZG131109 NJC131109 NSY131109 OCU131109 OMQ131109 OWM131109 PGI131109 PQE131109 QAA131109 QJW131109 QTS131109 RDO131109 RNK131109 RXG131109 SHC131109 SQY131109 TAU131109 TKQ131109 TUM131109 UEI131109 UOE131109 UYA131109 VHW131109 VRS131109 WBO131109 WLK131109 WVG131109 C196645 IU196645 SQ196645 ACM196645 AMI196645 AWE196645 BGA196645 BPW196645 BZS196645 CJO196645 CTK196645 DDG196645 DNC196645 DWY196645 EGU196645 EQQ196645 FAM196645 FKI196645 FUE196645 GEA196645 GNW196645 GXS196645 HHO196645 HRK196645 IBG196645 ILC196645 IUY196645 JEU196645 JOQ196645 JYM196645 KII196645 KSE196645 LCA196645 LLW196645 LVS196645 MFO196645 MPK196645 MZG196645 NJC196645 NSY196645 OCU196645 OMQ196645 OWM196645 PGI196645 PQE196645 QAA196645 QJW196645 QTS196645 RDO196645 RNK196645 RXG196645 SHC196645 SQY196645 TAU196645 TKQ196645 TUM196645 UEI196645 UOE196645 UYA196645 VHW196645 VRS196645 WBO196645 WLK196645 WVG196645 C262181 IU262181 SQ262181 ACM262181 AMI262181 AWE262181 BGA262181 BPW262181 BZS262181 CJO262181 CTK262181 DDG262181 DNC262181 DWY262181 EGU262181 EQQ262181 FAM262181 FKI262181 FUE262181 GEA262181 GNW262181 GXS262181 HHO262181 HRK262181 IBG262181 ILC262181 IUY262181 JEU262181 JOQ262181 JYM262181 KII262181 KSE262181 LCA262181 LLW262181 LVS262181 MFO262181 MPK262181 MZG262181 NJC262181 NSY262181 OCU262181 OMQ262181 OWM262181 PGI262181 PQE262181 QAA262181 QJW262181 QTS262181 RDO262181 RNK262181 RXG262181 SHC262181 SQY262181 TAU262181 TKQ262181 TUM262181 UEI262181 UOE262181 UYA262181 VHW262181 VRS262181 WBO262181 WLK262181 WVG262181 C327717 IU327717 SQ327717 ACM327717 AMI327717 AWE327717 BGA327717 BPW327717 BZS327717 CJO327717 CTK327717 DDG327717 DNC327717 DWY327717 EGU327717 EQQ327717 FAM327717 FKI327717 FUE327717 GEA327717 GNW327717 GXS327717 HHO327717 HRK327717 IBG327717 ILC327717 IUY327717 JEU327717 JOQ327717 JYM327717 KII327717 KSE327717 LCA327717 LLW327717 LVS327717 MFO327717 MPK327717 MZG327717 NJC327717 NSY327717 OCU327717 OMQ327717 OWM327717 PGI327717 PQE327717 QAA327717 QJW327717 QTS327717 RDO327717 RNK327717 RXG327717 SHC327717 SQY327717 TAU327717 TKQ327717 TUM327717 UEI327717 UOE327717 UYA327717 VHW327717 VRS327717 WBO327717 WLK327717 WVG327717 C393253 IU393253 SQ393253 ACM393253 AMI393253 AWE393253 BGA393253 BPW393253 BZS393253 CJO393253 CTK393253 DDG393253 DNC393253 DWY393253 EGU393253 EQQ393253 FAM393253 FKI393253 FUE393253 GEA393253 GNW393253 GXS393253 HHO393253 HRK393253 IBG393253 ILC393253 IUY393253 JEU393253 JOQ393253 JYM393253 KII393253 KSE393253 LCA393253 LLW393253 LVS393253 MFO393253 MPK393253 MZG393253 NJC393253 NSY393253 OCU393253 OMQ393253 OWM393253 PGI393253 PQE393253 QAA393253 QJW393253 QTS393253 RDO393253 RNK393253 RXG393253 SHC393253 SQY393253 TAU393253 TKQ393253 TUM393253 UEI393253 UOE393253 UYA393253 VHW393253 VRS393253 WBO393253 WLK393253 WVG393253 C458789 IU458789 SQ458789 ACM458789 AMI458789 AWE458789 BGA458789 BPW458789 BZS458789 CJO458789 CTK458789 DDG458789 DNC458789 DWY458789 EGU458789 EQQ458789 FAM458789 FKI458789 FUE458789 GEA458789 GNW458789 GXS458789 HHO458789 HRK458789 IBG458789 ILC458789 IUY458789 JEU458789 JOQ458789 JYM458789 KII458789 KSE458789 LCA458789 LLW458789 LVS458789 MFO458789 MPK458789 MZG458789 NJC458789 NSY458789 OCU458789 OMQ458789 OWM458789 PGI458789 PQE458789 QAA458789 QJW458789 QTS458789 RDO458789 RNK458789 RXG458789 SHC458789 SQY458789 TAU458789 TKQ458789 TUM458789 UEI458789 UOE458789 UYA458789 VHW458789 VRS458789 WBO458789 WLK458789 WVG458789 C524325 IU524325 SQ524325 ACM524325 AMI524325 AWE524325 BGA524325 BPW524325 BZS524325 CJO524325 CTK524325 DDG524325 DNC524325 DWY524325 EGU524325 EQQ524325 FAM524325 FKI524325 FUE524325 GEA524325 GNW524325 GXS524325 HHO524325 HRK524325 IBG524325 ILC524325 IUY524325 JEU524325 JOQ524325 JYM524325 KII524325 KSE524325 LCA524325 LLW524325 LVS524325 MFO524325 MPK524325 MZG524325 NJC524325 NSY524325 OCU524325 OMQ524325 OWM524325 PGI524325 PQE524325 QAA524325 QJW524325 QTS524325 RDO524325 RNK524325 RXG524325 SHC524325 SQY524325 TAU524325 TKQ524325 TUM524325 UEI524325 UOE524325 UYA524325 VHW524325 VRS524325 WBO524325 WLK524325 WVG524325 C589861 IU589861 SQ589861 ACM589861 AMI589861 AWE589861 BGA589861 BPW589861 BZS589861 CJO589861 CTK589861 DDG589861 DNC589861 DWY589861 EGU589861 EQQ589861 FAM589861 FKI589861 FUE589861 GEA589861 GNW589861 GXS589861 HHO589861 HRK589861 IBG589861 ILC589861 IUY589861 JEU589861 JOQ589861 JYM589861 KII589861 KSE589861 LCA589861 LLW589861 LVS589861 MFO589861 MPK589861 MZG589861 NJC589861 NSY589861 OCU589861 OMQ589861 OWM589861 PGI589861 PQE589861 QAA589861 QJW589861 QTS589861 RDO589861 RNK589861 RXG589861 SHC589861 SQY589861 TAU589861 TKQ589861 TUM589861 UEI589861 UOE589861 UYA589861 VHW589861 VRS589861 WBO589861 WLK589861 WVG589861 C655397 IU655397 SQ655397 ACM655397 AMI655397 AWE655397 BGA655397 BPW655397 BZS655397 CJO655397 CTK655397 DDG655397 DNC655397 DWY655397 EGU655397 EQQ655397 FAM655397 FKI655397 FUE655397 GEA655397 GNW655397 GXS655397 HHO655397 HRK655397 IBG655397 ILC655397 IUY655397 JEU655397 JOQ655397 JYM655397 KII655397 KSE655397 LCA655397 LLW655397 LVS655397 MFO655397 MPK655397 MZG655397 NJC655397 NSY655397 OCU655397 OMQ655397 OWM655397 PGI655397 PQE655397 QAA655397 QJW655397 QTS655397 RDO655397 RNK655397 RXG655397 SHC655397 SQY655397 TAU655397 TKQ655397 TUM655397 UEI655397 UOE655397 UYA655397 VHW655397 VRS655397 WBO655397 WLK655397 WVG655397 C720933 IU720933 SQ720933 ACM720933 AMI720933 AWE720933 BGA720933 BPW720933 BZS720933 CJO720933 CTK720933 DDG720933 DNC720933 DWY720933 EGU720933 EQQ720933 FAM720933 FKI720933 FUE720933 GEA720933 GNW720933 GXS720933 HHO720933 HRK720933 IBG720933 ILC720933 IUY720933 JEU720933 JOQ720933 JYM720933 KII720933 KSE720933 LCA720933 LLW720933 LVS720933 MFO720933 MPK720933 MZG720933 NJC720933 NSY720933 OCU720933 OMQ720933 OWM720933 PGI720933 PQE720933 QAA720933 QJW720933 QTS720933 RDO720933 RNK720933 RXG720933 SHC720933 SQY720933 TAU720933 TKQ720933 TUM720933 UEI720933 UOE720933 UYA720933 VHW720933 VRS720933 WBO720933 WLK720933 WVG720933 C786469 IU786469 SQ786469 ACM786469 AMI786469 AWE786469 BGA786469 BPW786469 BZS786469 CJO786469 CTK786469 DDG786469 DNC786469 DWY786469 EGU786469 EQQ786469 FAM786469 FKI786469 FUE786469 GEA786469 GNW786469 GXS786469 HHO786469 HRK786469 IBG786469 ILC786469 IUY786469 JEU786469 JOQ786469 JYM786469 KII786469 KSE786469 LCA786469 LLW786469 LVS786469 MFO786469 MPK786469 MZG786469 NJC786469 NSY786469 OCU786469 OMQ786469 OWM786469 PGI786469 PQE786469 QAA786469 QJW786469 QTS786469 RDO786469 RNK786469 RXG786469 SHC786469 SQY786469 TAU786469 TKQ786469 TUM786469 UEI786469 UOE786469 UYA786469 VHW786469 VRS786469 WBO786469 WLK786469 WVG786469 C852005 IU852005 SQ852005 ACM852005 AMI852005 AWE852005 BGA852005 BPW852005 BZS852005 CJO852005 CTK852005 DDG852005 DNC852005 DWY852005 EGU852005 EQQ852005 FAM852005 FKI852005 FUE852005 GEA852005 GNW852005 GXS852005 HHO852005 HRK852005 IBG852005 ILC852005 IUY852005 JEU852005 JOQ852005 JYM852005 KII852005 KSE852005 LCA852005 LLW852005 LVS852005 MFO852005 MPK852005 MZG852005 NJC852005 NSY852005 OCU852005 OMQ852005 OWM852005 PGI852005 PQE852005 QAA852005 QJW852005 QTS852005 RDO852005 RNK852005 RXG852005 SHC852005 SQY852005 TAU852005 TKQ852005 TUM852005 UEI852005 UOE852005 UYA852005 VHW852005 VRS852005 WBO852005 WLK852005 WVG852005 C917541 IU917541 SQ917541 ACM917541 AMI917541 AWE917541 BGA917541 BPW917541 BZS917541 CJO917541 CTK917541 DDG917541 DNC917541 DWY917541 EGU917541 EQQ917541 FAM917541 FKI917541 FUE917541 GEA917541 GNW917541 GXS917541 HHO917541 HRK917541 IBG917541 ILC917541 IUY917541 JEU917541 JOQ917541 JYM917541 KII917541 KSE917541 LCA917541 LLW917541 LVS917541 MFO917541 MPK917541 MZG917541 NJC917541 NSY917541 OCU917541 OMQ917541 OWM917541 PGI917541 PQE917541 QAA917541 QJW917541 QTS917541 RDO917541 RNK917541 RXG917541 SHC917541 SQY917541 TAU917541 TKQ917541 TUM917541 UEI917541 UOE917541 UYA917541 VHW917541 VRS917541 WBO917541 WLK917541 WVG917541 C983077 IU983077 SQ983077 ACM983077 AMI983077 AWE983077 BGA983077 BPW983077 BZS983077 CJO983077 CTK983077 DDG983077 DNC983077 DWY983077 EGU983077 EQQ983077 FAM983077 FKI983077 FUE983077 GEA983077 GNW983077 GXS983077 HHO983077 HRK983077 IBG983077 ILC983077 IUY983077 JEU983077 JOQ983077 JYM983077 KII983077 KSE983077 LCA983077 LLW983077 LVS983077 MFO983077 MPK983077 MZG983077 NJC983077 NSY983077 OCU983077 OMQ983077 OWM983077 PGI983077 PQE983077 QAA983077 QJW983077 QTS983077 RDO983077 RNK983077 RXG983077 SHC983077 SQY983077 TAU983077 TKQ983077 TUM983077 UEI983077 UOE983077 UYA983077 VHW983077 VRS983077 WBO983077 WLK983077 WVG983077 C69 IU69 SQ69 ACM69 AMI69 AWE69 BGA69 BPW69 BZS69 CJO69 CTK69 DDG69 DNC69 DWY69 EGU69 EQQ69 FAM69 FKI69 FUE69 GEA69 GNW69 GXS69 HHO69 HRK69 IBG69 ILC69 IUY69 JEU69 JOQ69 JYM69 KII69 KSE69 LCA69 LLW69 LVS69 MFO69 MPK69 MZG69 NJC69 NSY69 OCU69 OMQ69 OWM69 PGI69 PQE69 QAA69 QJW69 QTS69 RDO69 RNK69 RXG69 SHC69 SQY69 TAU69 TKQ69 TUM69 UEI69 UOE69 UYA69 VHW69 VRS69 WBO69 WLK69 WVG69 C65605 IU65605 SQ65605 ACM65605 AMI65605 AWE65605 BGA65605 BPW65605 BZS65605 CJO65605 CTK65605 DDG65605 DNC65605 DWY65605 EGU65605 EQQ65605 FAM65605 FKI65605 FUE65605 GEA65605 GNW65605 GXS65605 HHO65605 HRK65605 IBG65605 ILC65605 IUY65605 JEU65605 JOQ65605 JYM65605 KII65605 KSE65605 LCA65605 LLW65605 LVS65605 MFO65605 MPK65605 MZG65605 NJC65605 NSY65605 OCU65605 OMQ65605 OWM65605 PGI65605 PQE65605 QAA65605 QJW65605 QTS65605 RDO65605 RNK65605 RXG65605 SHC65605 SQY65605 TAU65605 TKQ65605 TUM65605 UEI65605 UOE65605 UYA65605 VHW65605 VRS65605 WBO65605 WLK65605 WVG65605 C131141 IU131141 SQ131141 ACM131141 AMI131141 AWE131141 BGA131141 BPW131141 BZS131141 CJO131141 CTK131141 DDG131141 DNC131141 DWY131141 EGU131141 EQQ131141 FAM131141 FKI131141 FUE131141 GEA131141 GNW131141 GXS131141 HHO131141 HRK131141 IBG131141 ILC131141 IUY131141 JEU131141 JOQ131141 JYM131141 KII131141 KSE131141 LCA131141 LLW131141 LVS131141 MFO131141 MPK131141 MZG131141 NJC131141 NSY131141 OCU131141 OMQ131141 OWM131141 PGI131141 PQE131141 QAA131141 QJW131141 QTS131141 RDO131141 RNK131141 RXG131141 SHC131141 SQY131141 TAU131141 TKQ131141 TUM131141 UEI131141 UOE131141 UYA131141 VHW131141 VRS131141 WBO131141 WLK131141 WVG131141 C196677 IU196677 SQ196677 ACM196677 AMI196677 AWE196677 BGA196677 BPW196677 BZS196677 CJO196677 CTK196677 DDG196677 DNC196677 DWY196677 EGU196677 EQQ196677 FAM196677 FKI196677 FUE196677 GEA196677 GNW196677 GXS196677 HHO196677 HRK196677 IBG196677 ILC196677 IUY196677 JEU196677 JOQ196677 JYM196677 KII196677 KSE196677 LCA196677 LLW196677 LVS196677 MFO196677 MPK196677 MZG196677 NJC196677 NSY196677 OCU196677 OMQ196677 OWM196677 PGI196677 PQE196677 QAA196677 QJW196677 QTS196677 RDO196677 RNK196677 RXG196677 SHC196677 SQY196677 TAU196677 TKQ196677 TUM196677 UEI196677 UOE196677 UYA196677 VHW196677 VRS196677 WBO196677 WLK196677 WVG196677 C262213 IU262213 SQ262213 ACM262213 AMI262213 AWE262213 BGA262213 BPW262213 BZS262213 CJO262213 CTK262213 DDG262213 DNC262213 DWY262213 EGU262213 EQQ262213 FAM262213 FKI262213 FUE262213 GEA262213 GNW262213 GXS262213 HHO262213 HRK262213 IBG262213 ILC262213 IUY262213 JEU262213 JOQ262213 JYM262213 KII262213 KSE262213 LCA262213 LLW262213 LVS262213 MFO262213 MPK262213 MZG262213 NJC262213 NSY262213 OCU262213 OMQ262213 OWM262213 PGI262213 PQE262213 QAA262213 QJW262213 QTS262213 RDO262213 RNK262213 RXG262213 SHC262213 SQY262213 TAU262213 TKQ262213 TUM262213 UEI262213 UOE262213 UYA262213 VHW262213 VRS262213 WBO262213 WLK262213 WVG262213 C327749 IU327749 SQ327749 ACM327749 AMI327749 AWE327749 BGA327749 BPW327749 BZS327749 CJO327749 CTK327749 DDG327749 DNC327749 DWY327749 EGU327749 EQQ327749 FAM327749 FKI327749 FUE327749 GEA327749 GNW327749 GXS327749 HHO327749 HRK327749 IBG327749 ILC327749 IUY327749 JEU327749 JOQ327749 JYM327749 KII327749 KSE327749 LCA327749 LLW327749 LVS327749 MFO327749 MPK327749 MZG327749 NJC327749 NSY327749 OCU327749 OMQ327749 OWM327749 PGI327749 PQE327749 QAA327749 QJW327749 QTS327749 RDO327749 RNK327749 RXG327749 SHC327749 SQY327749 TAU327749 TKQ327749 TUM327749 UEI327749 UOE327749 UYA327749 VHW327749 VRS327749 WBO327749 WLK327749 WVG327749 C393285 IU393285 SQ393285 ACM393285 AMI393285 AWE393285 BGA393285 BPW393285 BZS393285 CJO393285 CTK393285 DDG393285 DNC393285 DWY393285 EGU393285 EQQ393285 FAM393285 FKI393285 FUE393285 GEA393285 GNW393285 GXS393285 HHO393285 HRK393285 IBG393285 ILC393285 IUY393285 JEU393285 JOQ393285 JYM393285 KII393285 KSE393285 LCA393285 LLW393285 LVS393285 MFO393285 MPK393285 MZG393285 NJC393285 NSY393285 OCU393285 OMQ393285 OWM393285 PGI393285 PQE393285 QAA393285 QJW393285 QTS393285 RDO393285 RNK393285 RXG393285 SHC393285 SQY393285 TAU393285 TKQ393285 TUM393285 UEI393285 UOE393285 UYA393285 VHW393285 VRS393285 WBO393285 WLK393285 WVG393285 C458821 IU458821 SQ458821 ACM458821 AMI458821 AWE458821 BGA458821 BPW458821 BZS458821 CJO458821 CTK458821 DDG458821 DNC458821 DWY458821 EGU458821 EQQ458821 FAM458821 FKI458821 FUE458821 GEA458821 GNW458821 GXS458821 HHO458821 HRK458821 IBG458821 ILC458821 IUY458821 JEU458821 JOQ458821 JYM458821 KII458821 KSE458821 LCA458821 LLW458821 LVS458821 MFO458821 MPK458821 MZG458821 NJC458821 NSY458821 OCU458821 OMQ458821 OWM458821 PGI458821 PQE458821 QAA458821 QJW458821 QTS458821 RDO458821 RNK458821 RXG458821 SHC458821 SQY458821 TAU458821 TKQ458821 TUM458821 UEI458821 UOE458821 UYA458821 VHW458821 VRS458821 WBO458821 WLK458821 WVG458821 C524357 IU524357 SQ524357 ACM524357 AMI524357 AWE524357 BGA524357 BPW524357 BZS524357 CJO524357 CTK524357 DDG524357 DNC524357 DWY524357 EGU524357 EQQ524357 FAM524357 FKI524357 FUE524357 GEA524357 GNW524357 GXS524357 HHO524357 HRK524357 IBG524357 ILC524357 IUY524357 JEU524357 JOQ524357 JYM524357 KII524357 KSE524357 LCA524357 LLW524357 LVS524357 MFO524357 MPK524357 MZG524357 NJC524357 NSY524357 OCU524357 OMQ524357 OWM524357 PGI524357 PQE524357 QAA524357 QJW524357 QTS524357 RDO524357 RNK524357 RXG524357 SHC524357 SQY524357 TAU524357 TKQ524357 TUM524357 UEI524357 UOE524357 UYA524357 VHW524357 VRS524357 WBO524357 WLK524357 WVG524357 C589893 IU589893 SQ589893 ACM589893 AMI589893 AWE589893 BGA589893 BPW589893 BZS589893 CJO589893 CTK589893 DDG589893 DNC589893 DWY589893 EGU589893 EQQ589893 FAM589893 FKI589893 FUE589893 GEA589893 GNW589893 GXS589893 HHO589893 HRK589893 IBG589893 ILC589893 IUY589893 JEU589893 JOQ589893 JYM589893 KII589893 KSE589893 LCA589893 LLW589893 LVS589893 MFO589893 MPK589893 MZG589893 NJC589893 NSY589893 OCU589893 OMQ589893 OWM589893 PGI589893 PQE589893 QAA589893 QJW589893 QTS589893 RDO589893 RNK589893 RXG589893 SHC589893 SQY589893 TAU589893 TKQ589893 TUM589893 UEI589893 UOE589893 UYA589893 VHW589893 VRS589893 WBO589893 WLK589893 WVG589893 C655429 IU655429 SQ655429 ACM655429 AMI655429 AWE655429 BGA655429 BPW655429 BZS655429 CJO655429 CTK655429 DDG655429 DNC655429 DWY655429 EGU655429 EQQ655429 FAM655429 FKI655429 FUE655429 GEA655429 GNW655429 GXS655429 HHO655429 HRK655429 IBG655429 ILC655429 IUY655429 JEU655429 JOQ655429 JYM655429 KII655429 KSE655429 LCA655429 LLW655429 LVS655429 MFO655429 MPK655429 MZG655429 NJC655429 NSY655429 OCU655429 OMQ655429 OWM655429 PGI655429 PQE655429 QAA655429 QJW655429 QTS655429 RDO655429 RNK655429 RXG655429 SHC655429 SQY655429 TAU655429 TKQ655429 TUM655429 UEI655429 UOE655429 UYA655429 VHW655429 VRS655429 WBO655429 WLK655429 WVG655429 C720965 IU720965 SQ720965 ACM720965 AMI720965 AWE720965 BGA720965 BPW720965 BZS720965 CJO720965 CTK720965 DDG720965 DNC720965 DWY720965 EGU720965 EQQ720965 FAM720965 FKI720965 FUE720965 GEA720965 GNW720965 GXS720965 HHO720965 HRK720965 IBG720965 ILC720965 IUY720965 JEU720965 JOQ720965 JYM720965 KII720965 KSE720965 LCA720965 LLW720965 LVS720965 MFO720965 MPK720965 MZG720965 NJC720965 NSY720965 OCU720965 OMQ720965 OWM720965 PGI720965 PQE720965 QAA720965 QJW720965 QTS720965 RDO720965 RNK720965 RXG720965 SHC720965 SQY720965 TAU720965 TKQ720965 TUM720965 UEI720965 UOE720965 UYA720965 VHW720965 VRS720965 WBO720965 WLK720965 WVG720965 C786501 IU786501 SQ786501 ACM786501 AMI786501 AWE786501 BGA786501 BPW786501 BZS786501 CJO786501 CTK786501 DDG786501 DNC786501 DWY786501 EGU786501 EQQ786501 FAM786501 FKI786501 FUE786501 GEA786501 GNW786501 GXS786501 HHO786501 HRK786501 IBG786501 ILC786501 IUY786501 JEU786501 JOQ786501 JYM786501 KII786501 KSE786501 LCA786501 LLW786501 LVS786501 MFO786501 MPK786501 MZG786501 NJC786501 NSY786501 OCU786501 OMQ786501 OWM786501 PGI786501 PQE786501 QAA786501 QJW786501 QTS786501 RDO786501 RNK786501 RXG786501 SHC786501 SQY786501 TAU786501 TKQ786501 TUM786501 UEI786501 UOE786501 UYA786501 VHW786501 VRS786501 WBO786501 WLK786501 WVG786501 C852037 IU852037 SQ852037 ACM852037 AMI852037 AWE852037 BGA852037 BPW852037 BZS852037 CJO852037 CTK852037 DDG852037 DNC852037 DWY852037 EGU852037 EQQ852037 FAM852037 FKI852037 FUE852037 GEA852037 GNW852037 GXS852037 HHO852037 HRK852037 IBG852037 ILC852037 IUY852037 JEU852037 JOQ852037 JYM852037 KII852037 KSE852037 LCA852037 LLW852037 LVS852037 MFO852037 MPK852037 MZG852037 NJC852037 NSY852037 OCU852037 OMQ852037 OWM852037 PGI852037 PQE852037 QAA852037 QJW852037 QTS852037 RDO852037 RNK852037 RXG852037 SHC852037 SQY852037 TAU852037 TKQ852037 TUM852037 UEI852037 UOE852037 UYA852037 VHW852037 VRS852037 WBO852037 WLK852037 WVG852037 C917573 IU917573 SQ917573 ACM917573 AMI917573 AWE917573 BGA917573 BPW917573 BZS917573 CJO917573 CTK917573 DDG917573 DNC917573 DWY917573 EGU917573 EQQ917573 FAM917573 FKI917573 FUE917573 GEA917573 GNW917573 GXS917573 HHO917573 HRK917573 IBG917573 ILC917573 IUY917573 JEU917573 JOQ917573 JYM917573 KII917573 KSE917573 LCA917573 LLW917573 LVS917573 MFO917573 MPK917573 MZG917573 NJC917573 NSY917573 OCU917573 OMQ917573 OWM917573 PGI917573 PQE917573 QAA917573 QJW917573 QTS917573 RDO917573 RNK917573 RXG917573 SHC917573 SQY917573 TAU917573 TKQ917573 TUM917573 UEI917573 UOE917573 UYA917573 VHW917573 VRS917573 WBO917573 WLK917573 WVG917573 C983109 IU983109 SQ983109 ACM983109 AMI983109 AWE983109 BGA983109 BPW983109 BZS983109 CJO983109 CTK983109 DDG983109 DNC983109 DWY983109 EGU983109 EQQ983109 FAM983109 FKI983109 FUE983109 GEA983109 GNW983109 GXS983109 HHO983109 HRK983109 IBG983109 ILC983109 IUY983109 JEU983109 JOQ983109 JYM983109 KII983109 KSE983109 LCA983109 LLW983109 LVS983109 MFO983109 MPK983109 MZG983109 NJC983109 NSY983109 OCU983109 OMQ983109 OWM983109 PGI983109 PQE983109 QAA983109 QJW983109 QTS983109 RDO983109 RNK983109 RXG983109 SHC983109 SQY983109 TAU983109 TKQ983109 TUM983109 UEI983109 UOE983109 UYA983109 VHW983109 VRS983109 WBO983109 WLK983109 WVG983109 C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C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C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C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C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C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C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C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C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C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C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C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C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C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C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C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983065 C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C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C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C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C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C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C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C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C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C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C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C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C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C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C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C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WVF983046:WVF983138 IT6:IT98 SP6:SP98 ACL6:ACL98 AMH6:AMH98 AWD6:AWD98 BFZ6:BFZ98 BPV6:BPV98 BZR6:BZR98 CJN6:CJN98 CTJ6:CTJ98 DDF6:DDF98 DNB6:DNB98 DWX6:DWX98 EGT6:EGT98 EQP6:EQP98 FAL6:FAL98 FKH6:FKH98 FUD6:FUD98 GDZ6:GDZ98 GNV6:GNV98 GXR6:GXR98 HHN6:HHN98 HRJ6:HRJ98 IBF6:IBF98 ILB6:ILB98 IUX6:IUX98 JET6:JET98 JOP6:JOP98 JYL6:JYL98 KIH6:KIH98 KSD6:KSD98 LBZ6:LBZ98 LLV6:LLV98 LVR6:LVR98 MFN6:MFN98 MPJ6:MPJ98 MZF6:MZF98 NJB6:NJB98 NSX6:NSX98 OCT6:OCT98 OMP6:OMP98 OWL6:OWL98 PGH6:PGH98 PQD6:PQD98 PZZ6:PZZ98 QJV6:QJV98 QTR6:QTR98 RDN6:RDN98 RNJ6:RNJ98 RXF6:RXF98 SHB6:SHB98 SQX6:SQX98 TAT6:TAT98 TKP6:TKP98 TUL6:TUL98 UEH6:UEH98 UOD6:UOD98 UXZ6:UXZ98 VHV6:VHV98 VRR6:VRR98 WBN6:WBN98 WLJ6:WLJ98 WVF6:WVF98 B65542:B65634 IT65542:IT65634 SP65542:SP65634 ACL65542:ACL65634 AMH65542:AMH65634 AWD65542:AWD65634 BFZ65542:BFZ65634 BPV65542:BPV65634 BZR65542:BZR65634 CJN65542:CJN65634 CTJ65542:CTJ65634 DDF65542:DDF65634 DNB65542:DNB65634 DWX65542:DWX65634 EGT65542:EGT65634 EQP65542:EQP65634 FAL65542:FAL65634 FKH65542:FKH65634 FUD65542:FUD65634 GDZ65542:GDZ65634 GNV65542:GNV65634 GXR65542:GXR65634 HHN65542:HHN65634 HRJ65542:HRJ65634 IBF65542:IBF65634 ILB65542:ILB65634 IUX65542:IUX65634 JET65542:JET65634 JOP65542:JOP65634 JYL65542:JYL65634 KIH65542:KIH65634 KSD65542:KSD65634 LBZ65542:LBZ65634 LLV65542:LLV65634 LVR65542:LVR65634 MFN65542:MFN65634 MPJ65542:MPJ65634 MZF65542:MZF65634 NJB65542:NJB65634 NSX65542:NSX65634 OCT65542:OCT65634 OMP65542:OMP65634 OWL65542:OWL65634 PGH65542:PGH65634 PQD65542:PQD65634 PZZ65542:PZZ65634 QJV65542:QJV65634 QTR65542:QTR65634 RDN65542:RDN65634 RNJ65542:RNJ65634 RXF65542:RXF65634 SHB65542:SHB65634 SQX65542:SQX65634 TAT65542:TAT65634 TKP65542:TKP65634 TUL65542:TUL65634 UEH65542:UEH65634 UOD65542:UOD65634 UXZ65542:UXZ65634 VHV65542:VHV65634 VRR65542:VRR65634 WBN65542:WBN65634 WLJ65542:WLJ65634 WVF65542:WVF65634 B131078:B131170 IT131078:IT131170 SP131078:SP131170 ACL131078:ACL131170 AMH131078:AMH131170 AWD131078:AWD131170 BFZ131078:BFZ131170 BPV131078:BPV131170 BZR131078:BZR131170 CJN131078:CJN131170 CTJ131078:CTJ131170 DDF131078:DDF131170 DNB131078:DNB131170 DWX131078:DWX131170 EGT131078:EGT131170 EQP131078:EQP131170 FAL131078:FAL131170 FKH131078:FKH131170 FUD131078:FUD131170 GDZ131078:GDZ131170 GNV131078:GNV131170 GXR131078:GXR131170 HHN131078:HHN131170 HRJ131078:HRJ131170 IBF131078:IBF131170 ILB131078:ILB131170 IUX131078:IUX131170 JET131078:JET131170 JOP131078:JOP131170 JYL131078:JYL131170 KIH131078:KIH131170 KSD131078:KSD131170 LBZ131078:LBZ131170 LLV131078:LLV131170 LVR131078:LVR131170 MFN131078:MFN131170 MPJ131078:MPJ131170 MZF131078:MZF131170 NJB131078:NJB131170 NSX131078:NSX131170 OCT131078:OCT131170 OMP131078:OMP131170 OWL131078:OWL131170 PGH131078:PGH131170 PQD131078:PQD131170 PZZ131078:PZZ131170 QJV131078:QJV131170 QTR131078:QTR131170 RDN131078:RDN131170 RNJ131078:RNJ131170 RXF131078:RXF131170 SHB131078:SHB131170 SQX131078:SQX131170 TAT131078:TAT131170 TKP131078:TKP131170 TUL131078:TUL131170 UEH131078:UEH131170 UOD131078:UOD131170 UXZ131078:UXZ131170 VHV131078:VHV131170 VRR131078:VRR131170 WBN131078:WBN131170 WLJ131078:WLJ131170 WVF131078:WVF131170 B196614:B196706 IT196614:IT196706 SP196614:SP196706 ACL196614:ACL196706 AMH196614:AMH196706 AWD196614:AWD196706 BFZ196614:BFZ196706 BPV196614:BPV196706 BZR196614:BZR196706 CJN196614:CJN196706 CTJ196614:CTJ196706 DDF196614:DDF196706 DNB196614:DNB196706 DWX196614:DWX196706 EGT196614:EGT196706 EQP196614:EQP196706 FAL196614:FAL196706 FKH196614:FKH196706 FUD196614:FUD196706 GDZ196614:GDZ196706 GNV196614:GNV196706 GXR196614:GXR196706 HHN196614:HHN196706 HRJ196614:HRJ196706 IBF196614:IBF196706 ILB196614:ILB196706 IUX196614:IUX196706 JET196614:JET196706 JOP196614:JOP196706 JYL196614:JYL196706 KIH196614:KIH196706 KSD196614:KSD196706 LBZ196614:LBZ196706 LLV196614:LLV196706 LVR196614:LVR196706 MFN196614:MFN196706 MPJ196614:MPJ196706 MZF196614:MZF196706 NJB196614:NJB196706 NSX196614:NSX196706 OCT196614:OCT196706 OMP196614:OMP196706 OWL196614:OWL196706 PGH196614:PGH196706 PQD196614:PQD196706 PZZ196614:PZZ196706 QJV196614:QJV196706 QTR196614:QTR196706 RDN196614:RDN196706 RNJ196614:RNJ196706 RXF196614:RXF196706 SHB196614:SHB196706 SQX196614:SQX196706 TAT196614:TAT196706 TKP196614:TKP196706 TUL196614:TUL196706 UEH196614:UEH196706 UOD196614:UOD196706 UXZ196614:UXZ196706 VHV196614:VHV196706 VRR196614:VRR196706 WBN196614:WBN196706 WLJ196614:WLJ196706 WVF196614:WVF196706 B262150:B262242 IT262150:IT262242 SP262150:SP262242 ACL262150:ACL262242 AMH262150:AMH262242 AWD262150:AWD262242 BFZ262150:BFZ262242 BPV262150:BPV262242 BZR262150:BZR262242 CJN262150:CJN262242 CTJ262150:CTJ262242 DDF262150:DDF262242 DNB262150:DNB262242 DWX262150:DWX262242 EGT262150:EGT262242 EQP262150:EQP262242 FAL262150:FAL262242 FKH262150:FKH262242 FUD262150:FUD262242 GDZ262150:GDZ262242 GNV262150:GNV262242 GXR262150:GXR262242 HHN262150:HHN262242 HRJ262150:HRJ262242 IBF262150:IBF262242 ILB262150:ILB262242 IUX262150:IUX262242 JET262150:JET262242 JOP262150:JOP262242 JYL262150:JYL262242 KIH262150:KIH262242 KSD262150:KSD262242 LBZ262150:LBZ262242 LLV262150:LLV262242 LVR262150:LVR262242 MFN262150:MFN262242 MPJ262150:MPJ262242 MZF262150:MZF262242 NJB262150:NJB262242 NSX262150:NSX262242 OCT262150:OCT262242 OMP262150:OMP262242 OWL262150:OWL262242 PGH262150:PGH262242 PQD262150:PQD262242 PZZ262150:PZZ262242 QJV262150:QJV262242 QTR262150:QTR262242 RDN262150:RDN262242 RNJ262150:RNJ262242 RXF262150:RXF262242 SHB262150:SHB262242 SQX262150:SQX262242 TAT262150:TAT262242 TKP262150:TKP262242 TUL262150:TUL262242 UEH262150:UEH262242 UOD262150:UOD262242 UXZ262150:UXZ262242 VHV262150:VHV262242 VRR262150:VRR262242 WBN262150:WBN262242 WLJ262150:WLJ262242 WVF262150:WVF262242 B327686:B327778 IT327686:IT327778 SP327686:SP327778 ACL327686:ACL327778 AMH327686:AMH327778 AWD327686:AWD327778 BFZ327686:BFZ327778 BPV327686:BPV327778 BZR327686:BZR327778 CJN327686:CJN327778 CTJ327686:CTJ327778 DDF327686:DDF327778 DNB327686:DNB327778 DWX327686:DWX327778 EGT327686:EGT327778 EQP327686:EQP327778 FAL327686:FAL327778 FKH327686:FKH327778 FUD327686:FUD327778 GDZ327686:GDZ327778 GNV327686:GNV327778 GXR327686:GXR327778 HHN327686:HHN327778 HRJ327686:HRJ327778 IBF327686:IBF327778 ILB327686:ILB327778 IUX327686:IUX327778 JET327686:JET327778 JOP327686:JOP327778 JYL327686:JYL327778 KIH327686:KIH327778 KSD327686:KSD327778 LBZ327686:LBZ327778 LLV327686:LLV327778 LVR327686:LVR327778 MFN327686:MFN327778 MPJ327686:MPJ327778 MZF327686:MZF327778 NJB327686:NJB327778 NSX327686:NSX327778 OCT327686:OCT327778 OMP327686:OMP327778 OWL327686:OWL327778 PGH327686:PGH327778 PQD327686:PQD327778 PZZ327686:PZZ327778 QJV327686:QJV327778 QTR327686:QTR327778 RDN327686:RDN327778 RNJ327686:RNJ327778 RXF327686:RXF327778 SHB327686:SHB327778 SQX327686:SQX327778 TAT327686:TAT327778 TKP327686:TKP327778 TUL327686:TUL327778 UEH327686:UEH327778 UOD327686:UOD327778 UXZ327686:UXZ327778 VHV327686:VHV327778 VRR327686:VRR327778 WBN327686:WBN327778 WLJ327686:WLJ327778 WVF327686:WVF327778 B393222:B393314 IT393222:IT393314 SP393222:SP393314 ACL393222:ACL393314 AMH393222:AMH393314 AWD393222:AWD393314 BFZ393222:BFZ393314 BPV393222:BPV393314 BZR393222:BZR393314 CJN393222:CJN393314 CTJ393222:CTJ393314 DDF393222:DDF393314 DNB393222:DNB393314 DWX393222:DWX393314 EGT393222:EGT393314 EQP393222:EQP393314 FAL393222:FAL393314 FKH393222:FKH393314 FUD393222:FUD393314 GDZ393222:GDZ393314 GNV393222:GNV393314 GXR393222:GXR393314 HHN393222:HHN393314 HRJ393222:HRJ393314 IBF393222:IBF393314 ILB393222:ILB393314 IUX393222:IUX393314 JET393222:JET393314 JOP393222:JOP393314 JYL393222:JYL393314 KIH393222:KIH393314 KSD393222:KSD393314 LBZ393222:LBZ393314 LLV393222:LLV393314 LVR393222:LVR393314 MFN393222:MFN393314 MPJ393222:MPJ393314 MZF393222:MZF393314 NJB393222:NJB393314 NSX393222:NSX393314 OCT393222:OCT393314 OMP393222:OMP393314 OWL393222:OWL393314 PGH393222:PGH393314 PQD393222:PQD393314 PZZ393222:PZZ393314 QJV393222:QJV393314 QTR393222:QTR393314 RDN393222:RDN393314 RNJ393222:RNJ393314 RXF393222:RXF393314 SHB393222:SHB393314 SQX393222:SQX393314 TAT393222:TAT393314 TKP393222:TKP393314 TUL393222:TUL393314 UEH393222:UEH393314 UOD393222:UOD393314 UXZ393222:UXZ393314 VHV393222:VHV393314 VRR393222:VRR393314 WBN393222:WBN393314 WLJ393222:WLJ393314 WVF393222:WVF393314 B458758:B458850 IT458758:IT458850 SP458758:SP458850 ACL458758:ACL458850 AMH458758:AMH458850 AWD458758:AWD458850 BFZ458758:BFZ458850 BPV458758:BPV458850 BZR458758:BZR458850 CJN458758:CJN458850 CTJ458758:CTJ458850 DDF458758:DDF458850 DNB458758:DNB458850 DWX458758:DWX458850 EGT458758:EGT458850 EQP458758:EQP458850 FAL458758:FAL458850 FKH458758:FKH458850 FUD458758:FUD458850 GDZ458758:GDZ458850 GNV458758:GNV458850 GXR458758:GXR458850 HHN458758:HHN458850 HRJ458758:HRJ458850 IBF458758:IBF458850 ILB458758:ILB458850 IUX458758:IUX458850 JET458758:JET458850 JOP458758:JOP458850 JYL458758:JYL458850 KIH458758:KIH458850 KSD458758:KSD458850 LBZ458758:LBZ458850 LLV458758:LLV458850 LVR458758:LVR458850 MFN458758:MFN458850 MPJ458758:MPJ458850 MZF458758:MZF458850 NJB458758:NJB458850 NSX458758:NSX458850 OCT458758:OCT458850 OMP458758:OMP458850 OWL458758:OWL458850 PGH458758:PGH458850 PQD458758:PQD458850 PZZ458758:PZZ458850 QJV458758:QJV458850 QTR458758:QTR458850 RDN458758:RDN458850 RNJ458758:RNJ458850 RXF458758:RXF458850 SHB458758:SHB458850 SQX458758:SQX458850 TAT458758:TAT458850 TKP458758:TKP458850 TUL458758:TUL458850 UEH458758:UEH458850 UOD458758:UOD458850 UXZ458758:UXZ458850 VHV458758:VHV458850 VRR458758:VRR458850 WBN458758:WBN458850 WLJ458758:WLJ458850 WVF458758:WVF458850 B524294:B524386 IT524294:IT524386 SP524294:SP524386 ACL524294:ACL524386 AMH524294:AMH524386 AWD524294:AWD524386 BFZ524294:BFZ524386 BPV524294:BPV524386 BZR524294:BZR524386 CJN524294:CJN524386 CTJ524294:CTJ524386 DDF524294:DDF524386 DNB524294:DNB524386 DWX524294:DWX524386 EGT524294:EGT524386 EQP524294:EQP524386 FAL524294:FAL524386 FKH524294:FKH524386 FUD524294:FUD524386 GDZ524294:GDZ524386 GNV524294:GNV524386 GXR524294:GXR524386 HHN524294:HHN524386 HRJ524294:HRJ524386 IBF524294:IBF524386 ILB524294:ILB524386 IUX524294:IUX524386 JET524294:JET524386 JOP524294:JOP524386 JYL524294:JYL524386 KIH524294:KIH524386 KSD524294:KSD524386 LBZ524294:LBZ524386 LLV524294:LLV524386 LVR524294:LVR524386 MFN524294:MFN524386 MPJ524294:MPJ524386 MZF524294:MZF524386 NJB524294:NJB524386 NSX524294:NSX524386 OCT524294:OCT524386 OMP524294:OMP524386 OWL524294:OWL524386 PGH524294:PGH524386 PQD524294:PQD524386 PZZ524294:PZZ524386 QJV524294:QJV524386 QTR524294:QTR524386 RDN524294:RDN524386 RNJ524294:RNJ524386 RXF524294:RXF524386 SHB524294:SHB524386 SQX524294:SQX524386 TAT524294:TAT524386 TKP524294:TKP524386 TUL524294:TUL524386 UEH524294:UEH524386 UOD524294:UOD524386 UXZ524294:UXZ524386 VHV524294:VHV524386 VRR524294:VRR524386 WBN524294:WBN524386 WLJ524294:WLJ524386 WVF524294:WVF524386 B589830:B589922 IT589830:IT589922 SP589830:SP589922 ACL589830:ACL589922 AMH589830:AMH589922 AWD589830:AWD589922 BFZ589830:BFZ589922 BPV589830:BPV589922 BZR589830:BZR589922 CJN589830:CJN589922 CTJ589830:CTJ589922 DDF589830:DDF589922 DNB589830:DNB589922 DWX589830:DWX589922 EGT589830:EGT589922 EQP589830:EQP589922 FAL589830:FAL589922 FKH589830:FKH589922 FUD589830:FUD589922 GDZ589830:GDZ589922 GNV589830:GNV589922 GXR589830:GXR589922 HHN589830:HHN589922 HRJ589830:HRJ589922 IBF589830:IBF589922 ILB589830:ILB589922 IUX589830:IUX589922 JET589830:JET589922 JOP589830:JOP589922 JYL589830:JYL589922 KIH589830:KIH589922 KSD589830:KSD589922 LBZ589830:LBZ589922 LLV589830:LLV589922 LVR589830:LVR589922 MFN589830:MFN589922 MPJ589830:MPJ589922 MZF589830:MZF589922 NJB589830:NJB589922 NSX589830:NSX589922 OCT589830:OCT589922 OMP589830:OMP589922 OWL589830:OWL589922 PGH589830:PGH589922 PQD589830:PQD589922 PZZ589830:PZZ589922 QJV589830:QJV589922 QTR589830:QTR589922 RDN589830:RDN589922 RNJ589830:RNJ589922 RXF589830:RXF589922 SHB589830:SHB589922 SQX589830:SQX589922 TAT589830:TAT589922 TKP589830:TKP589922 TUL589830:TUL589922 UEH589830:UEH589922 UOD589830:UOD589922 UXZ589830:UXZ589922 VHV589830:VHV589922 VRR589830:VRR589922 WBN589830:WBN589922 WLJ589830:WLJ589922 WVF589830:WVF589922 B655366:B655458 IT655366:IT655458 SP655366:SP655458 ACL655366:ACL655458 AMH655366:AMH655458 AWD655366:AWD655458 BFZ655366:BFZ655458 BPV655366:BPV655458 BZR655366:BZR655458 CJN655366:CJN655458 CTJ655366:CTJ655458 DDF655366:DDF655458 DNB655366:DNB655458 DWX655366:DWX655458 EGT655366:EGT655458 EQP655366:EQP655458 FAL655366:FAL655458 FKH655366:FKH655458 FUD655366:FUD655458 GDZ655366:GDZ655458 GNV655366:GNV655458 GXR655366:GXR655458 HHN655366:HHN655458 HRJ655366:HRJ655458 IBF655366:IBF655458 ILB655366:ILB655458 IUX655366:IUX655458 JET655366:JET655458 JOP655366:JOP655458 JYL655366:JYL655458 KIH655366:KIH655458 KSD655366:KSD655458 LBZ655366:LBZ655458 LLV655366:LLV655458 LVR655366:LVR655458 MFN655366:MFN655458 MPJ655366:MPJ655458 MZF655366:MZF655458 NJB655366:NJB655458 NSX655366:NSX655458 OCT655366:OCT655458 OMP655366:OMP655458 OWL655366:OWL655458 PGH655366:PGH655458 PQD655366:PQD655458 PZZ655366:PZZ655458 QJV655366:QJV655458 QTR655366:QTR655458 RDN655366:RDN655458 RNJ655366:RNJ655458 RXF655366:RXF655458 SHB655366:SHB655458 SQX655366:SQX655458 TAT655366:TAT655458 TKP655366:TKP655458 TUL655366:TUL655458 UEH655366:UEH655458 UOD655366:UOD655458 UXZ655366:UXZ655458 VHV655366:VHV655458 VRR655366:VRR655458 WBN655366:WBN655458 WLJ655366:WLJ655458 WVF655366:WVF655458 B720902:B720994 IT720902:IT720994 SP720902:SP720994 ACL720902:ACL720994 AMH720902:AMH720994 AWD720902:AWD720994 BFZ720902:BFZ720994 BPV720902:BPV720994 BZR720902:BZR720994 CJN720902:CJN720994 CTJ720902:CTJ720994 DDF720902:DDF720994 DNB720902:DNB720994 DWX720902:DWX720994 EGT720902:EGT720994 EQP720902:EQP720994 FAL720902:FAL720994 FKH720902:FKH720994 FUD720902:FUD720994 GDZ720902:GDZ720994 GNV720902:GNV720994 GXR720902:GXR720994 HHN720902:HHN720994 HRJ720902:HRJ720994 IBF720902:IBF720994 ILB720902:ILB720994 IUX720902:IUX720994 JET720902:JET720994 JOP720902:JOP720994 JYL720902:JYL720994 KIH720902:KIH720994 KSD720902:KSD720994 LBZ720902:LBZ720994 LLV720902:LLV720994 LVR720902:LVR720994 MFN720902:MFN720994 MPJ720902:MPJ720994 MZF720902:MZF720994 NJB720902:NJB720994 NSX720902:NSX720994 OCT720902:OCT720994 OMP720902:OMP720994 OWL720902:OWL720994 PGH720902:PGH720994 PQD720902:PQD720994 PZZ720902:PZZ720994 QJV720902:QJV720994 QTR720902:QTR720994 RDN720902:RDN720994 RNJ720902:RNJ720994 RXF720902:RXF720994 SHB720902:SHB720994 SQX720902:SQX720994 TAT720902:TAT720994 TKP720902:TKP720994 TUL720902:TUL720994 UEH720902:UEH720994 UOD720902:UOD720994 UXZ720902:UXZ720994 VHV720902:VHV720994 VRR720902:VRR720994 WBN720902:WBN720994 WLJ720902:WLJ720994 WVF720902:WVF720994 B786438:B786530 IT786438:IT786530 SP786438:SP786530 ACL786438:ACL786530 AMH786438:AMH786530 AWD786438:AWD786530 BFZ786438:BFZ786530 BPV786438:BPV786530 BZR786438:BZR786530 CJN786438:CJN786530 CTJ786438:CTJ786530 DDF786438:DDF786530 DNB786438:DNB786530 DWX786438:DWX786530 EGT786438:EGT786530 EQP786438:EQP786530 FAL786438:FAL786530 FKH786438:FKH786530 FUD786438:FUD786530 GDZ786438:GDZ786530 GNV786438:GNV786530 GXR786438:GXR786530 HHN786438:HHN786530 HRJ786438:HRJ786530 IBF786438:IBF786530 ILB786438:ILB786530 IUX786438:IUX786530 JET786438:JET786530 JOP786438:JOP786530 JYL786438:JYL786530 KIH786438:KIH786530 KSD786438:KSD786530 LBZ786438:LBZ786530 LLV786438:LLV786530 LVR786438:LVR786530 MFN786438:MFN786530 MPJ786438:MPJ786530 MZF786438:MZF786530 NJB786438:NJB786530 NSX786438:NSX786530 OCT786438:OCT786530 OMP786438:OMP786530 OWL786438:OWL786530 PGH786438:PGH786530 PQD786438:PQD786530 PZZ786438:PZZ786530 QJV786438:QJV786530 QTR786438:QTR786530 RDN786438:RDN786530 RNJ786438:RNJ786530 RXF786438:RXF786530 SHB786438:SHB786530 SQX786438:SQX786530 TAT786438:TAT786530 TKP786438:TKP786530 TUL786438:TUL786530 UEH786438:UEH786530 UOD786438:UOD786530 UXZ786438:UXZ786530 VHV786438:VHV786530 VRR786438:VRR786530 WBN786438:WBN786530 WLJ786438:WLJ786530 WVF786438:WVF786530 B851974:B852066 IT851974:IT852066 SP851974:SP852066 ACL851974:ACL852066 AMH851974:AMH852066 AWD851974:AWD852066 BFZ851974:BFZ852066 BPV851974:BPV852066 BZR851974:BZR852066 CJN851974:CJN852066 CTJ851974:CTJ852066 DDF851974:DDF852066 DNB851974:DNB852066 DWX851974:DWX852066 EGT851974:EGT852066 EQP851974:EQP852066 FAL851974:FAL852066 FKH851974:FKH852066 FUD851974:FUD852066 GDZ851974:GDZ852066 GNV851974:GNV852066 GXR851974:GXR852066 HHN851974:HHN852066 HRJ851974:HRJ852066 IBF851974:IBF852066 ILB851974:ILB852066 IUX851974:IUX852066 JET851974:JET852066 JOP851974:JOP852066 JYL851974:JYL852066 KIH851974:KIH852066 KSD851974:KSD852066 LBZ851974:LBZ852066 LLV851974:LLV852066 LVR851974:LVR852066 MFN851974:MFN852066 MPJ851974:MPJ852066 MZF851974:MZF852066 NJB851974:NJB852066 NSX851974:NSX852066 OCT851974:OCT852066 OMP851974:OMP852066 OWL851974:OWL852066 PGH851974:PGH852066 PQD851974:PQD852066 PZZ851974:PZZ852066 QJV851974:QJV852066 QTR851974:QTR852066 RDN851974:RDN852066 RNJ851974:RNJ852066 RXF851974:RXF852066 SHB851974:SHB852066 SQX851974:SQX852066 TAT851974:TAT852066 TKP851974:TKP852066 TUL851974:TUL852066 UEH851974:UEH852066 UOD851974:UOD852066 UXZ851974:UXZ852066 VHV851974:VHV852066 VRR851974:VRR852066 WBN851974:WBN852066 WLJ851974:WLJ852066 WVF851974:WVF852066 B917510:B917602 IT917510:IT917602 SP917510:SP917602 ACL917510:ACL917602 AMH917510:AMH917602 AWD917510:AWD917602 BFZ917510:BFZ917602 BPV917510:BPV917602 BZR917510:BZR917602 CJN917510:CJN917602 CTJ917510:CTJ917602 DDF917510:DDF917602 DNB917510:DNB917602 DWX917510:DWX917602 EGT917510:EGT917602 EQP917510:EQP917602 FAL917510:FAL917602 FKH917510:FKH917602 FUD917510:FUD917602 GDZ917510:GDZ917602 GNV917510:GNV917602 GXR917510:GXR917602 HHN917510:HHN917602 HRJ917510:HRJ917602 IBF917510:IBF917602 ILB917510:ILB917602 IUX917510:IUX917602 JET917510:JET917602 JOP917510:JOP917602 JYL917510:JYL917602 KIH917510:KIH917602 KSD917510:KSD917602 LBZ917510:LBZ917602 LLV917510:LLV917602 LVR917510:LVR917602 MFN917510:MFN917602 MPJ917510:MPJ917602 MZF917510:MZF917602 NJB917510:NJB917602 NSX917510:NSX917602 OCT917510:OCT917602 OMP917510:OMP917602 OWL917510:OWL917602 PGH917510:PGH917602 PQD917510:PQD917602 PZZ917510:PZZ917602 QJV917510:QJV917602 QTR917510:QTR917602 RDN917510:RDN917602 RNJ917510:RNJ917602 RXF917510:RXF917602 SHB917510:SHB917602 SQX917510:SQX917602 TAT917510:TAT917602 TKP917510:TKP917602 TUL917510:TUL917602 UEH917510:UEH917602 UOD917510:UOD917602 UXZ917510:UXZ917602 VHV917510:VHV917602 VRR917510:VRR917602 WBN917510:WBN917602 WLJ917510:WLJ917602 WVF917510:WVF917602 B983046:B983138 IT983046:IT983138 SP983046:SP983138 ACL983046:ACL983138 AMH983046:AMH983138 AWD983046:AWD983138 BFZ983046:BFZ983138 BPV983046:BPV983138 BZR983046:BZR983138 CJN983046:CJN983138 CTJ983046:CTJ983138 DDF983046:DDF983138 DNB983046:DNB983138 DWX983046:DWX983138 EGT983046:EGT983138 EQP983046:EQP983138 FAL983046:FAL983138 FKH983046:FKH983138 FUD983046:FUD983138 GDZ983046:GDZ983138 GNV983046:GNV983138 GXR983046:GXR983138 HHN983046:HHN983138 HRJ983046:HRJ983138 IBF983046:IBF983138 ILB983046:ILB983138 IUX983046:IUX983138 JET983046:JET983138 JOP983046:JOP983138 JYL983046:JYL983138 KIH983046:KIH983138 KSD983046:KSD983138 LBZ983046:LBZ983138 LLV983046:LLV983138 LVR983046:LVR983138 MFN983046:MFN983138 MPJ983046:MPJ983138 MZF983046:MZF983138 NJB983046:NJB983138 NSX983046:NSX983138 OCT983046:OCT983138 OMP983046:OMP983138 OWL983046:OWL983138 PGH983046:PGH983138 PQD983046:PQD983138 PZZ983046:PZZ983138 QJV983046:QJV983138 QTR983046:QTR983138 RDN983046:RDN983138 RNJ983046:RNJ983138 RXF983046:RXF983138 SHB983046:SHB983138 SQX983046:SQX983138 TAT983046:TAT983138 TKP983046:TKP983138 TUL983046:TUL983138 UEH983046:UEH983138 UOD983046:UOD983138 UXZ983046:UXZ983138 VHV983046:VHV983138 VRR983046:VRR983138 WBN983046:WBN983138 WLJ983046:WLJ983138 B6:B98" xr:uid="{00000000-0002-0000-0F00-000000000000}">
      <formula1>$B$4:$B$5</formula1>
    </dataValidation>
  </dataValidations>
  <hyperlinks>
    <hyperlink ref="K58" r:id="rId1" xr:uid="{00000000-0004-0000-0F00-000000000000}"/>
    <hyperlink ref="K67" r:id="rId2" xr:uid="{00000000-0004-0000-0F00-000001000000}"/>
    <hyperlink ref="K80" r:id="rId3" xr:uid="{00000000-0004-0000-0F00-000002000000}"/>
    <hyperlink ref="K27" r:id="rId4" xr:uid="{00000000-0004-0000-0F00-000003000000}"/>
    <hyperlink ref="K74" r:id="rId5" xr:uid="{00000000-0004-0000-0F00-000004000000}"/>
    <hyperlink ref="K81" r:id="rId6" xr:uid="{00000000-0004-0000-0F00-000005000000}"/>
    <hyperlink ref="K30" r:id="rId7" xr:uid="{00000000-0004-0000-0F00-000006000000}"/>
    <hyperlink ref="K17" r:id="rId8" xr:uid="{00000000-0004-0000-0F00-000007000000}"/>
    <hyperlink ref="K31" r:id="rId9" xr:uid="{00000000-0004-0000-0F00-000008000000}"/>
    <hyperlink ref="K10" r:id="rId10" xr:uid="{00000000-0004-0000-0F00-000009000000}"/>
    <hyperlink ref="K13" r:id="rId11" xr:uid="{00000000-0004-0000-0F00-00000A000000}"/>
    <hyperlink ref="K26" r:id="rId12" xr:uid="{00000000-0004-0000-0F00-00000B000000}"/>
    <hyperlink ref="K35" r:id="rId13" location="3963" xr:uid="{00000000-0004-0000-0F00-00000C000000}"/>
    <hyperlink ref="K38" r:id="rId14" xr:uid="{00000000-0004-0000-0F00-00000D000000}"/>
    <hyperlink ref="K39" r:id="rId15" xr:uid="{00000000-0004-0000-0F00-00000E000000}"/>
    <hyperlink ref="K48" r:id="rId16" xr:uid="{00000000-0004-0000-0F00-00000F000000}"/>
    <hyperlink ref="K49" r:id="rId17" xr:uid="{00000000-0004-0000-0F00-000010000000}"/>
    <hyperlink ref="K51" r:id="rId18" xr:uid="{00000000-0004-0000-0F00-000011000000}"/>
    <hyperlink ref="K52" r:id="rId19" xr:uid="{00000000-0004-0000-0F00-000012000000}"/>
    <hyperlink ref="K59" r:id="rId20" xr:uid="{00000000-0004-0000-0F00-000013000000}"/>
    <hyperlink ref="K66" r:id="rId21" xr:uid="{00000000-0004-0000-0F00-000014000000}"/>
    <hyperlink ref="K68" r:id="rId22" xr:uid="{00000000-0004-0000-0F00-000015000000}"/>
    <hyperlink ref="K71" r:id="rId23" location="document_list" xr:uid="{00000000-0004-0000-0F00-000016000000}"/>
    <hyperlink ref="K72" r:id="rId24" xr:uid="{00000000-0004-0000-0F00-000017000000}"/>
    <hyperlink ref="K73" r:id="rId25" xr:uid="{00000000-0004-0000-0F00-000018000000}"/>
    <hyperlink ref="K75" r:id="rId26" xr:uid="{00000000-0004-0000-0F00-000019000000}"/>
    <hyperlink ref="K77" r:id="rId27" xr:uid="{00000000-0004-0000-0F00-00001A000000}"/>
    <hyperlink ref="K82" r:id="rId28" xr:uid="{00000000-0004-0000-0F00-00001B000000}"/>
    <hyperlink ref="K83" r:id="rId29" xr:uid="{00000000-0004-0000-0F00-00001C000000}"/>
    <hyperlink ref="K86" r:id="rId30" xr:uid="{00000000-0004-0000-0F00-00001D000000}"/>
    <hyperlink ref="K89" r:id="rId31" xr:uid="{00000000-0004-0000-0F00-00001E000000}"/>
    <hyperlink ref="K90" r:id="rId32" xr:uid="{00000000-0004-0000-0F00-00001F000000}"/>
    <hyperlink ref="K7" r:id="rId33" xr:uid="{00000000-0004-0000-0F00-000020000000}"/>
    <hyperlink ref="K9" r:id="rId34" xr:uid="{00000000-0004-0000-0F00-000021000000}"/>
    <hyperlink ref="K11" r:id="rId35" xr:uid="{00000000-0004-0000-0F00-000022000000}"/>
    <hyperlink ref="K14" r:id="rId36" xr:uid="{00000000-0004-0000-0F00-000023000000}"/>
    <hyperlink ref="K16" r:id="rId37" xr:uid="{00000000-0004-0000-0F00-000024000000}"/>
    <hyperlink ref="K18" r:id="rId38" xr:uid="{00000000-0004-0000-0F00-000025000000}"/>
    <hyperlink ref="K19" r:id="rId39" xr:uid="{00000000-0004-0000-0F00-000026000000}"/>
    <hyperlink ref="K20" r:id="rId40" xr:uid="{00000000-0004-0000-0F00-000027000000}"/>
    <hyperlink ref="K24" r:id="rId41" xr:uid="{00000000-0004-0000-0F00-000028000000}"/>
    <hyperlink ref="K22" r:id="rId42" xr:uid="{00000000-0004-0000-0F00-000029000000}"/>
    <hyperlink ref="K23" r:id="rId43" xr:uid="{00000000-0004-0000-0F00-00002A000000}"/>
    <hyperlink ref="K28" r:id="rId44" xr:uid="{00000000-0004-0000-0F00-00002B000000}"/>
    <hyperlink ref="K29" r:id="rId45" xr:uid="{00000000-0004-0000-0F00-00002C000000}"/>
    <hyperlink ref="K36" r:id="rId46" xr:uid="{00000000-0004-0000-0F00-00002D000000}"/>
    <hyperlink ref="K32" r:id="rId47" xr:uid="{00000000-0004-0000-0F00-00002E000000}"/>
    <hyperlink ref="K33" r:id="rId48" xr:uid="{00000000-0004-0000-0F00-00002F000000}"/>
    <hyperlink ref="K34" r:id="rId49" xr:uid="{00000000-0004-0000-0F00-000030000000}"/>
    <hyperlink ref="K40" r:id="rId50" xr:uid="{00000000-0004-0000-0F00-000031000000}"/>
    <hyperlink ref="K41" r:id="rId51" xr:uid="{00000000-0004-0000-0F00-000032000000}"/>
    <hyperlink ref="K42" r:id="rId52" xr:uid="{00000000-0004-0000-0F00-000033000000}"/>
    <hyperlink ref="K43" r:id="rId53" xr:uid="{00000000-0004-0000-0F00-000034000000}"/>
    <hyperlink ref="K44" r:id="rId54" xr:uid="{00000000-0004-0000-0F00-000035000000}"/>
    <hyperlink ref="K45" r:id="rId55" xr:uid="{00000000-0004-0000-0F00-000036000000}"/>
    <hyperlink ref="K47" r:id="rId56" xr:uid="{00000000-0004-0000-0F00-000037000000}"/>
    <hyperlink ref="K53" r:id="rId57" xr:uid="{00000000-0004-0000-0F00-000038000000}"/>
    <hyperlink ref="K55" r:id="rId58" xr:uid="{00000000-0004-0000-0F00-000039000000}"/>
    <hyperlink ref="K57" r:id="rId59" xr:uid="{00000000-0004-0000-0F00-00003A000000}"/>
    <hyperlink ref="K60" r:id="rId60" xr:uid="{00000000-0004-0000-0F00-00003B000000}"/>
    <hyperlink ref="K62" r:id="rId61" xr:uid="{00000000-0004-0000-0F00-00003C000000}"/>
    <hyperlink ref="K65" r:id="rId62" xr:uid="{00000000-0004-0000-0F00-00003E000000}"/>
    <hyperlink ref="K70" r:id="rId63" xr:uid="{00000000-0004-0000-0F00-00003F000000}"/>
    <hyperlink ref="K93" r:id="rId64" xr:uid="{00000000-0004-0000-0F00-000040000000}"/>
    <hyperlink ref="K79" r:id="rId65" xr:uid="{00000000-0004-0000-0F00-000041000000}"/>
    <hyperlink ref="K84" r:id="rId66" xr:uid="{00000000-0004-0000-0F00-000042000000}"/>
    <hyperlink ref="K85" r:id="rId67" xr:uid="{00000000-0004-0000-0F00-000043000000}"/>
    <hyperlink ref="K88" r:id="rId68" xr:uid="{00000000-0004-0000-0F00-000044000000}"/>
    <hyperlink ref="K91" r:id="rId69" xr:uid="{00000000-0004-0000-0F00-000045000000}"/>
    <hyperlink ref="K92" r:id="rId70" xr:uid="{00000000-0004-0000-0F00-000046000000}"/>
    <hyperlink ref="K94" r:id="rId71" xr:uid="{00000000-0004-0000-0F00-000047000000}"/>
    <hyperlink ref="K95" r:id="rId72" location="152-2022-god-i-planovyj-period-2023-i-2024-godov" xr:uid="{00000000-0004-0000-0F00-000048000000}"/>
    <hyperlink ref="K96" r:id="rId73" xr:uid="{00000000-0004-0000-0F00-000049000000}"/>
    <hyperlink ref="K97" r:id="rId74" xr:uid="{00000000-0004-0000-0F00-00004A000000}"/>
    <hyperlink ref="K98" r:id="rId75" xr:uid="{00000000-0004-0000-0F00-00004B000000}"/>
    <hyperlink ref="K12" r:id="rId76" xr:uid="{00000000-0004-0000-0F00-00004C000000}"/>
    <hyperlink ref="K8" r:id="rId77" xr:uid="{00000000-0004-0000-0F00-00004D000000}"/>
    <hyperlink ref="K63" r:id="rId78" xr:uid="{00000000-0004-0000-0F00-00004E000000}"/>
    <hyperlink ref="K78" r:id="rId79" xr:uid="{00000000-0004-0000-0F00-00004F000000}"/>
    <hyperlink ref="K50" r:id="rId80" xr:uid="{00000000-0004-0000-0F00-000050000000}"/>
    <hyperlink ref="K21" r:id="rId81" xr:uid="{00000000-0004-0000-0F00-000051000000}"/>
  </hyperlinks>
  <pageMargins left="0.70866141732283472" right="0.70866141732283472" top="0.74803149606299213" bottom="0.74803149606299213" header="0.31496062992125984" footer="0.31496062992125984"/>
  <pageSetup paperSize="9" scale="72" fitToHeight="3" orientation="landscape" r:id="rId82"/>
  <headerFooter>
    <oddFooter>&amp;C&amp;"Times New Roman,обычный"&amp;8&amp;A&amp;R&amp;9&amp;P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T127"/>
  <sheetViews>
    <sheetView zoomScaleNormal="100" workbookViewId="0">
      <pane xSplit="2" ySplit="6" topLeftCell="C7" activePane="bottomRight" state="frozenSplit"/>
      <selection pane="topRight" activeCell="C1" sqref="C1"/>
      <selection pane="bottomLeft" activeCell="A6" sqref="A6"/>
      <selection pane="bottomRight" activeCell="A3" sqref="A3:A6"/>
    </sheetView>
  </sheetViews>
  <sheetFormatPr baseColWidth="10" defaultColWidth="9.1640625" defaultRowHeight="12"/>
  <cols>
    <col min="1" max="1" width="22.6640625" style="2" customWidth="1"/>
    <col min="2" max="2" width="62.5" style="2" customWidth="1"/>
    <col min="3" max="3" width="5.6640625" style="2" customWidth="1"/>
    <col min="4" max="4" width="4.6640625" style="2" customWidth="1"/>
    <col min="5" max="5" width="5.6640625" style="2" customWidth="1"/>
    <col min="6" max="8" width="12.83203125" style="149" customWidth="1"/>
    <col min="9" max="9" width="15" style="149" customWidth="1"/>
    <col min="10" max="15" width="12.33203125" style="149" customWidth="1"/>
    <col min="16" max="16" width="13.5" style="149" customWidth="1"/>
    <col min="17" max="17" width="18.1640625" style="149" customWidth="1"/>
    <col min="18" max="18" width="9.1640625" style="81"/>
    <col min="19" max="16384" width="9.1640625" style="2"/>
  </cols>
  <sheetData>
    <row r="1" spans="1:46" ht="28" customHeight="1">
      <c r="A1" s="315" t="s">
        <v>612</v>
      </c>
      <c r="B1" s="316"/>
      <c r="C1" s="316"/>
      <c r="D1" s="316"/>
      <c r="E1" s="316"/>
      <c r="F1" s="316"/>
      <c r="G1" s="316"/>
      <c r="H1" s="316"/>
      <c r="I1" s="316"/>
      <c r="J1" s="316"/>
      <c r="K1" s="316"/>
      <c r="L1" s="316"/>
      <c r="M1" s="316"/>
      <c r="N1" s="316"/>
      <c r="O1" s="316"/>
      <c r="P1" s="316"/>
      <c r="Q1" s="316"/>
    </row>
    <row r="2" spans="1:46" ht="15" customHeight="1">
      <c r="A2" s="41" t="s">
        <v>1035</v>
      </c>
      <c r="B2" s="12"/>
      <c r="C2" s="12"/>
      <c r="D2" s="12"/>
      <c r="E2" s="12"/>
      <c r="F2" s="150"/>
      <c r="G2" s="150"/>
      <c r="H2" s="150"/>
      <c r="I2" s="150"/>
      <c r="J2" s="150"/>
      <c r="K2" s="150"/>
      <c r="L2" s="150"/>
      <c r="M2" s="150"/>
      <c r="N2" s="150"/>
      <c r="O2" s="150"/>
      <c r="P2" s="150"/>
      <c r="Q2" s="150"/>
    </row>
    <row r="3" spans="1:46" ht="60.75" customHeight="1">
      <c r="A3" s="312" t="s">
        <v>98</v>
      </c>
      <c r="B3" s="238" t="s">
        <v>612</v>
      </c>
      <c r="C3" s="317" t="s">
        <v>1030</v>
      </c>
      <c r="D3" s="289"/>
      <c r="E3" s="289"/>
      <c r="F3" s="312" t="s">
        <v>945</v>
      </c>
      <c r="G3" s="312" t="s">
        <v>613</v>
      </c>
      <c r="H3" s="289" t="s">
        <v>946</v>
      </c>
      <c r="I3" s="312" t="s">
        <v>964</v>
      </c>
      <c r="J3" s="312" t="s">
        <v>952</v>
      </c>
      <c r="K3" s="312" t="s">
        <v>956</v>
      </c>
      <c r="L3" s="312" t="s">
        <v>951</v>
      </c>
      <c r="M3" s="312" t="s">
        <v>957</v>
      </c>
      <c r="N3" s="312" t="s">
        <v>966</v>
      </c>
      <c r="O3" s="312" t="s">
        <v>948</v>
      </c>
      <c r="P3" s="312" t="s">
        <v>950</v>
      </c>
      <c r="Q3" s="312" t="s">
        <v>949</v>
      </c>
    </row>
    <row r="4" spans="1:46" ht="48.75" customHeight="1">
      <c r="A4" s="289"/>
      <c r="B4" s="239" t="s">
        <v>293</v>
      </c>
      <c r="C4" s="312" t="s">
        <v>96</v>
      </c>
      <c r="D4" s="312" t="s">
        <v>149</v>
      </c>
      <c r="E4" s="313" t="s">
        <v>95</v>
      </c>
      <c r="F4" s="312"/>
      <c r="G4" s="312"/>
      <c r="H4" s="289"/>
      <c r="I4" s="312"/>
      <c r="J4" s="312"/>
      <c r="K4" s="312"/>
      <c r="L4" s="312"/>
      <c r="M4" s="312"/>
      <c r="N4" s="312"/>
      <c r="O4" s="312"/>
      <c r="P4" s="312"/>
      <c r="Q4" s="312"/>
    </row>
    <row r="5" spans="1:46" ht="48" customHeight="1">
      <c r="A5" s="289"/>
      <c r="B5" s="239" t="s">
        <v>294</v>
      </c>
      <c r="C5" s="312"/>
      <c r="D5" s="312"/>
      <c r="E5" s="313"/>
      <c r="F5" s="312"/>
      <c r="G5" s="312"/>
      <c r="H5" s="289"/>
      <c r="I5" s="312"/>
      <c r="J5" s="312"/>
      <c r="K5" s="312"/>
      <c r="L5" s="312"/>
      <c r="M5" s="312"/>
      <c r="N5" s="312"/>
      <c r="O5" s="312"/>
      <c r="P5" s="312"/>
      <c r="Q5" s="312"/>
    </row>
    <row r="6" spans="1:46" ht="60.75" customHeight="1">
      <c r="A6" s="289"/>
      <c r="B6" s="239" t="s">
        <v>295</v>
      </c>
      <c r="C6" s="289"/>
      <c r="D6" s="289"/>
      <c r="E6" s="314"/>
      <c r="F6" s="312"/>
      <c r="G6" s="312"/>
      <c r="H6" s="289"/>
      <c r="I6" s="312"/>
      <c r="J6" s="312"/>
      <c r="K6" s="312"/>
      <c r="L6" s="312"/>
      <c r="M6" s="312"/>
      <c r="N6" s="312"/>
      <c r="O6" s="312"/>
      <c r="P6" s="312"/>
      <c r="Q6" s="312"/>
    </row>
    <row r="7" spans="1:46" ht="15" customHeight="1">
      <c r="A7" s="167" t="s">
        <v>0</v>
      </c>
      <c r="B7" s="116"/>
      <c r="C7" s="116"/>
      <c r="D7" s="116"/>
      <c r="E7" s="240"/>
      <c r="F7" s="240"/>
      <c r="G7" s="241"/>
      <c r="H7" s="107"/>
      <c r="I7" s="241"/>
      <c r="J7" s="241"/>
      <c r="K7" s="241"/>
      <c r="L7" s="241"/>
      <c r="M7" s="241"/>
      <c r="N7" s="241"/>
      <c r="O7" s="241"/>
      <c r="P7" s="241"/>
      <c r="Q7" s="241"/>
    </row>
    <row r="8" spans="1:46" ht="15" customHeight="1">
      <c r="A8" s="4" t="s">
        <v>1</v>
      </c>
      <c r="B8" s="242" t="s">
        <v>293</v>
      </c>
      <c r="C8" s="243">
        <f>IF(B8=$B$4,2,IF(B8=$B$5,1,0))</f>
        <v>2</v>
      </c>
      <c r="D8" s="244"/>
      <c r="E8" s="245">
        <f>C8*(1-D8)</f>
        <v>2</v>
      </c>
      <c r="F8" s="246" t="s">
        <v>615</v>
      </c>
      <c r="G8" s="247" t="s">
        <v>614</v>
      </c>
      <c r="H8" s="242" t="s">
        <v>617</v>
      </c>
      <c r="I8" s="248" t="s">
        <v>977</v>
      </c>
      <c r="J8" s="247" t="s">
        <v>615</v>
      </c>
      <c r="K8" s="247" t="s">
        <v>616</v>
      </c>
      <c r="L8" s="247" t="s">
        <v>615</v>
      </c>
      <c r="M8" s="249" t="s">
        <v>618</v>
      </c>
      <c r="N8" s="4" t="s">
        <v>615</v>
      </c>
      <c r="O8" s="247" t="s">
        <v>958</v>
      </c>
      <c r="P8" s="170" t="s">
        <v>630</v>
      </c>
      <c r="Q8" s="248" t="s">
        <v>173</v>
      </c>
    </row>
    <row r="9" spans="1:46" s="93" customFormat="1" ht="15" customHeight="1">
      <c r="A9" s="4" t="s">
        <v>2</v>
      </c>
      <c r="B9" s="4" t="s">
        <v>293</v>
      </c>
      <c r="C9" s="243">
        <f t="shared" ref="C9:C25" si="0">IF(B9=$B$4,2,IF(B9=$B$5,1,0))</f>
        <v>2</v>
      </c>
      <c r="D9" s="4"/>
      <c r="E9" s="250">
        <f t="shared" ref="E9:E25" si="1">C9*(1-D9)</f>
        <v>2</v>
      </c>
      <c r="F9" s="246" t="s">
        <v>615</v>
      </c>
      <c r="G9" s="4" t="s">
        <v>619</v>
      </c>
      <c r="H9" s="4" t="s">
        <v>617</v>
      </c>
      <c r="I9" s="4" t="s">
        <v>980</v>
      </c>
      <c r="J9" s="247" t="s">
        <v>615</v>
      </c>
      <c r="K9" s="249" t="s">
        <v>620</v>
      </c>
      <c r="L9" s="247" t="s">
        <v>615</v>
      </c>
      <c r="M9" s="4" t="s">
        <v>621</v>
      </c>
      <c r="N9" s="4" t="s">
        <v>615</v>
      </c>
      <c r="O9" s="247" t="s">
        <v>958</v>
      </c>
      <c r="P9" s="4" t="s">
        <v>622</v>
      </c>
      <c r="Q9" s="4" t="s">
        <v>173</v>
      </c>
      <c r="R9" s="81"/>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s="93" customFormat="1" ht="15" customHeight="1">
      <c r="A10" s="4" t="s">
        <v>3</v>
      </c>
      <c r="B10" s="4" t="s">
        <v>293</v>
      </c>
      <c r="C10" s="243">
        <f t="shared" si="0"/>
        <v>2</v>
      </c>
      <c r="D10" s="4"/>
      <c r="E10" s="250">
        <f t="shared" si="1"/>
        <v>2</v>
      </c>
      <c r="F10" s="246" t="s">
        <v>615</v>
      </c>
      <c r="G10" s="4" t="s">
        <v>614</v>
      </c>
      <c r="H10" s="4" t="s">
        <v>617</v>
      </c>
      <c r="I10" s="248" t="s">
        <v>977</v>
      </c>
      <c r="J10" s="247" t="s">
        <v>615</v>
      </c>
      <c r="K10" s="249" t="s">
        <v>623</v>
      </c>
      <c r="L10" s="247" t="s">
        <v>615</v>
      </c>
      <c r="M10" s="251" t="s">
        <v>624</v>
      </c>
      <c r="N10" s="251" t="s">
        <v>615</v>
      </c>
      <c r="O10" s="247" t="s">
        <v>958</v>
      </c>
      <c r="P10" s="4" t="s">
        <v>622</v>
      </c>
      <c r="Q10" s="4" t="s">
        <v>173</v>
      </c>
      <c r="R10" s="81"/>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46" s="93" customFormat="1" ht="15" customHeight="1">
      <c r="A11" s="4" t="s">
        <v>4</v>
      </c>
      <c r="B11" s="4" t="s">
        <v>293</v>
      </c>
      <c r="C11" s="243">
        <f t="shared" si="0"/>
        <v>2</v>
      </c>
      <c r="D11" s="4"/>
      <c r="E11" s="250">
        <f t="shared" si="1"/>
        <v>2</v>
      </c>
      <c r="F11" s="246" t="s">
        <v>615</v>
      </c>
      <c r="G11" s="4" t="s">
        <v>614</v>
      </c>
      <c r="H11" s="4" t="s">
        <v>617</v>
      </c>
      <c r="I11" s="4" t="s">
        <v>977</v>
      </c>
      <c r="J11" s="247" t="s">
        <v>615</v>
      </c>
      <c r="K11" s="4" t="s">
        <v>626</v>
      </c>
      <c r="L11" s="247" t="s">
        <v>615</v>
      </c>
      <c r="M11" s="251" t="s">
        <v>627</v>
      </c>
      <c r="N11" s="251" t="s">
        <v>615</v>
      </c>
      <c r="O11" s="247" t="s">
        <v>958</v>
      </c>
      <c r="P11" s="4" t="s">
        <v>660</v>
      </c>
      <c r="Q11" s="4" t="s">
        <v>173</v>
      </c>
      <c r="R11" s="81" t="s">
        <v>173</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s="93" customFormat="1" ht="15" customHeight="1">
      <c r="A12" s="4" t="s">
        <v>5</v>
      </c>
      <c r="B12" s="4" t="s">
        <v>293</v>
      </c>
      <c r="C12" s="243">
        <f t="shared" si="0"/>
        <v>2</v>
      </c>
      <c r="D12" s="4"/>
      <c r="E12" s="250">
        <f t="shared" si="1"/>
        <v>2</v>
      </c>
      <c r="F12" s="246" t="s">
        <v>615</v>
      </c>
      <c r="G12" s="4" t="s">
        <v>614</v>
      </c>
      <c r="H12" s="4" t="s">
        <v>617</v>
      </c>
      <c r="I12" s="248" t="s">
        <v>977</v>
      </c>
      <c r="J12" s="247" t="s">
        <v>615</v>
      </c>
      <c r="K12" s="252" t="s">
        <v>628</v>
      </c>
      <c r="L12" s="247" t="s">
        <v>615</v>
      </c>
      <c r="M12" s="4" t="s">
        <v>629</v>
      </c>
      <c r="N12" s="4" t="s">
        <v>615</v>
      </c>
      <c r="O12" s="247" t="s">
        <v>958</v>
      </c>
      <c r="P12" s="4" t="s">
        <v>630</v>
      </c>
      <c r="Q12" s="4" t="s">
        <v>173</v>
      </c>
      <c r="R12" s="81"/>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46" s="93" customFormat="1" ht="15" customHeight="1">
      <c r="A13" s="4" t="s">
        <v>6</v>
      </c>
      <c r="B13" s="4" t="s">
        <v>293</v>
      </c>
      <c r="C13" s="243">
        <f t="shared" si="0"/>
        <v>2</v>
      </c>
      <c r="D13" s="4"/>
      <c r="E13" s="250">
        <f t="shared" si="1"/>
        <v>2</v>
      </c>
      <c r="F13" s="246" t="s">
        <v>615</v>
      </c>
      <c r="G13" s="4" t="s">
        <v>614</v>
      </c>
      <c r="H13" s="4" t="s">
        <v>617</v>
      </c>
      <c r="I13" s="248" t="s">
        <v>977</v>
      </c>
      <c r="J13" s="247" t="s">
        <v>615</v>
      </c>
      <c r="K13" s="249" t="s">
        <v>631</v>
      </c>
      <c r="L13" s="247" t="s">
        <v>615</v>
      </c>
      <c r="M13" s="4" t="s">
        <v>632</v>
      </c>
      <c r="N13" s="4" t="s">
        <v>615</v>
      </c>
      <c r="O13" s="247" t="s">
        <v>958</v>
      </c>
      <c r="P13" s="4" t="s">
        <v>622</v>
      </c>
      <c r="Q13" s="4" t="s">
        <v>173</v>
      </c>
      <c r="R13" s="81"/>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s="93" customFormat="1" ht="15" customHeight="1">
      <c r="A14" s="4" t="s">
        <v>7</v>
      </c>
      <c r="B14" s="4" t="s">
        <v>295</v>
      </c>
      <c r="C14" s="243">
        <f t="shared" si="0"/>
        <v>0</v>
      </c>
      <c r="D14" s="4"/>
      <c r="E14" s="250">
        <f t="shared" si="1"/>
        <v>0</v>
      </c>
      <c r="F14" s="243" t="s">
        <v>615</v>
      </c>
      <c r="G14" s="4" t="s">
        <v>614</v>
      </c>
      <c r="H14" s="4" t="s">
        <v>617</v>
      </c>
      <c r="I14" s="4" t="s">
        <v>979</v>
      </c>
      <c r="J14" s="247" t="s">
        <v>615</v>
      </c>
      <c r="K14" s="249" t="s">
        <v>633</v>
      </c>
      <c r="L14" s="4" t="s">
        <v>617</v>
      </c>
      <c r="M14" s="4" t="s">
        <v>173</v>
      </c>
      <c r="N14" s="4" t="s">
        <v>173</v>
      </c>
      <c r="O14" s="4" t="s">
        <v>173</v>
      </c>
      <c r="P14" s="4" t="s">
        <v>173</v>
      </c>
      <c r="Q14" s="4" t="s">
        <v>932</v>
      </c>
      <c r="R14" s="81" t="s">
        <v>173</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6" s="93" customFormat="1" ht="15" customHeight="1">
      <c r="A15" s="4" t="s">
        <v>8</v>
      </c>
      <c r="B15" s="4" t="s">
        <v>293</v>
      </c>
      <c r="C15" s="243">
        <f t="shared" si="0"/>
        <v>2</v>
      </c>
      <c r="D15" s="4"/>
      <c r="E15" s="250">
        <f t="shared" si="1"/>
        <v>2</v>
      </c>
      <c r="F15" s="246" t="s">
        <v>615</v>
      </c>
      <c r="G15" s="4" t="s">
        <v>614</v>
      </c>
      <c r="H15" s="4" t="s">
        <v>617</v>
      </c>
      <c r="I15" s="4" t="s">
        <v>978</v>
      </c>
      <c r="J15" s="247" t="s">
        <v>615</v>
      </c>
      <c r="K15" s="252" t="s">
        <v>634</v>
      </c>
      <c r="L15" s="247" t="s">
        <v>615</v>
      </c>
      <c r="M15" s="251" t="s">
        <v>635</v>
      </c>
      <c r="N15" s="251" t="s">
        <v>615</v>
      </c>
      <c r="O15" s="247" t="s">
        <v>958</v>
      </c>
      <c r="P15" s="4" t="s">
        <v>622</v>
      </c>
      <c r="Q15" s="4" t="s">
        <v>173</v>
      </c>
      <c r="R15" s="81"/>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6" s="93" customFormat="1" ht="15" customHeight="1">
      <c r="A16" s="4" t="s">
        <v>9</v>
      </c>
      <c r="B16" s="4" t="s">
        <v>295</v>
      </c>
      <c r="C16" s="243">
        <f t="shared" si="0"/>
        <v>0</v>
      </c>
      <c r="D16" s="4"/>
      <c r="E16" s="250">
        <f t="shared" si="1"/>
        <v>0</v>
      </c>
      <c r="F16" s="246" t="s">
        <v>615</v>
      </c>
      <c r="G16" s="4" t="s">
        <v>614</v>
      </c>
      <c r="H16" s="4" t="s">
        <v>617</v>
      </c>
      <c r="I16" s="4" t="s">
        <v>975</v>
      </c>
      <c r="J16" s="247" t="s">
        <v>615</v>
      </c>
      <c r="K16" s="4" t="s">
        <v>636</v>
      </c>
      <c r="L16" s="247" t="s">
        <v>615</v>
      </c>
      <c r="M16" s="251" t="s">
        <v>637</v>
      </c>
      <c r="N16" s="251" t="s">
        <v>173</v>
      </c>
      <c r="O16" s="4" t="s">
        <v>173</v>
      </c>
      <c r="P16" s="4" t="s">
        <v>173</v>
      </c>
      <c r="Q16" s="4" t="s">
        <v>981</v>
      </c>
      <c r="R16" s="81" t="s">
        <v>173</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s="93" customFormat="1" ht="15" customHeight="1">
      <c r="A17" s="4" t="s">
        <v>10</v>
      </c>
      <c r="B17" s="4" t="s">
        <v>293</v>
      </c>
      <c r="C17" s="243">
        <f t="shared" si="0"/>
        <v>2</v>
      </c>
      <c r="D17" s="4"/>
      <c r="E17" s="250">
        <f t="shared" si="1"/>
        <v>2</v>
      </c>
      <c r="F17" s="246" t="s">
        <v>615</v>
      </c>
      <c r="G17" s="4" t="s">
        <v>614</v>
      </c>
      <c r="H17" s="4" t="s">
        <v>617</v>
      </c>
      <c r="I17" s="4" t="s">
        <v>977</v>
      </c>
      <c r="J17" s="247" t="s">
        <v>615</v>
      </c>
      <c r="K17" s="252" t="s">
        <v>638</v>
      </c>
      <c r="L17" s="247" t="s">
        <v>615</v>
      </c>
      <c r="M17" s="4" t="s">
        <v>639</v>
      </c>
      <c r="N17" s="4" t="s">
        <v>615</v>
      </c>
      <c r="O17" s="247" t="s">
        <v>958</v>
      </c>
      <c r="P17" s="4" t="s">
        <v>622</v>
      </c>
      <c r="Q17" s="4" t="s">
        <v>173</v>
      </c>
      <c r="R17" s="81"/>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1:46" s="93" customFormat="1" ht="15" customHeight="1">
      <c r="A18" s="4" t="s">
        <v>11</v>
      </c>
      <c r="B18" s="4" t="s">
        <v>294</v>
      </c>
      <c r="C18" s="243">
        <f t="shared" si="0"/>
        <v>1</v>
      </c>
      <c r="D18" s="4"/>
      <c r="E18" s="250">
        <f t="shared" si="1"/>
        <v>1</v>
      </c>
      <c r="F18" s="246" t="s">
        <v>615</v>
      </c>
      <c r="G18" s="4" t="s">
        <v>614</v>
      </c>
      <c r="H18" s="4" t="s">
        <v>617</v>
      </c>
      <c r="I18" s="4" t="s">
        <v>979</v>
      </c>
      <c r="J18" s="247" t="s">
        <v>615</v>
      </c>
      <c r="K18" s="252" t="s">
        <v>640</v>
      </c>
      <c r="L18" s="247" t="s">
        <v>615</v>
      </c>
      <c r="M18" s="4" t="s">
        <v>642</v>
      </c>
      <c r="N18" s="4" t="s">
        <v>615</v>
      </c>
      <c r="O18" s="4" t="s">
        <v>959</v>
      </c>
      <c r="P18" s="4" t="s">
        <v>622</v>
      </c>
      <c r="Q18" s="4" t="s">
        <v>1051</v>
      </c>
      <c r="R18" s="81" t="s">
        <v>173</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1:46" s="93" customFormat="1" ht="15" customHeight="1">
      <c r="A19" s="4" t="s">
        <v>12</v>
      </c>
      <c r="B19" s="4" t="s">
        <v>293</v>
      </c>
      <c r="C19" s="243">
        <f t="shared" si="0"/>
        <v>2</v>
      </c>
      <c r="D19" s="4"/>
      <c r="E19" s="250">
        <f t="shared" si="1"/>
        <v>2</v>
      </c>
      <c r="F19" s="246" t="s">
        <v>615</v>
      </c>
      <c r="G19" s="4" t="s">
        <v>614</v>
      </c>
      <c r="H19" s="4" t="s">
        <v>617</v>
      </c>
      <c r="I19" s="4" t="s">
        <v>979</v>
      </c>
      <c r="J19" s="247" t="s">
        <v>615</v>
      </c>
      <c r="K19" s="4" t="s">
        <v>643</v>
      </c>
      <c r="L19" s="247" t="s">
        <v>615</v>
      </c>
      <c r="M19" s="251" t="s">
        <v>644</v>
      </c>
      <c r="N19" s="251" t="s">
        <v>615</v>
      </c>
      <c r="O19" s="247" t="s">
        <v>958</v>
      </c>
      <c r="P19" s="4" t="s">
        <v>622</v>
      </c>
      <c r="Q19" s="4" t="s">
        <v>173</v>
      </c>
      <c r="R19" s="81"/>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spans="1:46" s="93" customFormat="1" ht="15" customHeight="1">
      <c r="A20" s="4" t="s">
        <v>13</v>
      </c>
      <c r="B20" s="4" t="s">
        <v>295</v>
      </c>
      <c r="C20" s="243">
        <f t="shared" si="0"/>
        <v>0</v>
      </c>
      <c r="D20" s="4"/>
      <c r="E20" s="250">
        <f t="shared" si="1"/>
        <v>0</v>
      </c>
      <c r="F20" s="243" t="s">
        <v>615</v>
      </c>
      <c r="G20" s="4" t="s">
        <v>614</v>
      </c>
      <c r="H20" s="4" t="s">
        <v>947</v>
      </c>
      <c r="I20" s="4" t="s">
        <v>979</v>
      </c>
      <c r="J20" s="247" t="s">
        <v>615</v>
      </c>
      <c r="K20" s="249" t="s">
        <v>935</v>
      </c>
      <c r="L20" s="4" t="s">
        <v>617</v>
      </c>
      <c r="M20" s="252" t="s">
        <v>173</v>
      </c>
      <c r="N20" s="4" t="s">
        <v>173</v>
      </c>
      <c r="O20" s="4" t="s">
        <v>173</v>
      </c>
      <c r="P20" s="4" t="s">
        <v>173</v>
      </c>
      <c r="Q20" s="4" t="s">
        <v>962</v>
      </c>
      <c r="R20" s="81" t="s">
        <v>173</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1:46" s="93" customFormat="1" ht="15" customHeight="1">
      <c r="A21" s="4" t="s">
        <v>14</v>
      </c>
      <c r="B21" s="4" t="s">
        <v>295</v>
      </c>
      <c r="C21" s="243">
        <f t="shared" si="0"/>
        <v>0</v>
      </c>
      <c r="D21" s="4"/>
      <c r="E21" s="250">
        <f t="shared" si="1"/>
        <v>0</v>
      </c>
      <c r="F21" s="243" t="s">
        <v>615</v>
      </c>
      <c r="G21" s="4" t="s">
        <v>619</v>
      </c>
      <c r="H21" s="4" t="s">
        <v>625</v>
      </c>
      <c r="I21" s="4" t="s">
        <v>980</v>
      </c>
      <c r="J21" s="247" t="s">
        <v>615</v>
      </c>
      <c r="K21" s="4" t="s">
        <v>645</v>
      </c>
      <c r="L21" s="4" t="s">
        <v>831</v>
      </c>
      <c r="M21" s="252" t="s">
        <v>646</v>
      </c>
      <c r="N21" s="4" t="s">
        <v>173</v>
      </c>
      <c r="O21" s="4" t="s">
        <v>173</v>
      </c>
      <c r="P21" s="4" t="s">
        <v>173</v>
      </c>
      <c r="Q21" s="4" t="s">
        <v>937</v>
      </c>
      <c r="R21" s="81" t="s">
        <v>173</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1:46" s="93" customFormat="1" ht="15" customHeight="1">
      <c r="A22" s="4" t="s">
        <v>15</v>
      </c>
      <c r="B22" s="4" t="s">
        <v>293</v>
      </c>
      <c r="C22" s="243">
        <f t="shared" si="0"/>
        <v>2</v>
      </c>
      <c r="D22" s="4"/>
      <c r="E22" s="250">
        <f t="shared" si="1"/>
        <v>2</v>
      </c>
      <c r="F22" s="246" t="s">
        <v>615</v>
      </c>
      <c r="G22" s="4" t="s">
        <v>619</v>
      </c>
      <c r="H22" s="4" t="s">
        <v>617</v>
      </c>
      <c r="I22" s="4" t="s">
        <v>977</v>
      </c>
      <c r="J22" s="247" t="s">
        <v>615</v>
      </c>
      <c r="K22" s="252" t="s">
        <v>647</v>
      </c>
      <c r="L22" s="247" t="s">
        <v>615</v>
      </c>
      <c r="M22" s="249" t="s">
        <v>648</v>
      </c>
      <c r="N22" s="251" t="s">
        <v>615</v>
      </c>
      <c r="O22" s="247" t="s">
        <v>958</v>
      </c>
      <c r="P22" s="4" t="s">
        <v>660</v>
      </c>
      <c r="Q22" s="4" t="s">
        <v>173</v>
      </c>
      <c r="R22" s="81" t="s">
        <v>173</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s="93" customFormat="1" ht="15" customHeight="1">
      <c r="A23" s="4" t="s">
        <v>16</v>
      </c>
      <c r="B23" s="4" t="s">
        <v>293</v>
      </c>
      <c r="C23" s="243">
        <f t="shared" si="0"/>
        <v>2</v>
      </c>
      <c r="D23" s="4"/>
      <c r="E23" s="250">
        <f t="shared" si="1"/>
        <v>2</v>
      </c>
      <c r="F23" s="246" t="s">
        <v>615</v>
      </c>
      <c r="G23" s="4" t="s">
        <v>614</v>
      </c>
      <c r="H23" s="4" t="s">
        <v>617</v>
      </c>
      <c r="I23" s="4" t="s">
        <v>979</v>
      </c>
      <c r="J23" s="247" t="s">
        <v>615</v>
      </c>
      <c r="K23" s="249" t="s">
        <v>649</v>
      </c>
      <c r="L23" s="247" t="s">
        <v>615</v>
      </c>
      <c r="M23" s="4" t="s">
        <v>650</v>
      </c>
      <c r="N23" s="4" t="s">
        <v>615</v>
      </c>
      <c r="O23" s="247" t="s">
        <v>958</v>
      </c>
      <c r="P23" s="4" t="s">
        <v>622</v>
      </c>
      <c r="Q23" s="4" t="s">
        <v>173</v>
      </c>
      <c r="R23" s="81" t="s">
        <v>173</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spans="1:46" s="93" customFormat="1" ht="15" customHeight="1">
      <c r="A24" s="4" t="s">
        <v>17</v>
      </c>
      <c r="B24" s="4" t="s">
        <v>293</v>
      </c>
      <c r="C24" s="243">
        <f t="shared" si="0"/>
        <v>2</v>
      </c>
      <c r="D24" s="4"/>
      <c r="E24" s="250">
        <f t="shared" si="1"/>
        <v>2</v>
      </c>
      <c r="F24" s="246" t="s">
        <v>615</v>
      </c>
      <c r="G24" s="4" t="s">
        <v>614</v>
      </c>
      <c r="H24" s="4" t="s">
        <v>617</v>
      </c>
      <c r="I24" s="4" t="s">
        <v>977</v>
      </c>
      <c r="J24" s="247" t="s">
        <v>615</v>
      </c>
      <c r="K24" s="252" t="s">
        <v>651</v>
      </c>
      <c r="L24" s="247" t="s">
        <v>615</v>
      </c>
      <c r="M24" s="251" t="s">
        <v>653</v>
      </c>
      <c r="N24" s="251" t="s">
        <v>615</v>
      </c>
      <c r="O24" s="247" t="s">
        <v>958</v>
      </c>
      <c r="P24" s="4" t="s">
        <v>654</v>
      </c>
      <c r="Q24" s="4" t="s">
        <v>173</v>
      </c>
      <c r="R24" s="81"/>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pans="1:46" s="93" customFormat="1" ht="15" customHeight="1">
      <c r="A25" s="4" t="s">
        <v>175</v>
      </c>
      <c r="B25" s="4" t="s">
        <v>294</v>
      </c>
      <c r="C25" s="243">
        <f t="shared" si="0"/>
        <v>1</v>
      </c>
      <c r="D25" s="4"/>
      <c r="E25" s="250">
        <f t="shared" si="1"/>
        <v>1</v>
      </c>
      <c r="F25" s="243" t="s">
        <v>615</v>
      </c>
      <c r="G25" s="4" t="s">
        <v>619</v>
      </c>
      <c r="H25" s="4" t="s">
        <v>617</v>
      </c>
      <c r="I25" s="4" t="s">
        <v>980</v>
      </c>
      <c r="J25" s="247" t="s">
        <v>615</v>
      </c>
      <c r="K25" s="249" t="s">
        <v>655</v>
      </c>
      <c r="L25" s="247" t="s">
        <v>615</v>
      </c>
      <c r="M25" s="251" t="s">
        <v>656</v>
      </c>
      <c r="N25" s="251" t="s">
        <v>1062</v>
      </c>
      <c r="O25" s="4" t="s">
        <v>959</v>
      </c>
      <c r="P25" s="4" t="s">
        <v>1060</v>
      </c>
      <c r="Q25" s="242" t="s">
        <v>1061</v>
      </c>
      <c r="R25" s="81" t="s">
        <v>173</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1:46" ht="15" customHeight="1">
      <c r="A26" s="167" t="s">
        <v>18</v>
      </c>
      <c r="B26" s="116"/>
      <c r="C26" s="153"/>
      <c r="D26" s="116"/>
      <c r="E26" s="116"/>
      <c r="F26" s="116"/>
      <c r="G26" s="253"/>
      <c r="H26" s="167"/>
      <c r="I26" s="253" t="s">
        <v>906</v>
      </c>
      <c r="J26" s="253"/>
      <c r="K26" s="253"/>
      <c r="L26" s="253"/>
      <c r="M26" s="167"/>
      <c r="N26" s="167"/>
      <c r="O26" s="253"/>
      <c r="P26" s="167"/>
      <c r="Q26" s="253"/>
    </row>
    <row r="27" spans="1:46" ht="15" customHeight="1">
      <c r="A27" s="4" t="s">
        <v>19</v>
      </c>
      <c r="B27" s="242" t="s">
        <v>293</v>
      </c>
      <c r="C27" s="243">
        <f t="shared" ref="C27:C37" si="2">IF(B27=$B$4,2,IF(B27=$B$5,1,0))</f>
        <v>2</v>
      </c>
      <c r="D27" s="244"/>
      <c r="E27" s="245">
        <f t="shared" ref="E27:E37" si="3">C27*(1-D27)</f>
        <v>2</v>
      </c>
      <c r="F27" s="246" t="s">
        <v>615</v>
      </c>
      <c r="G27" s="247" t="s">
        <v>614</v>
      </c>
      <c r="H27" s="242" t="s">
        <v>617</v>
      </c>
      <c r="I27" s="248" t="s">
        <v>977</v>
      </c>
      <c r="J27" s="247" t="s">
        <v>615</v>
      </c>
      <c r="K27" s="251" t="s">
        <v>657</v>
      </c>
      <c r="L27" s="247" t="s">
        <v>615</v>
      </c>
      <c r="M27" s="251" t="s">
        <v>477</v>
      </c>
      <c r="N27" s="251" t="s">
        <v>615</v>
      </c>
      <c r="O27" s="247" t="s">
        <v>958</v>
      </c>
      <c r="P27" s="170" t="s">
        <v>622</v>
      </c>
      <c r="Q27" s="247" t="s">
        <v>173</v>
      </c>
    </row>
    <row r="28" spans="1:46" ht="15" customHeight="1">
      <c r="A28" s="4" t="s">
        <v>20</v>
      </c>
      <c r="B28" s="242" t="s">
        <v>295</v>
      </c>
      <c r="C28" s="243">
        <f t="shared" si="2"/>
        <v>0</v>
      </c>
      <c r="D28" s="244"/>
      <c r="E28" s="245">
        <f t="shared" si="3"/>
        <v>0</v>
      </c>
      <c r="F28" s="243" t="s">
        <v>615</v>
      </c>
      <c r="G28" s="247" t="s">
        <v>619</v>
      </c>
      <c r="H28" s="242" t="s">
        <v>617</v>
      </c>
      <c r="I28" s="4" t="s">
        <v>980</v>
      </c>
      <c r="J28" s="247" t="s">
        <v>615</v>
      </c>
      <c r="K28" s="251" t="s">
        <v>658</v>
      </c>
      <c r="L28" s="247" t="s">
        <v>615</v>
      </c>
      <c r="M28" s="242" t="s">
        <v>659</v>
      </c>
      <c r="N28" s="242" t="s">
        <v>963</v>
      </c>
      <c r="O28" s="247" t="s">
        <v>173</v>
      </c>
      <c r="P28" s="4" t="s">
        <v>173</v>
      </c>
      <c r="Q28" s="254" t="s">
        <v>967</v>
      </c>
      <c r="R28" s="81" t="s">
        <v>173</v>
      </c>
    </row>
    <row r="29" spans="1:46" ht="15" customHeight="1">
      <c r="A29" s="4" t="s">
        <v>21</v>
      </c>
      <c r="B29" s="242" t="s">
        <v>293</v>
      </c>
      <c r="C29" s="243">
        <f t="shared" si="2"/>
        <v>2</v>
      </c>
      <c r="D29" s="244"/>
      <c r="E29" s="245">
        <f t="shared" si="3"/>
        <v>2</v>
      </c>
      <c r="F29" s="246" t="s">
        <v>615</v>
      </c>
      <c r="G29" s="247" t="s">
        <v>619</v>
      </c>
      <c r="H29" s="242" t="s">
        <v>617</v>
      </c>
      <c r="I29" s="247" t="s">
        <v>977</v>
      </c>
      <c r="J29" s="247" t="s">
        <v>615</v>
      </c>
      <c r="K29" s="247" t="s">
        <v>661</v>
      </c>
      <c r="L29" s="247" t="s">
        <v>615</v>
      </c>
      <c r="M29" s="251" t="s">
        <v>662</v>
      </c>
      <c r="N29" s="251" t="s">
        <v>615</v>
      </c>
      <c r="O29" s="247" t="s">
        <v>958</v>
      </c>
      <c r="P29" s="242" t="s">
        <v>630</v>
      </c>
      <c r="Q29" s="248" t="s">
        <v>173</v>
      </c>
    </row>
    <row r="30" spans="1:46" ht="15" customHeight="1">
      <c r="A30" s="4" t="s">
        <v>22</v>
      </c>
      <c r="B30" s="242" t="s">
        <v>294</v>
      </c>
      <c r="C30" s="243">
        <f t="shared" si="2"/>
        <v>1</v>
      </c>
      <c r="D30" s="244"/>
      <c r="E30" s="245">
        <f t="shared" si="3"/>
        <v>1</v>
      </c>
      <c r="F30" s="246" t="s">
        <v>615</v>
      </c>
      <c r="G30" s="247" t="s">
        <v>614</v>
      </c>
      <c r="H30" s="242" t="s">
        <v>617</v>
      </c>
      <c r="I30" s="247" t="s">
        <v>979</v>
      </c>
      <c r="J30" s="247" t="s">
        <v>615</v>
      </c>
      <c r="K30" s="251" t="s">
        <v>663</v>
      </c>
      <c r="L30" s="247" t="s">
        <v>615</v>
      </c>
      <c r="M30" s="251" t="s">
        <v>664</v>
      </c>
      <c r="N30" s="251" t="s">
        <v>615</v>
      </c>
      <c r="O30" s="4" t="s">
        <v>959</v>
      </c>
      <c r="P30" s="170" t="s">
        <v>622</v>
      </c>
      <c r="Q30" s="242" t="s">
        <v>982</v>
      </c>
      <c r="R30" s="81" t="s">
        <v>173</v>
      </c>
    </row>
    <row r="31" spans="1:46" ht="15" customHeight="1">
      <c r="A31" s="4" t="s">
        <v>23</v>
      </c>
      <c r="B31" s="242" t="s">
        <v>294</v>
      </c>
      <c r="C31" s="243">
        <f t="shared" si="2"/>
        <v>1</v>
      </c>
      <c r="D31" s="244"/>
      <c r="E31" s="245">
        <f t="shared" si="3"/>
        <v>1</v>
      </c>
      <c r="F31" s="246" t="s">
        <v>615</v>
      </c>
      <c r="G31" s="247" t="s">
        <v>614</v>
      </c>
      <c r="H31" s="242" t="s">
        <v>617</v>
      </c>
      <c r="I31" s="247" t="s">
        <v>978</v>
      </c>
      <c r="J31" s="247" t="s">
        <v>615</v>
      </c>
      <c r="K31" s="255" t="s">
        <v>665</v>
      </c>
      <c r="L31" s="247" t="s">
        <v>615</v>
      </c>
      <c r="M31" s="251" t="s">
        <v>666</v>
      </c>
      <c r="N31" s="251" t="s">
        <v>615</v>
      </c>
      <c r="O31" s="4" t="s">
        <v>959</v>
      </c>
      <c r="P31" s="170" t="s">
        <v>622</v>
      </c>
      <c r="Q31" s="242" t="s">
        <v>983</v>
      </c>
      <c r="R31" s="81" t="s">
        <v>173</v>
      </c>
    </row>
    <row r="32" spans="1:46" ht="15" customHeight="1">
      <c r="A32" s="4" t="s">
        <v>24</v>
      </c>
      <c r="B32" s="242" t="s">
        <v>295</v>
      </c>
      <c r="C32" s="243">
        <f t="shared" si="2"/>
        <v>0</v>
      </c>
      <c r="D32" s="244"/>
      <c r="E32" s="245">
        <f t="shared" si="3"/>
        <v>0</v>
      </c>
      <c r="F32" s="243" t="s">
        <v>615</v>
      </c>
      <c r="G32" s="247" t="s">
        <v>614</v>
      </c>
      <c r="H32" s="242" t="s">
        <v>617</v>
      </c>
      <c r="I32" s="248" t="s">
        <v>978</v>
      </c>
      <c r="J32" s="247" t="s">
        <v>615</v>
      </c>
      <c r="K32" s="256" t="s">
        <v>667</v>
      </c>
      <c r="L32" s="247" t="s">
        <v>615</v>
      </c>
      <c r="M32" s="251" t="s">
        <v>668</v>
      </c>
      <c r="N32" s="4" t="s">
        <v>615</v>
      </c>
      <c r="O32" s="248" t="s">
        <v>959</v>
      </c>
      <c r="P32" s="170" t="s">
        <v>617</v>
      </c>
      <c r="Q32" s="257" t="s">
        <v>942</v>
      </c>
      <c r="R32" s="81" t="s">
        <v>173</v>
      </c>
    </row>
    <row r="33" spans="1:18" ht="15" customHeight="1">
      <c r="A33" s="4" t="s">
        <v>25</v>
      </c>
      <c r="B33" s="169" t="s">
        <v>295</v>
      </c>
      <c r="C33" s="243">
        <f t="shared" si="2"/>
        <v>0</v>
      </c>
      <c r="D33" s="244"/>
      <c r="E33" s="245">
        <f t="shared" si="3"/>
        <v>0</v>
      </c>
      <c r="F33" s="243" t="s">
        <v>615</v>
      </c>
      <c r="G33" s="247" t="s">
        <v>614</v>
      </c>
      <c r="H33" s="242" t="s">
        <v>617</v>
      </c>
      <c r="I33" s="247" t="s">
        <v>975</v>
      </c>
      <c r="J33" s="247" t="s">
        <v>615</v>
      </c>
      <c r="K33" s="258" t="s">
        <v>669</v>
      </c>
      <c r="L33" s="169" t="s">
        <v>938</v>
      </c>
      <c r="M33" s="168" t="s">
        <v>670</v>
      </c>
      <c r="N33" s="168" t="s">
        <v>173</v>
      </c>
      <c r="O33" s="247" t="s">
        <v>173</v>
      </c>
      <c r="P33" s="170" t="s">
        <v>173</v>
      </c>
      <c r="Q33" s="247" t="s">
        <v>968</v>
      </c>
      <c r="R33" s="81" t="s">
        <v>173</v>
      </c>
    </row>
    <row r="34" spans="1:18" ht="15" customHeight="1">
      <c r="A34" s="4" t="s">
        <v>26</v>
      </c>
      <c r="B34" s="168" t="s">
        <v>294</v>
      </c>
      <c r="C34" s="243">
        <f t="shared" si="2"/>
        <v>1</v>
      </c>
      <c r="D34" s="244"/>
      <c r="E34" s="245">
        <f t="shared" si="3"/>
        <v>1</v>
      </c>
      <c r="F34" s="246" t="s">
        <v>615</v>
      </c>
      <c r="G34" s="247" t="s">
        <v>619</v>
      </c>
      <c r="H34" s="242" t="s">
        <v>617</v>
      </c>
      <c r="I34" s="247" t="s">
        <v>980</v>
      </c>
      <c r="J34" s="247" t="s">
        <v>615</v>
      </c>
      <c r="K34" s="249" t="s">
        <v>671</v>
      </c>
      <c r="L34" s="247" t="s">
        <v>615</v>
      </c>
      <c r="M34" s="242" t="s">
        <v>672</v>
      </c>
      <c r="N34" s="242" t="s">
        <v>615</v>
      </c>
      <c r="O34" s="4" t="s">
        <v>959</v>
      </c>
      <c r="P34" s="171" t="s">
        <v>630</v>
      </c>
      <c r="Q34" s="242" t="s">
        <v>984</v>
      </c>
      <c r="R34" s="81" t="s">
        <v>173</v>
      </c>
    </row>
    <row r="35" spans="1:18" ht="15" customHeight="1">
      <c r="A35" s="4" t="s">
        <v>27</v>
      </c>
      <c r="B35" s="168" t="s">
        <v>295</v>
      </c>
      <c r="C35" s="243">
        <f t="shared" si="2"/>
        <v>0</v>
      </c>
      <c r="D35" s="244"/>
      <c r="E35" s="245">
        <f t="shared" si="3"/>
        <v>0</v>
      </c>
      <c r="F35" s="246" t="s">
        <v>615</v>
      </c>
      <c r="G35" s="247" t="s">
        <v>619</v>
      </c>
      <c r="H35" s="242" t="s">
        <v>617</v>
      </c>
      <c r="I35" s="247" t="s">
        <v>980</v>
      </c>
      <c r="J35" s="247" t="s">
        <v>615</v>
      </c>
      <c r="K35" s="247" t="s">
        <v>673</v>
      </c>
      <c r="L35" s="247" t="s">
        <v>615</v>
      </c>
      <c r="M35" s="251" t="s">
        <v>674</v>
      </c>
      <c r="N35" s="242" t="s">
        <v>963</v>
      </c>
      <c r="O35" s="4" t="s">
        <v>173</v>
      </c>
      <c r="P35" s="4" t="s">
        <v>173</v>
      </c>
      <c r="Q35" s="254" t="s">
        <v>967</v>
      </c>
      <c r="R35" s="81" t="s">
        <v>173</v>
      </c>
    </row>
    <row r="36" spans="1:18" ht="15" customHeight="1">
      <c r="A36" s="4" t="s">
        <v>177</v>
      </c>
      <c r="B36" s="168" t="s">
        <v>295</v>
      </c>
      <c r="C36" s="243">
        <f t="shared" si="2"/>
        <v>0</v>
      </c>
      <c r="D36" s="244"/>
      <c r="E36" s="245">
        <f t="shared" si="3"/>
        <v>0</v>
      </c>
      <c r="F36" s="246" t="s">
        <v>615</v>
      </c>
      <c r="G36" s="247" t="s">
        <v>614</v>
      </c>
      <c r="H36" s="242" t="s">
        <v>617</v>
      </c>
      <c r="I36" s="247" t="s">
        <v>975</v>
      </c>
      <c r="J36" s="247" t="s">
        <v>615</v>
      </c>
      <c r="K36" s="249" t="s">
        <v>675</v>
      </c>
      <c r="L36" s="247" t="s">
        <v>615</v>
      </c>
      <c r="M36" s="249" t="s">
        <v>675</v>
      </c>
      <c r="N36" s="168" t="s">
        <v>173</v>
      </c>
      <c r="O36" s="4" t="s">
        <v>173</v>
      </c>
      <c r="P36" s="170" t="s">
        <v>173</v>
      </c>
      <c r="Q36" s="4" t="s">
        <v>981</v>
      </c>
      <c r="R36" s="81" t="s">
        <v>173</v>
      </c>
    </row>
    <row r="37" spans="1:18" ht="15" customHeight="1">
      <c r="A37" s="4" t="s">
        <v>28</v>
      </c>
      <c r="B37" s="168" t="s">
        <v>293</v>
      </c>
      <c r="C37" s="243">
        <f t="shared" si="2"/>
        <v>2</v>
      </c>
      <c r="D37" s="244"/>
      <c r="E37" s="245">
        <f t="shared" si="3"/>
        <v>2</v>
      </c>
      <c r="F37" s="246" t="s">
        <v>615</v>
      </c>
      <c r="G37" s="247" t="s">
        <v>614</v>
      </c>
      <c r="H37" s="242" t="s">
        <v>617</v>
      </c>
      <c r="I37" s="247" t="s">
        <v>977</v>
      </c>
      <c r="J37" s="247" t="s">
        <v>615</v>
      </c>
      <c r="K37" s="251" t="s">
        <v>676</v>
      </c>
      <c r="L37" s="247" t="s">
        <v>615</v>
      </c>
      <c r="M37" s="251" t="s">
        <v>440</v>
      </c>
      <c r="N37" s="251" t="s">
        <v>615</v>
      </c>
      <c r="O37" s="247" t="s">
        <v>958</v>
      </c>
      <c r="P37" s="4" t="s">
        <v>943</v>
      </c>
      <c r="Q37" s="168" t="s">
        <v>173</v>
      </c>
      <c r="R37" s="81" t="s">
        <v>173</v>
      </c>
    </row>
    <row r="38" spans="1:18" ht="15" customHeight="1">
      <c r="A38" s="167" t="s">
        <v>29</v>
      </c>
      <c r="B38" s="116"/>
      <c r="C38" s="153"/>
      <c r="D38" s="116"/>
      <c r="E38" s="116"/>
      <c r="F38" s="116"/>
      <c r="G38" s="253"/>
      <c r="H38" s="167"/>
      <c r="I38" s="253"/>
      <c r="J38" s="253"/>
      <c r="K38" s="253"/>
      <c r="L38" s="253"/>
      <c r="M38" s="167"/>
      <c r="N38" s="167"/>
      <c r="O38" s="253"/>
      <c r="P38" s="167"/>
      <c r="Q38" s="253"/>
    </row>
    <row r="39" spans="1:18" ht="15" customHeight="1">
      <c r="A39" s="4" t="s">
        <v>30</v>
      </c>
      <c r="B39" s="242" t="s">
        <v>293</v>
      </c>
      <c r="C39" s="243">
        <f t="shared" ref="C39:C46" si="4">IF(B39=$B$4,2,IF(B39=$B$5,1,0))</f>
        <v>2</v>
      </c>
      <c r="D39" s="244"/>
      <c r="E39" s="245">
        <f t="shared" ref="E39:E46" si="5">C39*(1-D39)</f>
        <v>2</v>
      </c>
      <c r="F39" s="246" t="s">
        <v>615</v>
      </c>
      <c r="G39" s="247" t="s">
        <v>614</v>
      </c>
      <c r="H39" s="242" t="s">
        <v>617</v>
      </c>
      <c r="I39" s="247" t="s">
        <v>979</v>
      </c>
      <c r="J39" s="247" t="s">
        <v>615</v>
      </c>
      <c r="K39" s="256" t="s">
        <v>677</v>
      </c>
      <c r="L39" s="247" t="s">
        <v>615</v>
      </c>
      <c r="M39" s="251" t="s">
        <v>678</v>
      </c>
      <c r="N39" s="251" t="s">
        <v>615</v>
      </c>
      <c r="O39" s="247" t="s">
        <v>958</v>
      </c>
      <c r="P39" s="170" t="s">
        <v>654</v>
      </c>
      <c r="Q39" s="247" t="s">
        <v>173</v>
      </c>
    </row>
    <row r="40" spans="1:18" ht="15" customHeight="1">
      <c r="A40" s="4" t="s">
        <v>31</v>
      </c>
      <c r="B40" s="168" t="s">
        <v>294</v>
      </c>
      <c r="C40" s="243">
        <f t="shared" si="4"/>
        <v>1</v>
      </c>
      <c r="D40" s="244"/>
      <c r="E40" s="245">
        <f t="shared" si="5"/>
        <v>1</v>
      </c>
      <c r="F40" s="246" t="s">
        <v>615</v>
      </c>
      <c r="G40" s="247" t="s">
        <v>614</v>
      </c>
      <c r="H40" s="242" t="s">
        <v>617</v>
      </c>
      <c r="I40" s="247" t="s">
        <v>979</v>
      </c>
      <c r="J40" s="247" t="s">
        <v>615</v>
      </c>
      <c r="K40" s="256" t="s">
        <v>679</v>
      </c>
      <c r="L40" s="247" t="s">
        <v>615</v>
      </c>
      <c r="M40" s="251" t="s">
        <v>680</v>
      </c>
      <c r="N40" s="251" t="s">
        <v>615</v>
      </c>
      <c r="O40" s="4" t="s">
        <v>959</v>
      </c>
      <c r="P40" s="4" t="s">
        <v>943</v>
      </c>
      <c r="Q40" s="242" t="s">
        <v>985</v>
      </c>
      <c r="R40" s="81" t="s">
        <v>173</v>
      </c>
    </row>
    <row r="41" spans="1:18" ht="15" customHeight="1">
      <c r="A41" s="4" t="s">
        <v>93</v>
      </c>
      <c r="B41" s="168" t="s">
        <v>294</v>
      </c>
      <c r="C41" s="243">
        <f t="shared" si="4"/>
        <v>1</v>
      </c>
      <c r="D41" s="244"/>
      <c r="E41" s="245">
        <f t="shared" si="5"/>
        <v>1</v>
      </c>
      <c r="F41" s="246" t="s">
        <v>615</v>
      </c>
      <c r="G41" s="247" t="s">
        <v>619</v>
      </c>
      <c r="H41" s="242" t="s">
        <v>617</v>
      </c>
      <c r="I41" s="247" t="s">
        <v>980</v>
      </c>
      <c r="J41" s="247" t="s">
        <v>615</v>
      </c>
      <c r="K41" s="249" t="s">
        <v>681</v>
      </c>
      <c r="L41" s="247" t="s">
        <v>615</v>
      </c>
      <c r="M41" s="242" t="s">
        <v>682</v>
      </c>
      <c r="N41" s="242" t="s">
        <v>615</v>
      </c>
      <c r="O41" s="4" t="s">
        <v>959</v>
      </c>
      <c r="P41" s="171" t="s">
        <v>683</v>
      </c>
      <c r="Q41" s="242" t="s">
        <v>983</v>
      </c>
      <c r="R41" s="81" t="s">
        <v>173</v>
      </c>
    </row>
    <row r="42" spans="1:18" ht="15" customHeight="1">
      <c r="A42" s="4" t="s">
        <v>32</v>
      </c>
      <c r="B42" s="242" t="s">
        <v>293</v>
      </c>
      <c r="C42" s="243">
        <f t="shared" si="4"/>
        <v>2</v>
      </c>
      <c r="D42" s="244"/>
      <c r="E42" s="245">
        <f t="shared" si="5"/>
        <v>2</v>
      </c>
      <c r="F42" s="246" t="s">
        <v>615</v>
      </c>
      <c r="G42" s="247" t="s">
        <v>614</v>
      </c>
      <c r="H42" s="242" t="s">
        <v>617</v>
      </c>
      <c r="I42" s="247" t="s">
        <v>979</v>
      </c>
      <c r="J42" s="247" t="s">
        <v>615</v>
      </c>
      <c r="K42" s="251" t="s">
        <v>684</v>
      </c>
      <c r="L42" s="247" t="s">
        <v>615</v>
      </c>
      <c r="M42" s="259" t="s">
        <v>685</v>
      </c>
      <c r="N42" s="259" t="s">
        <v>615</v>
      </c>
      <c r="O42" s="247" t="s">
        <v>958</v>
      </c>
      <c r="P42" s="170" t="s">
        <v>654</v>
      </c>
      <c r="Q42" s="242" t="s">
        <v>173</v>
      </c>
    </row>
    <row r="43" spans="1:18" ht="15" customHeight="1">
      <c r="A43" s="4" t="s">
        <v>33</v>
      </c>
      <c r="B43" s="242" t="s">
        <v>293</v>
      </c>
      <c r="C43" s="243">
        <f t="shared" si="4"/>
        <v>2</v>
      </c>
      <c r="D43" s="244"/>
      <c r="E43" s="245">
        <f t="shared" si="5"/>
        <v>2</v>
      </c>
      <c r="F43" s="246" t="s">
        <v>615</v>
      </c>
      <c r="G43" s="247" t="s">
        <v>619</v>
      </c>
      <c r="H43" s="242" t="s">
        <v>617</v>
      </c>
      <c r="I43" s="247" t="s">
        <v>980</v>
      </c>
      <c r="J43" s="247" t="s">
        <v>615</v>
      </c>
      <c r="K43" s="251" t="s">
        <v>686</v>
      </c>
      <c r="L43" s="247" t="s">
        <v>615</v>
      </c>
      <c r="M43" s="251" t="s">
        <v>687</v>
      </c>
      <c r="N43" s="251" t="s">
        <v>615</v>
      </c>
      <c r="O43" s="4" t="s">
        <v>958</v>
      </c>
      <c r="P43" s="170" t="s">
        <v>622</v>
      </c>
      <c r="Q43" s="242" t="s">
        <v>173</v>
      </c>
      <c r="R43" s="81" t="s">
        <v>173</v>
      </c>
    </row>
    <row r="44" spans="1:18" ht="15" customHeight="1">
      <c r="A44" s="4" t="s">
        <v>34</v>
      </c>
      <c r="B44" s="168" t="s">
        <v>293</v>
      </c>
      <c r="C44" s="243">
        <f t="shared" si="4"/>
        <v>2</v>
      </c>
      <c r="D44" s="244"/>
      <c r="E44" s="245">
        <f t="shared" si="5"/>
        <v>2</v>
      </c>
      <c r="F44" s="246" t="s">
        <v>615</v>
      </c>
      <c r="G44" s="247" t="s">
        <v>614</v>
      </c>
      <c r="H44" s="242" t="s">
        <v>617</v>
      </c>
      <c r="I44" s="247" t="s">
        <v>977</v>
      </c>
      <c r="J44" s="247" t="s">
        <v>615</v>
      </c>
      <c r="K44" s="259" t="s">
        <v>688</v>
      </c>
      <c r="L44" s="247" t="s">
        <v>615</v>
      </c>
      <c r="M44" s="251" t="s">
        <v>689</v>
      </c>
      <c r="N44" s="251" t="s">
        <v>615</v>
      </c>
      <c r="O44" s="247" t="s">
        <v>958</v>
      </c>
      <c r="P44" s="171" t="s">
        <v>654</v>
      </c>
      <c r="Q44" s="242" t="s">
        <v>173</v>
      </c>
    </row>
    <row r="45" spans="1:18" ht="15" customHeight="1">
      <c r="A45" s="4" t="s">
        <v>35</v>
      </c>
      <c r="B45" s="242" t="s">
        <v>293</v>
      </c>
      <c r="C45" s="243">
        <f t="shared" si="4"/>
        <v>2</v>
      </c>
      <c r="D45" s="244"/>
      <c r="E45" s="245">
        <f t="shared" si="5"/>
        <v>2</v>
      </c>
      <c r="F45" s="246" t="s">
        <v>615</v>
      </c>
      <c r="G45" s="247" t="s">
        <v>614</v>
      </c>
      <c r="H45" s="242" t="s">
        <v>617</v>
      </c>
      <c r="I45" s="247" t="s">
        <v>977</v>
      </c>
      <c r="J45" s="247" t="s">
        <v>615</v>
      </c>
      <c r="K45" s="249" t="s">
        <v>690</v>
      </c>
      <c r="L45" s="247" t="s">
        <v>615</v>
      </c>
      <c r="M45" s="251" t="s">
        <v>691</v>
      </c>
      <c r="N45" s="251" t="s">
        <v>615</v>
      </c>
      <c r="O45" s="247" t="s">
        <v>958</v>
      </c>
      <c r="P45" s="170" t="s">
        <v>622</v>
      </c>
      <c r="Q45" s="242" t="s">
        <v>939</v>
      </c>
      <c r="R45" s="81" t="s">
        <v>173</v>
      </c>
    </row>
    <row r="46" spans="1:18" ht="15" customHeight="1">
      <c r="A46" s="4" t="s">
        <v>152</v>
      </c>
      <c r="B46" s="169" t="s">
        <v>295</v>
      </c>
      <c r="C46" s="243">
        <f t="shared" si="4"/>
        <v>0</v>
      </c>
      <c r="D46" s="244"/>
      <c r="E46" s="245">
        <f t="shared" si="5"/>
        <v>0</v>
      </c>
      <c r="F46" s="246" t="s">
        <v>615</v>
      </c>
      <c r="G46" s="247" t="s">
        <v>614</v>
      </c>
      <c r="H46" s="242" t="s">
        <v>617</v>
      </c>
      <c r="I46" s="247" t="s">
        <v>975</v>
      </c>
      <c r="J46" s="247" t="s">
        <v>615</v>
      </c>
      <c r="K46" s="249" t="s">
        <v>692</v>
      </c>
      <c r="L46" s="247" t="s">
        <v>934</v>
      </c>
      <c r="M46" s="251" t="s">
        <v>693</v>
      </c>
      <c r="N46" s="251" t="s">
        <v>173</v>
      </c>
      <c r="O46" s="247" t="s">
        <v>173</v>
      </c>
      <c r="P46" s="170" t="s">
        <v>173</v>
      </c>
      <c r="Q46" s="169" t="s">
        <v>974</v>
      </c>
      <c r="R46" s="81" t="s">
        <v>173</v>
      </c>
    </row>
    <row r="47" spans="1:18" ht="15" customHeight="1">
      <c r="A47" s="167" t="s">
        <v>36</v>
      </c>
      <c r="B47" s="116"/>
      <c r="C47" s="153"/>
      <c r="D47" s="116"/>
      <c r="E47" s="116"/>
      <c r="F47" s="116"/>
      <c r="G47" s="253"/>
      <c r="H47" s="167"/>
      <c r="I47" s="253"/>
      <c r="J47" s="253"/>
      <c r="K47" s="253"/>
      <c r="L47" s="253"/>
      <c r="M47" s="167"/>
      <c r="N47" s="167"/>
      <c r="O47" s="253"/>
      <c r="P47" s="167"/>
      <c r="Q47" s="253"/>
    </row>
    <row r="48" spans="1:18" ht="15" customHeight="1">
      <c r="A48" s="4" t="s">
        <v>37</v>
      </c>
      <c r="B48" s="242" t="s">
        <v>295</v>
      </c>
      <c r="C48" s="243">
        <f t="shared" ref="C48:C54" si="6">IF(B48=$B$4,2,IF(B48=$B$5,1,0))</f>
        <v>0</v>
      </c>
      <c r="D48" s="244"/>
      <c r="E48" s="245">
        <f t="shared" ref="E48:E54" si="7">C48*(1-D48)</f>
        <v>0</v>
      </c>
      <c r="F48" s="243" t="s">
        <v>615</v>
      </c>
      <c r="G48" s="247" t="s">
        <v>614</v>
      </c>
      <c r="H48" s="242" t="s">
        <v>617</v>
      </c>
      <c r="I48" s="4" t="s">
        <v>979</v>
      </c>
      <c r="J48" s="247" t="s">
        <v>615</v>
      </c>
      <c r="K48" s="249" t="s">
        <v>694</v>
      </c>
      <c r="L48" s="4" t="s">
        <v>617</v>
      </c>
      <c r="M48" s="242" t="s">
        <v>173</v>
      </c>
      <c r="N48" s="242" t="s">
        <v>173</v>
      </c>
      <c r="O48" s="247" t="s">
        <v>173</v>
      </c>
      <c r="P48" s="170" t="s">
        <v>173</v>
      </c>
      <c r="Q48" s="242" t="s">
        <v>933</v>
      </c>
      <c r="R48" s="81" t="s">
        <v>173</v>
      </c>
    </row>
    <row r="49" spans="1:18" ht="15" customHeight="1">
      <c r="A49" s="4" t="s">
        <v>38</v>
      </c>
      <c r="B49" s="242" t="s">
        <v>295</v>
      </c>
      <c r="C49" s="243">
        <f t="shared" si="6"/>
        <v>0</v>
      </c>
      <c r="D49" s="244"/>
      <c r="E49" s="245">
        <f t="shared" si="7"/>
        <v>0</v>
      </c>
      <c r="F49" s="243" t="s">
        <v>615</v>
      </c>
      <c r="G49" s="247" t="s">
        <v>614</v>
      </c>
      <c r="H49" s="247" t="s">
        <v>625</v>
      </c>
      <c r="I49" s="4" t="s">
        <v>979</v>
      </c>
      <c r="J49" s="247" t="s">
        <v>615</v>
      </c>
      <c r="K49" s="249" t="s">
        <v>695</v>
      </c>
      <c r="L49" s="4" t="s">
        <v>617</v>
      </c>
      <c r="M49" s="242" t="s">
        <v>173</v>
      </c>
      <c r="N49" s="242" t="s">
        <v>173</v>
      </c>
      <c r="O49" s="247" t="s">
        <v>173</v>
      </c>
      <c r="P49" s="170" t="s">
        <v>173</v>
      </c>
      <c r="Q49" s="242" t="s">
        <v>933</v>
      </c>
      <c r="R49" s="81" t="s">
        <v>173</v>
      </c>
    </row>
    <row r="50" spans="1:18" ht="15" customHeight="1">
      <c r="A50" s="4" t="s">
        <v>39</v>
      </c>
      <c r="B50" s="242" t="s">
        <v>294</v>
      </c>
      <c r="C50" s="243">
        <f t="shared" si="6"/>
        <v>1</v>
      </c>
      <c r="D50" s="244"/>
      <c r="E50" s="245">
        <f t="shared" si="7"/>
        <v>1</v>
      </c>
      <c r="F50" s="243" t="s">
        <v>615</v>
      </c>
      <c r="G50" s="247" t="s">
        <v>614</v>
      </c>
      <c r="H50" s="247" t="s">
        <v>625</v>
      </c>
      <c r="I50" s="248" t="s">
        <v>977</v>
      </c>
      <c r="J50" s="247" t="s">
        <v>615</v>
      </c>
      <c r="K50" s="249" t="s">
        <v>696</v>
      </c>
      <c r="L50" s="247" t="s">
        <v>615</v>
      </c>
      <c r="M50" s="251" t="s">
        <v>697</v>
      </c>
      <c r="N50" s="251" t="s">
        <v>615</v>
      </c>
      <c r="O50" s="248" t="s">
        <v>959</v>
      </c>
      <c r="P50" s="170" t="s">
        <v>622</v>
      </c>
      <c r="Q50" s="242" t="s">
        <v>986</v>
      </c>
      <c r="R50" s="81" t="s">
        <v>173</v>
      </c>
    </row>
    <row r="51" spans="1:18" ht="15" customHeight="1">
      <c r="A51" s="4" t="s">
        <v>40</v>
      </c>
      <c r="B51" s="242" t="s">
        <v>295</v>
      </c>
      <c r="C51" s="243">
        <f t="shared" si="6"/>
        <v>0</v>
      </c>
      <c r="D51" s="244"/>
      <c r="E51" s="245">
        <f t="shared" si="7"/>
        <v>0</v>
      </c>
      <c r="F51" s="243" t="s">
        <v>615</v>
      </c>
      <c r="G51" s="247" t="s">
        <v>614</v>
      </c>
      <c r="H51" s="242" t="s">
        <v>617</v>
      </c>
      <c r="I51" s="247" t="s">
        <v>975</v>
      </c>
      <c r="J51" s="247" t="s">
        <v>615</v>
      </c>
      <c r="K51" s="251" t="s">
        <v>698</v>
      </c>
      <c r="L51" s="4" t="s">
        <v>617</v>
      </c>
      <c r="M51" s="242" t="s">
        <v>173</v>
      </c>
      <c r="N51" s="242" t="s">
        <v>173</v>
      </c>
      <c r="O51" s="247" t="s">
        <v>173</v>
      </c>
      <c r="P51" s="170" t="s">
        <v>173</v>
      </c>
      <c r="Q51" s="242" t="s">
        <v>961</v>
      </c>
      <c r="R51" s="81" t="s">
        <v>173</v>
      </c>
    </row>
    <row r="52" spans="1:18" ht="15" customHeight="1">
      <c r="A52" s="4" t="s">
        <v>89</v>
      </c>
      <c r="B52" s="242" t="s">
        <v>295</v>
      </c>
      <c r="C52" s="243">
        <f t="shared" si="6"/>
        <v>0</v>
      </c>
      <c r="D52" s="244"/>
      <c r="E52" s="245">
        <f t="shared" si="7"/>
        <v>0</v>
      </c>
      <c r="F52" s="243" t="s">
        <v>615</v>
      </c>
      <c r="G52" s="247" t="s">
        <v>614</v>
      </c>
      <c r="H52" s="242" t="s">
        <v>617</v>
      </c>
      <c r="I52" s="247" t="s">
        <v>975</v>
      </c>
      <c r="J52" s="247" t="s">
        <v>615</v>
      </c>
      <c r="K52" s="249" t="s">
        <v>699</v>
      </c>
      <c r="L52" s="4" t="s">
        <v>617</v>
      </c>
      <c r="M52" s="242" t="s">
        <v>173</v>
      </c>
      <c r="N52" s="242" t="s">
        <v>173</v>
      </c>
      <c r="O52" s="247" t="s">
        <v>173</v>
      </c>
      <c r="P52" s="170" t="s">
        <v>173</v>
      </c>
      <c r="Q52" s="242" t="s">
        <v>961</v>
      </c>
      <c r="R52" s="81" t="s">
        <v>173</v>
      </c>
    </row>
    <row r="53" spans="1:18" ht="15" customHeight="1">
      <c r="A53" s="4" t="s">
        <v>41</v>
      </c>
      <c r="B53" s="242" t="s">
        <v>295</v>
      </c>
      <c r="C53" s="243">
        <f t="shared" si="6"/>
        <v>0</v>
      </c>
      <c r="D53" s="244"/>
      <c r="E53" s="245">
        <f t="shared" si="7"/>
        <v>0</v>
      </c>
      <c r="F53" s="243" t="s">
        <v>615</v>
      </c>
      <c r="G53" s="247" t="s">
        <v>619</v>
      </c>
      <c r="H53" s="242" t="s">
        <v>617</v>
      </c>
      <c r="I53" s="247" t="s">
        <v>996</v>
      </c>
      <c r="J53" s="247" t="s">
        <v>615</v>
      </c>
      <c r="K53" s="260" t="s">
        <v>700</v>
      </c>
      <c r="L53" s="247" t="s">
        <v>615</v>
      </c>
      <c r="M53" s="242" t="s">
        <v>701</v>
      </c>
      <c r="N53" s="169" t="s">
        <v>615</v>
      </c>
      <c r="O53" s="248" t="s">
        <v>959</v>
      </c>
      <c r="P53" s="170" t="s">
        <v>617</v>
      </c>
      <c r="Q53" s="168" t="s">
        <v>969</v>
      </c>
      <c r="R53" s="81" t="s">
        <v>173</v>
      </c>
    </row>
    <row r="54" spans="1:18" ht="15" customHeight="1">
      <c r="A54" s="4" t="s">
        <v>42</v>
      </c>
      <c r="B54" s="242" t="s">
        <v>293</v>
      </c>
      <c r="C54" s="243">
        <f t="shared" si="6"/>
        <v>2</v>
      </c>
      <c r="D54" s="244"/>
      <c r="E54" s="245">
        <f t="shared" si="7"/>
        <v>2</v>
      </c>
      <c r="F54" s="246" t="s">
        <v>615</v>
      </c>
      <c r="G54" s="247" t="s">
        <v>614</v>
      </c>
      <c r="H54" s="247" t="s">
        <v>617</v>
      </c>
      <c r="I54" s="247" t="s">
        <v>977</v>
      </c>
      <c r="J54" s="247" t="s">
        <v>615</v>
      </c>
      <c r="K54" s="249" t="s">
        <v>702</v>
      </c>
      <c r="L54" s="247" t="s">
        <v>615</v>
      </c>
      <c r="M54" s="251" t="s">
        <v>703</v>
      </c>
      <c r="N54" s="251" t="s">
        <v>615</v>
      </c>
      <c r="O54" s="247" t="s">
        <v>958</v>
      </c>
      <c r="P54" s="170" t="s">
        <v>622</v>
      </c>
      <c r="Q54" s="242" t="s">
        <v>173</v>
      </c>
    </row>
    <row r="55" spans="1:18" ht="15" customHeight="1">
      <c r="A55" s="167" t="s">
        <v>43</v>
      </c>
      <c r="B55" s="116"/>
      <c r="C55" s="153"/>
      <c r="D55" s="116"/>
      <c r="E55" s="116"/>
      <c r="F55" s="116"/>
      <c r="G55" s="253"/>
      <c r="H55" s="167"/>
      <c r="I55" s="253"/>
      <c r="J55" s="253"/>
      <c r="K55" s="253"/>
      <c r="L55" s="253"/>
      <c r="M55" s="167"/>
      <c r="N55" s="167"/>
      <c r="O55" s="253"/>
      <c r="P55" s="167"/>
      <c r="Q55" s="253"/>
    </row>
    <row r="56" spans="1:18" ht="15" customHeight="1">
      <c r="A56" s="4" t="s">
        <v>44</v>
      </c>
      <c r="B56" s="242" t="s">
        <v>293</v>
      </c>
      <c r="C56" s="243">
        <f t="shared" ref="C56:C69" si="8">IF(B56=$B$4,2,IF(B56=$B$5,1,0))</f>
        <v>2</v>
      </c>
      <c r="D56" s="244"/>
      <c r="E56" s="245">
        <f t="shared" ref="E56:E69" si="9">C56*(1-D56)</f>
        <v>2</v>
      </c>
      <c r="F56" s="246" t="s">
        <v>615</v>
      </c>
      <c r="G56" s="247" t="s">
        <v>619</v>
      </c>
      <c r="H56" s="242" t="s">
        <v>617</v>
      </c>
      <c r="I56" s="247" t="s">
        <v>980</v>
      </c>
      <c r="J56" s="247" t="s">
        <v>615</v>
      </c>
      <c r="K56" s="261" t="s">
        <v>704</v>
      </c>
      <c r="L56" s="247" t="s">
        <v>615</v>
      </c>
      <c r="M56" s="251" t="s">
        <v>705</v>
      </c>
      <c r="N56" s="251" t="s">
        <v>615</v>
      </c>
      <c r="O56" s="247" t="s">
        <v>958</v>
      </c>
      <c r="P56" s="170" t="s">
        <v>622</v>
      </c>
      <c r="Q56" s="247" t="s">
        <v>173</v>
      </c>
    </row>
    <row r="57" spans="1:18" ht="15" customHeight="1">
      <c r="A57" s="4" t="s">
        <v>45</v>
      </c>
      <c r="B57" s="242" t="s">
        <v>295</v>
      </c>
      <c r="C57" s="243">
        <f t="shared" si="8"/>
        <v>0</v>
      </c>
      <c r="D57" s="244"/>
      <c r="E57" s="245">
        <f t="shared" si="9"/>
        <v>0</v>
      </c>
      <c r="F57" s="243" t="s">
        <v>615</v>
      </c>
      <c r="G57" s="247" t="s">
        <v>614</v>
      </c>
      <c r="H57" s="242" t="s">
        <v>617</v>
      </c>
      <c r="I57" s="248" t="s">
        <v>975</v>
      </c>
      <c r="J57" s="247" t="s">
        <v>615</v>
      </c>
      <c r="K57" s="251" t="s">
        <v>706</v>
      </c>
      <c r="L57" s="242" t="s">
        <v>934</v>
      </c>
      <c r="M57" s="242" t="s">
        <v>707</v>
      </c>
      <c r="N57" s="242" t="s">
        <v>173</v>
      </c>
      <c r="O57" s="247" t="s">
        <v>173</v>
      </c>
      <c r="P57" s="170" t="s">
        <v>173</v>
      </c>
      <c r="Q57" s="247" t="s">
        <v>970</v>
      </c>
      <c r="R57" s="81" t="s">
        <v>173</v>
      </c>
    </row>
    <row r="58" spans="1:18" ht="15" customHeight="1">
      <c r="A58" s="4" t="s">
        <v>46</v>
      </c>
      <c r="B58" s="168" t="s">
        <v>295</v>
      </c>
      <c r="C58" s="243">
        <f t="shared" si="8"/>
        <v>0</v>
      </c>
      <c r="D58" s="244"/>
      <c r="E58" s="245">
        <f t="shared" si="9"/>
        <v>0</v>
      </c>
      <c r="F58" s="243" t="s">
        <v>615</v>
      </c>
      <c r="G58" s="247" t="s">
        <v>614</v>
      </c>
      <c r="H58" s="242" t="s">
        <v>617</v>
      </c>
      <c r="I58" s="4" t="s">
        <v>979</v>
      </c>
      <c r="J58" s="247" t="s">
        <v>615</v>
      </c>
      <c r="K58" s="251" t="s">
        <v>708</v>
      </c>
      <c r="L58" s="4" t="s">
        <v>617</v>
      </c>
      <c r="M58" s="242" t="s">
        <v>173</v>
      </c>
      <c r="N58" s="242" t="s">
        <v>173</v>
      </c>
      <c r="O58" s="247" t="s">
        <v>173</v>
      </c>
      <c r="P58" s="170" t="s">
        <v>173</v>
      </c>
      <c r="Q58" s="169" t="s">
        <v>932</v>
      </c>
      <c r="R58" s="81" t="s">
        <v>173</v>
      </c>
    </row>
    <row r="59" spans="1:18" ht="15" customHeight="1">
      <c r="A59" s="4" t="s">
        <v>47</v>
      </c>
      <c r="B59" s="242" t="s">
        <v>295</v>
      </c>
      <c r="C59" s="243">
        <f t="shared" si="8"/>
        <v>0</v>
      </c>
      <c r="D59" s="244"/>
      <c r="E59" s="245">
        <f t="shared" si="9"/>
        <v>0</v>
      </c>
      <c r="F59" s="246" t="s">
        <v>617</v>
      </c>
      <c r="G59" s="242" t="s">
        <v>173</v>
      </c>
      <c r="H59" s="242" t="s">
        <v>173</v>
      </c>
      <c r="I59" s="242" t="s">
        <v>173</v>
      </c>
      <c r="J59" s="242" t="s">
        <v>735</v>
      </c>
      <c r="K59" s="242" t="s">
        <v>173</v>
      </c>
      <c r="L59" s="4" t="s">
        <v>617</v>
      </c>
      <c r="M59" s="242" t="s">
        <v>173</v>
      </c>
      <c r="N59" s="242" t="s">
        <v>173</v>
      </c>
      <c r="O59" s="242" t="s">
        <v>173</v>
      </c>
      <c r="P59" s="242" t="s">
        <v>173</v>
      </c>
      <c r="Q59" s="242" t="s">
        <v>953</v>
      </c>
      <c r="R59" s="81" t="s">
        <v>173</v>
      </c>
    </row>
    <row r="60" spans="1:18" ht="15" customHeight="1">
      <c r="A60" s="4" t="s">
        <v>48</v>
      </c>
      <c r="B60" s="242" t="s">
        <v>295</v>
      </c>
      <c r="C60" s="243">
        <f t="shared" si="8"/>
        <v>0</v>
      </c>
      <c r="D60" s="244"/>
      <c r="E60" s="245">
        <f t="shared" si="9"/>
        <v>0</v>
      </c>
      <c r="F60" s="243" t="s">
        <v>615</v>
      </c>
      <c r="G60" s="247" t="s">
        <v>619</v>
      </c>
      <c r="H60" s="242" t="s">
        <v>617</v>
      </c>
      <c r="I60" s="4" t="s">
        <v>980</v>
      </c>
      <c r="J60" s="247" t="s">
        <v>615</v>
      </c>
      <c r="K60" s="252" t="s">
        <v>709</v>
      </c>
      <c r="L60" s="247" t="s">
        <v>615</v>
      </c>
      <c r="M60" s="242" t="s">
        <v>509</v>
      </c>
      <c r="N60" s="242" t="s">
        <v>963</v>
      </c>
      <c r="O60" s="247" t="s">
        <v>173</v>
      </c>
      <c r="P60" s="170" t="s">
        <v>173</v>
      </c>
      <c r="Q60" s="254" t="s">
        <v>944</v>
      </c>
      <c r="R60" s="81" t="s">
        <v>173</v>
      </c>
    </row>
    <row r="61" spans="1:18" ht="15" customHeight="1">
      <c r="A61" s="4" t="s">
        <v>49</v>
      </c>
      <c r="B61" s="242" t="s">
        <v>293</v>
      </c>
      <c r="C61" s="243">
        <f t="shared" si="8"/>
        <v>2</v>
      </c>
      <c r="D61" s="244"/>
      <c r="E61" s="245">
        <f t="shared" si="9"/>
        <v>2</v>
      </c>
      <c r="F61" s="246" t="s">
        <v>615</v>
      </c>
      <c r="G61" s="247" t="s">
        <v>614</v>
      </c>
      <c r="H61" s="242" t="s">
        <v>617</v>
      </c>
      <c r="I61" s="247" t="s">
        <v>979</v>
      </c>
      <c r="J61" s="247" t="s">
        <v>615</v>
      </c>
      <c r="K61" s="261" t="s">
        <v>710</v>
      </c>
      <c r="L61" s="247" t="s">
        <v>615</v>
      </c>
      <c r="M61" s="251" t="s">
        <v>711</v>
      </c>
      <c r="N61" s="251" t="s">
        <v>615</v>
      </c>
      <c r="O61" s="247" t="s">
        <v>958</v>
      </c>
      <c r="P61" s="170" t="s">
        <v>622</v>
      </c>
      <c r="Q61" s="248" t="s">
        <v>173</v>
      </c>
    </row>
    <row r="62" spans="1:18" ht="15" customHeight="1">
      <c r="A62" s="4" t="s">
        <v>50</v>
      </c>
      <c r="B62" s="242" t="s">
        <v>294</v>
      </c>
      <c r="C62" s="243">
        <f t="shared" si="8"/>
        <v>1</v>
      </c>
      <c r="D62" s="244">
        <v>0.5</v>
      </c>
      <c r="E62" s="245">
        <f t="shared" si="9"/>
        <v>0.5</v>
      </c>
      <c r="F62" s="246" t="s">
        <v>615</v>
      </c>
      <c r="G62" s="247" t="s">
        <v>614</v>
      </c>
      <c r="H62" s="242" t="s">
        <v>617</v>
      </c>
      <c r="I62" s="247" t="s">
        <v>978</v>
      </c>
      <c r="J62" s="247" t="s">
        <v>615</v>
      </c>
      <c r="K62" s="249" t="s">
        <v>712</v>
      </c>
      <c r="L62" s="247" t="s">
        <v>615</v>
      </c>
      <c r="M62" s="249" t="s">
        <v>713</v>
      </c>
      <c r="N62" s="251" t="s">
        <v>652</v>
      </c>
      <c r="O62" s="4" t="s">
        <v>959</v>
      </c>
      <c r="P62" s="170" t="s">
        <v>622</v>
      </c>
      <c r="Q62" s="169" t="s">
        <v>987</v>
      </c>
      <c r="R62" s="81" t="s">
        <v>173</v>
      </c>
    </row>
    <row r="63" spans="1:18" ht="15" customHeight="1">
      <c r="A63" s="4" t="s">
        <v>51</v>
      </c>
      <c r="B63" s="169" t="s">
        <v>295</v>
      </c>
      <c r="C63" s="243">
        <f t="shared" si="8"/>
        <v>0</v>
      </c>
      <c r="D63" s="262"/>
      <c r="E63" s="245">
        <f t="shared" si="9"/>
        <v>0</v>
      </c>
      <c r="F63" s="243" t="s">
        <v>615</v>
      </c>
      <c r="G63" s="248" t="s">
        <v>614</v>
      </c>
      <c r="H63" s="169" t="s">
        <v>617</v>
      </c>
      <c r="I63" s="248" t="s">
        <v>978</v>
      </c>
      <c r="J63" s="247" t="s">
        <v>615</v>
      </c>
      <c r="K63" s="258" t="s">
        <v>714</v>
      </c>
      <c r="L63" s="247" t="s">
        <v>615</v>
      </c>
      <c r="M63" s="251" t="s">
        <v>513</v>
      </c>
      <c r="N63" s="4" t="s">
        <v>615</v>
      </c>
      <c r="O63" s="248" t="s">
        <v>959</v>
      </c>
      <c r="P63" s="170" t="s">
        <v>617</v>
      </c>
      <c r="Q63" s="242" t="s">
        <v>971</v>
      </c>
      <c r="R63" s="81" t="s">
        <v>173</v>
      </c>
    </row>
    <row r="64" spans="1:18" ht="15" customHeight="1">
      <c r="A64" s="4" t="s">
        <v>52</v>
      </c>
      <c r="B64" s="242" t="s">
        <v>294</v>
      </c>
      <c r="C64" s="243">
        <f t="shared" si="8"/>
        <v>1</v>
      </c>
      <c r="D64" s="244"/>
      <c r="E64" s="245">
        <f t="shared" si="9"/>
        <v>1</v>
      </c>
      <c r="F64" s="246" t="s">
        <v>615</v>
      </c>
      <c r="G64" s="247" t="s">
        <v>614</v>
      </c>
      <c r="H64" s="242" t="s">
        <v>617</v>
      </c>
      <c r="I64" s="247" t="s">
        <v>978</v>
      </c>
      <c r="J64" s="247" t="s">
        <v>615</v>
      </c>
      <c r="K64" s="251" t="s">
        <v>715</v>
      </c>
      <c r="L64" s="247" t="s">
        <v>615</v>
      </c>
      <c r="M64" s="251" t="s">
        <v>716</v>
      </c>
      <c r="N64" s="251" t="s">
        <v>615</v>
      </c>
      <c r="O64" s="4" t="s">
        <v>959</v>
      </c>
      <c r="P64" s="170" t="s">
        <v>630</v>
      </c>
      <c r="Q64" s="242" t="s">
        <v>988</v>
      </c>
      <c r="R64" s="81" t="s">
        <v>173</v>
      </c>
    </row>
    <row r="65" spans="1:18" ht="15" customHeight="1">
      <c r="A65" s="4" t="s">
        <v>336</v>
      </c>
      <c r="B65" s="242" t="s">
        <v>293</v>
      </c>
      <c r="C65" s="243">
        <f t="shared" si="8"/>
        <v>2</v>
      </c>
      <c r="D65" s="244"/>
      <c r="E65" s="245">
        <f t="shared" si="9"/>
        <v>2</v>
      </c>
      <c r="F65" s="246" t="s">
        <v>615</v>
      </c>
      <c r="G65" s="247" t="s">
        <v>619</v>
      </c>
      <c r="H65" s="242" t="s">
        <v>617</v>
      </c>
      <c r="I65" s="247" t="s">
        <v>980</v>
      </c>
      <c r="J65" s="247" t="s">
        <v>615</v>
      </c>
      <c r="K65" s="249" t="s">
        <v>337</v>
      </c>
      <c r="L65" s="247" t="s">
        <v>615</v>
      </c>
      <c r="M65" s="251" t="s">
        <v>717</v>
      </c>
      <c r="N65" s="251" t="s">
        <v>615</v>
      </c>
      <c r="O65" s="247" t="s">
        <v>958</v>
      </c>
      <c r="P65" s="170" t="s">
        <v>622</v>
      </c>
      <c r="Q65" s="170" t="s">
        <v>173</v>
      </c>
    </row>
    <row r="66" spans="1:18" ht="15" customHeight="1">
      <c r="A66" s="4" t="s">
        <v>54</v>
      </c>
      <c r="B66" s="242" t="s">
        <v>293</v>
      </c>
      <c r="C66" s="243">
        <f t="shared" si="8"/>
        <v>2</v>
      </c>
      <c r="D66" s="244"/>
      <c r="E66" s="245">
        <f t="shared" si="9"/>
        <v>2</v>
      </c>
      <c r="F66" s="246" t="s">
        <v>615</v>
      </c>
      <c r="G66" s="247" t="s">
        <v>619</v>
      </c>
      <c r="H66" s="242" t="s">
        <v>617</v>
      </c>
      <c r="I66" s="247" t="s">
        <v>977</v>
      </c>
      <c r="J66" s="247" t="s">
        <v>615</v>
      </c>
      <c r="K66" s="260" t="s">
        <v>718</v>
      </c>
      <c r="L66" s="247" t="s">
        <v>615</v>
      </c>
      <c r="M66" s="251" t="s">
        <v>719</v>
      </c>
      <c r="N66" s="251" t="s">
        <v>615</v>
      </c>
      <c r="O66" s="247" t="s">
        <v>958</v>
      </c>
      <c r="P66" s="170" t="s">
        <v>622</v>
      </c>
      <c r="Q66" s="170" t="s">
        <v>173</v>
      </c>
    </row>
    <row r="67" spans="1:18" ht="15" customHeight="1">
      <c r="A67" s="4" t="s">
        <v>55</v>
      </c>
      <c r="B67" s="168" t="s">
        <v>295</v>
      </c>
      <c r="C67" s="243">
        <f t="shared" si="8"/>
        <v>0</v>
      </c>
      <c r="D67" s="244"/>
      <c r="E67" s="245">
        <f t="shared" si="9"/>
        <v>0</v>
      </c>
      <c r="F67" s="243" t="s">
        <v>615</v>
      </c>
      <c r="G67" s="247" t="s">
        <v>614</v>
      </c>
      <c r="H67" s="242" t="s">
        <v>735</v>
      </c>
      <c r="I67" s="4" t="s">
        <v>979</v>
      </c>
      <c r="J67" s="247" t="s">
        <v>615</v>
      </c>
      <c r="K67" s="251" t="s">
        <v>720</v>
      </c>
      <c r="L67" s="4" t="s">
        <v>617</v>
      </c>
      <c r="M67" s="242" t="s">
        <v>173</v>
      </c>
      <c r="N67" s="242" t="s">
        <v>173</v>
      </c>
      <c r="O67" s="247" t="s">
        <v>173</v>
      </c>
      <c r="P67" s="242" t="s">
        <v>173</v>
      </c>
      <c r="Q67" s="247" t="s">
        <v>932</v>
      </c>
      <c r="R67" s="81" t="s">
        <v>173</v>
      </c>
    </row>
    <row r="68" spans="1:18" ht="15" customHeight="1">
      <c r="A68" s="4" t="s">
        <v>56</v>
      </c>
      <c r="B68" s="242" t="s">
        <v>294</v>
      </c>
      <c r="C68" s="243">
        <f t="shared" si="8"/>
        <v>1</v>
      </c>
      <c r="D68" s="244"/>
      <c r="E68" s="245">
        <f t="shared" si="9"/>
        <v>1</v>
      </c>
      <c r="F68" s="246" t="s">
        <v>615</v>
      </c>
      <c r="G68" s="247" t="s">
        <v>614</v>
      </c>
      <c r="H68" s="242" t="s">
        <v>617</v>
      </c>
      <c r="I68" s="247" t="s">
        <v>978</v>
      </c>
      <c r="J68" s="247" t="s">
        <v>615</v>
      </c>
      <c r="K68" s="256" t="s">
        <v>721</v>
      </c>
      <c r="L68" s="247" t="s">
        <v>615</v>
      </c>
      <c r="M68" s="251" t="s">
        <v>722</v>
      </c>
      <c r="N68" s="251" t="s">
        <v>615</v>
      </c>
      <c r="O68" s="4" t="s">
        <v>959</v>
      </c>
      <c r="P68" s="170" t="s">
        <v>960</v>
      </c>
      <c r="Q68" s="242" t="s">
        <v>983</v>
      </c>
      <c r="R68" s="81" t="s">
        <v>173</v>
      </c>
    </row>
    <row r="69" spans="1:18" ht="15" customHeight="1">
      <c r="A69" s="4" t="s">
        <v>57</v>
      </c>
      <c r="B69" s="242" t="s">
        <v>295</v>
      </c>
      <c r="C69" s="243">
        <f t="shared" si="8"/>
        <v>0</v>
      </c>
      <c r="D69" s="244"/>
      <c r="E69" s="245">
        <f t="shared" si="9"/>
        <v>0</v>
      </c>
      <c r="F69" s="246" t="s">
        <v>615</v>
      </c>
      <c r="G69" s="247" t="s">
        <v>619</v>
      </c>
      <c r="H69" s="242" t="s">
        <v>617</v>
      </c>
      <c r="I69" s="247" t="s">
        <v>980</v>
      </c>
      <c r="J69" s="247" t="s">
        <v>615</v>
      </c>
      <c r="K69" s="260" t="s">
        <v>723</v>
      </c>
      <c r="L69" s="247" t="s">
        <v>615</v>
      </c>
      <c r="M69" s="251" t="s">
        <v>724</v>
      </c>
      <c r="N69" s="251" t="s">
        <v>617</v>
      </c>
      <c r="O69" s="4" t="s">
        <v>959</v>
      </c>
      <c r="P69" s="170" t="s">
        <v>622</v>
      </c>
      <c r="Q69" s="242" t="s">
        <v>989</v>
      </c>
      <c r="R69" s="81" t="s">
        <v>173</v>
      </c>
    </row>
    <row r="70" spans="1:18" ht="15" customHeight="1">
      <c r="A70" s="167" t="s">
        <v>58</v>
      </c>
      <c r="B70" s="116"/>
      <c r="C70" s="153"/>
      <c r="D70" s="116"/>
      <c r="E70" s="116"/>
      <c r="F70" s="116"/>
      <c r="G70" s="253"/>
      <c r="H70" s="167"/>
      <c r="I70" s="253"/>
      <c r="J70" s="253"/>
      <c r="K70" s="253"/>
      <c r="L70" s="253"/>
      <c r="M70" s="167"/>
      <c r="N70" s="167"/>
      <c r="O70" s="253"/>
      <c r="P70" s="167"/>
      <c r="Q70" s="253"/>
    </row>
    <row r="71" spans="1:18" ht="15" customHeight="1">
      <c r="A71" s="4" t="s">
        <v>59</v>
      </c>
      <c r="B71" s="168" t="s">
        <v>295</v>
      </c>
      <c r="C71" s="243">
        <f t="shared" ref="C71:C76" si="10">IF(B71=$B$4,2,IF(B71=$B$5,1,0))</f>
        <v>0</v>
      </c>
      <c r="D71" s="244"/>
      <c r="E71" s="245">
        <f t="shared" ref="E71:E76" si="11">C71*(1-D71)</f>
        <v>0</v>
      </c>
      <c r="F71" s="243" t="s">
        <v>615</v>
      </c>
      <c r="G71" s="247" t="s">
        <v>614</v>
      </c>
      <c r="H71" s="242" t="s">
        <v>617</v>
      </c>
      <c r="I71" s="4" t="s">
        <v>979</v>
      </c>
      <c r="J71" s="247" t="s">
        <v>615</v>
      </c>
      <c r="K71" s="251" t="s">
        <v>725</v>
      </c>
      <c r="L71" s="4" t="s">
        <v>617</v>
      </c>
      <c r="M71" s="251" t="s">
        <v>173</v>
      </c>
      <c r="N71" s="251" t="s">
        <v>173</v>
      </c>
      <c r="O71" s="247" t="s">
        <v>173</v>
      </c>
      <c r="P71" s="170" t="s">
        <v>173</v>
      </c>
      <c r="Q71" s="168" t="s">
        <v>932</v>
      </c>
      <c r="R71" s="81" t="s">
        <v>173</v>
      </c>
    </row>
    <row r="72" spans="1:18" ht="15" customHeight="1">
      <c r="A72" s="4" t="s">
        <v>60</v>
      </c>
      <c r="B72" s="242" t="s">
        <v>295</v>
      </c>
      <c r="C72" s="243">
        <f t="shared" si="10"/>
        <v>0</v>
      </c>
      <c r="D72" s="244"/>
      <c r="E72" s="245">
        <f t="shared" si="11"/>
        <v>0</v>
      </c>
      <c r="F72" s="246" t="s">
        <v>617</v>
      </c>
      <c r="G72" s="242" t="s">
        <v>173</v>
      </c>
      <c r="H72" s="242" t="s">
        <v>173</v>
      </c>
      <c r="I72" s="242" t="s">
        <v>173</v>
      </c>
      <c r="J72" s="242" t="s">
        <v>617</v>
      </c>
      <c r="K72" s="242" t="s">
        <v>173</v>
      </c>
      <c r="L72" s="4" t="s">
        <v>617</v>
      </c>
      <c r="M72" s="247" t="s">
        <v>173</v>
      </c>
      <c r="N72" s="247" t="s">
        <v>173</v>
      </c>
      <c r="O72" s="242" t="s">
        <v>173</v>
      </c>
      <c r="P72" s="242" t="s">
        <v>173</v>
      </c>
      <c r="Q72" s="242" t="s">
        <v>953</v>
      </c>
      <c r="R72" s="81" t="s">
        <v>173</v>
      </c>
    </row>
    <row r="73" spans="1:18" ht="15" customHeight="1">
      <c r="A73" s="4" t="s">
        <v>61</v>
      </c>
      <c r="B73" s="242" t="s">
        <v>293</v>
      </c>
      <c r="C73" s="243">
        <f t="shared" si="10"/>
        <v>2</v>
      </c>
      <c r="D73" s="244"/>
      <c r="E73" s="245">
        <f t="shared" si="11"/>
        <v>2</v>
      </c>
      <c r="F73" s="246" t="s">
        <v>615</v>
      </c>
      <c r="G73" s="247" t="s">
        <v>619</v>
      </c>
      <c r="H73" s="242" t="s">
        <v>617</v>
      </c>
      <c r="I73" s="247" t="s">
        <v>980</v>
      </c>
      <c r="J73" s="247" t="s">
        <v>615</v>
      </c>
      <c r="K73" s="249" t="s">
        <v>726</v>
      </c>
      <c r="L73" s="247" t="s">
        <v>615</v>
      </c>
      <c r="M73" s="251" t="s">
        <v>727</v>
      </c>
      <c r="N73" s="251" t="s">
        <v>615</v>
      </c>
      <c r="O73" s="4" t="s">
        <v>958</v>
      </c>
      <c r="P73" s="170" t="s">
        <v>622</v>
      </c>
      <c r="Q73" s="247" t="s">
        <v>173</v>
      </c>
      <c r="R73" s="81" t="s">
        <v>173</v>
      </c>
    </row>
    <row r="74" spans="1:18" ht="15" customHeight="1">
      <c r="A74" s="4" t="s">
        <v>62</v>
      </c>
      <c r="B74" s="168" t="s">
        <v>294</v>
      </c>
      <c r="C74" s="243">
        <f t="shared" si="10"/>
        <v>1</v>
      </c>
      <c r="D74" s="244"/>
      <c r="E74" s="245">
        <f t="shared" si="11"/>
        <v>1</v>
      </c>
      <c r="F74" s="246" t="s">
        <v>615</v>
      </c>
      <c r="G74" s="247" t="s">
        <v>619</v>
      </c>
      <c r="H74" s="242" t="s">
        <v>617</v>
      </c>
      <c r="I74" s="247" t="s">
        <v>980</v>
      </c>
      <c r="J74" s="247" t="s">
        <v>615</v>
      </c>
      <c r="K74" s="251" t="s">
        <v>728</v>
      </c>
      <c r="L74" s="247" t="s">
        <v>615</v>
      </c>
      <c r="M74" s="251" t="s">
        <v>729</v>
      </c>
      <c r="N74" s="251" t="s">
        <v>615</v>
      </c>
      <c r="O74" s="4" t="s">
        <v>959</v>
      </c>
      <c r="P74" s="170" t="s">
        <v>622</v>
      </c>
      <c r="Q74" s="247" t="s">
        <v>990</v>
      </c>
      <c r="R74" s="81" t="s">
        <v>173</v>
      </c>
    </row>
    <row r="75" spans="1:18" ht="15" customHeight="1">
      <c r="A75" s="4" t="s">
        <v>63</v>
      </c>
      <c r="B75" s="242" t="s">
        <v>293</v>
      </c>
      <c r="C75" s="243">
        <f t="shared" si="10"/>
        <v>2</v>
      </c>
      <c r="D75" s="244"/>
      <c r="E75" s="245">
        <f t="shared" si="11"/>
        <v>2</v>
      </c>
      <c r="F75" s="246" t="s">
        <v>615</v>
      </c>
      <c r="G75" s="247" t="s">
        <v>614</v>
      </c>
      <c r="H75" s="242" t="s">
        <v>617</v>
      </c>
      <c r="I75" s="247" t="s">
        <v>979</v>
      </c>
      <c r="J75" s="247" t="s">
        <v>615</v>
      </c>
      <c r="K75" s="249" t="s">
        <v>730</v>
      </c>
      <c r="L75" s="247" t="s">
        <v>615</v>
      </c>
      <c r="M75" s="170" t="s">
        <v>731</v>
      </c>
      <c r="N75" s="170" t="s">
        <v>615</v>
      </c>
      <c r="O75" s="247" t="s">
        <v>958</v>
      </c>
      <c r="P75" s="4" t="s">
        <v>660</v>
      </c>
      <c r="Q75" s="170" t="s">
        <v>173</v>
      </c>
    </row>
    <row r="76" spans="1:18" ht="15" customHeight="1">
      <c r="A76" s="4" t="s">
        <v>64</v>
      </c>
      <c r="B76" s="242" t="s">
        <v>295</v>
      </c>
      <c r="C76" s="243">
        <f t="shared" si="10"/>
        <v>0</v>
      </c>
      <c r="D76" s="244"/>
      <c r="E76" s="245">
        <f t="shared" si="11"/>
        <v>0</v>
      </c>
      <c r="F76" s="246" t="s">
        <v>617</v>
      </c>
      <c r="G76" s="242" t="s">
        <v>173</v>
      </c>
      <c r="H76" s="242" t="s">
        <v>173</v>
      </c>
      <c r="I76" s="242" t="s">
        <v>173</v>
      </c>
      <c r="J76" s="242" t="s">
        <v>617</v>
      </c>
      <c r="K76" s="242" t="s">
        <v>173</v>
      </c>
      <c r="L76" s="4" t="s">
        <v>617</v>
      </c>
      <c r="M76" s="247" t="s">
        <v>173</v>
      </c>
      <c r="N76" s="247" t="s">
        <v>173</v>
      </c>
      <c r="O76" s="242" t="s">
        <v>173</v>
      </c>
      <c r="P76" s="242" t="s">
        <v>173</v>
      </c>
      <c r="Q76" s="242" t="s">
        <v>953</v>
      </c>
      <c r="R76" s="81" t="s">
        <v>173</v>
      </c>
    </row>
    <row r="77" spans="1:18" ht="15" customHeight="1">
      <c r="A77" s="167" t="s">
        <v>65</v>
      </c>
      <c r="B77" s="116"/>
      <c r="C77" s="153"/>
      <c r="D77" s="116"/>
      <c r="E77" s="116"/>
      <c r="F77" s="116"/>
      <c r="G77" s="253"/>
      <c r="H77" s="167"/>
      <c r="I77" s="253"/>
      <c r="J77" s="253"/>
      <c r="K77" s="253"/>
      <c r="L77" s="253"/>
      <c r="M77" s="167"/>
      <c r="N77" s="167"/>
      <c r="O77" s="253"/>
      <c r="P77" s="167"/>
      <c r="Q77" s="253"/>
    </row>
    <row r="78" spans="1:18" ht="15" customHeight="1">
      <c r="A78" s="4" t="s">
        <v>66</v>
      </c>
      <c r="B78" s="242" t="s">
        <v>293</v>
      </c>
      <c r="C78" s="243">
        <f t="shared" ref="C78:C87" si="12">IF(B78=$B$4,2,IF(B78=$B$5,1,0))</f>
        <v>2</v>
      </c>
      <c r="D78" s="244"/>
      <c r="E78" s="245">
        <f t="shared" ref="E78:E87" si="13">C78*(1-D78)</f>
        <v>2</v>
      </c>
      <c r="F78" s="246" t="s">
        <v>615</v>
      </c>
      <c r="G78" s="247" t="s">
        <v>614</v>
      </c>
      <c r="H78" s="242" t="s">
        <v>617</v>
      </c>
      <c r="I78" s="247" t="s">
        <v>977</v>
      </c>
      <c r="J78" s="247" t="s">
        <v>615</v>
      </c>
      <c r="K78" s="263" t="s">
        <v>732</v>
      </c>
      <c r="L78" s="247" t="s">
        <v>615</v>
      </c>
      <c r="M78" s="251" t="s">
        <v>733</v>
      </c>
      <c r="N78" s="251" t="s">
        <v>615</v>
      </c>
      <c r="O78" s="247" t="s">
        <v>958</v>
      </c>
      <c r="P78" s="170" t="s">
        <v>622</v>
      </c>
      <c r="Q78" s="242" t="s">
        <v>173</v>
      </c>
    </row>
    <row r="79" spans="1:18" ht="15" customHeight="1">
      <c r="A79" s="4" t="s">
        <v>68</v>
      </c>
      <c r="B79" s="242" t="s">
        <v>294</v>
      </c>
      <c r="C79" s="243">
        <f t="shared" si="12"/>
        <v>1</v>
      </c>
      <c r="D79" s="244"/>
      <c r="E79" s="245">
        <f t="shared" si="13"/>
        <v>1</v>
      </c>
      <c r="F79" s="246" t="s">
        <v>615</v>
      </c>
      <c r="G79" s="247" t="s">
        <v>619</v>
      </c>
      <c r="H79" s="242" t="s">
        <v>617</v>
      </c>
      <c r="I79" s="247" t="s">
        <v>978</v>
      </c>
      <c r="J79" s="247" t="s">
        <v>615</v>
      </c>
      <c r="K79" s="261" t="s">
        <v>734</v>
      </c>
      <c r="L79" s="247" t="s">
        <v>615</v>
      </c>
      <c r="M79" s="242" t="s">
        <v>736</v>
      </c>
      <c r="N79" s="242" t="s">
        <v>615</v>
      </c>
      <c r="O79" s="4" t="s">
        <v>959</v>
      </c>
      <c r="P79" s="170" t="s">
        <v>622</v>
      </c>
      <c r="Q79" s="247" t="s">
        <v>990</v>
      </c>
      <c r="R79" s="81" t="s">
        <v>173</v>
      </c>
    </row>
    <row r="80" spans="1:18" ht="15" customHeight="1">
      <c r="A80" s="4" t="s">
        <v>69</v>
      </c>
      <c r="B80" s="242" t="s">
        <v>295</v>
      </c>
      <c r="C80" s="243">
        <f t="shared" si="12"/>
        <v>0</v>
      </c>
      <c r="D80" s="244"/>
      <c r="E80" s="245">
        <f t="shared" si="13"/>
        <v>0</v>
      </c>
      <c r="F80" s="243" t="s">
        <v>615</v>
      </c>
      <c r="G80" s="247" t="s">
        <v>614</v>
      </c>
      <c r="H80" s="242" t="s">
        <v>617</v>
      </c>
      <c r="I80" s="4" t="s">
        <v>979</v>
      </c>
      <c r="J80" s="247" t="s">
        <v>615</v>
      </c>
      <c r="K80" s="251" t="s">
        <v>737</v>
      </c>
      <c r="L80" s="242" t="s">
        <v>831</v>
      </c>
      <c r="M80" s="251" t="s">
        <v>738</v>
      </c>
      <c r="N80" s="251" t="s">
        <v>173</v>
      </c>
      <c r="O80" s="247" t="s">
        <v>173</v>
      </c>
      <c r="P80" s="170" t="s">
        <v>173</v>
      </c>
      <c r="Q80" s="247" t="s">
        <v>955</v>
      </c>
      <c r="R80" s="81" t="s">
        <v>173</v>
      </c>
    </row>
    <row r="81" spans="1:18" ht="15" customHeight="1">
      <c r="A81" s="4" t="s">
        <v>70</v>
      </c>
      <c r="B81" s="242" t="s">
        <v>293</v>
      </c>
      <c r="C81" s="243">
        <f t="shared" si="12"/>
        <v>2</v>
      </c>
      <c r="D81" s="244"/>
      <c r="E81" s="245">
        <f t="shared" si="13"/>
        <v>2</v>
      </c>
      <c r="F81" s="246" t="s">
        <v>615</v>
      </c>
      <c r="G81" s="247" t="s">
        <v>614</v>
      </c>
      <c r="H81" s="242" t="s">
        <v>617</v>
      </c>
      <c r="I81" s="4" t="s">
        <v>979</v>
      </c>
      <c r="J81" s="247" t="s">
        <v>615</v>
      </c>
      <c r="K81" s="249" t="s">
        <v>739</v>
      </c>
      <c r="L81" s="247" t="s">
        <v>615</v>
      </c>
      <c r="M81" s="251" t="s">
        <v>740</v>
      </c>
      <c r="N81" s="251" t="s">
        <v>615</v>
      </c>
      <c r="O81" s="247" t="s">
        <v>958</v>
      </c>
      <c r="P81" s="170" t="s">
        <v>622</v>
      </c>
      <c r="Q81" s="247" t="s">
        <v>173</v>
      </c>
    </row>
    <row r="82" spans="1:18" ht="15" customHeight="1">
      <c r="A82" s="4" t="s">
        <v>72</v>
      </c>
      <c r="B82" s="242" t="s">
        <v>293</v>
      </c>
      <c r="C82" s="243">
        <f t="shared" si="12"/>
        <v>2</v>
      </c>
      <c r="D82" s="244"/>
      <c r="E82" s="245">
        <f t="shared" si="13"/>
        <v>2</v>
      </c>
      <c r="F82" s="246" t="s">
        <v>615</v>
      </c>
      <c r="G82" s="247" t="s">
        <v>614</v>
      </c>
      <c r="H82" s="242" t="s">
        <v>617</v>
      </c>
      <c r="I82" s="4" t="s">
        <v>979</v>
      </c>
      <c r="J82" s="247" t="s">
        <v>615</v>
      </c>
      <c r="K82" s="258" t="s">
        <v>741</v>
      </c>
      <c r="L82" s="247" t="s">
        <v>615</v>
      </c>
      <c r="M82" s="170" t="s">
        <v>742</v>
      </c>
      <c r="N82" s="170" t="s">
        <v>615</v>
      </c>
      <c r="O82" s="247" t="s">
        <v>958</v>
      </c>
      <c r="P82" s="170" t="s">
        <v>622</v>
      </c>
      <c r="Q82" s="247" t="s">
        <v>173</v>
      </c>
    </row>
    <row r="83" spans="1:18" ht="15" customHeight="1">
      <c r="A83" s="4" t="s">
        <v>73</v>
      </c>
      <c r="B83" s="242" t="s">
        <v>293</v>
      </c>
      <c r="C83" s="243">
        <f t="shared" si="12"/>
        <v>2</v>
      </c>
      <c r="D83" s="244"/>
      <c r="E83" s="245">
        <f t="shared" si="13"/>
        <v>2</v>
      </c>
      <c r="F83" s="246" t="s">
        <v>615</v>
      </c>
      <c r="G83" s="247" t="s">
        <v>614</v>
      </c>
      <c r="H83" s="242" t="s">
        <v>617</v>
      </c>
      <c r="I83" s="247" t="s">
        <v>977</v>
      </c>
      <c r="J83" s="247" t="s">
        <v>615</v>
      </c>
      <c r="K83" s="249" t="s">
        <v>743</v>
      </c>
      <c r="L83" s="247" t="s">
        <v>615</v>
      </c>
      <c r="M83" s="170" t="s">
        <v>744</v>
      </c>
      <c r="N83" s="170" t="s">
        <v>615</v>
      </c>
      <c r="O83" s="247" t="s">
        <v>958</v>
      </c>
      <c r="P83" s="170" t="s">
        <v>622</v>
      </c>
      <c r="Q83" s="247" t="s">
        <v>173</v>
      </c>
    </row>
    <row r="84" spans="1:18" ht="15" customHeight="1">
      <c r="A84" s="4" t="s">
        <v>174</v>
      </c>
      <c r="B84" s="242" t="s">
        <v>294</v>
      </c>
      <c r="C84" s="243">
        <f t="shared" si="12"/>
        <v>1</v>
      </c>
      <c r="D84" s="244"/>
      <c r="E84" s="245">
        <f t="shared" si="13"/>
        <v>1</v>
      </c>
      <c r="F84" s="246" t="s">
        <v>615</v>
      </c>
      <c r="G84" s="247" t="s">
        <v>614</v>
      </c>
      <c r="H84" s="169" t="s">
        <v>617</v>
      </c>
      <c r="I84" s="247" t="s">
        <v>978</v>
      </c>
      <c r="J84" s="247" t="s">
        <v>615</v>
      </c>
      <c r="K84" s="258" t="s">
        <v>745</v>
      </c>
      <c r="L84" s="247" t="s">
        <v>615</v>
      </c>
      <c r="M84" s="259" t="s">
        <v>542</v>
      </c>
      <c r="N84" s="242" t="s">
        <v>615</v>
      </c>
      <c r="O84" s="4" t="s">
        <v>959</v>
      </c>
      <c r="P84" s="170" t="s">
        <v>622</v>
      </c>
      <c r="Q84" s="247" t="s">
        <v>991</v>
      </c>
      <c r="R84" s="81" t="s">
        <v>173</v>
      </c>
    </row>
    <row r="85" spans="1:18" ht="15" customHeight="1">
      <c r="A85" s="4" t="s">
        <v>74</v>
      </c>
      <c r="B85" s="242" t="s">
        <v>293</v>
      </c>
      <c r="C85" s="243">
        <f t="shared" si="12"/>
        <v>2</v>
      </c>
      <c r="D85" s="244"/>
      <c r="E85" s="245">
        <f t="shared" si="13"/>
        <v>2</v>
      </c>
      <c r="F85" s="246" t="s">
        <v>615</v>
      </c>
      <c r="G85" s="247" t="s">
        <v>614</v>
      </c>
      <c r="H85" s="242" t="s">
        <v>617</v>
      </c>
      <c r="I85" s="247" t="s">
        <v>979</v>
      </c>
      <c r="J85" s="247" t="s">
        <v>746</v>
      </c>
      <c r="K85" s="249" t="s">
        <v>747</v>
      </c>
      <c r="L85" s="247" t="s">
        <v>615</v>
      </c>
      <c r="M85" s="251" t="s">
        <v>940</v>
      </c>
      <c r="N85" s="251" t="s">
        <v>615</v>
      </c>
      <c r="O85" s="247" t="s">
        <v>958</v>
      </c>
      <c r="P85" s="170" t="s">
        <v>622</v>
      </c>
      <c r="Q85" s="247" t="s">
        <v>941</v>
      </c>
      <c r="R85" s="81" t="s">
        <v>173</v>
      </c>
    </row>
    <row r="86" spans="1:18" ht="15" customHeight="1">
      <c r="A86" s="4" t="s">
        <v>75</v>
      </c>
      <c r="B86" s="242" t="s">
        <v>294</v>
      </c>
      <c r="C86" s="243">
        <f t="shared" si="12"/>
        <v>1</v>
      </c>
      <c r="D86" s="244"/>
      <c r="E86" s="245">
        <f t="shared" si="13"/>
        <v>1</v>
      </c>
      <c r="F86" s="246" t="s">
        <v>615</v>
      </c>
      <c r="G86" s="247" t="s">
        <v>614</v>
      </c>
      <c r="H86" s="242" t="s">
        <v>617</v>
      </c>
      <c r="I86" s="247" t="s">
        <v>979</v>
      </c>
      <c r="J86" s="247" t="s">
        <v>615</v>
      </c>
      <c r="K86" s="249" t="s">
        <v>748</v>
      </c>
      <c r="L86" s="247" t="s">
        <v>615</v>
      </c>
      <c r="M86" s="259" t="s">
        <v>545</v>
      </c>
      <c r="N86" s="242" t="s">
        <v>615</v>
      </c>
      <c r="O86" s="4" t="s">
        <v>959</v>
      </c>
      <c r="P86" s="170" t="s">
        <v>622</v>
      </c>
      <c r="Q86" s="247" t="s">
        <v>992</v>
      </c>
      <c r="R86" s="81" t="s">
        <v>173</v>
      </c>
    </row>
    <row r="87" spans="1:18" ht="15" customHeight="1">
      <c r="A87" s="4" t="s">
        <v>76</v>
      </c>
      <c r="B87" s="168" t="s">
        <v>295</v>
      </c>
      <c r="C87" s="243">
        <f t="shared" si="12"/>
        <v>0</v>
      </c>
      <c r="D87" s="244"/>
      <c r="E87" s="245">
        <f t="shared" si="13"/>
        <v>0</v>
      </c>
      <c r="F87" s="243" t="s">
        <v>615</v>
      </c>
      <c r="G87" s="247" t="s">
        <v>614</v>
      </c>
      <c r="H87" s="242" t="s">
        <v>617</v>
      </c>
      <c r="I87" s="247" t="s">
        <v>975</v>
      </c>
      <c r="J87" s="247" t="s">
        <v>615</v>
      </c>
      <c r="K87" s="249" t="s">
        <v>749</v>
      </c>
      <c r="L87" s="247" t="s">
        <v>615</v>
      </c>
      <c r="M87" s="242" t="s">
        <v>750</v>
      </c>
      <c r="N87" s="251" t="s">
        <v>963</v>
      </c>
      <c r="O87" s="247" t="s">
        <v>173</v>
      </c>
      <c r="P87" s="170" t="s">
        <v>173</v>
      </c>
      <c r="Q87" s="248" t="s">
        <v>972</v>
      </c>
      <c r="R87" s="81" t="s">
        <v>173</v>
      </c>
    </row>
    <row r="88" spans="1:18" ht="15" customHeight="1">
      <c r="A88" s="167" t="s">
        <v>77</v>
      </c>
      <c r="B88" s="116"/>
      <c r="C88" s="153"/>
      <c r="D88" s="116"/>
      <c r="E88" s="116"/>
      <c r="F88" s="116"/>
      <c r="G88" s="253"/>
      <c r="H88" s="253"/>
      <c r="I88" s="253"/>
      <c r="J88" s="253"/>
      <c r="K88" s="253"/>
      <c r="L88" s="253"/>
      <c r="M88" s="167"/>
      <c r="N88" s="167"/>
      <c r="O88" s="253"/>
      <c r="P88" s="167"/>
      <c r="Q88" s="253"/>
    </row>
    <row r="89" spans="1:18" ht="15" customHeight="1">
      <c r="A89" s="4" t="s">
        <v>67</v>
      </c>
      <c r="B89" s="242" t="s">
        <v>293</v>
      </c>
      <c r="C89" s="243">
        <f t="shared" ref="C89:C99" si="14">IF(B89=$B$4,2,IF(B89=$B$5,1,0))</f>
        <v>2</v>
      </c>
      <c r="D89" s="244"/>
      <c r="E89" s="245">
        <f t="shared" ref="E89:E99" si="15">C89*(1-D89)</f>
        <v>2</v>
      </c>
      <c r="F89" s="246" t="s">
        <v>615</v>
      </c>
      <c r="G89" s="247" t="s">
        <v>614</v>
      </c>
      <c r="H89" s="242" t="s">
        <v>617</v>
      </c>
      <c r="I89" s="247" t="s">
        <v>977</v>
      </c>
      <c r="J89" s="247" t="s">
        <v>615</v>
      </c>
      <c r="K89" s="249" t="s">
        <v>751</v>
      </c>
      <c r="L89" s="247" t="s">
        <v>615</v>
      </c>
      <c r="M89" s="251" t="s">
        <v>751</v>
      </c>
      <c r="N89" s="251" t="s">
        <v>615</v>
      </c>
      <c r="O89" s="247" t="s">
        <v>958</v>
      </c>
      <c r="P89" s="170" t="s">
        <v>622</v>
      </c>
      <c r="Q89" s="247" t="s">
        <v>173</v>
      </c>
    </row>
    <row r="90" spans="1:18" ht="15" customHeight="1">
      <c r="A90" s="4" t="s">
        <v>78</v>
      </c>
      <c r="B90" s="242" t="s">
        <v>295</v>
      </c>
      <c r="C90" s="243">
        <f t="shared" si="14"/>
        <v>0</v>
      </c>
      <c r="D90" s="244"/>
      <c r="E90" s="245">
        <f t="shared" si="15"/>
        <v>0</v>
      </c>
      <c r="F90" s="243" t="s">
        <v>615</v>
      </c>
      <c r="G90" s="247" t="s">
        <v>614</v>
      </c>
      <c r="H90" s="247" t="s">
        <v>625</v>
      </c>
      <c r="I90" s="247" t="s">
        <v>997</v>
      </c>
      <c r="J90" s="247" t="s">
        <v>615</v>
      </c>
      <c r="K90" s="249" t="s">
        <v>752</v>
      </c>
      <c r="L90" s="247" t="s">
        <v>934</v>
      </c>
      <c r="M90" s="259" t="s">
        <v>421</v>
      </c>
      <c r="N90" s="242" t="s">
        <v>173</v>
      </c>
      <c r="O90" s="247" t="s">
        <v>173</v>
      </c>
      <c r="P90" s="170" t="s">
        <v>173</v>
      </c>
      <c r="Q90" s="247" t="s">
        <v>965</v>
      </c>
      <c r="R90" s="81" t="s">
        <v>173</v>
      </c>
    </row>
    <row r="91" spans="1:18" ht="15" customHeight="1">
      <c r="A91" s="4" t="s">
        <v>71</v>
      </c>
      <c r="B91" s="242" t="s">
        <v>294</v>
      </c>
      <c r="C91" s="243">
        <f t="shared" si="14"/>
        <v>1</v>
      </c>
      <c r="D91" s="244"/>
      <c r="E91" s="245">
        <f t="shared" si="15"/>
        <v>1</v>
      </c>
      <c r="F91" s="246" t="s">
        <v>615</v>
      </c>
      <c r="G91" s="247" t="s">
        <v>614</v>
      </c>
      <c r="H91" s="242" t="s">
        <v>617</v>
      </c>
      <c r="I91" s="247" t="s">
        <v>979</v>
      </c>
      <c r="J91" s="247" t="s">
        <v>615</v>
      </c>
      <c r="K91" s="249" t="s">
        <v>753</v>
      </c>
      <c r="L91" s="247" t="s">
        <v>615</v>
      </c>
      <c r="M91" s="251" t="s">
        <v>445</v>
      </c>
      <c r="N91" s="242" t="s">
        <v>615</v>
      </c>
      <c r="O91" s="4" t="s">
        <v>959</v>
      </c>
      <c r="P91" s="4" t="s">
        <v>660</v>
      </c>
      <c r="Q91" s="242" t="s">
        <v>993</v>
      </c>
      <c r="R91" s="81" t="s">
        <v>173</v>
      </c>
    </row>
    <row r="92" spans="1:18" ht="15" customHeight="1">
      <c r="A92" s="4" t="s">
        <v>79</v>
      </c>
      <c r="B92" s="242" t="s">
        <v>295</v>
      </c>
      <c r="C92" s="243">
        <f t="shared" si="14"/>
        <v>0</v>
      </c>
      <c r="D92" s="244"/>
      <c r="E92" s="245">
        <f t="shared" si="15"/>
        <v>0</v>
      </c>
      <c r="F92" s="243" t="s">
        <v>615</v>
      </c>
      <c r="G92" s="247" t="s">
        <v>614</v>
      </c>
      <c r="H92" s="242" t="s">
        <v>617</v>
      </c>
      <c r="I92" s="4" t="s">
        <v>979</v>
      </c>
      <c r="J92" s="247" t="s">
        <v>615</v>
      </c>
      <c r="K92" s="249" t="s">
        <v>754</v>
      </c>
      <c r="L92" s="242" t="s">
        <v>831</v>
      </c>
      <c r="M92" s="251" t="s">
        <v>755</v>
      </c>
      <c r="N92" s="251" t="s">
        <v>173</v>
      </c>
      <c r="O92" s="247" t="s">
        <v>173</v>
      </c>
      <c r="P92" s="170" t="s">
        <v>173</v>
      </c>
      <c r="Q92" s="4" t="s">
        <v>954</v>
      </c>
      <c r="R92" s="81" t="s">
        <v>173</v>
      </c>
    </row>
    <row r="93" spans="1:18" ht="15" customHeight="1">
      <c r="A93" s="4" t="s">
        <v>80</v>
      </c>
      <c r="B93" s="242" t="s">
        <v>293</v>
      </c>
      <c r="C93" s="243">
        <f t="shared" si="14"/>
        <v>2</v>
      </c>
      <c r="D93" s="244"/>
      <c r="E93" s="245">
        <f t="shared" si="15"/>
        <v>2</v>
      </c>
      <c r="F93" s="246" t="s">
        <v>615</v>
      </c>
      <c r="G93" s="247" t="s">
        <v>619</v>
      </c>
      <c r="H93" s="242" t="s">
        <v>617</v>
      </c>
      <c r="I93" s="247" t="s">
        <v>995</v>
      </c>
      <c r="J93" s="247" t="s">
        <v>615</v>
      </c>
      <c r="K93" s="251" t="s">
        <v>756</v>
      </c>
      <c r="L93" s="247" t="s">
        <v>615</v>
      </c>
      <c r="M93" s="251" t="s">
        <v>757</v>
      </c>
      <c r="N93" s="242" t="s">
        <v>615</v>
      </c>
      <c r="O93" s="4" t="s">
        <v>958</v>
      </c>
      <c r="P93" s="170" t="s">
        <v>683</v>
      </c>
      <c r="Q93" s="247" t="s">
        <v>999</v>
      </c>
      <c r="R93" s="81" t="s">
        <v>173</v>
      </c>
    </row>
    <row r="94" spans="1:18" ht="15" customHeight="1">
      <c r="A94" s="4" t="s">
        <v>81</v>
      </c>
      <c r="B94" s="242" t="s">
        <v>294</v>
      </c>
      <c r="C94" s="243">
        <f t="shared" si="14"/>
        <v>1</v>
      </c>
      <c r="D94" s="244"/>
      <c r="E94" s="245">
        <f t="shared" si="15"/>
        <v>1</v>
      </c>
      <c r="F94" s="246" t="s">
        <v>615</v>
      </c>
      <c r="G94" s="247" t="s">
        <v>614</v>
      </c>
      <c r="H94" s="242" t="s">
        <v>617</v>
      </c>
      <c r="I94" s="247" t="s">
        <v>979</v>
      </c>
      <c r="J94" s="247" t="s">
        <v>615</v>
      </c>
      <c r="K94" s="249" t="s">
        <v>759</v>
      </c>
      <c r="L94" s="247" t="s">
        <v>615</v>
      </c>
      <c r="M94" s="251" t="s">
        <v>760</v>
      </c>
      <c r="N94" s="242" t="s">
        <v>615</v>
      </c>
      <c r="O94" s="4" t="s">
        <v>959</v>
      </c>
      <c r="P94" s="4" t="s">
        <v>660</v>
      </c>
      <c r="Q94" s="264" t="s">
        <v>994</v>
      </c>
      <c r="R94" s="81" t="s">
        <v>173</v>
      </c>
    </row>
    <row r="95" spans="1:18" ht="15" customHeight="1">
      <c r="A95" s="4" t="s">
        <v>82</v>
      </c>
      <c r="B95" s="242" t="s">
        <v>295</v>
      </c>
      <c r="C95" s="243">
        <f t="shared" si="14"/>
        <v>0</v>
      </c>
      <c r="D95" s="244"/>
      <c r="E95" s="245">
        <f t="shared" si="15"/>
        <v>0</v>
      </c>
      <c r="F95" s="243" t="s">
        <v>615</v>
      </c>
      <c r="G95" s="247" t="s">
        <v>614</v>
      </c>
      <c r="H95" s="242" t="s">
        <v>617</v>
      </c>
      <c r="I95" s="247" t="s">
        <v>975</v>
      </c>
      <c r="J95" s="247" t="s">
        <v>615</v>
      </c>
      <c r="K95" s="260" t="s">
        <v>761</v>
      </c>
      <c r="L95" s="242" t="s">
        <v>934</v>
      </c>
      <c r="M95" s="249" t="s">
        <v>762</v>
      </c>
      <c r="N95" s="249" t="s">
        <v>173</v>
      </c>
      <c r="O95" s="247" t="s">
        <v>173</v>
      </c>
      <c r="P95" s="170" t="s">
        <v>173</v>
      </c>
      <c r="Q95" s="247" t="s">
        <v>973</v>
      </c>
      <c r="R95" s="81" t="s">
        <v>173</v>
      </c>
    </row>
    <row r="96" spans="1:18" ht="15" customHeight="1">
      <c r="A96" s="4" t="s">
        <v>83</v>
      </c>
      <c r="B96" s="242" t="s">
        <v>295</v>
      </c>
      <c r="C96" s="243">
        <f t="shared" si="14"/>
        <v>0</v>
      </c>
      <c r="D96" s="244"/>
      <c r="E96" s="245">
        <f t="shared" si="15"/>
        <v>0</v>
      </c>
      <c r="F96" s="246" t="s">
        <v>615</v>
      </c>
      <c r="G96" s="247" t="s">
        <v>614</v>
      </c>
      <c r="H96" s="242" t="s">
        <v>617</v>
      </c>
      <c r="I96" s="247" t="s">
        <v>975</v>
      </c>
      <c r="J96" s="247" t="s">
        <v>615</v>
      </c>
      <c r="K96" s="249" t="s">
        <v>763</v>
      </c>
      <c r="L96" s="247" t="s">
        <v>615</v>
      </c>
      <c r="M96" s="251" t="s">
        <v>764</v>
      </c>
      <c r="N96" s="251" t="s">
        <v>963</v>
      </c>
      <c r="O96" s="247" t="s">
        <v>173</v>
      </c>
      <c r="P96" s="170" t="s">
        <v>173</v>
      </c>
      <c r="Q96" s="247" t="s">
        <v>976</v>
      </c>
      <c r="R96" s="81" t="s">
        <v>173</v>
      </c>
    </row>
    <row r="97" spans="1:18" ht="15" customHeight="1">
      <c r="A97" s="4" t="s">
        <v>84</v>
      </c>
      <c r="B97" s="242" t="s">
        <v>293</v>
      </c>
      <c r="C97" s="243">
        <f t="shared" si="14"/>
        <v>2</v>
      </c>
      <c r="D97" s="244"/>
      <c r="E97" s="245">
        <f t="shared" si="15"/>
        <v>2</v>
      </c>
      <c r="F97" s="246" t="s">
        <v>615</v>
      </c>
      <c r="G97" s="247" t="s">
        <v>619</v>
      </c>
      <c r="H97" s="242" t="s">
        <v>617</v>
      </c>
      <c r="I97" s="247" t="s">
        <v>978</v>
      </c>
      <c r="J97" s="247" t="s">
        <v>615</v>
      </c>
      <c r="K97" s="249" t="s">
        <v>765</v>
      </c>
      <c r="L97" s="247" t="s">
        <v>615</v>
      </c>
      <c r="M97" s="251" t="s">
        <v>601</v>
      </c>
      <c r="N97" s="251" t="s">
        <v>615</v>
      </c>
      <c r="O97" s="247" t="s">
        <v>958</v>
      </c>
      <c r="P97" s="170" t="s">
        <v>683</v>
      </c>
      <c r="Q97" s="247" t="s">
        <v>173</v>
      </c>
    </row>
    <row r="98" spans="1:18" ht="15" customHeight="1">
      <c r="A98" s="4" t="s">
        <v>85</v>
      </c>
      <c r="B98" s="242" t="s">
        <v>295</v>
      </c>
      <c r="C98" s="243">
        <f t="shared" si="14"/>
        <v>0</v>
      </c>
      <c r="D98" s="244"/>
      <c r="E98" s="245">
        <f t="shared" si="15"/>
        <v>0</v>
      </c>
      <c r="F98" s="243" t="s">
        <v>615</v>
      </c>
      <c r="G98" s="247" t="s">
        <v>619</v>
      </c>
      <c r="H98" s="242" t="s">
        <v>617</v>
      </c>
      <c r="I98" s="4" t="s">
        <v>980</v>
      </c>
      <c r="J98" s="247" t="s">
        <v>615</v>
      </c>
      <c r="K98" s="251" t="s">
        <v>766</v>
      </c>
      <c r="L98" s="4" t="s">
        <v>617</v>
      </c>
      <c r="M98" s="242" t="s">
        <v>173</v>
      </c>
      <c r="N98" s="242" t="s">
        <v>173</v>
      </c>
      <c r="O98" s="247" t="s">
        <v>173</v>
      </c>
      <c r="P98" s="170" t="s">
        <v>173</v>
      </c>
      <c r="Q98" s="264" t="s">
        <v>932</v>
      </c>
      <c r="R98" s="81" t="s">
        <v>173</v>
      </c>
    </row>
    <row r="99" spans="1:18" ht="15" customHeight="1">
      <c r="A99" s="4" t="s">
        <v>86</v>
      </c>
      <c r="B99" s="242" t="s">
        <v>295</v>
      </c>
      <c r="C99" s="243">
        <f t="shared" si="14"/>
        <v>0</v>
      </c>
      <c r="D99" s="244"/>
      <c r="E99" s="245">
        <f t="shared" si="15"/>
        <v>0</v>
      </c>
      <c r="F99" s="243" t="s">
        <v>615</v>
      </c>
      <c r="G99" s="247" t="s">
        <v>614</v>
      </c>
      <c r="H99" s="168" t="s">
        <v>947</v>
      </c>
      <c r="I99" s="4" t="s">
        <v>979</v>
      </c>
      <c r="J99" s="247" t="s">
        <v>615</v>
      </c>
      <c r="K99" s="249" t="s">
        <v>767</v>
      </c>
      <c r="L99" s="4" t="s">
        <v>617</v>
      </c>
      <c r="M99" s="247" t="s">
        <v>173</v>
      </c>
      <c r="N99" s="247" t="s">
        <v>173</v>
      </c>
      <c r="O99" s="4" t="s">
        <v>173</v>
      </c>
      <c r="P99" s="170" t="s">
        <v>173</v>
      </c>
      <c r="Q99" s="264" t="s">
        <v>936</v>
      </c>
      <c r="R99" s="81" t="s">
        <v>173</v>
      </c>
    </row>
    <row r="100" spans="1:18">
      <c r="A100" s="142"/>
      <c r="B100" s="142"/>
      <c r="C100" s="143"/>
      <c r="D100" s="143"/>
      <c r="E100" s="144"/>
      <c r="F100" s="151"/>
      <c r="G100" s="151"/>
      <c r="H100" s="151"/>
      <c r="I100" s="151"/>
      <c r="J100" s="151"/>
      <c r="K100" s="151"/>
      <c r="L100" s="151"/>
      <c r="M100" s="151"/>
      <c r="N100" s="151"/>
      <c r="O100" s="151"/>
      <c r="P100" s="151"/>
      <c r="Q100" s="151"/>
    </row>
    <row r="102" spans="1:18">
      <c r="A102" s="145"/>
      <c r="B102" s="9"/>
      <c r="C102" s="146"/>
      <c r="D102" s="146"/>
    </row>
    <row r="109" spans="1:18">
      <c r="A109" s="145"/>
      <c r="B109" s="145"/>
      <c r="C109" s="146"/>
      <c r="D109" s="146"/>
    </row>
    <row r="113" spans="1:4">
      <c r="A113" s="145"/>
      <c r="B113" s="145"/>
      <c r="C113" s="146"/>
      <c r="D113" s="146"/>
    </row>
    <row r="116" spans="1:4">
      <c r="A116" s="145"/>
      <c r="B116" s="145"/>
      <c r="C116" s="146"/>
      <c r="D116" s="146"/>
    </row>
    <row r="120" spans="1:4">
      <c r="A120" s="145"/>
      <c r="B120" s="145"/>
      <c r="C120" s="146"/>
      <c r="D120" s="146"/>
    </row>
    <row r="123" spans="1:4">
      <c r="A123" s="145"/>
      <c r="B123" s="145"/>
      <c r="C123" s="146"/>
      <c r="D123" s="146"/>
    </row>
    <row r="127" spans="1:4">
      <c r="A127" s="145"/>
      <c r="B127" s="145"/>
      <c r="C127" s="146"/>
      <c r="D127" s="146"/>
    </row>
  </sheetData>
  <mergeCells count="18">
    <mergeCell ref="G3:G6"/>
    <mergeCell ref="H3:H6"/>
    <mergeCell ref="J3:J6"/>
    <mergeCell ref="C4:C6"/>
    <mergeCell ref="D4:D6"/>
    <mergeCell ref="E4:E6"/>
    <mergeCell ref="A1:Q1"/>
    <mergeCell ref="O3:O6"/>
    <mergeCell ref="Q3:Q6"/>
    <mergeCell ref="P3:P6"/>
    <mergeCell ref="K3:K6"/>
    <mergeCell ref="M3:M6"/>
    <mergeCell ref="N3:N6"/>
    <mergeCell ref="A3:A6"/>
    <mergeCell ref="C3:E3"/>
    <mergeCell ref="L3:L6"/>
    <mergeCell ref="I3:I6"/>
    <mergeCell ref="F3:F6"/>
  </mergeCells>
  <dataValidations count="1">
    <dataValidation type="list" allowBlank="1" showInputMessage="1" showErrorMessage="1" sqref="B89:B99 B71:B76 B78:B87 B8:B69" xr:uid="{00000000-0002-0000-1000-000000000000}">
      <formula1>$B$4:$B$6</formula1>
    </dataValidation>
  </dataValidations>
  <hyperlinks>
    <hyperlink ref="K99" r:id="rId1" xr:uid="{00000000-0004-0000-1000-000000000000}"/>
    <hyperlink ref="K20" r:id="rId2" display="http://www.smoloblduma.ru/work/kom/6B_21.php" xr:uid="{00000000-0004-0000-1000-000001000000}"/>
    <hyperlink ref="K90" r:id="rId3" xr:uid="{00000000-0004-0000-1000-000002000000}"/>
    <hyperlink ref="K52" r:id="rId4" xr:uid="{00000000-0004-0000-1000-000003000000}"/>
    <hyperlink ref="K40" r:id="rId5" xr:uid="{00000000-0004-0000-1000-000004000000}"/>
    <hyperlink ref="K50" r:id="rId6" xr:uid="{00000000-0004-0000-1000-000005000000}"/>
    <hyperlink ref="M84" r:id="rId7" xr:uid="{00000000-0004-0000-1000-000006000000}"/>
    <hyperlink ref="M20" r:id="rId8" display="http://www.smoloblduma.ru/work/seminar.php" xr:uid="{00000000-0004-0000-1000-000007000000}"/>
    <hyperlink ref="M90" r:id="rId9" xr:uid="{00000000-0004-0000-1000-000008000000}"/>
    <hyperlink ref="M95" r:id="rId10" xr:uid="{00000000-0004-0000-1000-000009000000}"/>
    <hyperlink ref="M21" r:id="rId11" xr:uid="{00000000-0004-0000-1000-00000A000000}"/>
    <hyperlink ref="M22" r:id="rId12" xr:uid="{00000000-0004-0000-1000-00000B000000}"/>
    <hyperlink ref="M36" r:id="rId13" xr:uid="{00000000-0004-0000-1000-00000C000000}"/>
    <hyperlink ref="K14" r:id="rId14" xr:uid="{00000000-0004-0000-1000-00000D000000}"/>
    <hyperlink ref="K48" r:id="rId15" xr:uid="{00000000-0004-0000-1000-00000E000000}"/>
    <hyperlink ref="K49" r:id="rId16" xr:uid="{00000000-0004-0000-1000-00000F000000}"/>
    <hyperlink ref="K25" r:id="rId17" xr:uid="{00000000-0004-0000-1000-000010000000}"/>
    <hyperlink ref="K32" r:id="rId18" xr:uid="{00000000-0004-0000-1000-000011000000}"/>
    <hyperlink ref="K53" r:id="rId19" xr:uid="{00000000-0004-0000-1000-000012000000}"/>
    <hyperlink ref="K87" r:id="rId20" xr:uid="{00000000-0004-0000-1000-000013000000}"/>
    <hyperlink ref="K92" r:id="rId21" xr:uid="{00000000-0004-0000-1000-000014000000}"/>
    <hyperlink ref="K95" r:id="rId22" xr:uid="{00000000-0004-0000-1000-000015000000}"/>
    <hyperlink ref="K46" r:id="rId23" xr:uid="{00000000-0004-0000-1000-000016000000}"/>
    <hyperlink ref="K9" r:id="rId24" xr:uid="{00000000-0004-0000-1000-000017000000}"/>
    <hyperlink ref="K10" display="https://www.zsvo.ru/press/view/4303/ (удален по состоянию на 22.11.2021);      https://dtf.avo.ru/main/-/asset_publisher/8eA2ZkP2DTqd/content/publicnye-slusania-po-proektu-oblastnogo-budzeta-na-2022-god-i-na-planovyj-period-2022-i-2023-godov?_com_liferay_" xr:uid="{00000000-0004-0000-1000-000018000000}"/>
    <hyperlink ref="K12" r:id="rId25" xr:uid="{00000000-0004-0000-1000-000019000000}"/>
    <hyperlink ref="K13" r:id="rId26" xr:uid="{00000000-0004-0000-1000-00001A000000}"/>
    <hyperlink ref="K15" r:id="rId27" xr:uid="{00000000-0004-0000-1000-00001B000000}"/>
    <hyperlink ref="K17" r:id="rId28" location="tab-text" xr:uid="{00000000-0004-0000-1000-00001C000000}"/>
    <hyperlink ref="K22" r:id="rId29" xr:uid="{00000000-0004-0000-1000-00001D000000}"/>
    <hyperlink ref="K23" r:id="rId30" xr:uid="{00000000-0004-0000-1000-00001E000000}"/>
    <hyperlink ref="K24" r:id="rId31" xr:uid="{00000000-0004-0000-1000-00001F000000}"/>
    <hyperlink ref="K39" r:id="rId32" xr:uid="{00000000-0004-0000-1000-000020000000}"/>
    <hyperlink ref="K44" r:id="rId33" xr:uid="{00000000-0004-0000-1000-000021000000}"/>
    <hyperlink ref="K45" r:id="rId34" xr:uid="{00000000-0004-0000-1000-000022000000}"/>
    <hyperlink ref="K54" r:id="rId35" xr:uid="{00000000-0004-0000-1000-000023000000}"/>
    <hyperlink ref="K56" r:id="rId36" xr:uid="{00000000-0004-0000-1000-000024000000}"/>
    <hyperlink ref="K65" r:id="rId37" xr:uid="{00000000-0004-0000-1000-000025000000}"/>
    <hyperlink ref="K66" r:id="rId38" xr:uid="{00000000-0004-0000-1000-000026000000}"/>
    <hyperlink ref="K75" r:id="rId39" xr:uid="{00000000-0004-0000-1000-000027000000}"/>
    <hyperlink ref="K81" r:id="rId40" xr:uid="{00000000-0004-0000-1000-000028000000}"/>
    <hyperlink ref="K83" r:id="rId41" xr:uid="{00000000-0004-0000-1000-000029000000}"/>
    <hyperlink ref="K85" r:id="rId42" xr:uid="{00000000-0004-0000-1000-00002A000000}"/>
    <hyperlink ref="K89" r:id="rId43" xr:uid="{00000000-0004-0000-1000-00002B000000}"/>
    <hyperlink ref="K96" r:id="rId44" xr:uid="{00000000-0004-0000-1000-00002C000000}"/>
    <hyperlink ref="K97" r:id="rId45" xr:uid="{00000000-0004-0000-1000-00002D000000}"/>
    <hyperlink ref="M8" r:id="rId46" xr:uid="{00000000-0004-0000-1000-00002E000000}"/>
    <hyperlink ref="K18" r:id="rId47" xr:uid="{00000000-0004-0000-1000-00002F000000}"/>
    <hyperlink ref="K31" r:id="rId48" xr:uid="{00000000-0004-0000-1000-000030000000}"/>
    <hyperlink ref="K34" r:id="rId49" xr:uid="{00000000-0004-0000-1000-000031000000}"/>
    <hyperlink ref="K36" r:id="rId50" xr:uid="{00000000-0004-0000-1000-000032000000}"/>
    <hyperlink ref="K41" r:id="rId51" xr:uid="{00000000-0004-0000-1000-000033000000}"/>
    <hyperlink ref="K62" r:id="rId52" xr:uid="{00000000-0004-0000-1000-000034000000}"/>
    <hyperlink ref="M62" r:id="rId53" xr:uid="{00000000-0004-0000-1000-000035000000}"/>
    <hyperlink ref="K68" r:id="rId54" xr:uid="{00000000-0004-0000-1000-000036000000}"/>
    <hyperlink ref="K69" r:id="rId55" xr:uid="{00000000-0004-0000-1000-000037000000}"/>
    <hyperlink ref="K73" r:id="rId56" xr:uid="{00000000-0004-0000-1000-000038000000}"/>
    <hyperlink ref="K86" r:id="rId57" xr:uid="{00000000-0004-0000-1000-000039000000}"/>
    <hyperlink ref="K91" r:id="rId58" xr:uid="{00000000-0004-0000-1000-00003A000000}"/>
    <hyperlink ref="K94" r:id="rId59" xr:uid="{00000000-0004-0000-1000-00003B000000}"/>
  </hyperlinks>
  <pageMargins left="0.70866141732283472" right="0.70866141732283472" top="0.74803149606299213" bottom="0.74803149606299213" header="0.31496062992125984" footer="0.31496062992125984"/>
  <pageSetup paperSize="9" scale="70" fitToWidth="2" fitToHeight="0" orientation="landscape" horizontalDpi="300" r:id="rId60"/>
  <headerFooter>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1"/>
  <sheetViews>
    <sheetView tabSelected="1" zoomScaleNormal="100" zoomScalePageLayoutView="80" workbookViewId="0">
      <pane ySplit="3" topLeftCell="A4" activePane="bottomLeft" state="frozen"/>
      <selection pane="bottomLeft" activeCell="A3" sqref="A3"/>
    </sheetView>
  </sheetViews>
  <sheetFormatPr baseColWidth="10" defaultColWidth="8.83203125" defaultRowHeight="15"/>
  <cols>
    <col min="1" max="1" width="24.6640625" customWidth="1"/>
    <col min="2" max="2" width="13.1640625" style="39" customWidth="1"/>
    <col min="3" max="3" width="12.5" style="1" customWidth="1"/>
    <col min="4" max="4" width="10.5" style="39" customWidth="1"/>
    <col min="5" max="5" width="20.5" customWidth="1"/>
    <col min="6" max="6" width="20.5" style="1" customWidth="1"/>
    <col min="7" max="7" width="17.5" customWidth="1"/>
    <col min="8" max="8" width="24.5" customWidth="1"/>
    <col min="9" max="9" width="19" customWidth="1"/>
    <col min="10" max="10" width="20.83203125" customWidth="1"/>
    <col min="11" max="11" width="21.6640625" customWidth="1"/>
    <col min="12" max="12" width="26.6640625" customWidth="1"/>
    <col min="13" max="13" width="18.83203125" customWidth="1"/>
    <col min="14" max="14" width="17.33203125" customWidth="1"/>
    <col min="15" max="15" width="28.83203125" customWidth="1"/>
    <col min="16" max="16" width="14.5" customWidth="1"/>
    <col min="17" max="17" width="22.1640625" style="152" customWidth="1"/>
  </cols>
  <sheetData>
    <row r="1" spans="1:20" ht="20" customHeight="1">
      <c r="A1" s="265" t="s">
        <v>610</v>
      </c>
      <c r="B1" s="265"/>
      <c r="C1" s="265"/>
      <c r="D1" s="265"/>
      <c r="E1" s="265"/>
      <c r="F1" s="265"/>
      <c r="G1" s="265"/>
      <c r="H1" s="265"/>
      <c r="I1" s="265"/>
      <c r="J1" s="265"/>
      <c r="K1" s="265"/>
      <c r="L1" s="265"/>
      <c r="M1" s="265"/>
      <c r="N1" s="265"/>
      <c r="O1" s="265"/>
      <c r="P1" s="265"/>
    </row>
    <row r="2" spans="1:20" s="13" customFormat="1" ht="17" customHeight="1">
      <c r="A2" s="37" t="s">
        <v>1029</v>
      </c>
      <c r="B2" s="38"/>
      <c r="C2" s="37"/>
      <c r="D2" s="38"/>
      <c r="E2" s="37"/>
      <c r="F2" s="37"/>
      <c r="G2" s="37"/>
      <c r="H2" s="37"/>
      <c r="I2" s="32"/>
      <c r="J2" s="37"/>
      <c r="K2" s="37"/>
      <c r="L2" s="37"/>
      <c r="M2" s="37"/>
      <c r="N2" s="37"/>
      <c r="O2" s="37"/>
      <c r="P2" s="37"/>
      <c r="Q2" s="32"/>
      <c r="R2" s="37"/>
      <c r="S2" s="37"/>
      <c r="T2" s="37"/>
    </row>
    <row r="3" spans="1:20" ht="171" customHeight="1">
      <c r="A3" s="96" t="s">
        <v>167</v>
      </c>
      <c r="B3" s="96" t="s">
        <v>126</v>
      </c>
      <c r="C3" s="96" t="s">
        <v>1001</v>
      </c>
      <c r="D3" s="96" t="s">
        <v>125</v>
      </c>
      <c r="E3" s="97" t="s">
        <v>320</v>
      </c>
      <c r="F3" s="97" t="s">
        <v>319</v>
      </c>
      <c r="G3" s="97" t="s">
        <v>316</v>
      </c>
      <c r="H3" s="97" t="s">
        <v>315</v>
      </c>
      <c r="I3" s="97" t="s">
        <v>312</v>
      </c>
      <c r="J3" s="97" t="s">
        <v>310</v>
      </c>
      <c r="K3" s="97" t="s">
        <v>309</v>
      </c>
      <c r="L3" s="97" t="s">
        <v>306</v>
      </c>
      <c r="M3" s="97" t="s">
        <v>304</v>
      </c>
      <c r="N3" s="97" t="s">
        <v>303</v>
      </c>
      <c r="O3" s="97" t="s">
        <v>300</v>
      </c>
      <c r="P3" s="97" t="s">
        <v>298</v>
      </c>
      <c r="Q3" s="97" t="s">
        <v>612</v>
      </c>
    </row>
    <row r="4" spans="1:20" s="1" customFormat="1" ht="15" customHeight="1">
      <c r="A4" s="98" t="s">
        <v>87</v>
      </c>
      <c r="B4" s="102" t="s">
        <v>103</v>
      </c>
      <c r="C4" s="102" t="s">
        <v>88</v>
      </c>
      <c r="D4" s="102" t="s">
        <v>96</v>
      </c>
      <c r="E4" s="103" t="s">
        <v>96</v>
      </c>
      <c r="F4" s="103" t="s">
        <v>96</v>
      </c>
      <c r="G4" s="103" t="s">
        <v>96</v>
      </c>
      <c r="H4" s="103" t="s">
        <v>96</v>
      </c>
      <c r="I4" s="103" t="s">
        <v>96</v>
      </c>
      <c r="J4" s="103" t="s">
        <v>96</v>
      </c>
      <c r="K4" s="103" t="s">
        <v>96</v>
      </c>
      <c r="L4" s="103" t="s">
        <v>96</v>
      </c>
      <c r="M4" s="103" t="s">
        <v>96</v>
      </c>
      <c r="N4" s="103" t="s">
        <v>96</v>
      </c>
      <c r="O4" s="103" t="s">
        <v>96</v>
      </c>
      <c r="P4" s="103" t="s">
        <v>96</v>
      </c>
      <c r="Q4" s="103" t="s">
        <v>96</v>
      </c>
    </row>
    <row r="5" spans="1:20" s="51" customFormat="1" ht="15" customHeight="1">
      <c r="A5" s="98" t="s">
        <v>99</v>
      </c>
      <c r="B5" s="99">
        <v>100</v>
      </c>
      <c r="C5" s="99">
        <v>28</v>
      </c>
      <c r="D5" s="99">
        <f>SUM(E5:Q5)</f>
        <v>28</v>
      </c>
      <c r="E5" s="100">
        <v>4</v>
      </c>
      <c r="F5" s="101">
        <v>2</v>
      </c>
      <c r="G5" s="101">
        <v>2</v>
      </c>
      <c r="H5" s="101">
        <v>2</v>
      </c>
      <c r="I5" s="101">
        <v>2</v>
      </c>
      <c r="J5" s="101">
        <v>2</v>
      </c>
      <c r="K5" s="101">
        <v>2</v>
      </c>
      <c r="L5" s="101">
        <v>2</v>
      </c>
      <c r="M5" s="101">
        <v>2</v>
      </c>
      <c r="N5" s="101">
        <v>2</v>
      </c>
      <c r="O5" s="101">
        <v>2</v>
      </c>
      <c r="P5" s="101">
        <v>2</v>
      </c>
      <c r="Q5" s="101">
        <v>2</v>
      </c>
    </row>
    <row r="6" spans="1:20" ht="15" customHeight="1">
      <c r="A6" s="104" t="s">
        <v>0</v>
      </c>
      <c r="B6" s="105"/>
      <c r="C6" s="106"/>
      <c r="D6" s="105"/>
      <c r="E6" s="106"/>
      <c r="F6" s="106"/>
      <c r="G6" s="107"/>
      <c r="H6" s="107"/>
      <c r="I6" s="107"/>
      <c r="J6" s="107"/>
      <c r="K6" s="107"/>
      <c r="L6" s="107"/>
      <c r="M6" s="107"/>
      <c r="N6" s="107"/>
      <c r="O6" s="107"/>
      <c r="P6" s="107"/>
      <c r="Q6" s="153"/>
    </row>
    <row r="7" spans="1:20" s="45" customFormat="1" ht="15" customHeight="1">
      <c r="A7" s="4" t="s">
        <v>1</v>
      </c>
      <c r="B7" s="108">
        <f>D7/C7*100</f>
        <v>67.857142857142861</v>
      </c>
      <c r="C7" s="109">
        <f t="shared" ref="C7:C23" si="0">$D$5</f>
        <v>28</v>
      </c>
      <c r="D7" s="110">
        <f>SUM(E7:Q7)</f>
        <v>19</v>
      </c>
      <c r="E7" s="111">
        <f>'5.1'!F8</f>
        <v>4</v>
      </c>
      <c r="F7" s="111">
        <f>'5.2'!E7</f>
        <v>0</v>
      </c>
      <c r="G7" s="112">
        <f>'5.3'!F8</f>
        <v>0</v>
      </c>
      <c r="H7" s="113">
        <f>'5.4'!F7</f>
        <v>2</v>
      </c>
      <c r="I7" s="113">
        <f>'5.5'!F7</f>
        <v>0</v>
      </c>
      <c r="J7" s="113">
        <f>'5.6'!F7</f>
        <v>2</v>
      </c>
      <c r="K7" s="112">
        <f>'5.7'!F7</f>
        <v>2</v>
      </c>
      <c r="L7" s="112">
        <f>'5.8'!F7</f>
        <v>2</v>
      </c>
      <c r="M7" s="112">
        <f>'5.9'!F7</f>
        <v>2</v>
      </c>
      <c r="N7" s="112">
        <f>'5.10'!F7</f>
        <v>0</v>
      </c>
      <c r="O7" s="112">
        <f>'5.11'!F7</f>
        <v>1</v>
      </c>
      <c r="P7" s="112">
        <f>'5.12'!E7</f>
        <v>2</v>
      </c>
      <c r="Q7" s="112">
        <f>'5.13'!E8</f>
        <v>2</v>
      </c>
    </row>
    <row r="8" spans="1:20" s="45" customFormat="1" ht="15" customHeight="1">
      <c r="A8" s="4" t="s">
        <v>154</v>
      </c>
      <c r="B8" s="108">
        <f t="shared" ref="B8:B71" si="1">D8/C8*100</f>
        <v>85.714285714285708</v>
      </c>
      <c r="C8" s="109">
        <f t="shared" si="0"/>
        <v>28</v>
      </c>
      <c r="D8" s="110">
        <f t="shared" ref="D8:D71" si="2">SUM(E8:Q8)</f>
        <v>24</v>
      </c>
      <c r="E8" s="111">
        <f>'5.1'!F9</f>
        <v>4</v>
      </c>
      <c r="F8" s="111">
        <f>'5.2'!E8</f>
        <v>2</v>
      </c>
      <c r="G8" s="112">
        <f>'5.3'!F9</f>
        <v>0</v>
      </c>
      <c r="H8" s="113">
        <f>'5.4'!F8</f>
        <v>2</v>
      </c>
      <c r="I8" s="113">
        <f>'5.5'!F8</f>
        <v>2</v>
      </c>
      <c r="J8" s="113">
        <f>'5.6'!F8</f>
        <v>2</v>
      </c>
      <c r="K8" s="112">
        <f>'5.7'!F8</f>
        <v>2</v>
      </c>
      <c r="L8" s="112">
        <f>'5.8'!F8</f>
        <v>2</v>
      </c>
      <c r="M8" s="112">
        <f>'5.9'!F8</f>
        <v>2</v>
      </c>
      <c r="N8" s="112">
        <f>'5.10'!F8</f>
        <v>0</v>
      </c>
      <c r="O8" s="112">
        <f>'5.11'!F8</f>
        <v>2</v>
      </c>
      <c r="P8" s="112">
        <f>'5.12'!E8</f>
        <v>2</v>
      </c>
      <c r="Q8" s="112">
        <f>'5.13'!E9</f>
        <v>2</v>
      </c>
    </row>
    <row r="9" spans="1:20" s="45" customFormat="1" ht="15" customHeight="1">
      <c r="A9" s="4" t="s">
        <v>3</v>
      </c>
      <c r="B9" s="108">
        <f t="shared" si="1"/>
        <v>46.428571428571431</v>
      </c>
      <c r="C9" s="109">
        <f t="shared" si="0"/>
        <v>28</v>
      </c>
      <c r="D9" s="110">
        <f t="shared" si="2"/>
        <v>13</v>
      </c>
      <c r="E9" s="111">
        <f>'5.1'!F10</f>
        <v>4</v>
      </c>
      <c r="F9" s="111">
        <f>'5.2'!E9</f>
        <v>2</v>
      </c>
      <c r="G9" s="112">
        <f>'5.3'!F10</f>
        <v>1</v>
      </c>
      <c r="H9" s="113">
        <f>'5.4'!F9</f>
        <v>0</v>
      </c>
      <c r="I9" s="113">
        <f>'5.5'!F9</f>
        <v>0</v>
      </c>
      <c r="J9" s="113">
        <f>'5.6'!F9</f>
        <v>0</v>
      </c>
      <c r="K9" s="112">
        <f>'5.7'!F9</f>
        <v>0</v>
      </c>
      <c r="L9" s="112">
        <f>'5.8'!F9</f>
        <v>0</v>
      </c>
      <c r="M9" s="112">
        <f>'5.9'!F9</f>
        <v>0</v>
      </c>
      <c r="N9" s="112">
        <f>'5.10'!F9</f>
        <v>0</v>
      </c>
      <c r="O9" s="112">
        <f>'5.11'!F9</f>
        <v>2</v>
      </c>
      <c r="P9" s="112">
        <f>'5.12'!E9</f>
        <v>2</v>
      </c>
      <c r="Q9" s="112">
        <f>'5.13'!E10</f>
        <v>2</v>
      </c>
    </row>
    <row r="10" spans="1:20" s="45" customFormat="1" ht="15" customHeight="1">
      <c r="A10" s="4" t="s">
        <v>4</v>
      </c>
      <c r="B10" s="108">
        <f t="shared" si="1"/>
        <v>85.714285714285708</v>
      </c>
      <c r="C10" s="109">
        <f t="shared" si="0"/>
        <v>28</v>
      </c>
      <c r="D10" s="110">
        <f t="shared" si="2"/>
        <v>24</v>
      </c>
      <c r="E10" s="111">
        <f>'5.1'!F11</f>
        <v>4</v>
      </c>
      <c r="F10" s="111">
        <f>'5.2'!E10</f>
        <v>2</v>
      </c>
      <c r="G10" s="112">
        <f>'5.3'!F11</f>
        <v>1</v>
      </c>
      <c r="H10" s="113">
        <f>'5.4'!F10</f>
        <v>2</v>
      </c>
      <c r="I10" s="113">
        <f>'5.5'!F10</f>
        <v>2</v>
      </c>
      <c r="J10" s="113">
        <f>'5.6'!F10</f>
        <v>2</v>
      </c>
      <c r="K10" s="112">
        <f>'5.7'!F10</f>
        <v>2</v>
      </c>
      <c r="L10" s="112">
        <f>'5.8'!F10</f>
        <v>2</v>
      </c>
      <c r="M10" s="112">
        <f>'5.9'!F10</f>
        <v>2</v>
      </c>
      <c r="N10" s="112">
        <f>'5.10'!F10</f>
        <v>0</v>
      </c>
      <c r="O10" s="112">
        <f>'5.11'!F10</f>
        <v>1</v>
      </c>
      <c r="P10" s="112">
        <f>'5.12'!E10</f>
        <v>2</v>
      </c>
      <c r="Q10" s="112">
        <f>'5.13'!E11</f>
        <v>2</v>
      </c>
    </row>
    <row r="11" spans="1:20" s="45" customFormat="1" ht="15" customHeight="1">
      <c r="A11" s="4" t="s">
        <v>5</v>
      </c>
      <c r="B11" s="108">
        <f t="shared" si="1"/>
        <v>92.857142857142861</v>
      </c>
      <c r="C11" s="109">
        <f t="shared" si="0"/>
        <v>28</v>
      </c>
      <c r="D11" s="110">
        <f t="shared" si="2"/>
        <v>26</v>
      </c>
      <c r="E11" s="111">
        <f>'5.1'!F12</f>
        <v>4</v>
      </c>
      <c r="F11" s="111">
        <f>'5.2'!E11</f>
        <v>2</v>
      </c>
      <c r="G11" s="112">
        <f>'5.3'!F12</f>
        <v>2</v>
      </c>
      <c r="H11" s="113">
        <f>'5.4'!F11</f>
        <v>2</v>
      </c>
      <c r="I11" s="113">
        <f>'5.5'!F11</f>
        <v>2</v>
      </c>
      <c r="J11" s="113">
        <f>'5.6'!F11</f>
        <v>2</v>
      </c>
      <c r="K11" s="112">
        <f>'5.7'!F11</f>
        <v>2</v>
      </c>
      <c r="L11" s="112">
        <f>'5.8'!F11</f>
        <v>2</v>
      </c>
      <c r="M11" s="112">
        <f>'5.9'!F11</f>
        <v>2</v>
      </c>
      <c r="N11" s="112">
        <f>'5.10'!F11</f>
        <v>0</v>
      </c>
      <c r="O11" s="112">
        <f>'5.11'!F11</f>
        <v>2</v>
      </c>
      <c r="P11" s="112">
        <f>'5.12'!E11</f>
        <v>2</v>
      </c>
      <c r="Q11" s="112">
        <f>'5.13'!E12</f>
        <v>2</v>
      </c>
    </row>
    <row r="12" spans="1:20" s="45" customFormat="1" ht="15" customHeight="1">
      <c r="A12" s="4" t="s">
        <v>6</v>
      </c>
      <c r="B12" s="108">
        <f t="shared" si="1"/>
        <v>64.285714285714292</v>
      </c>
      <c r="C12" s="109">
        <f t="shared" si="0"/>
        <v>28</v>
      </c>
      <c r="D12" s="110">
        <f t="shared" si="2"/>
        <v>18</v>
      </c>
      <c r="E12" s="111">
        <f>'5.1'!F13</f>
        <v>4</v>
      </c>
      <c r="F12" s="111">
        <f>'5.2'!E12</f>
        <v>0</v>
      </c>
      <c r="G12" s="112">
        <f>'5.3'!F13</f>
        <v>2</v>
      </c>
      <c r="H12" s="113">
        <f>'5.4'!F12</f>
        <v>2</v>
      </c>
      <c r="I12" s="113">
        <f>'5.5'!F12</f>
        <v>2</v>
      </c>
      <c r="J12" s="113">
        <f>'5.6'!F12</f>
        <v>2</v>
      </c>
      <c r="K12" s="112">
        <f>'5.7'!F12</f>
        <v>0</v>
      </c>
      <c r="L12" s="112">
        <f>'5.8'!F12</f>
        <v>0</v>
      </c>
      <c r="M12" s="112">
        <f>'5.9'!F12</f>
        <v>0</v>
      </c>
      <c r="N12" s="112">
        <f>'5.10'!F12</f>
        <v>0</v>
      </c>
      <c r="O12" s="112">
        <f>'5.11'!F12</f>
        <v>2</v>
      </c>
      <c r="P12" s="112">
        <f>'5.12'!E12</f>
        <v>2</v>
      </c>
      <c r="Q12" s="112">
        <f>'5.13'!E13</f>
        <v>2</v>
      </c>
    </row>
    <row r="13" spans="1:20" s="45" customFormat="1" ht="15" customHeight="1">
      <c r="A13" s="4" t="s">
        <v>7</v>
      </c>
      <c r="B13" s="108">
        <f t="shared" si="1"/>
        <v>39.285714285714285</v>
      </c>
      <c r="C13" s="109">
        <f t="shared" si="0"/>
        <v>28</v>
      </c>
      <c r="D13" s="110">
        <f t="shared" si="2"/>
        <v>11</v>
      </c>
      <c r="E13" s="111">
        <f>'5.1'!F14</f>
        <v>4</v>
      </c>
      <c r="F13" s="111">
        <f>'5.2'!E13</f>
        <v>0</v>
      </c>
      <c r="G13" s="112">
        <f>'5.3'!F14</f>
        <v>1</v>
      </c>
      <c r="H13" s="113">
        <f>'5.4'!F13</f>
        <v>0</v>
      </c>
      <c r="I13" s="113">
        <f>'5.5'!F13</f>
        <v>1</v>
      </c>
      <c r="J13" s="113">
        <f>'5.6'!F13</f>
        <v>1</v>
      </c>
      <c r="K13" s="112">
        <f>'5.7'!F13</f>
        <v>0</v>
      </c>
      <c r="L13" s="112">
        <f>'5.8'!F13</f>
        <v>0</v>
      </c>
      <c r="M13" s="112">
        <f>'5.9'!F13</f>
        <v>1</v>
      </c>
      <c r="N13" s="112">
        <f>'5.10'!F13</f>
        <v>2</v>
      </c>
      <c r="O13" s="112">
        <f>'5.11'!F13</f>
        <v>1</v>
      </c>
      <c r="P13" s="112">
        <f>'5.12'!E13</f>
        <v>0</v>
      </c>
      <c r="Q13" s="112">
        <f>'5.13'!E14</f>
        <v>0</v>
      </c>
    </row>
    <row r="14" spans="1:20" s="45" customFormat="1" ht="15" customHeight="1">
      <c r="A14" s="4" t="s">
        <v>8</v>
      </c>
      <c r="B14" s="108">
        <f t="shared" si="1"/>
        <v>71.428571428571431</v>
      </c>
      <c r="C14" s="109">
        <f t="shared" si="0"/>
        <v>28</v>
      </c>
      <c r="D14" s="110">
        <f t="shared" si="2"/>
        <v>20</v>
      </c>
      <c r="E14" s="111">
        <f>'5.1'!F15</f>
        <v>2</v>
      </c>
      <c r="F14" s="111">
        <f>'5.2'!E14</f>
        <v>2</v>
      </c>
      <c r="G14" s="112">
        <f>'5.3'!F15</f>
        <v>2</v>
      </c>
      <c r="H14" s="113">
        <f>'5.4'!F14</f>
        <v>2</v>
      </c>
      <c r="I14" s="113">
        <f>'5.5'!F14</f>
        <v>2</v>
      </c>
      <c r="J14" s="113">
        <f>'5.6'!F14</f>
        <v>2</v>
      </c>
      <c r="K14" s="112">
        <f>'5.7'!F14</f>
        <v>0</v>
      </c>
      <c r="L14" s="112">
        <f>'5.8'!F14</f>
        <v>2</v>
      </c>
      <c r="M14" s="112">
        <f>'5.9'!F14</f>
        <v>0</v>
      </c>
      <c r="N14" s="112">
        <f>'5.10'!F14</f>
        <v>0</v>
      </c>
      <c r="O14" s="112">
        <f>'5.11'!F14</f>
        <v>2</v>
      </c>
      <c r="P14" s="112">
        <f>'5.12'!E14</f>
        <v>2</v>
      </c>
      <c r="Q14" s="112">
        <f>'5.13'!E15</f>
        <v>2</v>
      </c>
    </row>
    <row r="15" spans="1:20" s="45" customFormat="1" ht="14.5" customHeight="1">
      <c r="A15" s="4" t="s">
        <v>9</v>
      </c>
      <c r="B15" s="108">
        <f t="shared" si="1"/>
        <v>21.428571428571427</v>
      </c>
      <c r="C15" s="109">
        <f t="shared" si="0"/>
        <v>28</v>
      </c>
      <c r="D15" s="110">
        <f t="shared" si="2"/>
        <v>6</v>
      </c>
      <c r="E15" s="111">
        <f>'5.1'!F16</f>
        <v>4</v>
      </c>
      <c r="F15" s="111">
        <f>'5.2'!E15</f>
        <v>0</v>
      </c>
      <c r="G15" s="112">
        <f>'5.3'!F16</f>
        <v>0</v>
      </c>
      <c r="H15" s="113">
        <f>'5.4'!F15</f>
        <v>0</v>
      </c>
      <c r="I15" s="113">
        <f>'5.5'!F15</f>
        <v>0</v>
      </c>
      <c r="J15" s="113">
        <f>'5.6'!F15</f>
        <v>0</v>
      </c>
      <c r="K15" s="112">
        <f>'5.7'!F15</f>
        <v>0</v>
      </c>
      <c r="L15" s="112">
        <f>'5.8'!F15</f>
        <v>0</v>
      </c>
      <c r="M15" s="112">
        <f>'5.9'!F15</f>
        <v>0</v>
      </c>
      <c r="N15" s="112">
        <f>'5.10'!F15</f>
        <v>0</v>
      </c>
      <c r="O15" s="112">
        <f>'5.11'!F15</f>
        <v>0</v>
      </c>
      <c r="P15" s="112">
        <f>'5.12'!E15</f>
        <v>2</v>
      </c>
      <c r="Q15" s="112">
        <f>'5.13'!E16</f>
        <v>0</v>
      </c>
    </row>
    <row r="16" spans="1:20" s="45" customFormat="1" ht="15" customHeight="1">
      <c r="A16" s="4" t="s">
        <v>10</v>
      </c>
      <c r="B16" s="108">
        <f t="shared" si="1"/>
        <v>85.714285714285708</v>
      </c>
      <c r="C16" s="109">
        <f t="shared" si="0"/>
        <v>28</v>
      </c>
      <c r="D16" s="110">
        <f t="shared" si="2"/>
        <v>24</v>
      </c>
      <c r="E16" s="111">
        <f>'5.1'!F17</f>
        <v>4</v>
      </c>
      <c r="F16" s="111">
        <f>'5.2'!E16</f>
        <v>2</v>
      </c>
      <c r="G16" s="112">
        <f>'5.3'!F17</f>
        <v>0</v>
      </c>
      <c r="H16" s="113">
        <f>'5.4'!F16</f>
        <v>2</v>
      </c>
      <c r="I16" s="113">
        <f>'5.5'!F16</f>
        <v>2</v>
      </c>
      <c r="J16" s="113">
        <f>'5.6'!F16</f>
        <v>2</v>
      </c>
      <c r="K16" s="112">
        <f>'5.7'!F16</f>
        <v>2</v>
      </c>
      <c r="L16" s="112">
        <f>'5.8'!F16</f>
        <v>2</v>
      </c>
      <c r="M16" s="112">
        <f>'5.9'!F16</f>
        <v>2</v>
      </c>
      <c r="N16" s="112">
        <f>'5.10'!F16</f>
        <v>0</v>
      </c>
      <c r="O16" s="112">
        <f>'5.11'!F16</f>
        <v>2</v>
      </c>
      <c r="P16" s="112">
        <f>'5.12'!E16</f>
        <v>2</v>
      </c>
      <c r="Q16" s="112">
        <f>'5.13'!E17</f>
        <v>2</v>
      </c>
    </row>
    <row r="17" spans="1:17" s="45" customFormat="1" ht="15" customHeight="1">
      <c r="A17" s="4" t="s">
        <v>11</v>
      </c>
      <c r="B17" s="108">
        <f t="shared" si="1"/>
        <v>25</v>
      </c>
      <c r="C17" s="109">
        <f t="shared" si="0"/>
        <v>28</v>
      </c>
      <c r="D17" s="110">
        <f t="shared" si="2"/>
        <v>7</v>
      </c>
      <c r="E17" s="111">
        <f>'5.1'!F18</f>
        <v>2</v>
      </c>
      <c r="F17" s="111">
        <f>'5.2'!E17</f>
        <v>0</v>
      </c>
      <c r="G17" s="112">
        <f>'5.3'!F18</f>
        <v>0</v>
      </c>
      <c r="H17" s="113">
        <f>'5.4'!F17</f>
        <v>0</v>
      </c>
      <c r="I17" s="113">
        <f>'5.5'!F17</f>
        <v>0</v>
      </c>
      <c r="J17" s="113">
        <f>'5.6'!F17</f>
        <v>0</v>
      </c>
      <c r="K17" s="112">
        <f>'5.7'!F17</f>
        <v>0</v>
      </c>
      <c r="L17" s="112">
        <f>'5.8'!F17</f>
        <v>0</v>
      </c>
      <c r="M17" s="112">
        <f>'5.9'!F17</f>
        <v>0</v>
      </c>
      <c r="N17" s="112">
        <f>'5.10'!F17</f>
        <v>0</v>
      </c>
      <c r="O17" s="112">
        <f>'5.11'!F17</f>
        <v>2</v>
      </c>
      <c r="P17" s="112">
        <f>'5.12'!E17</f>
        <v>2</v>
      </c>
      <c r="Q17" s="112">
        <f>'5.13'!E18</f>
        <v>1</v>
      </c>
    </row>
    <row r="18" spans="1:17" s="45" customFormat="1" ht="15" customHeight="1">
      <c r="A18" s="4" t="s">
        <v>12</v>
      </c>
      <c r="B18" s="108">
        <f t="shared" si="1"/>
        <v>35.714285714285715</v>
      </c>
      <c r="C18" s="109">
        <f t="shared" si="0"/>
        <v>28</v>
      </c>
      <c r="D18" s="110">
        <f t="shared" si="2"/>
        <v>10</v>
      </c>
      <c r="E18" s="111">
        <f>'5.1'!F19</f>
        <v>4</v>
      </c>
      <c r="F18" s="111">
        <f>'5.2'!E18</f>
        <v>0</v>
      </c>
      <c r="G18" s="112">
        <f>'5.3'!F19</f>
        <v>0</v>
      </c>
      <c r="H18" s="113">
        <f>'5.4'!F18</f>
        <v>0</v>
      </c>
      <c r="I18" s="113">
        <f>'5.5'!F18</f>
        <v>0</v>
      </c>
      <c r="J18" s="113">
        <f>'5.6'!F18</f>
        <v>0</v>
      </c>
      <c r="K18" s="112">
        <f>'5.7'!F18</f>
        <v>0</v>
      </c>
      <c r="L18" s="112">
        <f>'5.8'!F18</f>
        <v>0</v>
      </c>
      <c r="M18" s="112">
        <f>'5.9'!F18</f>
        <v>0</v>
      </c>
      <c r="N18" s="112">
        <f>'5.10'!F18</f>
        <v>2</v>
      </c>
      <c r="O18" s="112">
        <f>'5.11'!F18</f>
        <v>2</v>
      </c>
      <c r="P18" s="112">
        <f>'5.12'!E18</f>
        <v>0</v>
      </c>
      <c r="Q18" s="112">
        <f>'5.13'!E19</f>
        <v>2</v>
      </c>
    </row>
    <row r="19" spans="1:17" s="45" customFormat="1" ht="15" customHeight="1">
      <c r="A19" s="4" t="s">
        <v>13</v>
      </c>
      <c r="B19" s="108">
        <f t="shared" si="1"/>
        <v>0</v>
      </c>
      <c r="C19" s="109">
        <f t="shared" si="0"/>
        <v>28</v>
      </c>
      <c r="D19" s="110">
        <f t="shared" si="2"/>
        <v>0</v>
      </c>
      <c r="E19" s="111">
        <f>'5.1'!F20</f>
        <v>0</v>
      </c>
      <c r="F19" s="111">
        <f>'5.2'!E19</f>
        <v>0</v>
      </c>
      <c r="G19" s="112">
        <f>'5.3'!F20</f>
        <v>0</v>
      </c>
      <c r="H19" s="113">
        <f>'5.4'!F19</f>
        <v>0</v>
      </c>
      <c r="I19" s="113">
        <f>'5.5'!F19</f>
        <v>0</v>
      </c>
      <c r="J19" s="113">
        <f>'5.6'!F19</f>
        <v>0</v>
      </c>
      <c r="K19" s="112">
        <f>'5.7'!F19</f>
        <v>0</v>
      </c>
      <c r="L19" s="112">
        <f>'5.8'!F19</f>
        <v>0</v>
      </c>
      <c r="M19" s="112">
        <f>'5.9'!F19</f>
        <v>0</v>
      </c>
      <c r="N19" s="112">
        <f>'5.10'!F19</f>
        <v>0</v>
      </c>
      <c r="O19" s="112">
        <f>'5.11'!F19</f>
        <v>0</v>
      </c>
      <c r="P19" s="112">
        <f>'5.12'!E19</f>
        <v>0</v>
      </c>
      <c r="Q19" s="112">
        <f>'5.13'!E20</f>
        <v>0</v>
      </c>
    </row>
    <row r="20" spans="1:17" s="45" customFormat="1" ht="15" customHeight="1">
      <c r="A20" s="4" t="s">
        <v>14</v>
      </c>
      <c r="B20" s="108">
        <f t="shared" si="1"/>
        <v>28.571428571428569</v>
      </c>
      <c r="C20" s="109">
        <f t="shared" si="0"/>
        <v>28</v>
      </c>
      <c r="D20" s="110">
        <f t="shared" si="2"/>
        <v>8</v>
      </c>
      <c r="E20" s="111">
        <f>'5.1'!F21</f>
        <v>4</v>
      </c>
      <c r="F20" s="111">
        <f>'5.2'!E20</f>
        <v>0</v>
      </c>
      <c r="G20" s="112">
        <f>'5.3'!F21</f>
        <v>0</v>
      </c>
      <c r="H20" s="113">
        <f>'5.4'!F20</f>
        <v>2</v>
      </c>
      <c r="I20" s="113">
        <f>'5.5'!F20</f>
        <v>0</v>
      </c>
      <c r="J20" s="113">
        <f>'5.6'!F20</f>
        <v>0</v>
      </c>
      <c r="K20" s="112">
        <f>'5.7'!F20</f>
        <v>0</v>
      </c>
      <c r="L20" s="112">
        <f>'5.8'!F20</f>
        <v>0</v>
      </c>
      <c r="M20" s="112">
        <f>'5.9'!F20</f>
        <v>0</v>
      </c>
      <c r="N20" s="112">
        <f>'5.10'!F20</f>
        <v>0</v>
      </c>
      <c r="O20" s="112">
        <f>'5.11'!F20</f>
        <v>2</v>
      </c>
      <c r="P20" s="112">
        <f>'5.12'!E20</f>
        <v>0</v>
      </c>
      <c r="Q20" s="112">
        <f>'5.13'!E21</f>
        <v>0</v>
      </c>
    </row>
    <row r="21" spans="1:17" s="45" customFormat="1" ht="15" customHeight="1">
      <c r="A21" s="4" t="s">
        <v>15</v>
      </c>
      <c r="B21" s="108">
        <f t="shared" si="1"/>
        <v>14.285714285714285</v>
      </c>
      <c r="C21" s="109">
        <f t="shared" si="0"/>
        <v>28</v>
      </c>
      <c r="D21" s="110">
        <f t="shared" si="2"/>
        <v>4</v>
      </c>
      <c r="E21" s="111">
        <f>'5.1'!F22</f>
        <v>0</v>
      </c>
      <c r="F21" s="111">
        <f>'5.2'!E21</f>
        <v>0</v>
      </c>
      <c r="G21" s="112">
        <f>'5.3'!F22</f>
        <v>0</v>
      </c>
      <c r="H21" s="113">
        <f>'5.4'!F21</f>
        <v>0</v>
      </c>
      <c r="I21" s="113">
        <f>'5.5'!F21</f>
        <v>0</v>
      </c>
      <c r="J21" s="113">
        <f>'5.6'!F21</f>
        <v>0</v>
      </c>
      <c r="K21" s="112">
        <f>'5.7'!F21</f>
        <v>0</v>
      </c>
      <c r="L21" s="112">
        <f>'5.8'!F21</f>
        <v>0</v>
      </c>
      <c r="M21" s="112">
        <f>'5.9'!F21</f>
        <v>0</v>
      </c>
      <c r="N21" s="112">
        <f>'5.10'!F21</f>
        <v>0</v>
      </c>
      <c r="O21" s="112">
        <f>'5.11'!F21</f>
        <v>0</v>
      </c>
      <c r="P21" s="112">
        <f>'5.12'!E21</f>
        <v>2</v>
      </c>
      <c r="Q21" s="112">
        <f>'5.13'!E22</f>
        <v>2</v>
      </c>
    </row>
    <row r="22" spans="1:17" s="45" customFormat="1" ht="15" customHeight="1">
      <c r="A22" s="4" t="s">
        <v>16</v>
      </c>
      <c r="B22" s="108">
        <f t="shared" si="1"/>
        <v>82.142857142857139</v>
      </c>
      <c r="C22" s="109">
        <f t="shared" si="0"/>
        <v>28</v>
      </c>
      <c r="D22" s="110">
        <f t="shared" si="2"/>
        <v>23</v>
      </c>
      <c r="E22" s="111">
        <f>'5.1'!F23</f>
        <v>4</v>
      </c>
      <c r="F22" s="111">
        <f>'5.2'!E22</f>
        <v>2</v>
      </c>
      <c r="G22" s="112">
        <f>'5.3'!F23</f>
        <v>1</v>
      </c>
      <c r="H22" s="113">
        <f>'5.4'!F22</f>
        <v>2</v>
      </c>
      <c r="I22" s="113">
        <f>'5.5'!F22</f>
        <v>2</v>
      </c>
      <c r="J22" s="113">
        <f>'5.6'!F22</f>
        <v>2</v>
      </c>
      <c r="K22" s="112">
        <f>'5.7'!F22</f>
        <v>2</v>
      </c>
      <c r="L22" s="112">
        <f>'5.8'!F22</f>
        <v>2</v>
      </c>
      <c r="M22" s="112">
        <f>'5.9'!F22</f>
        <v>0</v>
      </c>
      <c r="N22" s="112">
        <f>'5.10'!F22</f>
        <v>0</v>
      </c>
      <c r="O22" s="112">
        <f>'5.11'!F22</f>
        <v>2</v>
      </c>
      <c r="P22" s="112">
        <f>'5.12'!E22</f>
        <v>2</v>
      </c>
      <c r="Q22" s="112">
        <f>'5.13'!E23</f>
        <v>2</v>
      </c>
    </row>
    <row r="23" spans="1:17" s="45" customFormat="1" ht="15" customHeight="1">
      <c r="A23" s="4" t="s">
        <v>17</v>
      </c>
      <c r="B23" s="108">
        <f t="shared" si="1"/>
        <v>78.571428571428569</v>
      </c>
      <c r="C23" s="109">
        <f t="shared" si="0"/>
        <v>28</v>
      </c>
      <c r="D23" s="110">
        <f t="shared" si="2"/>
        <v>22</v>
      </c>
      <c r="E23" s="111">
        <f>'5.1'!F24</f>
        <v>4</v>
      </c>
      <c r="F23" s="111">
        <f>'5.2'!E23</f>
        <v>0</v>
      </c>
      <c r="G23" s="112">
        <f>'5.3'!F24</f>
        <v>2</v>
      </c>
      <c r="H23" s="113">
        <f>'5.4'!F23</f>
        <v>2</v>
      </c>
      <c r="I23" s="113">
        <f>'5.5'!F23</f>
        <v>2</v>
      </c>
      <c r="J23" s="113">
        <f>'5.6'!F23</f>
        <v>2</v>
      </c>
      <c r="K23" s="112">
        <f>'5.7'!F23</f>
        <v>2</v>
      </c>
      <c r="L23" s="112">
        <f>'5.8'!F23</f>
        <v>0</v>
      </c>
      <c r="M23" s="112">
        <f>'5.9'!F23</f>
        <v>2</v>
      </c>
      <c r="N23" s="112">
        <f>'5.10'!F23</f>
        <v>0</v>
      </c>
      <c r="O23" s="112">
        <f>'5.11'!F23</f>
        <v>2</v>
      </c>
      <c r="P23" s="112">
        <f>'5.12'!E23</f>
        <v>2</v>
      </c>
      <c r="Q23" s="112">
        <f>'5.13'!E24</f>
        <v>2</v>
      </c>
    </row>
    <row r="24" spans="1:17" s="45" customFormat="1" ht="15" customHeight="1">
      <c r="A24" s="4" t="s">
        <v>176</v>
      </c>
      <c r="B24" s="108">
        <f t="shared" si="1"/>
        <v>73.076923076923066</v>
      </c>
      <c r="C24" s="109">
        <f>$D$5-$N$5</f>
        <v>26</v>
      </c>
      <c r="D24" s="110">
        <f t="shared" si="2"/>
        <v>19</v>
      </c>
      <c r="E24" s="111">
        <f>'5.1'!F25</f>
        <v>4</v>
      </c>
      <c r="F24" s="111">
        <f>'5.2'!E24</f>
        <v>2</v>
      </c>
      <c r="G24" s="112">
        <f>'5.3'!F25</f>
        <v>0</v>
      </c>
      <c r="H24" s="113">
        <f>'5.4'!F24</f>
        <v>2</v>
      </c>
      <c r="I24" s="113">
        <f>'5.5'!F24</f>
        <v>2</v>
      </c>
      <c r="J24" s="113">
        <f>'5.6'!F24</f>
        <v>2</v>
      </c>
      <c r="K24" s="112">
        <f>'5.7'!F24</f>
        <v>2</v>
      </c>
      <c r="L24" s="112">
        <f>'5.8'!F24</f>
        <v>0</v>
      </c>
      <c r="M24" s="112">
        <f>'5.9'!F24</f>
        <v>2</v>
      </c>
      <c r="N24" s="112" t="str">
        <f>'5.10'!F24</f>
        <v>-</v>
      </c>
      <c r="O24" s="112">
        <f>'5.11'!F24</f>
        <v>2</v>
      </c>
      <c r="P24" s="112">
        <f>'5.12'!E24</f>
        <v>0</v>
      </c>
      <c r="Q24" s="112">
        <f>'5.13'!E25</f>
        <v>1</v>
      </c>
    </row>
    <row r="25" spans="1:17" ht="15" customHeight="1">
      <c r="A25" s="104" t="s">
        <v>18</v>
      </c>
      <c r="B25" s="114"/>
      <c r="C25" s="114"/>
      <c r="D25" s="154"/>
      <c r="E25" s="114"/>
      <c r="F25" s="115"/>
      <c r="G25" s="116"/>
      <c r="H25" s="117"/>
      <c r="I25" s="117"/>
      <c r="J25" s="117"/>
      <c r="K25" s="116"/>
      <c r="L25" s="116"/>
      <c r="M25" s="116"/>
      <c r="N25" s="116"/>
      <c r="O25" s="116"/>
      <c r="P25" s="116"/>
      <c r="Q25" s="116"/>
    </row>
    <row r="26" spans="1:17" s="45" customFormat="1" ht="15" customHeight="1">
      <c r="A26" s="4" t="s">
        <v>19</v>
      </c>
      <c r="B26" s="108">
        <f t="shared" si="1"/>
        <v>89.285714285714292</v>
      </c>
      <c r="C26" s="109">
        <f t="shared" ref="C26:C36" si="3">$D$5</f>
        <v>28</v>
      </c>
      <c r="D26" s="110">
        <f t="shared" si="2"/>
        <v>25</v>
      </c>
      <c r="E26" s="111">
        <f>'5.1'!F27</f>
        <v>4</v>
      </c>
      <c r="F26" s="111">
        <f>'5.2'!E26</f>
        <v>2</v>
      </c>
      <c r="G26" s="112">
        <f>'5.3'!F27</f>
        <v>0</v>
      </c>
      <c r="H26" s="113">
        <f>'5.4'!F26</f>
        <v>2</v>
      </c>
      <c r="I26" s="113">
        <f>'5.5'!F26</f>
        <v>2</v>
      </c>
      <c r="J26" s="113">
        <f>'5.6'!F26</f>
        <v>2</v>
      </c>
      <c r="K26" s="112">
        <f>'5.7'!F26</f>
        <v>2</v>
      </c>
      <c r="L26" s="112">
        <f>'5.8'!F26</f>
        <v>2</v>
      </c>
      <c r="M26" s="112">
        <f>'5.9'!F26</f>
        <v>2</v>
      </c>
      <c r="N26" s="112">
        <f>'5.10'!F26</f>
        <v>1</v>
      </c>
      <c r="O26" s="112">
        <f>'5.11'!F26</f>
        <v>2</v>
      </c>
      <c r="P26" s="112">
        <f>'5.12'!E26</f>
        <v>2</v>
      </c>
      <c r="Q26" s="112">
        <f>'5.13'!E27</f>
        <v>2</v>
      </c>
    </row>
    <row r="27" spans="1:17" s="45" customFormat="1" ht="15" customHeight="1">
      <c r="A27" s="4" t="s">
        <v>20</v>
      </c>
      <c r="B27" s="108">
        <f t="shared" si="1"/>
        <v>67.857142857142861</v>
      </c>
      <c r="C27" s="109">
        <f t="shared" si="3"/>
        <v>28</v>
      </c>
      <c r="D27" s="110">
        <f t="shared" si="2"/>
        <v>19</v>
      </c>
      <c r="E27" s="111">
        <f>'5.1'!F28</f>
        <v>4</v>
      </c>
      <c r="F27" s="111">
        <f>'5.2'!E27</f>
        <v>2</v>
      </c>
      <c r="G27" s="112">
        <f>'5.3'!F28</f>
        <v>1</v>
      </c>
      <c r="H27" s="113">
        <f>'5.4'!F27</f>
        <v>0</v>
      </c>
      <c r="I27" s="113">
        <f>'5.5'!F27</f>
        <v>2</v>
      </c>
      <c r="J27" s="113">
        <f>'5.6'!F27</f>
        <v>2</v>
      </c>
      <c r="K27" s="112">
        <f>'5.7'!F27</f>
        <v>2</v>
      </c>
      <c r="L27" s="112">
        <f>'5.8'!F27</f>
        <v>0</v>
      </c>
      <c r="M27" s="112">
        <f>'5.9'!F27</f>
        <v>2</v>
      </c>
      <c r="N27" s="112">
        <f>'5.10'!F27</f>
        <v>0</v>
      </c>
      <c r="O27" s="112">
        <f>'5.11'!F27</f>
        <v>2</v>
      </c>
      <c r="P27" s="112">
        <f>'5.12'!E27</f>
        <v>2</v>
      </c>
      <c r="Q27" s="112">
        <f>'5.13'!E28</f>
        <v>0</v>
      </c>
    </row>
    <row r="28" spans="1:17" s="45" customFormat="1" ht="15" customHeight="1">
      <c r="A28" s="4" t="s">
        <v>21</v>
      </c>
      <c r="B28" s="108">
        <f t="shared" si="1"/>
        <v>67.857142857142861</v>
      </c>
      <c r="C28" s="109">
        <f t="shared" si="3"/>
        <v>28</v>
      </c>
      <c r="D28" s="110">
        <f t="shared" si="2"/>
        <v>19</v>
      </c>
      <c r="E28" s="111">
        <f>'5.1'!F29</f>
        <v>4</v>
      </c>
      <c r="F28" s="111">
        <f>'5.2'!E28</f>
        <v>0</v>
      </c>
      <c r="G28" s="112">
        <f>'5.3'!F29</f>
        <v>0</v>
      </c>
      <c r="H28" s="113">
        <f>'5.4'!F28</f>
        <v>2</v>
      </c>
      <c r="I28" s="113">
        <f>'5.5'!F28</f>
        <v>2</v>
      </c>
      <c r="J28" s="113">
        <f>'5.6'!F28</f>
        <v>2</v>
      </c>
      <c r="K28" s="112">
        <f>'5.7'!F28</f>
        <v>2</v>
      </c>
      <c r="L28" s="112">
        <f>'5.8'!F28</f>
        <v>0</v>
      </c>
      <c r="M28" s="112">
        <f>'5.9'!F28</f>
        <v>1</v>
      </c>
      <c r="N28" s="112">
        <f>'5.10'!F28</f>
        <v>0</v>
      </c>
      <c r="O28" s="112">
        <f>'5.11'!F28</f>
        <v>2</v>
      </c>
      <c r="P28" s="112">
        <f>'5.12'!E28</f>
        <v>2</v>
      </c>
      <c r="Q28" s="112">
        <f>'5.13'!E29</f>
        <v>2</v>
      </c>
    </row>
    <row r="29" spans="1:17" s="45" customFormat="1" ht="15" customHeight="1">
      <c r="A29" s="4" t="s">
        <v>22</v>
      </c>
      <c r="B29" s="108">
        <f t="shared" si="1"/>
        <v>89.285714285714292</v>
      </c>
      <c r="C29" s="109">
        <f t="shared" si="3"/>
        <v>28</v>
      </c>
      <c r="D29" s="110">
        <f t="shared" si="2"/>
        <v>25</v>
      </c>
      <c r="E29" s="111">
        <f>'5.1'!F30</f>
        <v>4</v>
      </c>
      <c r="F29" s="111">
        <f>'5.2'!E29</f>
        <v>2</v>
      </c>
      <c r="G29" s="112">
        <f>'5.3'!F30</f>
        <v>0</v>
      </c>
      <c r="H29" s="113">
        <f>'5.4'!F29</f>
        <v>2</v>
      </c>
      <c r="I29" s="113">
        <f>'5.5'!F29</f>
        <v>2</v>
      </c>
      <c r="J29" s="113">
        <f>'5.6'!F29</f>
        <v>2</v>
      </c>
      <c r="K29" s="112">
        <f>'5.7'!F29</f>
        <v>2</v>
      </c>
      <c r="L29" s="112">
        <f>'5.8'!F29</f>
        <v>2</v>
      </c>
      <c r="M29" s="112">
        <f>'5.9'!F29</f>
        <v>2</v>
      </c>
      <c r="N29" s="112">
        <f>'5.10'!F29</f>
        <v>2</v>
      </c>
      <c r="O29" s="112">
        <f>'5.11'!F29</f>
        <v>2</v>
      </c>
      <c r="P29" s="112">
        <f>'5.12'!E29</f>
        <v>2</v>
      </c>
      <c r="Q29" s="112">
        <f>'5.13'!E30</f>
        <v>1</v>
      </c>
    </row>
    <row r="30" spans="1:17" s="45" customFormat="1" ht="15" customHeight="1">
      <c r="A30" s="4" t="s">
        <v>23</v>
      </c>
      <c r="B30" s="108">
        <f t="shared" si="1"/>
        <v>85.714285714285708</v>
      </c>
      <c r="C30" s="109">
        <f t="shared" si="3"/>
        <v>28</v>
      </c>
      <c r="D30" s="110">
        <f t="shared" si="2"/>
        <v>24</v>
      </c>
      <c r="E30" s="111">
        <f>'5.1'!F31</f>
        <v>4</v>
      </c>
      <c r="F30" s="111">
        <f>'5.2'!E30</f>
        <v>2</v>
      </c>
      <c r="G30" s="112">
        <f>'5.3'!F31</f>
        <v>1</v>
      </c>
      <c r="H30" s="113">
        <f>'5.4'!F30</f>
        <v>2</v>
      </c>
      <c r="I30" s="113">
        <f>'5.5'!F30</f>
        <v>2</v>
      </c>
      <c r="J30" s="113">
        <f>'5.6'!F30</f>
        <v>2</v>
      </c>
      <c r="K30" s="112">
        <f>'5.7'!F30</f>
        <v>2</v>
      </c>
      <c r="L30" s="112">
        <f>'5.8'!F30</f>
        <v>2</v>
      </c>
      <c r="M30" s="112">
        <f>'5.9'!F30</f>
        <v>2</v>
      </c>
      <c r="N30" s="112">
        <f>'5.10'!F30</f>
        <v>0</v>
      </c>
      <c r="O30" s="112">
        <f>'5.11'!F30</f>
        <v>2</v>
      </c>
      <c r="P30" s="112">
        <f>'5.12'!E30</f>
        <v>2</v>
      </c>
      <c r="Q30" s="112">
        <f>'5.13'!E31</f>
        <v>1</v>
      </c>
    </row>
    <row r="31" spans="1:17" s="45" customFormat="1" ht="15" customHeight="1">
      <c r="A31" s="4" t="s">
        <v>24</v>
      </c>
      <c r="B31" s="108">
        <f t="shared" si="1"/>
        <v>48.214285714285715</v>
      </c>
      <c r="C31" s="109">
        <f t="shared" si="3"/>
        <v>28</v>
      </c>
      <c r="D31" s="110">
        <f t="shared" si="2"/>
        <v>13.5</v>
      </c>
      <c r="E31" s="111">
        <f>'5.1'!F32</f>
        <v>4</v>
      </c>
      <c r="F31" s="111">
        <f>'5.2'!E31</f>
        <v>0</v>
      </c>
      <c r="G31" s="112">
        <f>'5.3'!F32</f>
        <v>0.5</v>
      </c>
      <c r="H31" s="113">
        <f>'5.4'!F31</f>
        <v>0</v>
      </c>
      <c r="I31" s="113">
        <f>'5.5'!F31</f>
        <v>0</v>
      </c>
      <c r="J31" s="113">
        <f>'5.6'!F31</f>
        <v>2</v>
      </c>
      <c r="K31" s="112">
        <f>'5.7'!F31</f>
        <v>2</v>
      </c>
      <c r="L31" s="112">
        <f>'5.8'!F31</f>
        <v>2</v>
      </c>
      <c r="M31" s="112">
        <f>'5.9'!F31</f>
        <v>2</v>
      </c>
      <c r="N31" s="112">
        <f>'5.10'!F31</f>
        <v>0</v>
      </c>
      <c r="O31" s="112">
        <f>'5.11'!F31</f>
        <v>1</v>
      </c>
      <c r="P31" s="112">
        <f>'5.12'!E31</f>
        <v>0</v>
      </c>
      <c r="Q31" s="112">
        <f>'5.13'!E32</f>
        <v>0</v>
      </c>
    </row>
    <row r="32" spans="1:17" s="45" customFormat="1" ht="15" customHeight="1">
      <c r="A32" s="4" t="s">
        <v>25</v>
      </c>
      <c r="B32" s="108">
        <f t="shared" si="1"/>
        <v>82.142857142857139</v>
      </c>
      <c r="C32" s="109">
        <f t="shared" si="3"/>
        <v>28</v>
      </c>
      <c r="D32" s="110">
        <f t="shared" si="2"/>
        <v>23</v>
      </c>
      <c r="E32" s="111">
        <f>'5.1'!F33</f>
        <v>4</v>
      </c>
      <c r="F32" s="111">
        <f>'5.2'!E32</f>
        <v>2</v>
      </c>
      <c r="G32" s="112">
        <f>'5.3'!F33</f>
        <v>1</v>
      </c>
      <c r="H32" s="113">
        <f>'5.4'!F32</f>
        <v>2</v>
      </c>
      <c r="I32" s="113">
        <f>'5.5'!F32</f>
        <v>2</v>
      </c>
      <c r="J32" s="113">
        <f>'5.6'!F32</f>
        <v>2</v>
      </c>
      <c r="K32" s="112">
        <f>'5.7'!F32</f>
        <v>2</v>
      </c>
      <c r="L32" s="112">
        <f>'5.8'!F32</f>
        <v>2</v>
      </c>
      <c r="M32" s="112">
        <f>'5.9'!F32</f>
        <v>2</v>
      </c>
      <c r="N32" s="112">
        <f>'5.10'!F32</f>
        <v>0</v>
      </c>
      <c r="O32" s="112">
        <f>'5.11'!F32</f>
        <v>2</v>
      </c>
      <c r="P32" s="112">
        <f>'5.12'!E32</f>
        <v>2</v>
      </c>
      <c r="Q32" s="112">
        <f>'5.13'!E33</f>
        <v>0</v>
      </c>
    </row>
    <row r="33" spans="1:17" s="45" customFormat="1" ht="15" customHeight="1">
      <c r="A33" s="4" t="s">
        <v>26</v>
      </c>
      <c r="B33" s="108">
        <f t="shared" si="1"/>
        <v>64.285714285714292</v>
      </c>
      <c r="C33" s="109">
        <f t="shared" si="3"/>
        <v>28</v>
      </c>
      <c r="D33" s="110">
        <f t="shared" si="2"/>
        <v>18</v>
      </c>
      <c r="E33" s="111">
        <f>'5.1'!F34</f>
        <v>2</v>
      </c>
      <c r="F33" s="111">
        <f>'5.2'!E33</f>
        <v>2</v>
      </c>
      <c r="G33" s="112">
        <f>'5.3'!F34</f>
        <v>0</v>
      </c>
      <c r="H33" s="113">
        <f>'5.4'!F33</f>
        <v>2</v>
      </c>
      <c r="I33" s="113">
        <f>'5.5'!F33</f>
        <v>2</v>
      </c>
      <c r="J33" s="113">
        <f>'5.6'!F33</f>
        <v>2</v>
      </c>
      <c r="K33" s="112">
        <f>'5.7'!F33</f>
        <v>2</v>
      </c>
      <c r="L33" s="112">
        <f>'5.8'!F33</f>
        <v>2</v>
      </c>
      <c r="M33" s="112">
        <f>'5.9'!F33</f>
        <v>0</v>
      </c>
      <c r="N33" s="112">
        <f>'5.10'!F33</f>
        <v>0</v>
      </c>
      <c r="O33" s="112">
        <f>'5.11'!F33</f>
        <v>1</v>
      </c>
      <c r="P33" s="112">
        <f>'5.12'!E33</f>
        <v>2</v>
      </c>
      <c r="Q33" s="112">
        <f>'5.13'!E34</f>
        <v>1</v>
      </c>
    </row>
    <row r="34" spans="1:17" s="45" customFormat="1" ht="15" customHeight="1">
      <c r="A34" s="4" t="s">
        <v>155</v>
      </c>
      <c r="B34" s="108">
        <f t="shared" si="1"/>
        <v>28.571428571428569</v>
      </c>
      <c r="C34" s="109">
        <f t="shared" si="3"/>
        <v>28</v>
      </c>
      <c r="D34" s="110">
        <f t="shared" si="2"/>
        <v>8</v>
      </c>
      <c r="E34" s="111">
        <f>'5.1'!F35</f>
        <v>4</v>
      </c>
      <c r="F34" s="111">
        <f>'5.2'!E34</f>
        <v>0</v>
      </c>
      <c r="G34" s="112">
        <f>'5.3'!F35</f>
        <v>0</v>
      </c>
      <c r="H34" s="113">
        <f>'5.4'!F34</f>
        <v>0</v>
      </c>
      <c r="I34" s="113">
        <f>'5.5'!F34</f>
        <v>0</v>
      </c>
      <c r="J34" s="113">
        <f>'5.6'!F34</f>
        <v>0</v>
      </c>
      <c r="K34" s="112">
        <f>'5.7'!F34</f>
        <v>0</v>
      </c>
      <c r="L34" s="112">
        <f>'5.8'!F34</f>
        <v>0</v>
      </c>
      <c r="M34" s="112">
        <f>'5.9'!F34</f>
        <v>0</v>
      </c>
      <c r="N34" s="112">
        <f>'5.10'!F34</f>
        <v>0</v>
      </c>
      <c r="O34" s="112">
        <f>'5.11'!F34</f>
        <v>2</v>
      </c>
      <c r="P34" s="112">
        <f>'5.12'!E34</f>
        <v>2</v>
      </c>
      <c r="Q34" s="112">
        <f>'5.13'!E35</f>
        <v>0</v>
      </c>
    </row>
    <row r="35" spans="1:17" s="45" customFormat="1" ht="15" customHeight="1">
      <c r="A35" s="4" t="s">
        <v>177</v>
      </c>
      <c r="B35" s="108">
        <f t="shared" si="1"/>
        <v>73.076923076923066</v>
      </c>
      <c r="C35" s="109">
        <f>$D$5-$N$5</f>
        <v>26</v>
      </c>
      <c r="D35" s="110">
        <f t="shared" si="2"/>
        <v>19</v>
      </c>
      <c r="E35" s="111">
        <f>'5.1'!F36</f>
        <v>4</v>
      </c>
      <c r="F35" s="111">
        <f>'5.2'!E35</f>
        <v>2</v>
      </c>
      <c r="G35" s="112">
        <f>'5.3'!F36</f>
        <v>1</v>
      </c>
      <c r="H35" s="113">
        <f>'5.4'!F35</f>
        <v>2</v>
      </c>
      <c r="I35" s="113">
        <f>'5.5'!F35</f>
        <v>2</v>
      </c>
      <c r="J35" s="113">
        <f>'5.6'!F35</f>
        <v>2</v>
      </c>
      <c r="K35" s="112">
        <f>'5.7'!F35</f>
        <v>2</v>
      </c>
      <c r="L35" s="112">
        <f>'5.8'!F35</f>
        <v>0</v>
      </c>
      <c r="M35" s="112">
        <f>'5.9'!F35</f>
        <v>2</v>
      </c>
      <c r="N35" s="112" t="str">
        <f>'5.10'!F35</f>
        <v>-</v>
      </c>
      <c r="O35" s="112">
        <f>'5.11'!F35</f>
        <v>2</v>
      </c>
      <c r="P35" s="112">
        <f>'5.12'!E35</f>
        <v>0</v>
      </c>
      <c r="Q35" s="112">
        <f>'5.13'!E36</f>
        <v>0</v>
      </c>
    </row>
    <row r="36" spans="1:17" s="45" customFormat="1" ht="15" customHeight="1">
      <c r="A36" s="4" t="s">
        <v>28</v>
      </c>
      <c r="B36" s="108">
        <f t="shared" si="1"/>
        <v>82.142857142857139</v>
      </c>
      <c r="C36" s="109">
        <f t="shared" si="3"/>
        <v>28</v>
      </c>
      <c r="D36" s="110">
        <f t="shared" si="2"/>
        <v>23</v>
      </c>
      <c r="E36" s="111">
        <f>'5.1'!F37</f>
        <v>4</v>
      </c>
      <c r="F36" s="111">
        <f>'5.2'!E36</f>
        <v>2</v>
      </c>
      <c r="G36" s="112">
        <f>'5.3'!F37</f>
        <v>1</v>
      </c>
      <c r="H36" s="113">
        <f>'5.4'!F36</f>
        <v>2</v>
      </c>
      <c r="I36" s="113">
        <f>'5.5'!F36</f>
        <v>2</v>
      </c>
      <c r="J36" s="113">
        <f>'5.6'!F36</f>
        <v>2</v>
      </c>
      <c r="K36" s="112">
        <f>'5.7'!F36</f>
        <v>2</v>
      </c>
      <c r="L36" s="112">
        <f>'5.8'!F36</f>
        <v>0</v>
      </c>
      <c r="M36" s="112">
        <f>'5.9'!F36</f>
        <v>2</v>
      </c>
      <c r="N36" s="112">
        <f>'5.10'!F36</f>
        <v>0</v>
      </c>
      <c r="O36" s="112">
        <f>'5.11'!F36</f>
        <v>2</v>
      </c>
      <c r="P36" s="112">
        <f>'5.12'!E36</f>
        <v>2</v>
      </c>
      <c r="Q36" s="112">
        <f>'5.13'!E37</f>
        <v>2</v>
      </c>
    </row>
    <row r="37" spans="1:17" ht="15" customHeight="1">
      <c r="A37" s="104" t="s">
        <v>29</v>
      </c>
      <c r="B37" s="114"/>
      <c r="C37" s="114"/>
      <c r="D37" s="154"/>
      <c r="E37" s="114"/>
      <c r="F37" s="115"/>
      <c r="G37" s="116"/>
      <c r="H37" s="117"/>
      <c r="I37" s="117"/>
      <c r="J37" s="117"/>
      <c r="K37" s="116"/>
      <c r="L37" s="116"/>
      <c r="M37" s="116"/>
      <c r="N37" s="116"/>
      <c r="O37" s="116"/>
      <c r="P37" s="116"/>
      <c r="Q37" s="116"/>
    </row>
    <row r="38" spans="1:17" s="45" customFormat="1" ht="15" customHeight="1">
      <c r="A38" s="4" t="s">
        <v>30</v>
      </c>
      <c r="B38" s="108">
        <f t="shared" si="1"/>
        <v>92.857142857142861</v>
      </c>
      <c r="C38" s="109">
        <f t="shared" ref="C38:C44" si="4">$D$5</f>
        <v>28</v>
      </c>
      <c r="D38" s="110">
        <f t="shared" si="2"/>
        <v>26</v>
      </c>
      <c r="E38" s="111">
        <f>'5.1'!F39</f>
        <v>4</v>
      </c>
      <c r="F38" s="111">
        <f>'5.2'!E38</f>
        <v>2</v>
      </c>
      <c r="G38" s="112">
        <f>'5.3'!F39</f>
        <v>2</v>
      </c>
      <c r="H38" s="113">
        <f>'5.4'!F38</f>
        <v>2</v>
      </c>
      <c r="I38" s="113">
        <f>'5.5'!F38</f>
        <v>2</v>
      </c>
      <c r="J38" s="113">
        <f>'5.6'!F38</f>
        <v>2</v>
      </c>
      <c r="K38" s="112">
        <f>'5.7'!F38</f>
        <v>0</v>
      </c>
      <c r="L38" s="112">
        <f>'5.8'!F38</f>
        <v>2</v>
      </c>
      <c r="M38" s="112">
        <f>'5.9'!F38</f>
        <v>2</v>
      </c>
      <c r="N38" s="112">
        <f>'5.10'!F38</f>
        <v>2</v>
      </c>
      <c r="O38" s="112">
        <f>'5.11'!F38</f>
        <v>2</v>
      </c>
      <c r="P38" s="112">
        <f>'5.12'!E38</f>
        <v>2</v>
      </c>
      <c r="Q38" s="112">
        <f>'5.13'!E39</f>
        <v>2</v>
      </c>
    </row>
    <row r="39" spans="1:17" s="45" customFormat="1" ht="15" customHeight="1">
      <c r="A39" s="4" t="s">
        <v>31</v>
      </c>
      <c r="B39" s="108">
        <f t="shared" si="1"/>
        <v>55.357142857142861</v>
      </c>
      <c r="C39" s="109">
        <f t="shared" si="4"/>
        <v>28</v>
      </c>
      <c r="D39" s="110">
        <f t="shared" si="2"/>
        <v>15.5</v>
      </c>
      <c r="E39" s="111">
        <f>'5.1'!F40</f>
        <v>4</v>
      </c>
      <c r="F39" s="111">
        <f>'5.2'!E39</f>
        <v>0</v>
      </c>
      <c r="G39" s="112">
        <f>'5.3'!F40</f>
        <v>0.5</v>
      </c>
      <c r="H39" s="113">
        <f>'5.4'!F39</f>
        <v>0</v>
      </c>
      <c r="I39" s="113">
        <f>'5.5'!F39</f>
        <v>2</v>
      </c>
      <c r="J39" s="113">
        <f>'5.6'!F39</f>
        <v>2</v>
      </c>
      <c r="K39" s="112">
        <f>'5.7'!F39</f>
        <v>2</v>
      </c>
      <c r="L39" s="112">
        <f>'5.8'!F39</f>
        <v>0</v>
      </c>
      <c r="M39" s="112">
        <f>'5.9'!F39</f>
        <v>2</v>
      </c>
      <c r="N39" s="112">
        <f>'5.10'!F39</f>
        <v>0</v>
      </c>
      <c r="O39" s="112">
        <f>'5.11'!F39</f>
        <v>2</v>
      </c>
      <c r="P39" s="112">
        <f>'5.12'!E39</f>
        <v>0</v>
      </c>
      <c r="Q39" s="112">
        <f>'5.13'!E40</f>
        <v>1</v>
      </c>
    </row>
    <row r="40" spans="1:17" s="45" customFormat="1" ht="15" customHeight="1">
      <c r="A40" s="4" t="s">
        <v>93</v>
      </c>
      <c r="B40" s="108">
        <f t="shared" si="1"/>
        <v>76.785714285714292</v>
      </c>
      <c r="C40" s="109">
        <f t="shared" si="4"/>
        <v>28</v>
      </c>
      <c r="D40" s="110">
        <f t="shared" si="2"/>
        <v>21.5</v>
      </c>
      <c r="E40" s="111">
        <f>'5.1'!F41</f>
        <v>4</v>
      </c>
      <c r="F40" s="111">
        <f>'5.2'!E40</f>
        <v>2</v>
      </c>
      <c r="G40" s="112">
        <f>'5.3'!F41</f>
        <v>0.5</v>
      </c>
      <c r="H40" s="113">
        <f>'5.4'!F40</f>
        <v>2</v>
      </c>
      <c r="I40" s="113">
        <f>'5.5'!F40</f>
        <v>2</v>
      </c>
      <c r="J40" s="113">
        <f>'5.6'!F40</f>
        <v>2</v>
      </c>
      <c r="K40" s="112">
        <f>'5.7'!F40</f>
        <v>2</v>
      </c>
      <c r="L40" s="112">
        <f>'5.8'!F40</f>
        <v>2</v>
      </c>
      <c r="M40" s="112">
        <f>'5.9'!F40</f>
        <v>0</v>
      </c>
      <c r="N40" s="112">
        <f>'5.10'!F40</f>
        <v>0</v>
      </c>
      <c r="O40" s="112">
        <f>'5.11'!F40</f>
        <v>2</v>
      </c>
      <c r="P40" s="112">
        <f>'5.12'!E40</f>
        <v>2</v>
      </c>
      <c r="Q40" s="112">
        <f>'5.13'!E41</f>
        <v>1</v>
      </c>
    </row>
    <row r="41" spans="1:17" s="45" customFormat="1" ht="15" customHeight="1">
      <c r="A41" s="4" t="s">
        <v>32</v>
      </c>
      <c r="B41" s="108">
        <f t="shared" si="1"/>
        <v>92.857142857142861</v>
      </c>
      <c r="C41" s="109">
        <f t="shared" si="4"/>
        <v>28</v>
      </c>
      <c r="D41" s="110">
        <f t="shared" si="2"/>
        <v>26</v>
      </c>
      <c r="E41" s="111">
        <f>'5.1'!F42</f>
        <v>4</v>
      </c>
      <c r="F41" s="111">
        <f>'5.2'!E41</f>
        <v>2</v>
      </c>
      <c r="G41" s="112">
        <f>'5.3'!F42</f>
        <v>2</v>
      </c>
      <c r="H41" s="113">
        <f>'5.4'!F41</f>
        <v>2</v>
      </c>
      <c r="I41" s="113">
        <f>'5.5'!F41</f>
        <v>2</v>
      </c>
      <c r="J41" s="113">
        <f>'5.6'!F41</f>
        <v>2</v>
      </c>
      <c r="K41" s="112">
        <f>'5.7'!F41</f>
        <v>2</v>
      </c>
      <c r="L41" s="112">
        <f>'5.8'!F41</f>
        <v>2</v>
      </c>
      <c r="M41" s="112">
        <f>'5.9'!F41</f>
        <v>2</v>
      </c>
      <c r="N41" s="112">
        <f>'5.10'!F41</f>
        <v>0</v>
      </c>
      <c r="O41" s="112">
        <f>'5.11'!F41</f>
        <v>2</v>
      </c>
      <c r="P41" s="112">
        <f>'5.12'!E41</f>
        <v>2</v>
      </c>
      <c r="Q41" s="112">
        <f>'5.13'!E42</f>
        <v>2</v>
      </c>
    </row>
    <row r="42" spans="1:17" s="45" customFormat="1" ht="15" customHeight="1">
      <c r="A42" s="4" t="s">
        <v>33</v>
      </c>
      <c r="B42" s="108">
        <f t="shared" si="1"/>
        <v>42.857142857142854</v>
      </c>
      <c r="C42" s="109">
        <f t="shared" si="4"/>
        <v>28</v>
      </c>
      <c r="D42" s="110">
        <f t="shared" si="2"/>
        <v>12</v>
      </c>
      <c r="E42" s="111">
        <f>'5.1'!F43</f>
        <v>4</v>
      </c>
      <c r="F42" s="111">
        <f>'5.2'!E42</f>
        <v>0</v>
      </c>
      <c r="G42" s="112">
        <f>'5.3'!F43</f>
        <v>0</v>
      </c>
      <c r="H42" s="113">
        <f>'5.4'!F42</f>
        <v>0</v>
      </c>
      <c r="I42" s="113">
        <f>'5.5'!F42</f>
        <v>0</v>
      </c>
      <c r="J42" s="113">
        <f>'5.6'!F42</f>
        <v>2</v>
      </c>
      <c r="K42" s="112">
        <f>'5.7'!F42</f>
        <v>2</v>
      </c>
      <c r="L42" s="112">
        <f>'5.8'!F42</f>
        <v>0</v>
      </c>
      <c r="M42" s="112">
        <f>'5.9'!F42</f>
        <v>0</v>
      </c>
      <c r="N42" s="112">
        <f>'5.10'!F42</f>
        <v>0</v>
      </c>
      <c r="O42" s="112">
        <f>'5.11'!F42</f>
        <v>2</v>
      </c>
      <c r="P42" s="112">
        <f>'5.12'!E42</f>
        <v>0</v>
      </c>
      <c r="Q42" s="112">
        <f>'5.13'!E43</f>
        <v>2</v>
      </c>
    </row>
    <row r="43" spans="1:17" s="46" customFormat="1" ht="15" customHeight="1">
      <c r="A43" s="93" t="s">
        <v>34</v>
      </c>
      <c r="B43" s="119">
        <f t="shared" si="1"/>
        <v>32.142857142857146</v>
      </c>
      <c r="C43" s="118">
        <f t="shared" si="4"/>
        <v>28</v>
      </c>
      <c r="D43" s="110">
        <f t="shared" si="2"/>
        <v>9</v>
      </c>
      <c r="E43" s="120">
        <f>'5.1'!F44</f>
        <v>4</v>
      </c>
      <c r="F43" s="111">
        <f>'5.2'!E43</f>
        <v>2</v>
      </c>
      <c r="G43" s="112">
        <f>'5.3'!F44</f>
        <v>0</v>
      </c>
      <c r="H43" s="113">
        <f>'5.4'!F43</f>
        <v>0</v>
      </c>
      <c r="I43" s="113">
        <f>'5.5'!F43</f>
        <v>0</v>
      </c>
      <c r="J43" s="113">
        <f>'5.6'!F43</f>
        <v>0</v>
      </c>
      <c r="K43" s="112">
        <f>'5.7'!F43</f>
        <v>0</v>
      </c>
      <c r="L43" s="112">
        <f>'5.8'!F43</f>
        <v>0</v>
      </c>
      <c r="M43" s="112">
        <f>'5.9'!F43</f>
        <v>0</v>
      </c>
      <c r="N43" s="112">
        <f>'5.10'!F43</f>
        <v>0</v>
      </c>
      <c r="O43" s="112">
        <f>'5.11'!F43</f>
        <v>1</v>
      </c>
      <c r="P43" s="112">
        <f>'5.12'!E43</f>
        <v>0</v>
      </c>
      <c r="Q43" s="112">
        <f>'5.13'!E44</f>
        <v>2</v>
      </c>
    </row>
    <row r="44" spans="1:17" s="48" customFormat="1" ht="15" customHeight="1">
      <c r="A44" s="4" t="s">
        <v>35</v>
      </c>
      <c r="B44" s="108">
        <f t="shared" si="1"/>
        <v>89.285714285714292</v>
      </c>
      <c r="C44" s="109">
        <f t="shared" si="4"/>
        <v>28</v>
      </c>
      <c r="D44" s="110">
        <f t="shared" si="2"/>
        <v>25</v>
      </c>
      <c r="E44" s="111">
        <f>'5.1'!F45</f>
        <v>4</v>
      </c>
      <c r="F44" s="111">
        <f>'5.2'!E44</f>
        <v>2</v>
      </c>
      <c r="G44" s="112">
        <f>'5.3'!F45</f>
        <v>1</v>
      </c>
      <c r="H44" s="113">
        <f>'5.4'!F44</f>
        <v>2</v>
      </c>
      <c r="I44" s="113">
        <f>'5.5'!F44</f>
        <v>2</v>
      </c>
      <c r="J44" s="113">
        <f>'5.6'!F44</f>
        <v>2</v>
      </c>
      <c r="K44" s="112">
        <f>'5.7'!F44</f>
        <v>2</v>
      </c>
      <c r="L44" s="112">
        <f>'5.8'!F44</f>
        <v>2</v>
      </c>
      <c r="M44" s="112">
        <f>'5.9'!F44</f>
        <v>2</v>
      </c>
      <c r="N44" s="112">
        <f>'5.10'!F44</f>
        <v>0</v>
      </c>
      <c r="O44" s="112">
        <f>'5.11'!F44</f>
        <v>2</v>
      </c>
      <c r="P44" s="112">
        <f>'5.12'!E44</f>
        <v>2</v>
      </c>
      <c r="Q44" s="112">
        <f>'5.13'!E45</f>
        <v>2</v>
      </c>
    </row>
    <row r="45" spans="1:17" s="45" customFormat="1" ht="15" customHeight="1">
      <c r="A45" s="4" t="s">
        <v>152</v>
      </c>
      <c r="B45" s="108">
        <f t="shared" si="1"/>
        <v>7.6923076923076925</v>
      </c>
      <c r="C45" s="118">
        <f>$D$5-$N$5</f>
        <v>26</v>
      </c>
      <c r="D45" s="110">
        <f t="shared" si="2"/>
        <v>2</v>
      </c>
      <c r="E45" s="111">
        <f>'5.1'!F46</f>
        <v>0</v>
      </c>
      <c r="F45" s="111">
        <f>'5.2'!E45</f>
        <v>0</v>
      </c>
      <c r="G45" s="112">
        <f>'5.3'!F46</f>
        <v>0</v>
      </c>
      <c r="H45" s="113">
        <f>'5.4'!F45</f>
        <v>0</v>
      </c>
      <c r="I45" s="113">
        <f>'5.5'!F45</f>
        <v>0</v>
      </c>
      <c r="J45" s="113">
        <f>'5.6'!F45</f>
        <v>0</v>
      </c>
      <c r="K45" s="112">
        <f>'5.7'!F45</f>
        <v>0</v>
      </c>
      <c r="L45" s="112">
        <f>'5.8'!F45</f>
        <v>0</v>
      </c>
      <c r="M45" s="112">
        <f>'5.9'!F45</f>
        <v>0</v>
      </c>
      <c r="N45" s="112" t="str">
        <f>'5.10'!F45</f>
        <v>-</v>
      </c>
      <c r="O45" s="112">
        <f>'5.11'!F45</f>
        <v>0</v>
      </c>
      <c r="P45" s="112">
        <f>'5.12'!E45</f>
        <v>2</v>
      </c>
      <c r="Q45" s="112">
        <f>'5.13'!E46</f>
        <v>0</v>
      </c>
    </row>
    <row r="46" spans="1:17" ht="15" customHeight="1">
      <c r="A46" s="104" t="s">
        <v>36</v>
      </c>
      <c r="B46" s="114"/>
      <c r="C46" s="114"/>
      <c r="D46" s="154"/>
      <c r="E46" s="114"/>
      <c r="F46" s="115"/>
      <c r="G46" s="116"/>
      <c r="H46" s="117"/>
      <c r="I46" s="117"/>
      <c r="J46" s="117"/>
      <c r="K46" s="116"/>
      <c r="L46" s="116"/>
      <c r="M46" s="116"/>
      <c r="N46" s="116"/>
      <c r="O46" s="116"/>
      <c r="P46" s="116"/>
      <c r="Q46" s="116"/>
    </row>
    <row r="47" spans="1:17" s="45" customFormat="1" ht="15" customHeight="1">
      <c r="A47" s="4" t="s">
        <v>37</v>
      </c>
      <c r="B47" s="108">
        <f t="shared" si="1"/>
        <v>14.285714285714285</v>
      </c>
      <c r="C47" s="109">
        <f t="shared" ref="C47:C53" si="5">$D$5</f>
        <v>28</v>
      </c>
      <c r="D47" s="110">
        <f t="shared" si="2"/>
        <v>4</v>
      </c>
      <c r="E47" s="111">
        <f>'5.1'!F48</f>
        <v>2</v>
      </c>
      <c r="F47" s="111">
        <f>'5.2'!E47</f>
        <v>0</v>
      </c>
      <c r="G47" s="112">
        <f>'5.3'!F48</f>
        <v>0</v>
      </c>
      <c r="H47" s="113">
        <f>'5.4'!F47</f>
        <v>0</v>
      </c>
      <c r="I47" s="113">
        <f>'5.5'!F47</f>
        <v>0</v>
      </c>
      <c r="J47" s="113">
        <f>'5.6'!F47</f>
        <v>0</v>
      </c>
      <c r="K47" s="112">
        <f>'5.7'!F47</f>
        <v>0</v>
      </c>
      <c r="L47" s="112">
        <f>'5.8'!F47</f>
        <v>0</v>
      </c>
      <c r="M47" s="112">
        <f>'5.9'!F47</f>
        <v>0</v>
      </c>
      <c r="N47" s="112">
        <f>'5.10'!F47</f>
        <v>0</v>
      </c>
      <c r="O47" s="112">
        <f>'5.11'!F47</f>
        <v>2</v>
      </c>
      <c r="P47" s="112">
        <f>'5.12'!E47</f>
        <v>0</v>
      </c>
      <c r="Q47" s="112">
        <f>'5.13'!E48</f>
        <v>0</v>
      </c>
    </row>
    <row r="48" spans="1:17" s="45" customFormat="1" ht="15" customHeight="1">
      <c r="A48" s="4" t="s">
        <v>38</v>
      </c>
      <c r="B48" s="108">
        <f t="shared" si="1"/>
        <v>25</v>
      </c>
      <c r="C48" s="109">
        <f t="shared" si="5"/>
        <v>28</v>
      </c>
      <c r="D48" s="110">
        <f t="shared" si="2"/>
        <v>7</v>
      </c>
      <c r="E48" s="111">
        <f>'5.1'!F49</f>
        <v>4</v>
      </c>
      <c r="F48" s="111">
        <f>'5.2'!E48</f>
        <v>0</v>
      </c>
      <c r="G48" s="112">
        <f>'5.3'!F49</f>
        <v>0</v>
      </c>
      <c r="H48" s="113">
        <f>'5.4'!F48</f>
        <v>0</v>
      </c>
      <c r="I48" s="113">
        <f>'5.5'!F48</f>
        <v>0</v>
      </c>
      <c r="J48" s="113">
        <f>'5.6'!F48</f>
        <v>0</v>
      </c>
      <c r="K48" s="112">
        <f>'5.7'!F48</f>
        <v>0</v>
      </c>
      <c r="L48" s="112">
        <f>'5.8'!F48</f>
        <v>0</v>
      </c>
      <c r="M48" s="112">
        <f>'5.9'!F48</f>
        <v>0</v>
      </c>
      <c r="N48" s="112">
        <f>'5.10'!F48</f>
        <v>0</v>
      </c>
      <c r="O48" s="112">
        <f>'5.11'!F48</f>
        <v>1</v>
      </c>
      <c r="P48" s="112">
        <f>'5.12'!E48</f>
        <v>2</v>
      </c>
      <c r="Q48" s="112">
        <f>'5.13'!E49</f>
        <v>0</v>
      </c>
    </row>
    <row r="49" spans="1:17" s="45" customFormat="1" ht="15" customHeight="1">
      <c r="A49" s="4" t="s">
        <v>39</v>
      </c>
      <c r="B49" s="108">
        <f t="shared" si="1"/>
        <v>78.571428571428569</v>
      </c>
      <c r="C49" s="109">
        <f t="shared" si="5"/>
        <v>28</v>
      </c>
      <c r="D49" s="110">
        <f t="shared" si="2"/>
        <v>22</v>
      </c>
      <c r="E49" s="111">
        <f>'5.1'!F50</f>
        <v>4</v>
      </c>
      <c r="F49" s="111">
        <f>'5.2'!E49</f>
        <v>1</v>
      </c>
      <c r="G49" s="112">
        <f>'5.3'!F50</f>
        <v>2</v>
      </c>
      <c r="H49" s="113">
        <f>'5.4'!F49</f>
        <v>2</v>
      </c>
      <c r="I49" s="113">
        <f>'5.5'!F49</f>
        <v>2</v>
      </c>
      <c r="J49" s="113">
        <f>'5.6'!F49</f>
        <v>2</v>
      </c>
      <c r="K49" s="112">
        <f>'5.7'!F49</f>
        <v>0</v>
      </c>
      <c r="L49" s="112">
        <f>'5.8'!F49</f>
        <v>2</v>
      </c>
      <c r="M49" s="112">
        <f>'5.9'!F49</f>
        <v>2</v>
      </c>
      <c r="N49" s="112">
        <f>'5.10'!F49</f>
        <v>0</v>
      </c>
      <c r="O49" s="112">
        <f>'5.11'!F49</f>
        <v>2</v>
      </c>
      <c r="P49" s="112">
        <f>'5.12'!E49</f>
        <v>2</v>
      </c>
      <c r="Q49" s="112">
        <f>'5.13'!E50</f>
        <v>1</v>
      </c>
    </row>
    <row r="50" spans="1:17" s="45" customFormat="1" ht="15" customHeight="1">
      <c r="A50" s="4" t="s">
        <v>40</v>
      </c>
      <c r="B50" s="108">
        <f t="shared" si="1"/>
        <v>7.1428571428571423</v>
      </c>
      <c r="C50" s="109">
        <f t="shared" si="5"/>
        <v>28</v>
      </c>
      <c r="D50" s="110">
        <f t="shared" si="2"/>
        <v>2</v>
      </c>
      <c r="E50" s="111">
        <f>'5.1'!F51</f>
        <v>2</v>
      </c>
      <c r="F50" s="111">
        <f>'5.2'!E50</f>
        <v>0</v>
      </c>
      <c r="G50" s="112">
        <f>'5.3'!F51</f>
        <v>0</v>
      </c>
      <c r="H50" s="113">
        <f>'5.4'!F50</f>
        <v>0</v>
      </c>
      <c r="I50" s="113">
        <f>'5.5'!F50</f>
        <v>0</v>
      </c>
      <c r="J50" s="113">
        <f>'5.6'!F50</f>
        <v>0</v>
      </c>
      <c r="K50" s="112">
        <f>'5.7'!F50</f>
        <v>0</v>
      </c>
      <c r="L50" s="112">
        <f>'5.8'!F50</f>
        <v>0</v>
      </c>
      <c r="M50" s="112">
        <f>'5.9'!F50</f>
        <v>0</v>
      </c>
      <c r="N50" s="112">
        <f>'5.10'!F50</f>
        <v>0</v>
      </c>
      <c r="O50" s="112">
        <f>'5.11'!F50</f>
        <v>0</v>
      </c>
      <c r="P50" s="112">
        <f>'5.12'!E50</f>
        <v>0</v>
      </c>
      <c r="Q50" s="112">
        <f>'5.13'!E51</f>
        <v>0</v>
      </c>
    </row>
    <row r="51" spans="1:17" s="48" customFormat="1" ht="15" customHeight="1">
      <c r="A51" s="4" t="s">
        <v>89</v>
      </c>
      <c r="B51" s="108">
        <f t="shared" si="1"/>
        <v>21.428571428571427</v>
      </c>
      <c r="C51" s="109">
        <f t="shared" si="5"/>
        <v>28</v>
      </c>
      <c r="D51" s="110">
        <f t="shared" si="2"/>
        <v>6</v>
      </c>
      <c r="E51" s="111">
        <f>'5.1'!F52</f>
        <v>4</v>
      </c>
      <c r="F51" s="111">
        <f>'5.2'!E51</f>
        <v>0</v>
      </c>
      <c r="G51" s="112">
        <f>'5.3'!F52</f>
        <v>0</v>
      </c>
      <c r="H51" s="113">
        <f>'5.4'!F51</f>
        <v>0</v>
      </c>
      <c r="I51" s="113">
        <f>'5.5'!F51</f>
        <v>0</v>
      </c>
      <c r="J51" s="113">
        <f>'5.6'!F51</f>
        <v>0</v>
      </c>
      <c r="K51" s="112">
        <f>'5.7'!F51</f>
        <v>0</v>
      </c>
      <c r="L51" s="112">
        <f>'5.8'!F51</f>
        <v>0</v>
      </c>
      <c r="M51" s="112">
        <f>'5.9'!F51</f>
        <v>0</v>
      </c>
      <c r="N51" s="112">
        <f>'5.10'!F51</f>
        <v>0</v>
      </c>
      <c r="O51" s="112">
        <f>'5.11'!F51</f>
        <v>2</v>
      </c>
      <c r="P51" s="112">
        <f>'5.12'!E51</f>
        <v>0</v>
      </c>
      <c r="Q51" s="112">
        <f>'5.13'!E52</f>
        <v>0</v>
      </c>
    </row>
    <row r="52" spans="1:17" s="45" customFormat="1" ht="15" customHeight="1">
      <c r="A52" s="4" t="s">
        <v>41</v>
      </c>
      <c r="B52" s="108">
        <f t="shared" si="1"/>
        <v>42.857142857142854</v>
      </c>
      <c r="C52" s="109">
        <f t="shared" si="5"/>
        <v>28</v>
      </c>
      <c r="D52" s="110">
        <f t="shared" si="2"/>
        <v>12</v>
      </c>
      <c r="E52" s="111">
        <f>'5.1'!F53</f>
        <v>4</v>
      </c>
      <c r="F52" s="111">
        <f>'5.2'!E52</f>
        <v>0</v>
      </c>
      <c r="G52" s="112">
        <f>'5.3'!F53</f>
        <v>0</v>
      </c>
      <c r="H52" s="113">
        <f>'5.4'!F52</f>
        <v>0</v>
      </c>
      <c r="I52" s="113">
        <f>'5.5'!F52</f>
        <v>2</v>
      </c>
      <c r="J52" s="113">
        <f>'5.6'!F52</f>
        <v>2</v>
      </c>
      <c r="K52" s="112">
        <f>'5.7'!F52</f>
        <v>0</v>
      </c>
      <c r="L52" s="112">
        <f>'5.8'!F52</f>
        <v>0</v>
      </c>
      <c r="M52" s="112">
        <f>'5.9'!F52</f>
        <v>2</v>
      </c>
      <c r="N52" s="112">
        <f>'5.10'!F52</f>
        <v>0</v>
      </c>
      <c r="O52" s="112">
        <f>'5.11'!F52</f>
        <v>2</v>
      </c>
      <c r="P52" s="112">
        <f>'5.12'!E52</f>
        <v>0</v>
      </c>
      <c r="Q52" s="112">
        <f>'5.13'!E53</f>
        <v>0</v>
      </c>
    </row>
    <row r="53" spans="1:17" s="45" customFormat="1" ht="15" customHeight="1">
      <c r="A53" s="4" t="s">
        <v>42</v>
      </c>
      <c r="B53" s="108">
        <f t="shared" si="1"/>
        <v>92.857142857142861</v>
      </c>
      <c r="C53" s="109">
        <f t="shared" si="5"/>
        <v>28</v>
      </c>
      <c r="D53" s="110">
        <f t="shared" si="2"/>
        <v>26</v>
      </c>
      <c r="E53" s="111">
        <f>'5.1'!F54</f>
        <v>4</v>
      </c>
      <c r="F53" s="111">
        <f>'5.2'!E53</f>
        <v>2</v>
      </c>
      <c r="G53" s="112">
        <f>'5.3'!F54</f>
        <v>2</v>
      </c>
      <c r="H53" s="113">
        <f>'5.4'!F53</f>
        <v>2</v>
      </c>
      <c r="I53" s="113">
        <f>'5.5'!F53</f>
        <v>2</v>
      </c>
      <c r="J53" s="113">
        <f>'5.6'!F53</f>
        <v>2</v>
      </c>
      <c r="K53" s="112">
        <f>'5.7'!F53</f>
        <v>2</v>
      </c>
      <c r="L53" s="112">
        <f>'5.8'!F53</f>
        <v>2</v>
      </c>
      <c r="M53" s="112">
        <f>'5.9'!F53</f>
        <v>2</v>
      </c>
      <c r="N53" s="112">
        <f>'5.10'!F53</f>
        <v>0</v>
      </c>
      <c r="O53" s="112">
        <f>'5.11'!F53</f>
        <v>2</v>
      </c>
      <c r="P53" s="112">
        <f>'5.12'!E53</f>
        <v>2</v>
      </c>
      <c r="Q53" s="112">
        <f>'5.13'!E54</f>
        <v>2</v>
      </c>
    </row>
    <row r="54" spans="1:17" ht="15" customHeight="1">
      <c r="A54" s="104" t="s">
        <v>43</v>
      </c>
      <c r="B54" s="114"/>
      <c r="C54" s="114"/>
      <c r="D54" s="154"/>
      <c r="E54" s="114"/>
      <c r="F54" s="115"/>
      <c r="G54" s="116"/>
      <c r="H54" s="117"/>
      <c r="I54" s="117"/>
      <c r="J54" s="117"/>
      <c r="K54" s="116"/>
      <c r="L54" s="116"/>
      <c r="M54" s="116"/>
      <c r="N54" s="116"/>
      <c r="O54" s="116"/>
      <c r="P54" s="116"/>
      <c r="Q54" s="116"/>
    </row>
    <row r="55" spans="1:17" s="46" customFormat="1" ht="15" customHeight="1">
      <c r="A55" s="93" t="s">
        <v>44</v>
      </c>
      <c r="B55" s="119">
        <f t="shared" si="1"/>
        <v>89.285714285714292</v>
      </c>
      <c r="C55" s="118">
        <f t="shared" ref="C55:C68" si="6">$D$5</f>
        <v>28</v>
      </c>
      <c r="D55" s="110">
        <f t="shared" si="2"/>
        <v>25</v>
      </c>
      <c r="E55" s="120">
        <f>'5.1'!F56</f>
        <v>4</v>
      </c>
      <c r="F55" s="111">
        <f>'5.2'!E55</f>
        <v>2</v>
      </c>
      <c r="G55" s="112">
        <f>'5.3'!F56</f>
        <v>1</v>
      </c>
      <c r="H55" s="113">
        <f>'5.4'!F55</f>
        <v>2</v>
      </c>
      <c r="I55" s="113">
        <f>'5.5'!F55</f>
        <v>2</v>
      </c>
      <c r="J55" s="113">
        <f>'5.6'!F55</f>
        <v>2</v>
      </c>
      <c r="K55" s="112">
        <f>'5.7'!F55</f>
        <v>2</v>
      </c>
      <c r="L55" s="112">
        <f>'5.8'!F55</f>
        <v>2</v>
      </c>
      <c r="M55" s="112">
        <f>'5.9'!F55</f>
        <v>2</v>
      </c>
      <c r="N55" s="112">
        <f>'5.10'!F55</f>
        <v>0</v>
      </c>
      <c r="O55" s="112">
        <f>'5.11'!F55</f>
        <v>2</v>
      </c>
      <c r="P55" s="112">
        <f>'5.12'!E55</f>
        <v>2</v>
      </c>
      <c r="Q55" s="112">
        <f>'5.13'!E56</f>
        <v>2</v>
      </c>
    </row>
    <row r="56" spans="1:17" s="45" customFormat="1" ht="15" customHeight="1">
      <c r="A56" s="4" t="s">
        <v>45</v>
      </c>
      <c r="B56" s="108">
        <f t="shared" si="1"/>
        <v>71.428571428571431</v>
      </c>
      <c r="C56" s="109">
        <f t="shared" si="6"/>
        <v>28</v>
      </c>
      <c r="D56" s="110">
        <f t="shared" si="2"/>
        <v>20</v>
      </c>
      <c r="E56" s="111">
        <f>'5.1'!F57</f>
        <v>4</v>
      </c>
      <c r="F56" s="111">
        <f>'5.2'!E56</f>
        <v>2</v>
      </c>
      <c r="G56" s="112">
        <f>'5.3'!F57</f>
        <v>2</v>
      </c>
      <c r="H56" s="113">
        <f>'5.4'!F56</f>
        <v>2</v>
      </c>
      <c r="I56" s="113">
        <f>'5.5'!F56</f>
        <v>2</v>
      </c>
      <c r="J56" s="113">
        <f>'5.6'!F56</f>
        <v>2</v>
      </c>
      <c r="K56" s="112">
        <f>'5.7'!F56</f>
        <v>0</v>
      </c>
      <c r="L56" s="112">
        <f>'5.8'!F56</f>
        <v>0</v>
      </c>
      <c r="M56" s="112">
        <f>'5.9'!F56</f>
        <v>2</v>
      </c>
      <c r="N56" s="112">
        <f>'5.10'!F56</f>
        <v>0</v>
      </c>
      <c r="O56" s="112">
        <f>'5.11'!F56</f>
        <v>2</v>
      </c>
      <c r="P56" s="112">
        <f>'5.12'!E56</f>
        <v>2</v>
      </c>
      <c r="Q56" s="112">
        <f>'5.13'!E57</f>
        <v>0</v>
      </c>
    </row>
    <row r="57" spans="1:17" s="45" customFormat="1" ht="15" customHeight="1">
      <c r="A57" s="4" t="s">
        <v>46</v>
      </c>
      <c r="B57" s="108">
        <f t="shared" si="1"/>
        <v>7.1428571428571423</v>
      </c>
      <c r="C57" s="109">
        <f t="shared" si="6"/>
        <v>28</v>
      </c>
      <c r="D57" s="110">
        <f t="shared" si="2"/>
        <v>2</v>
      </c>
      <c r="E57" s="111">
        <f>'5.1'!F58</f>
        <v>2</v>
      </c>
      <c r="F57" s="111">
        <f>'5.2'!E57</f>
        <v>0</v>
      </c>
      <c r="G57" s="112">
        <f>'5.3'!F58</f>
        <v>0</v>
      </c>
      <c r="H57" s="113">
        <f>'5.4'!F57</f>
        <v>0</v>
      </c>
      <c r="I57" s="113">
        <f>'5.5'!F57</f>
        <v>0</v>
      </c>
      <c r="J57" s="113">
        <f>'5.6'!F57</f>
        <v>0</v>
      </c>
      <c r="K57" s="112">
        <f>'5.7'!F57</f>
        <v>0</v>
      </c>
      <c r="L57" s="112">
        <f>'5.8'!F57</f>
        <v>0</v>
      </c>
      <c r="M57" s="112">
        <f>'5.9'!F57</f>
        <v>0</v>
      </c>
      <c r="N57" s="112">
        <f>'5.10'!F57</f>
        <v>0</v>
      </c>
      <c r="O57" s="112">
        <f>'5.11'!F57</f>
        <v>0</v>
      </c>
      <c r="P57" s="112">
        <f>'5.12'!E57</f>
        <v>0</v>
      </c>
      <c r="Q57" s="112">
        <f>'5.13'!E58</f>
        <v>0</v>
      </c>
    </row>
    <row r="58" spans="1:17" s="45" customFormat="1" ht="15" customHeight="1">
      <c r="A58" s="4" t="s">
        <v>47</v>
      </c>
      <c r="B58" s="108">
        <f t="shared" si="1"/>
        <v>32.142857142857146</v>
      </c>
      <c r="C58" s="109">
        <f t="shared" si="6"/>
        <v>28</v>
      </c>
      <c r="D58" s="110">
        <f t="shared" si="2"/>
        <v>9</v>
      </c>
      <c r="E58" s="111">
        <f>'5.1'!F59</f>
        <v>4</v>
      </c>
      <c r="F58" s="111">
        <f>'5.2'!E58</f>
        <v>0</v>
      </c>
      <c r="G58" s="112">
        <f>'5.3'!F59</f>
        <v>0</v>
      </c>
      <c r="H58" s="113">
        <f>'5.4'!F58</f>
        <v>0</v>
      </c>
      <c r="I58" s="113">
        <f>'5.5'!F58</f>
        <v>0</v>
      </c>
      <c r="J58" s="113">
        <f>'5.6'!F58</f>
        <v>2</v>
      </c>
      <c r="K58" s="112">
        <f>'5.7'!F58</f>
        <v>2</v>
      </c>
      <c r="L58" s="112">
        <f>'5.8'!F58</f>
        <v>0</v>
      </c>
      <c r="M58" s="112">
        <f>'5.9'!F58</f>
        <v>0</v>
      </c>
      <c r="N58" s="112">
        <f>'5.10'!F58</f>
        <v>0</v>
      </c>
      <c r="O58" s="112">
        <f>'5.11'!F58</f>
        <v>1</v>
      </c>
      <c r="P58" s="112">
        <f>'5.12'!E58</f>
        <v>0</v>
      </c>
      <c r="Q58" s="112">
        <f>'5.13'!E59</f>
        <v>0</v>
      </c>
    </row>
    <row r="59" spans="1:17" s="45" customFormat="1" ht="15" customHeight="1">
      <c r="A59" s="4" t="s">
        <v>48</v>
      </c>
      <c r="B59" s="108">
        <f t="shared" si="1"/>
        <v>85.714285714285708</v>
      </c>
      <c r="C59" s="109">
        <f t="shared" si="6"/>
        <v>28</v>
      </c>
      <c r="D59" s="110">
        <f t="shared" si="2"/>
        <v>24</v>
      </c>
      <c r="E59" s="111">
        <f>'5.1'!F60</f>
        <v>4</v>
      </c>
      <c r="F59" s="111">
        <f>'5.2'!E59</f>
        <v>2</v>
      </c>
      <c r="G59" s="112">
        <f>'5.3'!F60</f>
        <v>2</v>
      </c>
      <c r="H59" s="113">
        <f>'5.4'!F59</f>
        <v>2</v>
      </c>
      <c r="I59" s="113">
        <f>'5.5'!F59</f>
        <v>2</v>
      </c>
      <c r="J59" s="113">
        <f>'5.6'!F59</f>
        <v>2</v>
      </c>
      <c r="K59" s="112">
        <f>'5.7'!F59</f>
        <v>2</v>
      </c>
      <c r="L59" s="112">
        <f>'5.8'!F59</f>
        <v>2</v>
      </c>
      <c r="M59" s="112">
        <f>'5.9'!F59</f>
        <v>2</v>
      </c>
      <c r="N59" s="112">
        <f>'5.10'!F59</f>
        <v>0</v>
      </c>
      <c r="O59" s="112">
        <f>'5.11'!F59</f>
        <v>2</v>
      </c>
      <c r="P59" s="112">
        <f>'5.12'!E59</f>
        <v>2</v>
      </c>
      <c r="Q59" s="112">
        <f>'5.13'!E60</f>
        <v>0</v>
      </c>
    </row>
    <row r="60" spans="1:17" s="45" customFormat="1" ht="15" customHeight="1">
      <c r="A60" s="4" t="s">
        <v>49</v>
      </c>
      <c r="B60" s="108">
        <f t="shared" si="1"/>
        <v>92.857142857142861</v>
      </c>
      <c r="C60" s="109">
        <f t="shared" si="6"/>
        <v>28</v>
      </c>
      <c r="D60" s="110">
        <f t="shared" si="2"/>
        <v>26</v>
      </c>
      <c r="E60" s="111">
        <f>'5.1'!F61</f>
        <v>4</v>
      </c>
      <c r="F60" s="111">
        <f>'5.2'!E60</f>
        <v>2</v>
      </c>
      <c r="G60" s="112">
        <f>'5.3'!F61</f>
        <v>2</v>
      </c>
      <c r="H60" s="113">
        <f>'5.4'!F60</f>
        <v>2</v>
      </c>
      <c r="I60" s="113">
        <f>'5.5'!F60</f>
        <v>2</v>
      </c>
      <c r="J60" s="113">
        <f>'5.6'!F60</f>
        <v>2</v>
      </c>
      <c r="K60" s="112">
        <f>'5.7'!F60</f>
        <v>2</v>
      </c>
      <c r="L60" s="112">
        <f>'5.8'!F60</f>
        <v>2</v>
      </c>
      <c r="M60" s="112">
        <f>'5.9'!F60</f>
        <v>2</v>
      </c>
      <c r="N60" s="112">
        <f>'5.10'!F60</f>
        <v>0</v>
      </c>
      <c r="O60" s="112">
        <f>'5.11'!F60</f>
        <v>2</v>
      </c>
      <c r="P60" s="112">
        <f>'5.12'!E60</f>
        <v>2</v>
      </c>
      <c r="Q60" s="112">
        <f>'5.13'!E61</f>
        <v>2</v>
      </c>
    </row>
    <row r="61" spans="1:17" s="45" customFormat="1" ht="15" customHeight="1">
      <c r="A61" s="4" t="s">
        <v>50</v>
      </c>
      <c r="B61" s="108">
        <f t="shared" si="1"/>
        <v>17.857142857142858</v>
      </c>
      <c r="C61" s="109">
        <f t="shared" si="6"/>
        <v>28</v>
      </c>
      <c r="D61" s="110">
        <f t="shared" si="2"/>
        <v>5</v>
      </c>
      <c r="E61" s="111">
        <f>'5.1'!F62</f>
        <v>2</v>
      </c>
      <c r="F61" s="111">
        <f>'5.2'!E61</f>
        <v>0</v>
      </c>
      <c r="G61" s="112">
        <f>'5.3'!F62</f>
        <v>0</v>
      </c>
      <c r="H61" s="113">
        <f>'5.4'!F61</f>
        <v>0</v>
      </c>
      <c r="I61" s="113">
        <f>'5.5'!F61</f>
        <v>0</v>
      </c>
      <c r="J61" s="113">
        <f>'5.6'!F61</f>
        <v>0</v>
      </c>
      <c r="K61" s="112">
        <f>'5.7'!F61</f>
        <v>0</v>
      </c>
      <c r="L61" s="112">
        <f>'5.8'!F61</f>
        <v>0</v>
      </c>
      <c r="M61" s="112">
        <f>'5.9'!F61</f>
        <v>0</v>
      </c>
      <c r="N61" s="112">
        <f>'5.10'!F61</f>
        <v>0</v>
      </c>
      <c r="O61" s="112">
        <f>'5.11'!F61</f>
        <v>0.5</v>
      </c>
      <c r="P61" s="112">
        <f>'5.12'!E61</f>
        <v>2</v>
      </c>
      <c r="Q61" s="112">
        <f>'5.13'!E62</f>
        <v>0.5</v>
      </c>
    </row>
    <row r="62" spans="1:17" s="45" customFormat="1" ht="15" customHeight="1">
      <c r="A62" s="4" t="s">
        <v>51</v>
      </c>
      <c r="B62" s="108">
        <f t="shared" si="1"/>
        <v>64.285714285714292</v>
      </c>
      <c r="C62" s="109">
        <f t="shared" si="6"/>
        <v>28</v>
      </c>
      <c r="D62" s="110">
        <f t="shared" si="2"/>
        <v>18</v>
      </c>
      <c r="E62" s="111">
        <f>'5.1'!F63</f>
        <v>4</v>
      </c>
      <c r="F62" s="111">
        <f>'5.2'!E62</f>
        <v>1</v>
      </c>
      <c r="G62" s="112">
        <f>'5.3'!F63</f>
        <v>1</v>
      </c>
      <c r="H62" s="113">
        <f>'5.4'!F62</f>
        <v>2</v>
      </c>
      <c r="I62" s="113">
        <f>'5.5'!F62</f>
        <v>2</v>
      </c>
      <c r="J62" s="113">
        <f>'5.6'!F62</f>
        <v>2</v>
      </c>
      <c r="K62" s="112">
        <f>'5.7'!F62</f>
        <v>2</v>
      </c>
      <c r="L62" s="112">
        <f>'5.8'!F62</f>
        <v>0</v>
      </c>
      <c r="M62" s="112">
        <f>'5.9'!F62</f>
        <v>2</v>
      </c>
      <c r="N62" s="112">
        <f>'5.10'!F62</f>
        <v>0</v>
      </c>
      <c r="O62" s="112">
        <f>'5.11'!F62</f>
        <v>2</v>
      </c>
      <c r="P62" s="112">
        <f>'5.12'!E62</f>
        <v>0</v>
      </c>
      <c r="Q62" s="112">
        <f>'5.13'!E63</f>
        <v>0</v>
      </c>
    </row>
    <row r="63" spans="1:17" s="45" customFormat="1" ht="15" customHeight="1">
      <c r="A63" s="4" t="s">
        <v>52</v>
      </c>
      <c r="B63" s="108">
        <f t="shared" si="1"/>
        <v>82.142857142857139</v>
      </c>
      <c r="C63" s="109">
        <f t="shared" si="6"/>
        <v>28</v>
      </c>
      <c r="D63" s="110">
        <f t="shared" si="2"/>
        <v>23</v>
      </c>
      <c r="E63" s="111">
        <f>'5.1'!F64</f>
        <v>4</v>
      </c>
      <c r="F63" s="111">
        <f>'5.2'!E63</f>
        <v>2</v>
      </c>
      <c r="G63" s="112">
        <f>'5.3'!F64</f>
        <v>2</v>
      </c>
      <c r="H63" s="113">
        <f>'5.4'!F63</f>
        <v>2</v>
      </c>
      <c r="I63" s="113">
        <f>'5.5'!F63</f>
        <v>2</v>
      </c>
      <c r="J63" s="113">
        <f>'5.6'!F63</f>
        <v>2</v>
      </c>
      <c r="K63" s="112">
        <f>'5.7'!F63</f>
        <v>2</v>
      </c>
      <c r="L63" s="112">
        <f>'5.8'!F63</f>
        <v>2</v>
      </c>
      <c r="M63" s="112">
        <f>'5.9'!F63</f>
        <v>2</v>
      </c>
      <c r="N63" s="112">
        <f>'5.10'!F63</f>
        <v>0</v>
      </c>
      <c r="O63" s="112">
        <f>'5.11'!F63</f>
        <v>2</v>
      </c>
      <c r="P63" s="112">
        <f>'5.12'!E63</f>
        <v>0</v>
      </c>
      <c r="Q63" s="112">
        <f>'5.13'!E64</f>
        <v>1</v>
      </c>
    </row>
    <row r="64" spans="1:17" s="45" customFormat="1" ht="15" customHeight="1">
      <c r="A64" s="4" t="s">
        <v>53</v>
      </c>
      <c r="B64" s="108">
        <f t="shared" si="1"/>
        <v>92.857142857142861</v>
      </c>
      <c r="C64" s="109">
        <f t="shared" si="6"/>
        <v>28</v>
      </c>
      <c r="D64" s="110">
        <f t="shared" si="2"/>
        <v>26</v>
      </c>
      <c r="E64" s="111">
        <f>'5.1'!F65</f>
        <v>4</v>
      </c>
      <c r="F64" s="111">
        <f>'5.2'!E64</f>
        <v>2</v>
      </c>
      <c r="G64" s="112">
        <f>'5.3'!F65</f>
        <v>2</v>
      </c>
      <c r="H64" s="113">
        <f>'5.4'!F64</f>
        <v>2</v>
      </c>
      <c r="I64" s="113">
        <f>'5.5'!F64</f>
        <v>2</v>
      </c>
      <c r="J64" s="113">
        <f>'5.6'!F64</f>
        <v>2</v>
      </c>
      <c r="K64" s="112">
        <f>'5.7'!F64</f>
        <v>2</v>
      </c>
      <c r="L64" s="112">
        <f>'5.8'!F64</f>
        <v>2</v>
      </c>
      <c r="M64" s="112">
        <f>'5.9'!F64</f>
        <v>2</v>
      </c>
      <c r="N64" s="112">
        <f>'5.10'!F64</f>
        <v>0</v>
      </c>
      <c r="O64" s="112">
        <f>'5.11'!F64</f>
        <v>2</v>
      </c>
      <c r="P64" s="112">
        <f>'5.12'!E64</f>
        <v>2</v>
      </c>
      <c r="Q64" s="112">
        <f>'5.13'!E65</f>
        <v>2</v>
      </c>
    </row>
    <row r="65" spans="1:17" s="45" customFormat="1" ht="15" customHeight="1">
      <c r="A65" s="4" t="s">
        <v>54</v>
      </c>
      <c r="B65" s="108">
        <f t="shared" si="1"/>
        <v>57.142857142857139</v>
      </c>
      <c r="C65" s="109">
        <f t="shared" si="6"/>
        <v>28</v>
      </c>
      <c r="D65" s="110">
        <f t="shared" si="2"/>
        <v>16</v>
      </c>
      <c r="E65" s="111">
        <f>'5.1'!F66</f>
        <v>2</v>
      </c>
      <c r="F65" s="111">
        <f>'5.2'!E65</f>
        <v>0</v>
      </c>
      <c r="G65" s="112">
        <f>'5.3'!F66</f>
        <v>1</v>
      </c>
      <c r="H65" s="113">
        <f>'5.4'!F65</f>
        <v>2</v>
      </c>
      <c r="I65" s="113">
        <f>'5.5'!F65</f>
        <v>0</v>
      </c>
      <c r="J65" s="113">
        <f>'5.6'!F65</f>
        <v>2</v>
      </c>
      <c r="K65" s="112">
        <f>'5.7'!F65</f>
        <v>2</v>
      </c>
      <c r="L65" s="112">
        <f>'5.8'!F65</f>
        <v>0</v>
      </c>
      <c r="M65" s="112">
        <f>'5.9'!F65</f>
        <v>2</v>
      </c>
      <c r="N65" s="112">
        <f>'5.10'!F65</f>
        <v>0</v>
      </c>
      <c r="O65" s="112">
        <f>'5.11'!F65</f>
        <v>1</v>
      </c>
      <c r="P65" s="112">
        <f>'5.12'!E65</f>
        <v>2</v>
      </c>
      <c r="Q65" s="112">
        <f>'5.13'!E66</f>
        <v>2</v>
      </c>
    </row>
    <row r="66" spans="1:17" s="45" customFormat="1" ht="15" customHeight="1">
      <c r="A66" s="4" t="s">
        <v>55</v>
      </c>
      <c r="B66" s="108">
        <f t="shared" si="1"/>
        <v>67.857142857142861</v>
      </c>
      <c r="C66" s="109">
        <f t="shared" si="6"/>
        <v>28</v>
      </c>
      <c r="D66" s="110">
        <f t="shared" si="2"/>
        <v>19</v>
      </c>
      <c r="E66" s="111">
        <f>'5.1'!F67</f>
        <v>4</v>
      </c>
      <c r="F66" s="111">
        <f>'5.2'!E66</f>
        <v>2</v>
      </c>
      <c r="G66" s="112">
        <f>'5.3'!F67</f>
        <v>1</v>
      </c>
      <c r="H66" s="113">
        <f>'5.4'!F66</f>
        <v>2</v>
      </c>
      <c r="I66" s="113">
        <f>'5.5'!F66</f>
        <v>0</v>
      </c>
      <c r="J66" s="113">
        <f>'5.6'!F66</f>
        <v>2</v>
      </c>
      <c r="K66" s="112">
        <f>'5.7'!F66</f>
        <v>2</v>
      </c>
      <c r="L66" s="112">
        <f>'5.8'!F66</f>
        <v>0</v>
      </c>
      <c r="M66" s="112">
        <f>'5.9'!F66</f>
        <v>0</v>
      </c>
      <c r="N66" s="112">
        <f>'5.10'!F66</f>
        <v>2</v>
      </c>
      <c r="O66" s="112">
        <f>'5.11'!F66</f>
        <v>2</v>
      </c>
      <c r="P66" s="112">
        <f>'5.12'!E66</f>
        <v>2</v>
      </c>
      <c r="Q66" s="112">
        <f>'5.13'!E67</f>
        <v>0</v>
      </c>
    </row>
    <row r="67" spans="1:17" s="45" customFormat="1" ht="15" customHeight="1">
      <c r="A67" s="4" t="s">
        <v>56</v>
      </c>
      <c r="B67" s="108">
        <f t="shared" si="1"/>
        <v>89.285714285714292</v>
      </c>
      <c r="C67" s="109">
        <f t="shared" si="6"/>
        <v>28</v>
      </c>
      <c r="D67" s="110">
        <f t="shared" si="2"/>
        <v>25</v>
      </c>
      <c r="E67" s="111">
        <f>'5.1'!F68</f>
        <v>4</v>
      </c>
      <c r="F67" s="111">
        <f>'5.2'!E67</f>
        <v>2</v>
      </c>
      <c r="G67" s="112">
        <f>'5.3'!F68</f>
        <v>2</v>
      </c>
      <c r="H67" s="113">
        <f>'5.4'!F67</f>
        <v>2</v>
      </c>
      <c r="I67" s="113">
        <f>'5.5'!F67</f>
        <v>2</v>
      </c>
      <c r="J67" s="113">
        <f>'5.6'!F67</f>
        <v>2</v>
      </c>
      <c r="K67" s="112">
        <f>'5.7'!F67</f>
        <v>2</v>
      </c>
      <c r="L67" s="112">
        <f>'5.8'!F67</f>
        <v>2</v>
      </c>
      <c r="M67" s="112">
        <f>'5.9'!F67</f>
        <v>2</v>
      </c>
      <c r="N67" s="112">
        <f>'5.10'!F67</f>
        <v>0</v>
      </c>
      <c r="O67" s="112">
        <f>'5.11'!F67</f>
        <v>2</v>
      </c>
      <c r="P67" s="112">
        <f>'5.12'!E67</f>
        <v>2</v>
      </c>
      <c r="Q67" s="112">
        <f>'5.13'!E68</f>
        <v>1</v>
      </c>
    </row>
    <row r="68" spans="1:17" s="45" customFormat="1" ht="15" customHeight="1">
      <c r="A68" s="4" t="s">
        <v>57</v>
      </c>
      <c r="B68" s="108">
        <f t="shared" si="1"/>
        <v>39.285714285714285</v>
      </c>
      <c r="C68" s="109">
        <f t="shared" si="6"/>
        <v>28</v>
      </c>
      <c r="D68" s="110">
        <f t="shared" si="2"/>
        <v>11</v>
      </c>
      <c r="E68" s="111">
        <f>'5.1'!F69</f>
        <v>4</v>
      </c>
      <c r="F68" s="111">
        <f>'5.2'!E68</f>
        <v>0</v>
      </c>
      <c r="G68" s="112">
        <f>'5.3'!F69</f>
        <v>0</v>
      </c>
      <c r="H68" s="113">
        <f>'5.4'!F68</f>
        <v>0</v>
      </c>
      <c r="I68" s="113">
        <f>'5.5'!F68</f>
        <v>0</v>
      </c>
      <c r="J68" s="113">
        <f>'5.6'!F68</f>
        <v>0</v>
      </c>
      <c r="K68" s="112">
        <f>'5.7'!F68</f>
        <v>1</v>
      </c>
      <c r="L68" s="112">
        <f>'5.8'!F68</f>
        <v>2</v>
      </c>
      <c r="M68" s="112">
        <f>'5.9'!F68</f>
        <v>0</v>
      </c>
      <c r="N68" s="112">
        <f>'5.10'!F68</f>
        <v>0</v>
      </c>
      <c r="O68" s="112">
        <f>'5.11'!F68</f>
        <v>2</v>
      </c>
      <c r="P68" s="112">
        <f>'5.12'!E68</f>
        <v>2</v>
      </c>
      <c r="Q68" s="112">
        <f>'5.13'!E69</f>
        <v>0</v>
      </c>
    </row>
    <row r="69" spans="1:17" ht="15" customHeight="1">
      <c r="A69" s="104" t="s">
        <v>58</v>
      </c>
      <c r="B69" s="114"/>
      <c r="C69" s="114"/>
      <c r="D69" s="154"/>
      <c r="E69" s="114"/>
      <c r="F69" s="115"/>
      <c r="G69" s="116"/>
      <c r="H69" s="117"/>
      <c r="I69" s="117"/>
      <c r="J69" s="117"/>
      <c r="K69" s="116"/>
      <c r="L69" s="116"/>
      <c r="M69" s="116"/>
      <c r="N69" s="116"/>
      <c r="O69" s="116"/>
      <c r="P69" s="116"/>
      <c r="Q69" s="116"/>
    </row>
    <row r="70" spans="1:17" s="45" customFormat="1" ht="15" customHeight="1">
      <c r="A70" s="4" t="s">
        <v>59</v>
      </c>
      <c r="B70" s="108">
        <f t="shared" si="1"/>
        <v>14.285714285714285</v>
      </c>
      <c r="C70" s="109">
        <f t="shared" ref="C70:C75" si="7">$D$5</f>
        <v>28</v>
      </c>
      <c r="D70" s="110">
        <f t="shared" si="2"/>
        <v>4</v>
      </c>
      <c r="E70" s="111">
        <f>'5.1'!F71</f>
        <v>2</v>
      </c>
      <c r="F70" s="111">
        <f>'5.2'!E70</f>
        <v>0</v>
      </c>
      <c r="G70" s="112">
        <f>'5.3'!F71</f>
        <v>0</v>
      </c>
      <c r="H70" s="113">
        <f>'5.4'!F70</f>
        <v>0</v>
      </c>
      <c r="I70" s="113">
        <f>'5.5'!F70</f>
        <v>0</v>
      </c>
      <c r="J70" s="113">
        <f>'5.6'!F70</f>
        <v>0</v>
      </c>
      <c r="K70" s="112">
        <f>'5.7'!F70</f>
        <v>0</v>
      </c>
      <c r="L70" s="112">
        <f>'5.8'!F70</f>
        <v>0</v>
      </c>
      <c r="M70" s="112">
        <f>'5.9'!F70</f>
        <v>0</v>
      </c>
      <c r="N70" s="112">
        <f>'5.10'!F70</f>
        <v>0</v>
      </c>
      <c r="O70" s="112">
        <f>'5.11'!F70</f>
        <v>2</v>
      </c>
      <c r="P70" s="112">
        <f>'5.12'!E70</f>
        <v>0</v>
      </c>
      <c r="Q70" s="112">
        <f>'5.13'!E71</f>
        <v>0</v>
      </c>
    </row>
    <row r="71" spans="1:17" s="45" customFormat="1" ht="15" customHeight="1">
      <c r="A71" s="4" t="s">
        <v>60</v>
      </c>
      <c r="B71" s="108">
        <f t="shared" si="1"/>
        <v>62.5</v>
      </c>
      <c r="C71" s="109">
        <f t="shared" si="7"/>
        <v>28</v>
      </c>
      <c r="D71" s="110">
        <f t="shared" si="2"/>
        <v>17.5</v>
      </c>
      <c r="E71" s="111">
        <f>'5.1'!F72</f>
        <v>4</v>
      </c>
      <c r="F71" s="111">
        <f>'5.2'!E71</f>
        <v>0</v>
      </c>
      <c r="G71" s="112">
        <f>'5.3'!F72</f>
        <v>0.5</v>
      </c>
      <c r="H71" s="113">
        <f>'5.4'!F71</f>
        <v>0</v>
      </c>
      <c r="I71" s="113">
        <f>'5.5'!F71</f>
        <v>2</v>
      </c>
      <c r="J71" s="113">
        <f>'5.6'!F71</f>
        <v>2</v>
      </c>
      <c r="K71" s="112">
        <f>'5.7'!F71</f>
        <v>2</v>
      </c>
      <c r="L71" s="112">
        <f>'5.8'!F71</f>
        <v>2</v>
      </c>
      <c r="M71" s="112">
        <f>'5.9'!F71</f>
        <v>2</v>
      </c>
      <c r="N71" s="112">
        <f>'5.10'!F71</f>
        <v>0</v>
      </c>
      <c r="O71" s="112">
        <f>'5.11'!F71</f>
        <v>1</v>
      </c>
      <c r="P71" s="112">
        <f>'5.12'!E71</f>
        <v>2</v>
      </c>
      <c r="Q71" s="112">
        <f>'5.13'!E72</f>
        <v>0</v>
      </c>
    </row>
    <row r="72" spans="1:17" s="45" customFormat="1" ht="15" customHeight="1">
      <c r="A72" s="4" t="s">
        <v>61</v>
      </c>
      <c r="B72" s="108">
        <f t="shared" ref="B72:B98" si="8">D72/C72*100</f>
        <v>89.285714285714292</v>
      </c>
      <c r="C72" s="109">
        <f t="shared" si="7"/>
        <v>28</v>
      </c>
      <c r="D72" s="110">
        <f t="shared" ref="D72:D98" si="9">SUM(E72:Q72)</f>
        <v>25</v>
      </c>
      <c r="E72" s="111">
        <f>'5.1'!F73</f>
        <v>4</v>
      </c>
      <c r="F72" s="111">
        <f>'5.2'!E72</f>
        <v>2</v>
      </c>
      <c r="G72" s="112">
        <f>'5.3'!F73</f>
        <v>1</v>
      </c>
      <c r="H72" s="113">
        <f>'5.4'!F72</f>
        <v>2</v>
      </c>
      <c r="I72" s="113">
        <f>'5.5'!F72</f>
        <v>2</v>
      </c>
      <c r="J72" s="113">
        <f>'5.6'!F72</f>
        <v>2</v>
      </c>
      <c r="K72" s="112">
        <f>'5.7'!F72</f>
        <v>2</v>
      </c>
      <c r="L72" s="112">
        <f>'5.8'!F72</f>
        <v>2</v>
      </c>
      <c r="M72" s="112">
        <f>'5.9'!F72</f>
        <v>0</v>
      </c>
      <c r="N72" s="112">
        <f>'5.10'!F72</f>
        <v>2</v>
      </c>
      <c r="O72" s="112">
        <f>'5.11'!F72</f>
        <v>2</v>
      </c>
      <c r="P72" s="112">
        <f>'5.12'!E72</f>
        <v>2</v>
      </c>
      <c r="Q72" s="112">
        <f>'5.13'!E73</f>
        <v>2</v>
      </c>
    </row>
    <row r="73" spans="1:17" s="45" customFormat="1" ht="15" customHeight="1">
      <c r="A73" s="4" t="s">
        <v>62</v>
      </c>
      <c r="B73" s="108">
        <f t="shared" si="8"/>
        <v>67.857142857142861</v>
      </c>
      <c r="C73" s="109">
        <f t="shared" si="7"/>
        <v>28</v>
      </c>
      <c r="D73" s="110">
        <f t="shared" si="9"/>
        <v>19</v>
      </c>
      <c r="E73" s="111">
        <f>'5.1'!F74</f>
        <v>4</v>
      </c>
      <c r="F73" s="111">
        <f>'5.2'!E73</f>
        <v>0</v>
      </c>
      <c r="G73" s="112">
        <f>'5.3'!F74</f>
        <v>2</v>
      </c>
      <c r="H73" s="113">
        <f>'5.4'!F73</f>
        <v>2</v>
      </c>
      <c r="I73" s="113">
        <f>'5.5'!F73</f>
        <v>2</v>
      </c>
      <c r="J73" s="113">
        <f>'5.6'!F73</f>
        <v>2</v>
      </c>
      <c r="K73" s="112">
        <f>'5.7'!F73</f>
        <v>2</v>
      </c>
      <c r="L73" s="112">
        <f>'5.8'!F73</f>
        <v>0</v>
      </c>
      <c r="M73" s="112">
        <f>'5.9'!F73</f>
        <v>2</v>
      </c>
      <c r="N73" s="112">
        <f>'5.10'!F73</f>
        <v>0</v>
      </c>
      <c r="O73" s="112">
        <f>'5.11'!F73</f>
        <v>2</v>
      </c>
      <c r="P73" s="112">
        <f>'5.12'!E73</f>
        <v>0</v>
      </c>
      <c r="Q73" s="112">
        <f>'5.13'!E74</f>
        <v>1</v>
      </c>
    </row>
    <row r="74" spans="1:17" s="45" customFormat="1" ht="15" customHeight="1">
      <c r="A74" s="4" t="s">
        <v>63</v>
      </c>
      <c r="B74" s="108">
        <f t="shared" si="8"/>
        <v>89.285714285714292</v>
      </c>
      <c r="C74" s="109">
        <f t="shared" si="7"/>
        <v>28</v>
      </c>
      <c r="D74" s="110">
        <f t="shared" si="9"/>
        <v>25</v>
      </c>
      <c r="E74" s="111">
        <f>'5.1'!F75</f>
        <v>4</v>
      </c>
      <c r="F74" s="111">
        <f>'5.2'!E74</f>
        <v>2</v>
      </c>
      <c r="G74" s="112">
        <f>'5.3'!F75</f>
        <v>1</v>
      </c>
      <c r="H74" s="113">
        <f>'5.4'!F74</f>
        <v>2</v>
      </c>
      <c r="I74" s="113">
        <f>'5.5'!F74</f>
        <v>2</v>
      </c>
      <c r="J74" s="113">
        <f>'5.6'!F74</f>
        <v>2</v>
      </c>
      <c r="K74" s="112">
        <f>'5.7'!F74</f>
        <v>0</v>
      </c>
      <c r="L74" s="112">
        <f>'5.8'!F74</f>
        <v>2</v>
      </c>
      <c r="M74" s="112">
        <f>'5.9'!F74</f>
        <v>2</v>
      </c>
      <c r="N74" s="112">
        <f>'5.10'!F74</f>
        <v>2</v>
      </c>
      <c r="O74" s="112">
        <f>'5.11'!F74</f>
        <v>2</v>
      </c>
      <c r="P74" s="112">
        <f>'5.12'!E74</f>
        <v>2</v>
      </c>
      <c r="Q74" s="112">
        <f>'5.13'!E75</f>
        <v>2</v>
      </c>
    </row>
    <row r="75" spans="1:17" s="45" customFormat="1" ht="15" customHeight="1">
      <c r="A75" s="4" t="s">
        <v>64</v>
      </c>
      <c r="B75" s="108">
        <f t="shared" si="8"/>
        <v>57.142857142857139</v>
      </c>
      <c r="C75" s="109">
        <f t="shared" si="7"/>
        <v>28</v>
      </c>
      <c r="D75" s="110">
        <f t="shared" si="9"/>
        <v>16</v>
      </c>
      <c r="E75" s="111">
        <f>'5.1'!F76</f>
        <v>4</v>
      </c>
      <c r="F75" s="111">
        <f>'5.2'!E75</f>
        <v>0</v>
      </c>
      <c r="G75" s="112">
        <f>'5.3'!F76</f>
        <v>0</v>
      </c>
      <c r="H75" s="113">
        <f>'5.4'!F75</f>
        <v>2</v>
      </c>
      <c r="I75" s="113">
        <f>'5.5'!F75</f>
        <v>0</v>
      </c>
      <c r="J75" s="113">
        <f>'5.6'!F75</f>
        <v>2</v>
      </c>
      <c r="K75" s="112">
        <f>'5.7'!F75</f>
        <v>2</v>
      </c>
      <c r="L75" s="112">
        <f>'5.8'!F75</f>
        <v>2</v>
      </c>
      <c r="M75" s="112">
        <f>'5.9'!F75</f>
        <v>0</v>
      </c>
      <c r="N75" s="112">
        <f>'5.10'!F75</f>
        <v>0</v>
      </c>
      <c r="O75" s="112">
        <f>'5.11'!F75</f>
        <v>2</v>
      </c>
      <c r="P75" s="112">
        <f>'5.12'!E75</f>
        <v>2</v>
      </c>
      <c r="Q75" s="112">
        <f>'5.13'!E76</f>
        <v>0</v>
      </c>
    </row>
    <row r="76" spans="1:17" ht="15" customHeight="1">
      <c r="A76" s="104" t="s">
        <v>65</v>
      </c>
      <c r="B76" s="114"/>
      <c r="C76" s="114"/>
      <c r="D76" s="154"/>
      <c r="E76" s="114"/>
      <c r="F76" s="115"/>
      <c r="G76" s="116"/>
      <c r="H76" s="117"/>
      <c r="I76" s="117"/>
      <c r="J76" s="117"/>
      <c r="K76" s="116"/>
      <c r="L76" s="116"/>
      <c r="M76" s="116"/>
      <c r="N76" s="116"/>
      <c r="O76" s="116"/>
      <c r="P76" s="116"/>
      <c r="Q76" s="116"/>
    </row>
    <row r="77" spans="1:17" s="45" customFormat="1" ht="15" customHeight="1">
      <c r="A77" s="4" t="s">
        <v>66</v>
      </c>
      <c r="B77" s="108">
        <f t="shared" si="8"/>
        <v>85.714285714285708</v>
      </c>
      <c r="C77" s="109">
        <f t="shared" ref="C77:C86" si="10">$D$5</f>
        <v>28</v>
      </c>
      <c r="D77" s="110">
        <f t="shared" si="9"/>
        <v>24</v>
      </c>
      <c r="E77" s="111">
        <f>'5.1'!F78</f>
        <v>4</v>
      </c>
      <c r="F77" s="111">
        <f>'5.2'!E77</f>
        <v>2</v>
      </c>
      <c r="G77" s="112">
        <f>'5.3'!F78</f>
        <v>2</v>
      </c>
      <c r="H77" s="113">
        <f>'5.4'!F77</f>
        <v>0</v>
      </c>
      <c r="I77" s="113">
        <f>'5.5'!F77</f>
        <v>2</v>
      </c>
      <c r="J77" s="113">
        <f>'5.6'!F77</f>
        <v>2</v>
      </c>
      <c r="K77" s="112">
        <f>'5.7'!F77</f>
        <v>2</v>
      </c>
      <c r="L77" s="112">
        <f>'5.8'!F77</f>
        <v>2</v>
      </c>
      <c r="M77" s="112">
        <f>'5.9'!F77</f>
        <v>2</v>
      </c>
      <c r="N77" s="112">
        <f>'5.10'!F77</f>
        <v>0</v>
      </c>
      <c r="O77" s="112">
        <f>'5.11'!F77</f>
        <v>2</v>
      </c>
      <c r="P77" s="112">
        <f>'5.12'!E77</f>
        <v>2</v>
      </c>
      <c r="Q77" s="112">
        <f>'5.13'!E78</f>
        <v>2</v>
      </c>
    </row>
    <row r="78" spans="1:17" s="45" customFormat="1" ht="15" customHeight="1">
      <c r="A78" s="4" t="s">
        <v>68</v>
      </c>
      <c r="B78" s="108">
        <f t="shared" si="8"/>
        <v>23.214285714285715</v>
      </c>
      <c r="C78" s="109">
        <f t="shared" si="10"/>
        <v>28</v>
      </c>
      <c r="D78" s="110">
        <f t="shared" si="9"/>
        <v>6.5</v>
      </c>
      <c r="E78" s="111">
        <f>'5.1'!F79</f>
        <v>2</v>
      </c>
      <c r="F78" s="111">
        <f>'5.2'!E78</f>
        <v>0</v>
      </c>
      <c r="G78" s="112">
        <f>'5.3'!F79</f>
        <v>0.5</v>
      </c>
      <c r="H78" s="113">
        <f>'5.4'!F78</f>
        <v>0</v>
      </c>
      <c r="I78" s="113">
        <f>'5.5'!F78</f>
        <v>0</v>
      </c>
      <c r="J78" s="113">
        <f>'5.6'!F78</f>
        <v>0</v>
      </c>
      <c r="K78" s="112">
        <f>'5.7'!F78</f>
        <v>0</v>
      </c>
      <c r="L78" s="112">
        <f>'5.8'!F78</f>
        <v>0</v>
      </c>
      <c r="M78" s="112">
        <f>'5.9'!F78</f>
        <v>0</v>
      </c>
      <c r="N78" s="112">
        <f>'5.10'!F78</f>
        <v>0</v>
      </c>
      <c r="O78" s="112">
        <f>'5.11'!F78</f>
        <v>1</v>
      </c>
      <c r="P78" s="112">
        <f>'5.12'!E78</f>
        <v>2</v>
      </c>
      <c r="Q78" s="112">
        <f>'5.13'!E79</f>
        <v>1</v>
      </c>
    </row>
    <row r="79" spans="1:17" s="45" customFormat="1" ht="15" customHeight="1">
      <c r="A79" s="4" t="s">
        <v>69</v>
      </c>
      <c r="B79" s="108">
        <f t="shared" si="8"/>
        <v>25</v>
      </c>
      <c r="C79" s="109">
        <f t="shared" si="10"/>
        <v>28</v>
      </c>
      <c r="D79" s="110">
        <f t="shared" si="9"/>
        <v>7</v>
      </c>
      <c r="E79" s="111">
        <f>'5.1'!F80</f>
        <v>4</v>
      </c>
      <c r="F79" s="111">
        <f>'5.2'!E79</f>
        <v>0</v>
      </c>
      <c r="G79" s="112">
        <f>'5.3'!F80</f>
        <v>0</v>
      </c>
      <c r="H79" s="113">
        <f>'5.4'!F79</f>
        <v>0</v>
      </c>
      <c r="I79" s="113">
        <f>'5.5'!F79</f>
        <v>0</v>
      </c>
      <c r="J79" s="113">
        <f>'5.6'!F79</f>
        <v>0</v>
      </c>
      <c r="K79" s="112">
        <f>'5.7'!F79</f>
        <v>0</v>
      </c>
      <c r="L79" s="112">
        <f>'5.8'!F79</f>
        <v>0</v>
      </c>
      <c r="M79" s="112">
        <f>'5.9'!F79</f>
        <v>0</v>
      </c>
      <c r="N79" s="112">
        <f>'5.10'!F79</f>
        <v>0</v>
      </c>
      <c r="O79" s="112">
        <f>'5.11'!F79</f>
        <v>1</v>
      </c>
      <c r="P79" s="112">
        <f>'5.12'!E79</f>
        <v>2</v>
      </c>
      <c r="Q79" s="112">
        <f>'5.13'!E80</f>
        <v>0</v>
      </c>
    </row>
    <row r="80" spans="1:17" s="45" customFormat="1" ht="15" customHeight="1">
      <c r="A80" s="4" t="s">
        <v>156</v>
      </c>
      <c r="B80" s="108">
        <f t="shared" si="8"/>
        <v>75</v>
      </c>
      <c r="C80" s="109">
        <f t="shared" si="10"/>
        <v>28</v>
      </c>
      <c r="D80" s="110">
        <f t="shared" si="9"/>
        <v>21</v>
      </c>
      <c r="E80" s="111">
        <f>'5.1'!F81</f>
        <v>4</v>
      </c>
      <c r="F80" s="111">
        <f>'5.2'!E80</f>
        <v>2</v>
      </c>
      <c r="G80" s="112">
        <f>'5.3'!F81</f>
        <v>1</v>
      </c>
      <c r="H80" s="113">
        <f>'5.4'!F80</f>
        <v>2</v>
      </c>
      <c r="I80" s="113">
        <f>'5.5'!F80</f>
        <v>2</v>
      </c>
      <c r="J80" s="113">
        <f>'5.6'!F80</f>
        <v>2</v>
      </c>
      <c r="K80" s="112">
        <f>'5.7'!F80</f>
        <v>0</v>
      </c>
      <c r="L80" s="112">
        <f>'5.8'!F80</f>
        <v>0</v>
      </c>
      <c r="M80" s="112">
        <f>'5.9'!F80</f>
        <v>2</v>
      </c>
      <c r="N80" s="112">
        <f>'5.10'!F80</f>
        <v>0</v>
      </c>
      <c r="O80" s="112">
        <f>'5.11'!F80</f>
        <v>2</v>
      </c>
      <c r="P80" s="112">
        <f>'5.12'!E80</f>
        <v>2</v>
      </c>
      <c r="Q80" s="112">
        <f>'5.13'!E81</f>
        <v>2</v>
      </c>
    </row>
    <row r="81" spans="1:17" s="45" customFormat="1" ht="15" customHeight="1">
      <c r="A81" s="4" t="s">
        <v>72</v>
      </c>
      <c r="B81" s="108">
        <f t="shared" si="8"/>
        <v>96.428571428571431</v>
      </c>
      <c r="C81" s="109">
        <f t="shared" si="10"/>
        <v>28</v>
      </c>
      <c r="D81" s="110">
        <f t="shared" si="9"/>
        <v>27</v>
      </c>
      <c r="E81" s="111">
        <f>'5.1'!F82</f>
        <v>4</v>
      </c>
      <c r="F81" s="111">
        <f>'5.2'!E81</f>
        <v>2</v>
      </c>
      <c r="G81" s="112">
        <f>'5.3'!F82</f>
        <v>1</v>
      </c>
      <c r="H81" s="113">
        <f>'5.4'!F81</f>
        <v>2</v>
      </c>
      <c r="I81" s="113">
        <f>'5.5'!F81</f>
        <v>2</v>
      </c>
      <c r="J81" s="113">
        <f>'5.6'!F81</f>
        <v>2</v>
      </c>
      <c r="K81" s="112">
        <f>'5.7'!F81</f>
        <v>2</v>
      </c>
      <c r="L81" s="112">
        <f>'5.8'!F81</f>
        <v>2</v>
      </c>
      <c r="M81" s="112">
        <f>'5.9'!F81</f>
        <v>2</v>
      </c>
      <c r="N81" s="112">
        <f>'5.10'!F81</f>
        <v>2</v>
      </c>
      <c r="O81" s="112">
        <f>'5.11'!F81</f>
        <v>2</v>
      </c>
      <c r="P81" s="112">
        <f>'5.12'!E81</f>
        <v>2</v>
      </c>
      <c r="Q81" s="112">
        <f>'5.13'!E82</f>
        <v>2</v>
      </c>
    </row>
    <row r="82" spans="1:17" s="45" customFormat="1" ht="15" customHeight="1">
      <c r="A82" s="4" t="s">
        <v>73</v>
      </c>
      <c r="B82" s="108">
        <f t="shared" si="8"/>
        <v>71.428571428571431</v>
      </c>
      <c r="C82" s="109">
        <f t="shared" si="10"/>
        <v>28</v>
      </c>
      <c r="D82" s="110">
        <f t="shared" si="9"/>
        <v>20</v>
      </c>
      <c r="E82" s="111">
        <f>'5.1'!F83</f>
        <v>4</v>
      </c>
      <c r="F82" s="111">
        <f>'5.2'!E82</f>
        <v>0</v>
      </c>
      <c r="G82" s="112">
        <f>'5.3'!F83</f>
        <v>1</v>
      </c>
      <c r="H82" s="113">
        <f>'5.4'!F82</f>
        <v>2</v>
      </c>
      <c r="I82" s="113">
        <f>'5.5'!F82</f>
        <v>2</v>
      </c>
      <c r="J82" s="113">
        <f>'5.6'!F82</f>
        <v>2</v>
      </c>
      <c r="K82" s="112">
        <f>'5.7'!F82</f>
        <v>2</v>
      </c>
      <c r="L82" s="112">
        <f>'5.8'!F82</f>
        <v>0</v>
      </c>
      <c r="M82" s="112">
        <f>'5.9'!F82</f>
        <v>2</v>
      </c>
      <c r="N82" s="112">
        <f>'5.10'!F82</f>
        <v>0</v>
      </c>
      <c r="O82" s="112">
        <f>'5.11'!F82</f>
        <v>1</v>
      </c>
      <c r="P82" s="112">
        <f>'5.12'!E82</f>
        <v>2</v>
      </c>
      <c r="Q82" s="112">
        <f>'5.13'!E83</f>
        <v>2</v>
      </c>
    </row>
    <row r="83" spans="1:17" s="45" customFormat="1" ht="15" customHeight="1">
      <c r="A83" s="4" t="s">
        <v>174</v>
      </c>
      <c r="B83" s="108">
        <f t="shared" si="8"/>
        <v>85.714285714285708</v>
      </c>
      <c r="C83" s="109">
        <f t="shared" si="10"/>
        <v>28</v>
      </c>
      <c r="D83" s="110">
        <f t="shared" si="9"/>
        <v>24</v>
      </c>
      <c r="E83" s="111">
        <f>'5.1'!F84</f>
        <v>4</v>
      </c>
      <c r="F83" s="111">
        <f>'5.2'!E83</f>
        <v>2</v>
      </c>
      <c r="G83" s="112">
        <f>'5.3'!F84</f>
        <v>1</v>
      </c>
      <c r="H83" s="113">
        <f>'5.4'!F83</f>
        <v>2</v>
      </c>
      <c r="I83" s="113">
        <f>'5.5'!F83</f>
        <v>2</v>
      </c>
      <c r="J83" s="113">
        <f>'5.6'!F83</f>
        <v>2</v>
      </c>
      <c r="K83" s="112">
        <f>'5.7'!F83</f>
        <v>2</v>
      </c>
      <c r="L83" s="112">
        <f>'5.8'!F83</f>
        <v>0</v>
      </c>
      <c r="M83" s="112">
        <f>'5.9'!F83</f>
        <v>2</v>
      </c>
      <c r="N83" s="112">
        <f>'5.10'!F83</f>
        <v>2</v>
      </c>
      <c r="O83" s="112">
        <f>'5.11'!F83</f>
        <v>2</v>
      </c>
      <c r="P83" s="112">
        <f>'5.12'!E83</f>
        <v>2</v>
      </c>
      <c r="Q83" s="112">
        <f>'5.13'!E84</f>
        <v>1</v>
      </c>
    </row>
    <row r="84" spans="1:17" s="45" customFormat="1" ht="15" customHeight="1">
      <c r="A84" s="4" t="s">
        <v>74</v>
      </c>
      <c r="B84" s="108">
        <f t="shared" si="8"/>
        <v>85.714285714285708</v>
      </c>
      <c r="C84" s="109">
        <f t="shared" si="10"/>
        <v>28</v>
      </c>
      <c r="D84" s="110">
        <f t="shared" si="9"/>
        <v>24</v>
      </c>
      <c r="E84" s="111">
        <f>'5.1'!F85</f>
        <v>2</v>
      </c>
      <c r="F84" s="111">
        <f>'5.2'!E84</f>
        <v>2</v>
      </c>
      <c r="G84" s="112">
        <f>'5.3'!F85</f>
        <v>2</v>
      </c>
      <c r="H84" s="113">
        <f>'5.4'!F84</f>
        <v>2</v>
      </c>
      <c r="I84" s="113">
        <f>'5.5'!F84</f>
        <v>2</v>
      </c>
      <c r="J84" s="113">
        <f>'5.6'!F84</f>
        <v>2</v>
      </c>
      <c r="K84" s="112">
        <f>'5.7'!F84</f>
        <v>2</v>
      </c>
      <c r="L84" s="112">
        <f>'5.8'!F84</f>
        <v>2</v>
      </c>
      <c r="M84" s="112">
        <f>'5.9'!F84</f>
        <v>2</v>
      </c>
      <c r="N84" s="112">
        <f>'5.10'!F84</f>
        <v>0</v>
      </c>
      <c r="O84" s="112">
        <f>'5.11'!F84</f>
        <v>2</v>
      </c>
      <c r="P84" s="112">
        <f>'5.12'!E84</f>
        <v>2</v>
      </c>
      <c r="Q84" s="112">
        <f>'5.13'!E85</f>
        <v>2</v>
      </c>
    </row>
    <row r="85" spans="1:17" s="45" customFormat="1" ht="15" customHeight="1">
      <c r="A85" s="4" t="s">
        <v>75</v>
      </c>
      <c r="B85" s="108">
        <f t="shared" si="8"/>
        <v>89.285714285714292</v>
      </c>
      <c r="C85" s="109">
        <f t="shared" si="10"/>
        <v>28</v>
      </c>
      <c r="D85" s="110">
        <f t="shared" si="9"/>
        <v>25</v>
      </c>
      <c r="E85" s="111">
        <f>'5.1'!F86</f>
        <v>4</v>
      </c>
      <c r="F85" s="111">
        <f>'5.2'!E85</f>
        <v>2</v>
      </c>
      <c r="G85" s="112">
        <f>'5.3'!F86</f>
        <v>2</v>
      </c>
      <c r="H85" s="113">
        <f>'5.4'!F85</f>
        <v>2</v>
      </c>
      <c r="I85" s="113">
        <f>'5.5'!F85</f>
        <v>2</v>
      </c>
      <c r="J85" s="113">
        <f>'5.6'!F85</f>
        <v>2</v>
      </c>
      <c r="K85" s="112">
        <f>'5.7'!F85</f>
        <v>2</v>
      </c>
      <c r="L85" s="112">
        <f>'5.8'!F85</f>
        <v>2</v>
      </c>
      <c r="M85" s="112">
        <f>'5.9'!F85</f>
        <v>2</v>
      </c>
      <c r="N85" s="112">
        <f>'5.10'!F85</f>
        <v>0</v>
      </c>
      <c r="O85" s="112">
        <f>'5.11'!F85</f>
        <v>2</v>
      </c>
      <c r="P85" s="112">
        <f>'5.12'!E85</f>
        <v>2</v>
      </c>
      <c r="Q85" s="112">
        <f>'5.13'!E86</f>
        <v>1</v>
      </c>
    </row>
    <row r="86" spans="1:17" s="45" customFormat="1" ht="15" customHeight="1">
      <c r="A86" s="4" t="s">
        <v>76</v>
      </c>
      <c r="B86" s="108">
        <f t="shared" si="8"/>
        <v>71.428571428571431</v>
      </c>
      <c r="C86" s="109">
        <f t="shared" si="10"/>
        <v>28</v>
      </c>
      <c r="D86" s="110">
        <f t="shared" si="9"/>
        <v>20</v>
      </c>
      <c r="E86" s="111">
        <f>'5.1'!F87</f>
        <v>4</v>
      </c>
      <c r="F86" s="111">
        <f>'5.2'!E86</f>
        <v>0</v>
      </c>
      <c r="G86" s="112">
        <f>'5.3'!F87</f>
        <v>2</v>
      </c>
      <c r="H86" s="113">
        <f>'5.4'!F86</f>
        <v>2</v>
      </c>
      <c r="I86" s="113">
        <f>'5.5'!F86</f>
        <v>2</v>
      </c>
      <c r="J86" s="113">
        <f>'5.6'!F86</f>
        <v>2</v>
      </c>
      <c r="K86" s="112">
        <f>'5.7'!F86</f>
        <v>0</v>
      </c>
      <c r="L86" s="112">
        <f>'5.8'!F86</f>
        <v>2</v>
      </c>
      <c r="M86" s="112">
        <f>'5.9'!F86</f>
        <v>2</v>
      </c>
      <c r="N86" s="112">
        <f>'5.10'!F86</f>
        <v>0</v>
      </c>
      <c r="O86" s="112">
        <f>'5.11'!F86</f>
        <v>2</v>
      </c>
      <c r="P86" s="112">
        <f>'5.12'!E86</f>
        <v>2</v>
      </c>
      <c r="Q86" s="112">
        <f>'5.13'!E87</f>
        <v>0</v>
      </c>
    </row>
    <row r="87" spans="1:17" ht="15" customHeight="1">
      <c r="A87" s="104" t="s">
        <v>77</v>
      </c>
      <c r="B87" s="114"/>
      <c r="C87" s="114"/>
      <c r="D87" s="154"/>
      <c r="E87" s="114"/>
      <c r="F87" s="115"/>
      <c r="G87" s="116"/>
      <c r="H87" s="117"/>
      <c r="I87" s="117"/>
      <c r="J87" s="117"/>
      <c r="K87" s="116"/>
      <c r="L87" s="116"/>
      <c r="M87" s="116"/>
      <c r="N87" s="116"/>
      <c r="O87" s="116"/>
      <c r="P87" s="116"/>
      <c r="Q87" s="116"/>
    </row>
    <row r="88" spans="1:17" s="45" customFormat="1" ht="15" customHeight="1">
      <c r="A88" s="4" t="s">
        <v>67</v>
      </c>
      <c r="B88" s="108">
        <f t="shared" si="8"/>
        <v>28.571428571428569</v>
      </c>
      <c r="C88" s="109">
        <f t="shared" ref="C88:C98" si="11">$D$5</f>
        <v>28</v>
      </c>
      <c r="D88" s="110">
        <f t="shared" si="9"/>
        <v>8</v>
      </c>
      <c r="E88" s="111">
        <f>'5.1'!F89</f>
        <v>4</v>
      </c>
      <c r="F88" s="111">
        <f>'5.2'!E88</f>
        <v>0</v>
      </c>
      <c r="G88" s="112">
        <f>'5.3'!F89</f>
        <v>0</v>
      </c>
      <c r="H88" s="113">
        <f>'5.4'!F88</f>
        <v>0</v>
      </c>
      <c r="I88" s="113">
        <f>'5.5'!F88</f>
        <v>0</v>
      </c>
      <c r="J88" s="113">
        <f>'5.6'!F88</f>
        <v>0</v>
      </c>
      <c r="K88" s="112">
        <f>'5.7'!F88</f>
        <v>0</v>
      </c>
      <c r="L88" s="112">
        <f>'5.8'!F88</f>
        <v>0</v>
      </c>
      <c r="M88" s="112">
        <f>'5.9'!F88</f>
        <v>0</v>
      </c>
      <c r="N88" s="112">
        <f>'5.10'!F88</f>
        <v>0</v>
      </c>
      <c r="O88" s="112">
        <f>'5.11'!F88</f>
        <v>2</v>
      </c>
      <c r="P88" s="112">
        <f>'5.12'!E88</f>
        <v>0</v>
      </c>
      <c r="Q88" s="112">
        <f>'5.13'!E89</f>
        <v>2</v>
      </c>
    </row>
    <row r="89" spans="1:17" s="45" customFormat="1" ht="15" customHeight="1">
      <c r="A89" s="4" t="s">
        <v>78</v>
      </c>
      <c r="B89" s="108">
        <f t="shared" si="8"/>
        <v>32.142857142857146</v>
      </c>
      <c r="C89" s="109">
        <f t="shared" si="11"/>
        <v>28</v>
      </c>
      <c r="D89" s="110">
        <f t="shared" si="9"/>
        <v>9</v>
      </c>
      <c r="E89" s="111">
        <f>'5.1'!F90</f>
        <v>4</v>
      </c>
      <c r="F89" s="111">
        <f>'5.2'!E89</f>
        <v>0</v>
      </c>
      <c r="G89" s="112">
        <f>'5.3'!F90</f>
        <v>2</v>
      </c>
      <c r="H89" s="113">
        <f>'5.4'!F89</f>
        <v>0</v>
      </c>
      <c r="I89" s="113">
        <f>'5.5'!F89</f>
        <v>0</v>
      </c>
      <c r="J89" s="113">
        <f>'5.6'!F89</f>
        <v>0</v>
      </c>
      <c r="K89" s="112">
        <f>'5.7'!F89</f>
        <v>0</v>
      </c>
      <c r="L89" s="112">
        <f>'5.8'!F89</f>
        <v>0</v>
      </c>
      <c r="M89" s="112">
        <f>'5.9'!F89</f>
        <v>0</v>
      </c>
      <c r="N89" s="112">
        <f>'5.10'!F89</f>
        <v>0</v>
      </c>
      <c r="O89" s="112">
        <f>'5.11'!F89</f>
        <v>1</v>
      </c>
      <c r="P89" s="112">
        <f>'5.12'!E89</f>
        <v>2</v>
      </c>
      <c r="Q89" s="112">
        <f>'5.13'!E90</f>
        <v>0</v>
      </c>
    </row>
    <row r="90" spans="1:17" s="45" customFormat="1" ht="15" customHeight="1">
      <c r="A90" s="4" t="s">
        <v>71</v>
      </c>
      <c r="B90" s="108">
        <f t="shared" si="8"/>
        <v>75</v>
      </c>
      <c r="C90" s="109">
        <f t="shared" si="11"/>
        <v>28</v>
      </c>
      <c r="D90" s="110">
        <f t="shared" si="9"/>
        <v>21</v>
      </c>
      <c r="E90" s="111">
        <f>'5.1'!F91</f>
        <v>4</v>
      </c>
      <c r="F90" s="111">
        <f>'5.2'!E90</f>
        <v>2</v>
      </c>
      <c r="G90" s="112">
        <f>'5.3'!F91</f>
        <v>2</v>
      </c>
      <c r="H90" s="113">
        <f>'5.4'!F90</f>
        <v>0</v>
      </c>
      <c r="I90" s="113">
        <f>'5.5'!F90</f>
        <v>2</v>
      </c>
      <c r="J90" s="113">
        <f>'5.6'!F90</f>
        <v>2</v>
      </c>
      <c r="K90" s="112">
        <f>'5.7'!F90</f>
        <v>2</v>
      </c>
      <c r="L90" s="112">
        <f>'5.8'!F90</f>
        <v>0</v>
      </c>
      <c r="M90" s="112">
        <f>'5.9'!F90</f>
        <v>2</v>
      </c>
      <c r="N90" s="112">
        <f>'5.10'!F90</f>
        <v>0</v>
      </c>
      <c r="O90" s="112">
        <f>'5.11'!F90</f>
        <v>2</v>
      </c>
      <c r="P90" s="112">
        <f>'5.12'!E90</f>
        <v>2</v>
      </c>
      <c r="Q90" s="112">
        <f>'5.13'!E91</f>
        <v>1</v>
      </c>
    </row>
    <row r="91" spans="1:17" s="45" customFormat="1" ht="15" customHeight="1">
      <c r="A91" s="4" t="s">
        <v>79</v>
      </c>
      <c r="B91" s="108">
        <f t="shared" si="8"/>
        <v>28.571428571428569</v>
      </c>
      <c r="C91" s="109">
        <f t="shared" si="11"/>
        <v>28</v>
      </c>
      <c r="D91" s="110">
        <f t="shared" si="9"/>
        <v>8</v>
      </c>
      <c r="E91" s="111">
        <f>'5.1'!F92</f>
        <v>4</v>
      </c>
      <c r="F91" s="111">
        <f>'5.2'!E91</f>
        <v>0</v>
      </c>
      <c r="G91" s="112">
        <f>'5.3'!F92</f>
        <v>0</v>
      </c>
      <c r="H91" s="113">
        <f>'5.4'!F91</f>
        <v>0</v>
      </c>
      <c r="I91" s="113">
        <f>'5.5'!F91</f>
        <v>0</v>
      </c>
      <c r="J91" s="113">
        <f>'5.6'!F91</f>
        <v>0</v>
      </c>
      <c r="K91" s="112">
        <f>'5.7'!F91</f>
        <v>0</v>
      </c>
      <c r="L91" s="112">
        <f>'5.8'!F91</f>
        <v>0</v>
      </c>
      <c r="M91" s="112">
        <f>'5.9'!F91</f>
        <v>0</v>
      </c>
      <c r="N91" s="112">
        <f>'5.10'!F91</f>
        <v>0</v>
      </c>
      <c r="O91" s="112">
        <f>'5.11'!F91</f>
        <v>2</v>
      </c>
      <c r="P91" s="112">
        <f>'5.12'!E91</f>
        <v>2</v>
      </c>
      <c r="Q91" s="112">
        <f>'5.13'!E92</f>
        <v>0</v>
      </c>
    </row>
    <row r="92" spans="1:17" s="45" customFormat="1" ht="15" customHeight="1">
      <c r="A92" s="4" t="s">
        <v>80</v>
      </c>
      <c r="B92" s="108">
        <f t="shared" si="8"/>
        <v>87.5</v>
      </c>
      <c r="C92" s="109">
        <f t="shared" si="11"/>
        <v>28</v>
      </c>
      <c r="D92" s="110">
        <f t="shared" si="9"/>
        <v>24.5</v>
      </c>
      <c r="E92" s="111">
        <f>'5.1'!F93</f>
        <v>4</v>
      </c>
      <c r="F92" s="111">
        <f>'5.2'!E92</f>
        <v>2</v>
      </c>
      <c r="G92" s="112">
        <f>'5.3'!F93</f>
        <v>0.5</v>
      </c>
      <c r="H92" s="113">
        <f>'5.4'!F92</f>
        <v>2</v>
      </c>
      <c r="I92" s="113">
        <f>'5.5'!F92</f>
        <v>2</v>
      </c>
      <c r="J92" s="113">
        <f>'5.6'!F92</f>
        <v>2</v>
      </c>
      <c r="K92" s="112">
        <f>'5.7'!F92</f>
        <v>2</v>
      </c>
      <c r="L92" s="112">
        <f>'5.8'!F92</f>
        <v>2</v>
      </c>
      <c r="M92" s="112">
        <f>'5.9'!F92</f>
        <v>2</v>
      </c>
      <c r="N92" s="112">
        <f>'5.10'!F92</f>
        <v>0</v>
      </c>
      <c r="O92" s="112">
        <f>'5.11'!F92</f>
        <v>2</v>
      </c>
      <c r="P92" s="112">
        <f>'5.12'!E92</f>
        <v>2</v>
      </c>
      <c r="Q92" s="112">
        <f>'5.13'!E93</f>
        <v>2</v>
      </c>
    </row>
    <row r="93" spans="1:17" s="45" customFormat="1" ht="15" customHeight="1">
      <c r="A93" s="4" t="s">
        <v>81</v>
      </c>
      <c r="B93" s="108">
        <f t="shared" si="8"/>
        <v>71.428571428571431</v>
      </c>
      <c r="C93" s="109">
        <f t="shared" si="11"/>
        <v>28</v>
      </c>
      <c r="D93" s="110">
        <f t="shared" si="9"/>
        <v>20</v>
      </c>
      <c r="E93" s="111">
        <f>'5.1'!F94</f>
        <v>4</v>
      </c>
      <c r="F93" s="111">
        <f>'5.2'!E93</f>
        <v>2</v>
      </c>
      <c r="G93" s="112">
        <f>'5.3'!F94</f>
        <v>1</v>
      </c>
      <c r="H93" s="113">
        <f>'5.4'!F93</f>
        <v>0</v>
      </c>
      <c r="I93" s="113">
        <f>'5.5'!F93</f>
        <v>2</v>
      </c>
      <c r="J93" s="113">
        <f>'5.6'!F93</f>
        <v>0</v>
      </c>
      <c r="K93" s="112">
        <f>'5.7'!F93</f>
        <v>2</v>
      </c>
      <c r="L93" s="112">
        <f>'5.8'!F93</f>
        <v>2</v>
      </c>
      <c r="M93" s="112">
        <f>'5.9'!F93</f>
        <v>2</v>
      </c>
      <c r="N93" s="112">
        <f>'5.10'!F93</f>
        <v>0</v>
      </c>
      <c r="O93" s="112">
        <f>'5.11'!F93</f>
        <v>2</v>
      </c>
      <c r="P93" s="112">
        <f>'5.12'!E93</f>
        <v>2</v>
      </c>
      <c r="Q93" s="112">
        <f>'5.13'!E94</f>
        <v>1</v>
      </c>
    </row>
    <row r="94" spans="1:17" s="45" customFormat="1" ht="15" customHeight="1">
      <c r="A94" s="4" t="s">
        <v>82</v>
      </c>
      <c r="B94" s="108">
        <f t="shared" si="8"/>
        <v>67.857142857142861</v>
      </c>
      <c r="C94" s="109">
        <f t="shared" si="11"/>
        <v>28</v>
      </c>
      <c r="D94" s="110">
        <f t="shared" si="9"/>
        <v>19</v>
      </c>
      <c r="E94" s="111">
        <f>'5.1'!F95</f>
        <v>4</v>
      </c>
      <c r="F94" s="111">
        <f>'5.2'!E94</f>
        <v>2</v>
      </c>
      <c r="G94" s="112">
        <f>'5.3'!F95</f>
        <v>1</v>
      </c>
      <c r="H94" s="113">
        <f>'5.4'!F94</f>
        <v>2</v>
      </c>
      <c r="I94" s="113">
        <f>'5.5'!F94</f>
        <v>0</v>
      </c>
      <c r="J94" s="113">
        <f>'5.6'!F94</f>
        <v>2</v>
      </c>
      <c r="K94" s="112">
        <f>'5.7'!F94</f>
        <v>2</v>
      </c>
      <c r="L94" s="112">
        <f>'5.8'!F94</f>
        <v>0</v>
      </c>
      <c r="M94" s="112">
        <f>'5.9'!F94</f>
        <v>2</v>
      </c>
      <c r="N94" s="112">
        <f>'5.10'!F94</f>
        <v>2</v>
      </c>
      <c r="O94" s="112">
        <f>'5.11'!F94</f>
        <v>2</v>
      </c>
      <c r="P94" s="112">
        <f>'5.12'!E94</f>
        <v>0</v>
      </c>
      <c r="Q94" s="112">
        <f>'5.13'!E95</f>
        <v>0</v>
      </c>
    </row>
    <row r="95" spans="1:17" s="45" customFormat="1" ht="15" customHeight="1">
      <c r="A95" s="4" t="s">
        <v>83</v>
      </c>
      <c r="B95" s="108">
        <f t="shared" si="8"/>
        <v>46.428571428571431</v>
      </c>
      <c r="C95" s="109">
        <f t="shared" si="11"/>
        <v>28</v>
      </c>
      <c r="D95" s="110">
        <f t="shared" si="9"/>
        <v>13</v>
      </c>
      <c r="E95" s="111">
        <f>'5.1'!F96</f>
        <v>4</v>
      </c>
      <c r="F95" s="111">
        <f>'5.2'!E95</f>
        <v>0</v>
      </c>
      <c r="G95" s="112">
        <f>'5.3'!F96</f>
        <v>0</v>
      </c>
      <c r="H95" s="113">
        <f>'5.4'!F95</f>
        <v>0</v>
      </c>
      <c r="I95" s="113">
        <f>'5.5'!F95</f>
        <v>1</v>
      </c>
      <c r="J95" s="113">
        <f>'5.6'!F95</f>
        <v>2</v>
      </c>
      <c r="K95" s="112">
        <f>'5.7'!F95</f>
        <v>0</v>
      </c>
      <c r="L95" s="112">
        <f>'5.8'!F95</f>
        <v>0</v>
      </c>
      <c r="M95" s="112">
        <f>'5.9'!F95</f>
        <v>2</v>
      </c>
      <c r="N95" s="112">
        <f>'5.10'!F95</f>
        <v>0</v>
      </c>
      <c r="O95" s="112">
        <f>'5.11'!F95</f>
        <v>2</v>
      </c>
      <c r="P95" s="112">
        <f>'5.12'!E95</f>
        <v>2</v>
      </c>
      <c r="Q95" s="112">
        <f>'5.13'!E96</f>
        <v>0</v>
      </c>
    </row>
    <row r="96" spans="1:17" s="45" customFormat="1" ht="15" customHeight="1">
      <c r="A96" s="4" t="s">
        <v>84</v>
      </c>
      <c r="B96" s="108">
        <f t="shared" si="8"/>
        <v>92.857142857142861</v>
      </c>
      <c r="C96" s="109">
        <f t="shared" si="11"/>
        <v>28</v>
      </c>
      <c r="D96" s="110">
        <f t="shared" si="9"/>
        <v>26</v>
      </c>
      <c r="E96" s="111">
        <f>'5.1'!F97</f>
        <v>4</v>
      </c>
      <c r="F96" s="111">
        <f>'5.2'!E96</f>
        <v>2</v>
      </c>
      <c r="G96" s="112">
        <f>'5.3'!F97</f>
        <v>2</v>
      </c>
      <c r="H96" s="113">
        <f>'5.4'!F96</f>
        <v>2</v>
      </c>
      <c r="I96" s="113">
        <f>'5.5'!F96</f>
        <v>2</v>
      </c>
      <c r="J96" s="113">
        <f>'5.6'!F96</f>
        <v>2</v>
      </c>
      <c r="K96" s="112">
        <f>'5.7'!F96</f>
        <v>2</v>
      </c>
      <c r="L96" s="112">
        <f>'5.8'!F96</f>
        <v>2</v>
      </c>
      <c r="M96" s="112">
        <f>'5.9'!F96</f>
        <v>2</v>
      </c>
      <c r="N96" s="112">
        <f>'5.10'!F96</f>
        <v>0</v>
      </c>
      <c r="O96" s="112">
        <f>'5.11'!F96</f>
        <v>2</v>
      </c>
      <c r="P96" s="112">
        <f>'5.12'!E96</f>
        <v>2</v>
      </c>
      <c r="Q96" s="112">
        <f>'5.13'!E97</f>
        <v>2</v>
      </c>
    </row>
    <row r="97" spans="1:17" s="45" customFormat="1" ht="15" customHeight="1">
      <c r="A97" s="4" t="s">
        <v>85</v>
      </c>
      <c r="B97" s="108">
        <f t="shared" si="8"/>
        <v>21.428571428571427</v>
      </c>
      <c r="C97" s="109">
        <f t="shared" si="11"/>
        <v>28</v>
      </c>
      <c r="D97" s="110">
        <f t="shared" si="9"/>
        <v>6</v>
      </c>
      <c r="E97" s="111">
        <f>'5.1'!F98</f>
        <v>2</v>
      </c>
      <c r="F97" s="111">
        <f>'5.2'!E97</f>
        <v>2</v>
      </c>
      <c r="G97" s="112">
        <f>'5.3'!F98</f>
        <v>0</v>
      </c>
      <c r="H97" s="113">
        <f>'5.4'!F97</f>
        <v>0</v>
      </c>
      <c r="I97" s="113">
        <f>'5.5'!F97</f>
        <v>0</v>
      </c>
      <c r="J97" s="113">
        <f>'5.6'!F97</f>
        <v>0</v>
      </c>
      <c r="K97" s="112">
        <f>'5.7'!F97</f>
        <v>0</v>
      </c>
      <c r="L97" s="112">
        <f>'5.8'!F97</f>
        <v>0</v>
      </c>
      <c r="M97" s="112">
        <f>'5.9'!F97</f>
        <v>0</v>
      </c>
      <c r="N97" s="112">
        <f>'5.10'!F97</f>
        <v>0</v>
      </c>
      <c r="O97" s="112">
        <f>'5.11'!F97</f>
        <v>2</v>
      </c>
      <c r="P97" s="112">
        <f>'5.12'!E97</f>
        <v>0</v>
      </c>
      <c r="Q97" s="112">
        <f>'5.13'!E98</f>
        <v>0</v>
      </c>
    </row>
    <row r="98" spans="1:17" s="45" customFormat="1" ht="15" customHeight="1">
      <c r="A98" s="4" t="s">
        <v>86</v>
      </c>
      <c r="B98" s="108">
        <f t="shared" si="8"/>
        <v>0</v>
      </c>
      <c r="C98" s="109">
        <f t="shared" si="11"/>
        <v>28</v>
      </c>
      <c r="D98" s="110">
        <f t="shared" si="9"/>
        <v>0</v>
      </c>
      <c r="E98" s="111">
        <f>'5.1'!F99</f>
        <v>0</v>
      </c>
      <c r="F98" s="111">
        <f>'5.2'!E98</f>
        <v>0</v>
      </c>
      <c r="G98" s="112">
        <f>'5.3'!F99</f>
        <v>0</v>
      </c>
      <c r="H98" s="113">
        <f>'5.4'!F98</f>
        <v>0</v>
      </c>
      <c r="I98" s="113">
        <f>'5.5'!F98</f>
        <v>0</v>
      </c>
      <c r="J98" s="113">
        <f>'5.6'!F98</f>
        <v>0</v>
      </c>
      <c r="K98" s="112">
        <f>'5.7'!F98</f>
        <v>0</v>
      </c>
      <c r="L98" s="112">
        <f>'5.8'!F98</f>
        <v>0</v>
      </c>
      <c r="M98" s="112">
        <f>'5.9'!F98</f>
        <v>0</v>
      </c>
      <c r="N98" s="112">
        <f>'5.10'!F98</f>
        <v>0</v>
      </c>
      <c r="O98" s="112">
        <f>'5.11'!F98</f>
        <v>0</v>
      </c>
      <c r="P98" s="112">
        <f>'5.12'!E98</f>
        <v>0</v>
      </c>
      <c r="Q98" s="112">
        <f>'5.13'!E99</f>
        <v>0</v>
      </c>
    </row>
    <row r="99" spans="1:17" s="35" customFormat="1" ht="15" customHeight="1">
      <c r="A99" s="92" t="s">
        <v>1000</v>
      </c>
      <c r="B99" s="121"/>
      <c r="D99" s="121"/>
      <c r="Q99" s="152"/>
    </row>
    <row r="100" spans="1:17" s="35" customFormat="1" ht="14" customHeight="1">
      <c r="A100" s="92"/>
      <c r="B100" s="121"/>
      <c r="D100" s="164"/>
      <c r="Q100" s="152"/>
    </row>
    <row r="101" spans="1:17">
      <c r="D101" s="165"/>
    </row>
  </sheetData>
  <mergeCells count="1">
    <mergeCell ref="A1:P1"/>
  </mergeCells>
  <pageMargins left="0.70866141732283472" right="0.70866141732283472" top="0.78740157480314965" bottom="0.78740157480314965" header="0.43307086614173229" footer="0.43307086614173229"/>
  <pageSetup paperSize="9" scale="63" fitToWidth="2" fitToHeight="3" orientation="landscape" r:id="rId1"/>
  <headerFooter scaleWithDoc="0">
    <oddFooter>&amp;C&amp;"Times New Roman,обычный"&amp;8&amp;A&amp;R&amp;9&amp;P</oddFooter>
  </headerFooter>
  <ignoredErrors>
    <ignoredError sqref="C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2"/>
  <sheetViews>
    <sheetView zoomScale="105" zoomScaleNormal="100" zoomScaleSheetLayoutView="100" workbookViewId="0">
      <selection sqref="A1:E1"/>
    </sheetView>
  </sheetViews>
  <sheetFormatPr baseColWidth="10" defaultColWidth="8.83203125" defaultRowHeight="15"/>
  <cols>
    <col min="1" max="1" width="5.83203125" style="36" customWidth="1"/>
    <col min="2" max="2" width="146.33203125" customWidth="1"/>
    <col min="3" max="5" width="7.6640625" customWidth="1"/>
  </cols>
  <sheetData>
    <row r="1" spans="1:5" s="35" customFormat="1" ht="21" customHeight="1">
      <c r="A1" s="266" t="s">
        <v>1002</v>
      </c>
      <c r="B1" s="267"/>
      <c r="C1" s="267"/>
      <c r="D1" s="267"/>
      <c r="E1" s="267"/>
    </row>
    <row r="2" spans="1:5" ht="30" customHeight="1">
      <c r="A2" s="268" t="s">
        <v>148</v>
      </c>
      <c r="B2" s="268" t="s">
        <v>90</v>
      </c>
      <c r="C2" s="268" t="s">
        <v>91</v>
      </c>
      <c r="D2" s="268" t="s">
        <v>92</v>
      </c>
      <c r="E2" s="268"/>
    </row>
    <row r="3" spans="1:5" ht="15" customHeight="1">
      <c r="A3" s="268"/>
      <c r="B3" s="268"/>
      <c r="C3" s="268"/>
      <c r="D3" s="70" t="s">
        <v>149</v>
      </c>
      <c r="E3" s="70" t="s">
        <v>150</v>
      </c>
    </row>
    <row r="4" spans="1:5">
      <c r="A4" s="269">
        <v>5</v>
      </c>
      <c r="B4" s="52" t="s">
        <v>186</v>
      </c>
      <c r="C4" s="276">
        <v>28</v>
      </c>
      <c r="D4" s="276"/>
      <c r="E4" s="276"/>
    </row>
    <row r="5" spans="1:5">
      <c r="A5" s="270"/>
      <c r="B5" s="63" t="s">
        <v>226</v>
      </c>
      <c r="C5" s="276"/>
      <c r="D5" s="276"/>
      <c r="E5" s="276"/>
    </row>
    <row r="6" spans="1:5" ht="48" customHeight="1">
      <c r="A6" s="270"/>
      <c r="B6" s="64" t="s">
        <v>227</v>
      </c>
      <c r="C6" s="276"/>
      <c r="D6" s="276"/>
      <c r="E6" s="276"/>
    </row>
    <row r="7" spans="1:5" ht="89" customHeight="1">
      <c r="A7" s="270"/>
      <c r="B7" s="65" t="s">
        <v>228</v>
      </c>
      <c r="C7" s="276"/>
      <c r="D7" s="276"/>
      <c r="E7" s="276"/>
    </row>
    <row r="8" spans="1:5" s="1" customFormat="1" ht="90">
      <c r="A8" s="271"/>
      <c r="B8" s="65" t="s">
        <v>229</v>
      </c>
      <c r="C8" s="122"/>
      <c r="D8" s="122"/>
      <c r="E8" s="122"/>
    </row>
    <row r="9" spans="1:5" ht="36" customHeight="1">
      <c r="A9" s="272" t="s">
        <v>127</v>
      </c>
      <c r="B9" s="54" t="s">
        <v>230</v>
      </c>
      <c r="C9" s="275"/>
      <c r="D9" s="275"/>
      <c r="E9" s="275"/>
    </row>
    <row r="10" spans="1:5">
      <c r="A10" s="273"/>
      <c r="B10" s="63" t="s">
        <v>231</v>
      </c>
      <c r="C10" s="275"/>
      <c r="D10" s="275"/>
      <c r="E10" s="275"/>
    </row>
    <row r="11" spans="1:5" ht="30">
      <c r="A11" s="273"/>
      <c r="B11" s="65" t="s">
        <v>159</v>
      </c>
      <c r="C11" s="275"/>
      <c r="D11" s="275"/>
      <c r="E11" s="275"/>
    </row>
    <row r="12" spans="1:5" s="1" customFormat="1" ht="30">
      <c r="A12" s="274"/>
      <c r="B12" s="65" t="s">
        <v>179</v>
      </c>
      <c r="C12" s="123"/>
      <c r="D12" s="123"/>
      <c r="E12" s="123"/>
    </row>
    <row r="13" spans="1:5">
      <c r="A13" s="55"/>
      <c r="B13" s="56" t="s">
        <v>104</v>
      </c>
      <c r="C13" s="57">
        <v>4</v>
      </c>
      <c r="D13" s="57">
        <v>0.5</v>
      </c>
      <c r="E13" s="57">
        <v>0.5</v>
      </c>
    </row>
    <row r="14" spans="1:5">
      <c r="A14" s="55"/>
      <c r="B14" s="56" t="s">
        <v>105</v>
      </c>
      <c r="C14" s="57">
        <v>0</v>
      </c>
      <c r="D14" s="57"/>
      <c r="E14" s="57"/>
    </row>
    <row r="15" spans="1:5" ht="35" customHeight="1">
      <c r="A15" s="277" t="s">
        <v>128</v>
      </c>
      <c r="B15" s="54" t="s">
        <v>232</v>
      </c>
      <c r="C15" s="275"/>
      <c r="D15" s="275"/>
      <c r="E15" s="275"/>
    </row>
    <row r="16" spans="1:5">
      <c r="A16" s="278"/>
      <c r="B16" s="63" t="s">
        <v>180</v>
      </c>
      <c r="C16" s="275"/>
      <c r="D16" s="275"/>
      <c r="E16" s="275"/>
    </row>
    <row r="17" spans="1:5">
      <c r="A17" s="278"/>
      <c r="B17" s="64" t="s">
        <v>233</v>
      </c>
      <c r="C17" s="275"/>
      <c r="D17" s="275"/>
      <c r="E17" s="275"/>
    </row>
    <row r="18" spans="1:5">
      <c r="A18" s="278"/>
      <c r="B18" s="64" t="s">
        <v>234</v>
      </c>
      <c r="C18" s="275"/>
      <c r="D18" s="275"/>
      <c r="E18" s="275"/>
    </row>
    <row r="19" spans="1:5">
      <c r="A19" s="278"/>
      <c r="B19" s="64" t="s">
        <v>235</v>
      </c>
      <c r="C19" s="275"/>
      <c r="D19" s="275"/>
      <c r="E19" s="275"/>
    </row>
    <row r="20" spans="1:5">
      <c r="A20" s="278"/>
      <c r="B20" s="64" t="s">
        <v>236</v>
      </c>
      <c r="C20" s="275"/>
      <c r="D20" s="275"/>
      <c r="E20" s="275"/>
    </row>
    <row r="21" spans="1:5" ht="30">
      <c r="A21" s="278"/>
      <c r="B21" s="64" t="s">
        <v>237</v>
      </c>
      <c r="C21" s="275"/>
      <c r="D21" s="275"/>
      <c r="E21" s="275"/>
    </row>
    <row r="22" spans="1:5">
      <c r="A22" s="278"/>
      <c r="B22" s="64" t="s">
        <v>238</v>
      </c>
      <c r="C22" s="275"/>
      <c r="D22" s="275"/>
      <c r="E22" s="275"/>
    </row>
    <row r="23" spans="1:5">
      <c r="A23" s="278"/>
      <c r="B23" s="66" t="s">
        <v>240</v>
      </c>
      <c r="C23" s="275"/>
      <c r="D23" s="275"/>
      <c r="E23" s="275"/>
    </row>
    <row r="24" spans="1:5" s="1" customFormat="1">
      <c r="A24" s="279"/>
      <c r="B24" s="66" t="s">
        <v>239</v>
      </c>
      <c r="C24" s="123"/>
      <c r="D24" s="123"/>
      <c r="E24" s="123"/>
    </row>
    <row r="25" spans="1:5">
      <c r="A25" s="55"/>
      <c r="B25" s="56" t="s">
        <v>241</v>
      </c>
      <c r="C25" s="57">
        <v>2</v>
      </c>
      <c r="D25" s="57">
        <v>0.5</v>
      </c>
      <c r="E25" s="58"/>
    </row>
    <row r="26" spans="1:5">
      <c r="A26" s="55"/>
      <c r="B26" s="56" t="s">
        <v>242</v>
      </c>
      <c r="C26" s="57">
        <v>0</v>
      </c>
      <c r="D26" s="58"/>
      <c r="E26" s="58"/>
    </row>
    <row r="27" spans="1:5" ht="31.5" customHeight="1">
      <c r="A27" s="272" t="s">
        <v>129</v>
      </c>
      <c r="B27" s="54" t="s">
        <v>243</v>
      </c>
      <c r="C27" s="275"/>
      <c r="D27" s="275"/>
      <c r="E27" s="275"/>
    </row>
    <row r="28" spans="1:5" ht="88" customHeight="1">
      <c r="A28" s="273"/>
      <c r="B28" s="63" t="s">
        <v>244</v>
      </c>
      <c r="C28" s="275"/>
      <c r="D28" s="275"/>
      <c r="E28" s="275"/>
    </row>
    <row r="29" spans="1:5" ht="30.75" customHeight="1">
      <c r="A29" s="273"/>
      <c r="B29" s="64" t="s">
        <v>245</v>
      </c>
      <c r="C29" s="275"/>
      <c r="D29" s="275"/>
      <c r="E29" s="275"/>
    </row>
    <row r="30" spans="1:5" ht="30.75" customHeight="1">
      <c r="A30" s="273"/>
      <c r="B30" s="65" t="s">
        <v>246</v>
      </c>
      <c r="C30" s="275"/>
      <c r="D30" s="275"/>
      <c r="E30" s="275"/>
    </row>
    <row r="31" spans="1:5" s="1" customFormat="1" ht="31.5" customHeight="1">
      <c r="A31" s="273"/>
      <c r="B31" s="65" t="s">
        <v>247</v>
      </c>
      <c r="C31" s="123"/>
      <c r="D31" s="123"/>
      <c r="E31" s="123"/>
    </row>
    <row r="32" spans="1:5" s="1" customFormat="1" ht="30">
      <c r="A32" s="274"/>
      <c r="B32" s="65" t="s">
        <v>146</v>
      </c>
      <c r="C32" s="123"/>
      <c r="D32" s="123"/>
      <c r="E32" s="123"/>
    </row>
    <row r="33" spans="1:5">
      <c r="A33" s="55"/>
      <c r="B33" s="56" t="s">
        <v>144</v>
      </c>
      <c r="C33" s="58">
        <v>2</v>
      </c>
      <c r="D33" s="58">
        <v>0.5</v>
      </c>
      <c r="E33" s="58">
        <v>0.5</v>
      </c>
    </row>
    <row r="34" spans="1:5">
      <c r="A34" s="55"/>
      <c r="B34" s="56" t="s">
        <v>145</v>
      </c>
      <c r="C34" s="58">
        <v>1</v>
      </c>
      <c r="D34" s="58">
        <v>0.5</v>
      </c>
      <c r="E34" s="58">
        <v>0.5</v>
      </c>
    </row>
    <row r="35" spans="1:5">
      <c r="A35" s="55"/>
      <c r="B35" s="56" t="s">
        <v>106</v>
      </c>
      <c r="C35" s="58">
        <v>0</v>
      </c>
      <c r="D35" s="58"/>
      <c r="E35" s="58"/>
    </row>
    <row r="36" spans="1:5" ht="44.25" customHeight="1">
      <c r="A36" s="280" t="s">
        <v>130</v>
      </c>
      <c r="B36" s="54" t="s">
        <v>248</v>
      </c>
      <c r="C36" s="275"/>
      <c r="D36" s="275"/>
      <c r="E36" s="275"/>
    </row>
    <row r="37" spans="1:5">
      <c r="A37" s="280"/>
      <c r="B37" s="63" t="s">
        <v>161</v>
      </c>
      <c r="C37" s="275"/>
      <c r="D37" s="275"/>
      <c r="E37" s="275"/>
    </row>
    <row r="38" spans="1:5">
      <c r="A38" s="280"/>
      <c r="B38" s="67" t="s">
        <v>249</v>
      </c>
      <c r="C38" s="275"/>
      <c r="D38" s="275"/>
      <c r="E38" s="275"/>
    </row>
    <row r="39" spans="1:5" ht="34" customHeight="1">
      <c r="A39" s="280"/>
      <c r="B39" s="67" t="s">
        <v>250</v>
      </c>
      <c r="C39" s="275"/>
      <c r="D39" s="275"/>
      <c r="E39" s="275"/>
    </row>
    <row r="40" spans="1:5" ht="33" customHeight="1">
      <c r="A40" s="280"/>
      <c r="B40" s="67" t="s">
        <v>251</v>
      </c>
      <c r="C40" s="275"/>
      <c r="D40" s="275"/>
      <c r="E40" s="275"/>
    </row>
    <row r="41" spans="1:5" ht="31" customHeight="1">
      <c r="A41" s="280"/>
      <c r="B41" s="67" t="s">
        <v>252</v>
      </c>
      <c r="C41" s="275"/>
      <c r="D41" s="275"/>
      <c r="E41" s="275"/>
    </row>
    <row r="42" spans="1:5" ht="18" customHeight="1">
      <c r="A42" s="280"/>
      <c r="B42" s="65" t="s">
        <v>253</v>
      </c>
      <c r="C42" s="275"/>
      <c r="D42" s="275"/>
      <c r="E42" s="275"/>
    </row>
    <row r="43" spans="1:5">
      <c r="A43" s="55"/>
      <c r="B43" s="56" t="s">
        <v>254</v>
      </c>
      <c r="C43" s="58">
        <v>2</v>
      </c>
      <c r="D43" s="58">
        <v>0.5</v>
      </c>
      <c r="E43" s="58">
        <v>0.5</v>
      </c>
    </row>
    <row r="44" spans="1:5">
      <c r="A44" s="55"/>
      <c r="B44" s="56" t="s">
        <v>181</v>
      </c>
      <c r="C44" s="58">
        <v>0</v>
      </c>
      <c r="D44" s="58"/>
      <c r="E44" s="58"/>
    </row>
    <row r="45" spans="1:5" ht="30">
      <c r="A45" s="280" t="s">
        <v>131</v>
      </c>
      <c r="B45" s="54" t="s">
        <v>255</v>
      </c>
      <c r="C45" s="275"/>
      <c r="D45" s="275"/>
      <c r="E45" s="275"/>
    </row>
    <row r="46" spans="1:5" ht="45">
      <c r="A46" s="280"/>
      <c r="B46" s="53" t="s">
        <v>182</v>
      </c>
      <c r="C46" s="275"/>
      <c r="D46" s="275"/>
      <c r="E46" s="275"/>
    </row>
    <row r="47" spans="1:5">
      <c r="A47" s="55"/>
      <c r="B47" s="56" t="s">
        <v>110</v>
      </c>
      <c r="C47" s="58">
        <v>2</v>
      </c>
      <c r="D47" s="58">
        <v>0.5</v>
      </c>
      <c r="E47" s="58">
        <v>0.5</v>
      </c>
    </row>
    <row r="48" spans="1:5">
      <c r="A48" s="55"/>
      <c r="B48" s="56" t="s">
        <v>112</v>
      </c>
      <c r="C48" s="58">
        <v>0</v>
      </c>
      <c r="D48" s="58"/>
      <c r="E48" s="58"/>
    </row>
    <row r="49" spans="1:5" ht="45" customHeight="1">
      <c r="A49" s="55" t="s">
        <v>132</v>
      </c>
      <c r="B49" s="54" t="s">
        <v>256</v>
      </c>
      <c r="C49" s="58"/>
      <c r="D49" s="58"/>
      <c r="E49" s="58"/>
    </row>
    <row r="50" spans="1:5">
      <c r="A50" s="55"/>
      <c r="B50" s="56" t="s">
        <v>183</v>
      </c>
      <c r="C50" s="58">
        <v>2</v>
      </c>
      <c r="D50" s="58">
        <v>0.5</v>
      </c>
      <c r="E50" s="58">
        <v>0.5</v>
      </c>
    </row>
    <row r="51" spans="1:5">
      <c r="A51" s="55"/>
      <c r="B51" s="56" t="s">
        <v>114</v>
      </c>
      <c r="C51" s="58">
        <v>0</v>
      </c>
      <c r="D51" s="58"/>
      <c r="E51" s="58"/>
    </row>
    <row r="52" spans="1:5" ht="44.25" customHeight="1">
      <c r="A52" s="280" t="s">
        <v>133</v>
      </c>
      <c r="B52" s="54" t="s">
        <v>257</v>
      </c>
      <c r="C52" s="275"/>
      <c r="D52" s="275"/>
      <c r="E52" s="275"/>
    </row>
    <row r="53" spans="1:5" ht="45">
      <c r="A53" s="280"/>
      <c r="B53" s="63" t="s">
        <v>258</v>
      </c>
      <c r="C53" s="275"/>
      <c r="D53" s="275"/>
      <c r="E53" s="275"/>
    </row>
    <row r="54" spans="1:5" ht="30">
      <c r="A54" s="280"/>
      <c r="B54" s="68" t="s">
        <v>259</v>
      </c>
      <c r="C54" s="275"/>
      <c r="D54" s="275"/>
      <c r="E54" s="275"/>
    </row>
    <row r="55" spans="1:5">
      <c r="A55" s="55"/>
      <c r="B55" s="56" t="s">
        <v>110</v>
      </c>
      <c r="C55" s="58">
        <v>2</v>
      </c>
      <c r="D55" s="58">
        <v>0.5</v>
      </c>
      <c r="E55" s="58">
        <v>0.5</v>
      </c>
    </row>
    <row r="56" spans="1:5">
      <c r="A56" s="55"/>
      <c r="B56" s="56" t="s">
        <v>114</v>
      </c>
      <c r="C56" s="58">
        <v>0</v>
      </c>
      <c r="D56" s="58"/>
      <c r="E56" s="58"/>
    </row>
    <row r="57" spans="1:5" ht="51" customHeight="1">
      <c r="A57" s="280" t="s">
        <v>134</v>
      </c>
      <c r="B57" s="54" t="s">
        <v>260</v>
      </c>
      <c r="C57" s="275"/>
      <c r="D57" s="275"/>
      <c r="E57" s="275"/>
    </row>
    <row r="58" spans="1:5">
      <c r="A58" s="280"/>
      <c r="B58" s="69" t="s">
        <v>101</v>
      </c>
      <c r="C58" s="275"/>
      <c r="D58" s="275"/>
      <c r="E58" s="275"/>
    </row>
    <row r="59" spans="1:5" ht="30">
      <c r="A59" s="280"/>
      <c r="B59" s="67" t="s">
        <v>261</v>
      </c>
      <c r="C59" s="275"/>
      <c r="D59" s="275"/>
      <c r="E59" s="275"/>
    </row>
    <row r="60" spans="1:5" ht="63" customHeight="1">
      <c r="A60" s="280"/>
      <c r="B60" s="64" t="s">
        <v>262</v>
      </c>
      <c r="C60" s="275"/>
      <c r="D60" s="275"/>
      <c r="E60" s="275"/>
    </row>
    <row r="61" spans="1:5" ht="16" customHeight="1">
      <c r="A61" s="280"/>
      <c r="B61" s="67" t="s">
        <v>263</v>
      </c>
      <c r="C61" s="275"/>
      <c r="D61" s="275"/>
      <c r="E61" s="275"/>
    </row>
    <row r="62" spans="1:5" ht="60">
      <c r="A62" s="280"/>
      <c r="B62" s="64" t="s">
        <v>264</v>
      </c>
      <c r="C62" s="275"/>
      <c r="D62" s="275"/>
      <c r="E62" s="275"/>
    </row>
    <row r="63" spans="1:5">
      <c r="A63" s="280"/>
      <c r="B63" s="65" t="s">
        <v>162</v>
      </c>
      <c r="C63" s="275"/>
      <c r="D63" s="275"/>
      <c r="E63" s="275"/>
    </row>
    <row r="64" spans="1:5">
      <c r="A64" s="55"/>
      <c r="B64" s="59" t="s">
        <v>183</v>
      </c>
      <c r="C64" s="58">
        <v>2</v>
      </c>
      <c r="D64" s="58">
        <v>0.5</v>
      </c>
      <c r="E64" s="58">
        <v>0.5</v>
      </c>
    </row>
    <row r="65" spans="1:5">
      <c r="A65" s="55"/>
      <c r="B65" s="59" t="s">
        <v>117</v>
      </c>
      <c r="C65" s="58">
        <v>0</v>
      </c>
      <c r="D65" s="58"/>
      <c r="E65" s="58"/>
    </row>
    <row r="66" spans="1:5" ht="30">
      <c r="A66" s="280" t="s">
        <v>135</v>
      </c>
      <c r="B66" s="54" t="s">
        <v>265</v>
      </c>
      <c r="C66" s="275"/>
      <c r="D66" s="275"/>
      <c r="E66" s="275"/>
    </row>
    <row r="67" spans="1:5">
      <c r="A67" s="280"/>
      <c r="B67" s="69" t="s">
        <v>102</v>
      </c>
      <c r="C67" s="275"/>
      <c r="D67" s="275"/>
      <c r="E67" s="275"/>
    </row>
    <row r="68" spans="1:5" ht="45" customHeight="1">
      <c r="A68" s="280"/>
      <c r="B68" s="67" t="s">
        <v>266</v>
      </c>
      <c r="C68" s="275"/>
      <c r="D68" s="275"/>
      <c r="E68" s="275"/>
    </row>
    <row r="69" spans="1:5" ht="46.5" customHeight="1">
      <c r="A69" s="280"/>
      <c r="B69" s="67" t="s">
        <v>267</v>
      </c>
      <c r="C69" s="275"/>
      <c r="D69" s="275"/>
      <c r="E69" s="275"/>
    </row>
    <row r="70" spans="1:5" ht="30.75" customHeight="1">
      <c r="A70" s="280"/>
      <c r="B70" s="67" t="s">
        <v>268</v>
      </c>
      <c r="C70" s="275"/>
      <c r="D70" s="275"/>
      <c r="E70" s="275"/>
    </row>
    <row r="71" spans="1:5">
      <c r="A71" s="280"/>
      <c r="B71" s="68" t="s">
        <v>157</v>
      </c>
      <c r="C71" s="275"/>
      <c r="D71" s="275"/>
      <c r="E71" s="275"/>
    </row>
    <row r="72" spans="1:5">
      <c r="A72" s="55"/>
      <c r="B72" s="59" t="s">
        <v>184</v>
      </c>
      <c r="C72" s="58">
        <v>2</v>
      </c>
      <c r="D72" s="58">
        <v>0.5</v>
      </c>
      <c r="E72" s="58">
        <v>0.5</v>
      </c>
    </row>
    <row r="73" spans="1:5">
      <c r="A73" s="55"/>
      <c r="B73" s="59" t="s">
        <v>117</v>
      </c>
      <c r="C73" s="58">
        <v>0</v>
      </c>
      <c r="D73" s="58"/>
      <c r="E73" s="58"/>
    </row>
    <row r="74" spans="1:5" ht="30">
      <c r="A74" s="280" t="s">
        <v>136</v>
      </c>
      <c r="B74" s="54" t="s">
        <v>269</v>
      </c>
      <c r="C74" s="275"/>
      <c r="D74" s="275"/>
      <c r="E74" s="275"/>
    </row>
    <row r="75" spans="1:5">
      <c r="A75" s="280"/>
      <c r="B75" s="63" t="s">
        <v>102</v>
      </c>
      <c r="C75" s="275"/>
      <c r="D75" s="275"/>
      <c r="E75" s="275"/>
    </row>
    <row r="76" spans="1:5" ht="61.5" customHeight="1">
      <c r="A76" s="280"/>
      <c r="B76" s="64" t="s">
        <v>270</v>
      </c>
      <c r="C76" s="275"/>
      <c r="D76" s="275"/>
      <c r="E76" s="275"/>
    </row>
    <row r="77" spans="1:5" ht="60.75" customHeight="1">
      <c r="A77" s="280"/>
      <c r="B77" s="64" t="s">
        <v>271</v>
      </c>
      <c r="C77" s="275"/>
      <c r="D77" s="275"/>
      <c r="E77" s="275"/>
    </row>
    <row r="78" spans="1:5" ht="60" customHeight="1">
      <c r="A78" s="280"/>
      <c r="B78" s="64" t="s">
        <v>272</v>
      </c>
      <c r="C78" s="275"/>
      <c r="D78" s="275"/>
      <c r="E78" s="275"/>
    </row>
    <row r="79" spans="1:5">
      <c r="A79" s="280"/>
      <c r="B79" s="64" t="s">
        <v>273</v>
      </c>
      <c r="C79" s="275"/>
      <c r="D79" s="275"/>
      <c r="E79" s="275"/>
    </row>
    <row r="80" spans="1:5">
      <c r="A80" s="280"/>
      <c r="B80" s="67" t="s">
        <v>157</v>
      </c>
      <c r="C80" s="275"/>
      <c r="D80" s="275"/>
      <c r="E80" s="275"/>
    </row>
    <row r="81" spans="1:5" ht="30">
      <c r="A81" s="280"/>
      <c r="B81" s="64" t="s">
        <v>163</v>
      </c>
      <c r="C81" s="275"/>
      <c r="D81" s="275"/>
      <c r="E81" s="275"/>
    </row>
    <row r="82" spans="1:5" ht="60">
      <c r="A82" s="280"/>
      <c r="B82" s="64" t="s">
        <v>274</v>
      </c>
      <c r="C82" s="275"/>
      <c r="D82" s="275"/>
      <c r="E82" s="275"/>
    </row>
    <row r="83" spans="1:5">
      <c r="A83" s="280"/>
      <c r="B83" s="68" t="s">
        <v>138</v>
      </c>
      <c r="C83" s="275"/>
      <c r="D83" s="275"/>
      <c r="E83" s="275"/>
    </row>
    <row r="84" spans="1:5">
      <c r="A84" s="55"/>
      <c r="B84" s="56" t="s">
        <v>183</v>
      </c>
      <c r="C84" s="58">
        <v>2</v>
      </c>
      <c r="D84" s="58">
        <v>0.5</v>
      </c>
      <c r="E84" s="58">
        <v>0.5</v>
      </c>
    </row>
    <row r="85" spans="1:5">
      <c r="A85" s="55"/>
      <c r="B85" s="56" t="s">
        <v>120</v>
      </c>
      <c r="C85" s="58">
        <v>0</v>
      </c>
      <c r="D85" s="58"/>
      <c r="E85" s="58"/>
    </row>
    <row r="86" spans="1:5" ht="58.5" customHeight="1">
      <c r="A86" s="280" t="s">
        <v>137</v>
      </c>
      <c r="B86" s="54" t="s">
        <v>275</v>
      </c>
      <c r="C86" s="282"/>
      <c r="D86" s="282"/>
      <c r="E86" s="281"/>
    </row>
    <row r="87" spans="1:5" ht="31.5" customHeight="1">
      <c r="A87" s="280"/>
      <c r="B87" s="53" t="s">
        <v>158</v>
      </c>
      <c r="C87" s="282"/>
      <c r="D87" s="282"/>
      <c r="E87" s="281"/>
    </row>
    <row r="88" spans="1:5">
      <c r="A88" s="55"/>
      <c r="B88" s="56" t="s">
        <v>104</v>
      </c>
      <c r="C88" s="57">
        <v>2</v>
      </c>
      <c r="D88" s="58">
        <v>0.5</v>
      </c>
      <c r="E88" s="58">
        <v>0.5</v>
      </c>
    </row>
    <row r="89" spans="1:5">
      <c r="A89" s="55"/>
      <c r="B89" s="56" t="s">
        <v>105</v>
      </c>
      <c r="C89" s="57">
        <v>0</v>
      </c>
      <c r="D89" s="57"/>
      <c r="E89" s="60"/>
    </row>
    <row r="90" spans="1:5" ht="30">
      <c r="A90" s="280" t="s">
        <v>139</v>
      </c>
      <c r="B90" s="61" t="s">
        <v>276</v>
      </c>
      <c r="C90" s="282"/>
      <c r="D90" s="282"/>
      <c r="E90" s="281"/>
    </row>
    <row r="91" spans="1:5" ht="30">
      <c r="A91" s="280"/>
      <c r="B91" s="53" t="s">
        <v>277</v>
      </c>
      <c r="C91" s="282"/>
      <c r="D91" s="282"/>
      <c r="E91" s="281"/>
    </row>
    <row r="92" spans="1:5">
      <c r="A92" s="62"/>
      <c r="B92" s="56" t="s">
        <v>185</v>
      </c>
      <c r="C92" s="57">
        <v>2</v>
      </c>
      <c r="D92" s="57">
        <v>0.5</v>
      </c>
      <c r="E92" s="60"/>
    </row>
    <row r="93" spans="1:5">
      <c r="A93" s="62"/>
      <c r="B93" s="56" t="s">
        <v>123</v>
      </c>
      <c r="C93" s="57">
        <v>0</v>
      </c>
      <c r="D93" s="60"/>
      <c r="E93" s="60"/>
    </row>
    <row r="94" spans="1:5" ht="45" customHeight="1">
      <c r="A94" s="272" t="s">
        <v>160</v>
      </c>
      <c r="B94" s="54" t="s">
        <v>278</v>
      </c>
      <c r="C94" s="281"/>
      <c r="D94" s="281"/>
      <c r="E94" s="281"/>
    </row>
    <row r="95" spans="1:5" ht="76" customHeight="1">
      <c r="A95" s="273"/>
      <c r="B95" s="63" t="s">
        <v>279</v>
      </c>
      <c r="C95" s="281"/>
      <c r="D95" s="281"/>
      <c r="E95" s="281"/>
    </row>
    <row r="96" spans="1:5">
      <c r="A96" s="273"/>
      <c r="B96" s="64" t="s">
        <v>280</v>
      </c>
      <c r="C96" s="281"/>
      <c r="D96" s="281"/>
      <c r="E96" s="281"/>
    </row>
    <row r="97" spans="1:5">
      <c r="A97" s="273"/>
      <c r="B97" s="64" t="s">
        <v>281</v>
      </c>
      <c r="C97" s="281"/>
      <c r="D97" s="281"/>
      <c r="E97" s="281"/>
    </row>
    <row r="98" spans="1:5" ht="30">
      <c r="A98" s="273"/>
      <c r="B98" s="64" t="s">
        <v>282</v>
      </c>
      <c r="C98" s="281"/>
      <c r="D98" s="281"/>
      <c r="E98" s="281"/>
    </row>
    <row r="99" spans="1:5" ht="15" customHeight="1">
      <c r="A99" s="273"/>
      <c r="B99" s="64" t="s">
        <v>283</v>
      </c>
      <c r="C99" s="281"/>
      <c r="D99" s="281"/>
      <c r="E99" s="281"/>
    </row>
    <row r="100" spans="1:5" ht="30">
      <c r="A100" s="273"/>
      <c r="B100" s="64" t="s">
        <v>284</v>
      </c>
      <c r="C100" s="281"/>
      <c r="D100" s="281"/>
      <c r="E100" s="281"/>
    </row>
    <row r="101" spans="1:5" ht="30">
      <c r="A101" s="273"/>
      <c r="B101" s="64" t="s">
        <v>285</v>
      </c>
      <c r="C101" s="281"/>
      <c r="D101" s="281"/>
      <c r="E101" s="281"/>
    </row>
    <row r="102" spans="1:5">
      <c r="A102" s="273"/>
      <c r="B102" s="64" t="s">
        <v>286</v>
      </c>
      <c r="C102" s="281"/>
      <c r="D102" s="281"/>
      <c r="E102" s="281"/>
    </row>
    <row r="103" spans="1:5">
      <c r="A103" s="273"/>
      <c r="B103" s="64" t="s">
        <v>287</v>
      </c>
      <c r="C103" s="281"/>
      <c r="D103" s="281"/>
      <c r="E103" s="281"/>
    </row>
    <row r="104" spans="1:5" ht="30">
      <c r="A104" s="273"/>
      <c r="B104" s="64" t="s">
        <v>288</v>
      </c>
      <c r="C104" s="281"/>
      <c r="D104" s="281"/>
      <c r="E104" s="281"/>
    </row>
    <row r="105" spans="1:5">
      <c r="A105" s="273"/>
      <c r="B105" s="64" t="s">
        <v>289</v>
      </c>
      <c r="C105" s="281"/>
      <c r="D105" s="281"/>
      <c r="E105" s="281"/>
    </row>
    <row r="106" spans="1:5">
      <c r="A106" s="273"/>
      <c r="B106" s="65" t="s">
        <v>290</v>
      </c>
      <c r="C106" s="281"/>
      <c r="D106" s="281"/>
      <c r="E106" s="281"/>
    </row>
    <row r="107" spans="1:5" s="1" customFormat="1" ht="76.5" customHeight="1">
      <c r="A107" s="273"/>
      <c r="B107" s="65" t="s">
        <v>291</v>
      </c>
      <c r="C107" s="124"/>
      <c r="D107" s="124"/>
      <c r="E107" s="124"/>
    </row>
    <row r="108" spans="1:5" s="1" customFormat="1" ht="105.75" customHeight="1">
      <c r="A108" s="274"/>
      <c r="B108" s="65" t="s">
        <v>292</v>
      </c>
      <c r="C108" s="124"/>
      <c r="D108" s="124"/>
      <c r="E108" s="124"/>
    </row>
    <row r="109" spans="1:5" ht="30">
      <c r="A109" s="62"/>
      <c r="B109" s="56" t="s">
        <v>293</v>
      </c>
      <c r="C109" s="57">
        <v>2</v>
      </c>
      <c r="D109" s="57">
        <v>0.5</v>
      </c>
      <c r="E109" s="60"/>
    </row>
    <row r="110" spans="1:5" ht="45">
      <c r="A110" s="62"/>
      <c r="B110" s="56" t="s">
        <v>294</v>
      </c>
      <c r="C110" s="57">
        <v>1</v>
      </c>
      <c r="D110" s="57">
        <v>0.5</v>
      </c>
      <c r="E110" s="60"/>
    </row>
    <row r="111" spans="1:5" ht="45">
      <c r="A111" s="62"/>
      <c r="B111" s="56" t="s">
        <v>295</v>
      </c>
      <c r="C111" s="57">
        <v>0</v>
      </c>
      <c r="D111" s="60"/>
      <c r="E111" s="60"/>
    </row>
    <row r="112" spans="1:5">
      <c r="B112" s="1"/>
    </row>
  </sheetData>
  <mergeCells count="57">
    <mergeCell ref="C94:C106"/>
    <mergeCell ref="D94:D106"/>
    <mergeCell ref="E94:E106"/>
    <mergeCell ref="A86:A87"/>
    <mergeCell ref="C86:C87"/>
    <mergeCell ref="D86:D87"/>
    <mergeCell ref="E86:E87"/>
    <mergeCell ref="A90:A91"/>
    <mergeCell ref="C90:C91"/>
    <mergeCell ref="D90:D91"/>
    <mergeCell ref="E90:E91"/>
    <mergeCell ref="A94:A108"/>
    <mergeCell ref="A66:A71"/>
    <mergeCell ref="C66:C71"/>
    <mergeCell ref="D66:D71"/>
    <mergeCell ref="E66:E71"/>
    <mergeCell ref="A74:A83"/>
    <mergeCell ref="C74:C83"/>
    <mergeCell ref="D74:D83"/>
    <mergeCell ref="E74:E83"/>
    <mergeCell ref="A52:A54"/>
    <mergeCell ref="C52:C54"/>
    <mergeCell ref="D52:D54"/>
    <mergeCell ref="E52:E54"/>
    <mergeCell ref="A57:A63"/>
    <mergeCell ref="C57:C63"/>
    <mergeCell ref="D57:D63"/>
    <mergeCell ref="E57:E63"/>
    <mergeCell ref="A36:A42"/>
    <mergeCell ref="C36:C42"/>
    <mergeCell ref="D36:D42"/>
    <mergeCell ref="E36:E42"/>
    <mergeCell ref="A45:A46"/>
    <mergeCell ref="C45:C46"/>
    <mergeCell ref="D45:D46"/>
    <mergeCell ref="E45:E46"/>
    <mergeCell ref="C27:C30"/>
    <mergeCell ref="D27:D30"/>
    <mergeCell ref="E27:E30"/>
    <mergeCell ref="A15:A24"/>
    <mergeCell ref="A27:A32"/>
    <mergeCell ref="A4:A8"/>
    <mergeCell ref="A9:A12"/>
    <mergeCell ref="C15:C23"/>
    <mergeCell ref="D15:D23"/>
    <mergeCell ref="E15:E23"/>
    <mergeCell ref="C4:C7"/>
    <mergeCell ref="D4:D7"/>
    <mergeCell ref="E4:E7"/>
    <mergeCell ref="C9:C11"/>
    <mergeCell ref="D9:D11"/>
    <mergeCell ref="E9:E11"/>
    <mergeCell ref="A1:E1"/>
    <mergeCell ref="A2:A3"/>
    <mergeCell ref="B2:B3"/>
    <mergeCell ref="C2:C3"/>
    <mergeCell ref="D2:E2"/>
  </mergeCells>
  <pageMargins left="0.70866141732283472" right="0.70866141732283472" top="0.74803149606299213" bottom="0.74803149606299213" header="0.31496062992125984" footer="0.31496062992125984"/>
  <pageSetup paperSize="9" scale="74" fitToHeight="0" orientation="landscape" r:id="rId1"/>
  <headerFooter>
    <oddFooter>&amp;C&amp;9&amp;A&amp;R&amp;9&amp;P</oddFooter>
  </headerFooter>
  <ignoredErrors>
    <ignoredError sqref="A9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4"/>
  <sheetViews>
    <sheetView zoomScaleNormal="100" zoomScaleSheetLayoutView="100" workbookViewId="0">
      <pane xSplit="1" ySplit="4" topLeftCell="B5" activePane="bottomRight" state="frozen"/>
      <selection activeCell="P27" sqref="P27"/>
      <selection pane="topRight" activeCell="P27" sqref="P27"/>
      <selection pane="bottomLeft" activeCell="P27" sqref="P27"/>
      <selection pane="bottomRight" activeCell="A2" sqref="A2:A3"/>
    </sheetView>
  </sheetViews>
  <sheetFormatPr baseColWidth="10" defaultColWidth="9.1640625" defaultRowHeight="14"/>
  <cols>
    <col min="1" max="1" width="23.1640625" style="132" customWidth="1"/>
    <col min="2" max="2" width="20.6640625" style="133" customWidth="1"/>
    <col min="3" max="4" width="20.6640625" style="134" customWidth="1"/>
    <col min="5" max="5" width="20.6640625" style="133" customWidth="1"/>
    <col min="6" max="10" width="20.6640625" style="135" customWidth="1"/>
    <col min="11" max="11" width="9.1640625" style="158"/>
    <col min="12" max="16384" width="9.1640625" style="132"/>
  </cols>
  <sheetData>
    <row r="1" spans="1:32" s="126" customFormat="1" ht="20" customHeight="1">
      <c r="A1" s="283" t="s">
        <v>353</v>
      </c>
      <c r="B1" s="284"/>
      <c r="C1" s="284"/>
      <c r="D1" s="284"/>
      <c r="E1" s="284"/>
      <c r="F1" s="284"/>
      <c r="G1" s="284"/>
      <c r="H1" s="284"/>
      <c r="I1" s="284"/>
      <c r="J1" s="284"/>
      <c r="K1" s="158"/>
    </row>
    <row r="2" spans="1:32" s="127" customFormat="1" ht="37" customHeight="1">
      <c r="A2" s="285" t="s">
        <v>167</v>
      </c>
      <c r="B2" s="286" t="s">
        <v>195</v>
      </c>
      <c r="C2" s="287"/>
      <c r="D2" s="288"/>
      <c r="E2" s="286" t="s">
        <v>196</v>
      </c>
      <c r="F2" s="287"/>
      <c r="G2" s="288"/>
      <c r="H2" s="285" t="s">
        <v>197</v>
      </c>
      <c r="I2" s="285"/>
      <c r="J2" s="289"/>
      <c r="K2" s="158"/>
    </row>
    <row r="3" spans="1:32" s="127" customFormat="1" ht="36" customHeight="1">
      <c r="A3" s="285"/>
      <c r="B3" s="166" t="s">
        <v>354</v>
      </c>
      <c r="C3" s="166" t="s">
        <v>780</v>
      </c>
      <c r="D3" s="166" t="s">
        <v>352</v>
      </c>
      <c r="E3" s="166" t="s">
        <v>354</v>
      </c>
      <c r="F3" s="166" t="s">
        <v>780</v>
      </c>
      <c r="G3" s="166" t="s">
        <v>352</v>
      </c>
      <c r="H3" s="166" t="s">
        <v>354</v>
      </c>
      <c r="I3" s="166" t="s">
        <v>780</v>
      </c>
      <c r="J3" s="166" t="s">
        <v>352</v>
      </c>
      <c r="K3" s="158"/>
    </row>
    <row r="4" spans="1:32" s="128" customFormat="1" ht="15" customHeight="1">
      <c r="A4" s="167" t="s">
        <v>0</v>
      </c>
      <c r="B4" s="107"/>
      <c r="C4" s="107"/>
      <c r="D4" s="107"/>
      <c r="E4" s="107"/>
      <c r="F4" s="167"/>
      <c r="G4" s="167"/>
      <c r="H4" s="167"/>
      <c r="I4" s="167"/>
      <c r="J4" s="167"/>
      <c r="K4" s="159"/>
    </row>
    <row r="5" spans="1:32" s="129" customFormat="1" ht="15" customHeight="1">
      <c r="A5" s="168" t="s">
        <v>1</v>
      </c>
      <c r="B5" s="168" t="s">
        <v>430</v>
      </c>
      <c r="C5" s="168" t="s">
        <v>173</v>
      </c>
      <c r="D5" s="168" t="s">
        <v>772</v>
      </c>
      <c r="E5" s="168" t="s">
        <v>429</v>
      </c>
      <c r="F5" s="168" t="s">
        <v>355</v>
      </c>
      <c r="G5" s="168" t="s">
        <v>173</v>
      </c>
      <c r="H5" s="168" t="s">
        <v>173</v>
      </c>
      <c r="I5" s="168" t="s">
        <v>173</v>
      </c>
      <c r="J5" s="168" t="s">
        <v>173</v>
      </c>
      <c r="K5" s="159"/>
      <c r="L5" s="128"/>
      <c r="M5" s="128"/>
      <c r="N5" s="128"/>
      <c r="O5" s="128"/>
      <c r="P5" s="128"/>
      <c r="Q5" s="128"/>
      <c r="R5" s="128"/>
      <c r="S5" s="128"/>
      <c r="T5" s="128"/>
      <c r="U5" s="128"/>
      <c r="V5" s="128"/>
      <c r="W5" s="128"/>
      <c r="X5" s="128"/>
      <c r="Y5" s="128"/>
      <c r="Z5" s="128"/>
      <c r="AA5" s="128"/>
      <c r="AB5" s="128"/>
      <c r="AC5" s="128"/>
      <c r="AD5" s="128"/>
      <c r="AE5" s="128"/>
      <c r="AF5" s="128"/>
    </row>
    <row r="6" spans="1:32" s="128" customFormat="1" ht="15" customHeight="1">
      <c r="A6" s="169" t="s">
        <v>2</v>
      </c>
      <c r="B6" s="168" t="s">
        <v>552</v>
      </c>
      <c r="C6" s="168" t="s">
        <v>355</v>
      </c>
      <c r="D6" s="168" t="s">
        <v>173</v>
      </c>
      <c r="E6" s="168" t="s">
        <v>553</v>
      </c>
      <c r="F6" s="168" t="s">
        <v>778</v>
      </c>
      <c r="G6" s="168" t="s">
        <v>173</v>
      </c>
      <c r="H6" s="168" t="s">
        <v>554</v>
      </c>
      <c r="I6" s="168" t="s">
        <v>355</v>
      </c>
      <c r="J6" s="168" t="s">
        <v>173</v>
      </c>
      <c r="K6" s="159"/>
    </row>
    <row r="7" spans="1:32" s="128" customFormat="1" ht="15" customHeight="1">
      <c r="A7" s="169" t="s">
        <v>3</v>
      </c>
      <c r="B7" s="168" t="s">
        <v>556</v>
      </c>
      <c r="C7" s="168" t="s">
        <v>351</v>
      </c>
      <c r="D7" s="168" t="s">
        <v>173</v>
      </c>
      <c r="E7" s="168" t="s">
        <v>357</v>
      </c>
      <c r="F7" s="168" t="s">
        <v>355</v>
      </c>
      <c r="G7" s="168" t="s">
        <v>173</v>
      </c>
      <c r="H7" s="168" t="s">
        <v>173</v>
      </c>
      <c r="I7" s="168" t="s">
        <v>173</v>
      </c>
      <c r="J7" s="168" t="s">
        <v>173</v>
      </c>
      <c r="K7" s="159"/>
    </row>
    <row r="8" spans="1:32" s="130" customFormat="1" ht="15" customHeight="1">
      <c r="A8" s="169" t="s">
        <v>4</v>
      </c>
      <c r="B8" s="168" t="s">
        <v>358</v>
      </c>
      <c r="C8" s="168" t="s">
        <v>351</v>
      </c>
      <c r="D8" s="168" t="s">
        <v>422</v>
      </c>
      <c r="E8" s="168" t="s">
        <v>359</v>
      </c>
      <c r="F8" s="168" t="s">
        <v>355</v>
      </c>
      <c r="G8" s="168" t="s">
        <v>173</v>
      </c>
      <c r="H8" s="168" t="s">
        <v>173</v>
      </c>
      <c r="I8" s="168" t="s">
        <v>173</v>
      </c>
      <c r="J8" s="168" t="s">
        <v>173</v>
      </c>
      <c r="K8" s="159"/>
      <c r="L8" s="128"/>
      <c r="M8" s="128"/>
      <c r="N8" s="128"/>
      <c r="O8" s="128"/>
      <c r="P8" s="128"/>
      <c r="Q8" s="128"/>
      <c r="R8" s="128"/>
      <c r="S8" s="128"/>
      <c r="T8" s="128"/>
      <c r="U8" s="128"/>
      <c r="V8" s="128"/>
      <c r="W8" s="128"/>
      <c r="X8" s="128"/>
      <c r="Y8" s="128"/>
      <c r="Z8" s="128"/>
      <c r="AA8" s="128"/>
      <c r="AB8" s="128"/>
      <c r="AC8" s="128"/>
      <c r="AD8" s="128"/>
      <c r="AE8" s="128"/>
      <c r="AF8" s="128"/>
    </row>
    <row r="9" spans="1:32" s="130" customFormat="1" ht="15" customHeight="1">
      <c r="A9" s="169" t="s">
        <v>5</v>
      </c>
      <c r="B9" s="168" t="s">
        <v>559</v>
      </c>
      <c r="C9" s="168" t="s">
        <v>773</v>
      </c>
      <c r="D9" s="168" t="s">
        <v>777</v>
      </c>
      <c r="E9" s="168" t="s">
        <v>360</v>
      </c>
      <c r="F9" s="168" t="s">
        <v>355</v>
      </c>
      <c r="G9" s="168" t="s">
        <v>173</v>
      </c>
      <c r="H9" s="168" t="s">
        <v>173</v>
      </c>
      <c r="I9" s="168" t="s">
        <v>173</v>
      </c>
      <c r="J9" s="168" t="s">
        <v>173</v>
      </c>
      <c r="K9" s="159"/>
      <c r="L9" s="128"/>
      <c r="M9" s="128"/>
      <c r="N9" s="128"/>
      <c r="O9" s="128"/>
      <c r="P9" s="128"/>
      <c r="Q9" s="128"/>
      <c r="R9" s="128"/>
      <c r="S9" s="128"/>
      <c r="T9" s="128"/>
      <c r="U9" s="128"/>
      <c r="V9" s="128"/>
      <c r="W9" s="128"/>
      <c r="X9" s="128"/>
      <c r="Y9" s="128"/>
      <c r="Z9" s="128"/>
      <c r="AA9" s="128"/>
      <c r="AB9" s="128"/>
      <c r="AC9" s="128"/>
      <c r="AD9" s="128"/>
      <c r="AE9" s="128"/>
      <c r="AF9" s="128"/>
    </row>
    <row r="10" spans="1:32" s="128" customFormat="1" ht="15" customHeight="1">
      <c r="A10" s="169" t="s">
        <v>6</v>
      </c>
      <c r="B10" s="168" t="s">
        <v>467</v>
      </c>
      <c r="C10" s="168" t="s">
        <v>323</v>
      </c>
      <c r="D10" s="168" t="s">
        <v>422</v>
      </c>
      <c r="E10" s="170" t="s">
        <v>468</v>
      </c>
      <c r="F10" s="169" t="s">
        <v>355</v>
      </c>
      <c r="G10" s="169" t="s">
        <v>1033</v>
      </c>
      <c r="H10" s="169" t="s">
        <v>173</v>
      </c>
      <c r="I10" s="168" t="s">
        <v>173</v>
      </c>
      <c r="J10" s="168" t="s">
        <v>173</v>
      </c>
      <c r="K10" s="159"/>
    </row>
    <row r="11" spans="1:32" s="130" customFormat="1" ht="14.5" customHeight="1">
      <c r="A11" s="169" t="s">
        <v>7</v>
      </c>
      <c r="B11" s="168" t="s">
        <v>560</v>
      </c>
      <c r="C11" s="168" t="s">
        <v>173</v>
      </c>
      <c r="D11" s="168" t="s">
        <v>772</v>
      </c>
      <c r="E11" s="168" t="s">
        <v>321</v>
      </c>
      <c r="F11" s="168" t="s">
        <v>355</v>
      </c>
      <c r="G11" s="168" t="s">
        <v>173</v>
      </c>
      <c r="H11" s="168" t="s">
        <v>173</v>
      </c>
      <c r="I11" s="168" t="s">
        <v>173</v>
      </c>
      <c r="J11" s="168" t="s">
        <v>173</v>
      </c>
      <c r="K11" s="159"/>
      <c r="L11" s="128"/>
      <c r="M11" s="128"/>
      <c r="N11" s="128"/>
      <c r="O11" s="128"/>
      <c r="P11" s="128"/>
      <c r="Q11" s="128"/>
      <c r="R11" s="128"/>
      <c r="S11" s="128"/>
      <c r="T11" s="128"/>
      <c r="U11" s="128"/>
      <c r="V11" s="128"/>
      <c r="W11" s="128"/>
      <c r="X11" s="128"/>
      <c r="Y11" s="128"/>
      <c r="Z11" s="128"/>
      <c r="AA11" s="128"/>
      <c r="AB11" s="128"/>
      <c r="AC11" s="128"/>
      <c r="AD11" s="128"/>
      <c r="AE11" s="128"/>
      <c r="AF11" s="128"/>
    </row>
    <row r="12" spans="1:32" s="130" customFormat="1" ht="15" customHeight="1">
      <c r="A12" s="169" t="s">
        <v>8</v>
      </c>
      <c r="B12" s="168" t="s">
        <v>361</v>
      </c>
      <c r="C12" s="168" t="s">
        <v>351</v>
      </c>
      <c r="D12" s="168" t="s">
        <v>173</v>
      </c>
      <c r="E12" s="168" t="s">
        <v>561</v>
      </c>
      <c r="F12" s="168" t="s">
        <v>355</v>
      </c>
      <c r="G12" s="168" t="s">
        <v>779</v>
      </c>
      <c r="H12" s="168" t="s">
        <v>173</v>
      </c>
      <c r="I12" s="168" t="s">
        <v>173</v>
      </c>
      <c r="J12" s="168" t="s">
        <v>173</v>
      </c>
      <c r="K12" s="159"/>
      <c r="L12" s="128"/>
      <c r="M12" s="128"/>
      <c r="N12" s="128"/>
      <c r="O12" s="128"/>
      <c r="P12" s="128"/>
      <c r="Q12" s="128"/>
      <c r="R12" s="128"/>
      <c r="S12" s="128"/>
      <c r="T12" s="128"/>
      <c r="U12" s="128"/>
      <c r="V12" s="128"/>
      <c r="W12" s="128"/>
      <c r="X12" s="128"/>
      <c r="Y12" s="128"/>
      <c r="Z12" s="128"/>
      <c r="AA12" s="128"/>
      <c r="AB12" s="128"/>
      <c r="AC12" s="128"/>
      <c r="AD12" s="128"/>
      <c r="AE12" s="128"/>
      <c r="AF12" s="128"/>
    </row>
    <row r="13" spans="1:32" s="130" customFormat="1" ht="15" customHeight="1">
      <c r="A13" s="169" t="s">
        <v>9</v>
      </c>
      <c r="B13" s="168" t="s">
        <v>322</v>
      </c>
      <c r="C13" s="168" t="s">
        <v>323</v>
      </c>
      <c r="D13" s="168" t="s">
        <v>422</v>
      </c>
      <c r="E13" s="168" t="s">
        <v>362</v>
      </c>
      <c r="F13" s="168" t="s">
        <v>323</v>
      </c>
      <c r="G13" s="168" t="s">
        <v>173</v>
      </c>
      <c r="H13" s="168" t="s">
        <v>173</v>
      </c>
      <c r="I13" s="168" t="s">
        <v>173</v>
      </c>
      <c r="J13" s="168" t="s">
        <v>173</v>
      </c>
      <c r="K13" s="159"/>
      <c r="L13" s="128"/>
      <c r="M13" s="128"/>
      <c r="N13" s="128"/>
      <c r="O13" s="128"/>
      <c r="P13" s="128"/>
      <c r="Q13" s="128"/>
      <c r="R13" s="128"/>
      <c r="S13" s="128"/>
      <c r="T13" s="128"/>
      <c r="U13" s="128"/>
      <c r="V13" s="128"/>
      <c r="W13" s="128"/>
      <c r="X13" s="128"/>
      <c r="Y13" s="128"/>
      <c r="Z13" s="128"/>
      <c r="AA13" s="128"/>
      <c r="AB13" s="128"/>
      <c r="AC13" s="128"/>
      <c r="AD13" s="128"/>
      <c r="AE13" s="128"/>
      <c r="AF13" s="128"/>
    </row>
    <row r="14" spans="1:32" s="128" customFormat="1" ht="15" customHeight="1">
      <c r="A14" s="169" t="s">
        <v>10</v>
      </c>
      <c r="B14" s="168" t="s">
        <v>450</v>
      </c>
      <c r="C14" s="168" t="s">
        <v>351</v>
      </c>
      <c r="D14" s="168" t="s">
        <v>173</v>
      </c>
      <c r="E14" s="168" t="s">
        <v>451</v>
      </c>
      <c r="F14" s="168" t="s">
        <v>173</v>
      </c>
      <c r="G14" s="168" t="s">
        <v>820</v>
      </c>
      <c r="H14" s="168" t="s">
        <v>431</v>
      </c>
      <c r="I14" s="168" t="s">
        <v>355</v>
      </c>
      <c r="J14" s="168" t="s">
        <v>173</v>
      </c>
      <c r="K14" s="159"/>
    </row>
    <row r="15" spans="1:32" s="130" customFormat="1" ht="15" customHeight="1">
      <c r="A15" s="169" t="s">
        <v>11</v>
      </c>
      <c r="B15" s="168" t="s">
        <v>432</v>
      </c>
      <c r="C15" s="168" t="s">
        <v>323</v>
      </c>
      <c r="D15" s="168" t="s">
        <v>774</v>
      </c>
      <c r="E15" s="168" t="s">
        <v>363</v>
      </c>
      <c r="F15" s="168" t="s">
        <v>355</v>
      </c>
      <c r="G15" s="168" t="s">
        <v>173</v>
      </c>
      <c r="H15" s="168" t="s">
        <v>433</v>
      </c>
      <c r="I15" s="168" t="s">
        <v>173</v>
      </c>
      <c r="J15" s="168" t="s">
        <v>772</v>
      </c>
      <c r="K15" s="159"/>
      <c r="L15" s="128"/>
      <c r="M15" s="128"/>
      <c r="N15" s="128"/>
      <c r="O15" s="128"/>
      <c r="P15" s="128"/>
      <c r="Q15" s="128"/>
      <c r="R15" s="128"/>
      <c r="S15" s="128"/>
      <c r="T15" s="128"/>
      <c r="U15" s="128"/>
      <c r="V15" s="128"/>
      <c r="W15" s="128"/>
      <c r="X15" s="128"/>
      <c r="Y15" s="128"/>
      <c r="Z15" s="128"/>
      <c r="AA15" s="128"/>
      <c r="AB15" s="128"/>
      <c r="AC15" s="128"/>
      <c r="AD15" s="128"/>
      <c r="AE15" s="128"/>
      <c r="AF15" s="128"/>
    </row>
    <row r="16" spans="1:32" s="128" customFormat="1" ht="15" customHeight="1">
      <c r="A16" s="169" t="s">
        <v>12</v>
      </c>
      <c r="B16" s="168" t="s">
        <v>324</v>
      </c>
      <c r="C16" s="168" t="s">
        <v>355</v>
      </c>
      <c r="D16" s="168" t="s">
        <v>774</v>
      </c>
      <c r="E16" s="168" t="s">
        <v>469</v>
      </c>
      <c r="F16" s="168" t="s">
        <v>355</v>
      </c>
      <c r="G16" s="168" t="s">
        <v>173</v>
      </c>
      <c r="H16" s="168" t="s">
        <v>364</v>
      </c>
      <c r="I16" s="168" t="s">
        <v>173</v>
      </c>
      <c r="J16" s="168" t="s">
        <v>772</v>
      </c>
      <c r="K16" s="159"/>
    </row>
    <row r="17" spans="1:32" s="130" customFormat="1" ht="15" customHeight="1">
      <c r="A17" s="169" t="s">
        <v>13</v>
      </c>
      <c r="B17" s="168" t="s">
        <v>562</v>
      </c>
      <c r="C17" s="169" t="s">
        <v>173</v>
      </c>
      <c r="D17" s="168" t="s">
        <v>772</v>
      </c>
      <c r="E17" s="168" t="s">
        <v>470</v>
      </c>
      <c r="F17" s="168" t="s">
        <v>173</v>
      </c>
      <c r="G17" s="169" t="s">
        <v>782</v>
      </c>
      <c r="H17" s="168" t="s">
        <v>173</v>
      </c>
      <c r="I17" s="168" t="s">
        <v>173</v>
      </c>
      <c r="J17" s="168" t="s">
        <v>173</v>
      </c>
      <c r="K17" s="159"/>
      <c r="L17" s="128"/>
      <c r="M17" s="128"/>
      <c r="N17" s="128"/>
      <c r="O17" s="128"/>
      <c r="P17" s="128"/>
      <c r="Q17" s="128"/>
      <c r="R17" s="128"/>
      <c r="S17" s="128"/>
      <c r="T17" s="128"/>
      <c r="U17" s="128"/>
      <c r="V17" s="128"/>
      <c r="W17" s="128"/>
      <c r="X17" s="128"/>
      <c r="Y17" s="128"/>
      <c r="Z17" s="128"/>
      <c r="AA17" s="128"/>
      <c r="AB17" s="128"/>
      <c r="AC17" s="128"/>
      <c r="AD17" s="128"/>
      <c r="AE17" s="128"/>
      <c r="AF17" s="128"/>
    </row>
    <row r="18" spans="1:32" s="130" customFormat="1" ht="15" customHeight="1">
      <c r="A18" s="169" t="s">
        <v>14</v>
      </c>
      <c r="B18" s="168" t="s">
        <v>365</v>
      </c>
      <c r="C18" s="168" t="s">
        <v>323</v>
      </c>
      <c r="D18" s="168" t="s">
        <v>422</v>
      </c>
      <c r="E18" s="168" t="s">
        <v>471</v>
      </c>
      <c r="F18" s="168" t="s">
        <v>355</v>
      </c>
      <c r="G18" s="168" t="s">
        <v>173</v>
      </c>
      <c r="H18" s="168" t="s">
        <v>173</v>
      </c>
      <c r="I18" s="168" t="s">
        <v>173</v>
      </c>
      <c r="J18" s="168" t="s">
        <v>173</v>
      </c>
      <c r="K18" s="159"/>
      <c r="L18" s="128"/>
      <c r="M18" s="128"/>
      <c r="N18" s="128"/>
      <c r="O18" s="128"/>
      <c r="P18" s="128"/>
      <c r="Q18" s="128"/>
      <c r="R18" s="128"/>
      <c r="S18" s="128"/>
      <c r="T18" s="128"/>
      <c r="U18" s="128"/>
      <c r="V18" s="128"/>
      <c r="W18" s="128"/>
      <c r="X18" s="128"/>
      <c r="Y18" s="128"/>
      <c r="Z18" s="128"/>
      <c r="AA18" s="128"/>
      <c r="AB18" s="128"/>
      <c r="AC18" s="128"/>
      <c r="AD18" s="128"/>
      <c r="AE18" s="128"/>
      <c r="AF18" s="128"/>
    </row>
    <row r="19" spans="1:32" s="131" customFormat="1" ht="15" customHeight="1">
      <c r="A19" s="169" t="s">
        <v>15</v>
      </c>
      <c r="B19" s="168" t="s">
        <v>434</v>
      </c>
      <c r="C19" s="168" t="s">
        <v>173</v>
      </c>
      <c r="D19" s="168" t="s">
        <v>772</v>
      </c>
      <c r="E19" s="171" t="s">
        <v>325</v>
      </c>
      <c r="F19" s="168" t="s">
        <v>173</v>
      </c>
      <c r="G19" s="168" t="s">
        <v>783</v>
      </c>
      <c r="H19" s="170" t="s">
        <v>366</v>
      </c>
      <c r="I19" s="168" t="s">
        <v>173</v>
      </c>
      <c r="J19" s="168" t="s">
        <v>772</v>
      </c>
      <c r="K19" s="159" t="s">
        <v>173</v>
      </c>
      <c r="L19" s="128"/>
      <c r="M19" s="128"/>
      <c r="N19" s="128"/>
      <c r="O19" s="128"/>
      <c r="P19" s="128"/>
      <c r="Q19" s="128"/>
      <c r="R19" s="128"/>
      <c r="S19" s="128"/>
      <c r="T19" s="128"/>
      <c r="U19" s="128"/>
      <c r="V19" s="128"/>
      <c r="W19" s="128"/>
      <c r="X19" s="128"/>
      <c r="Y19" s="128"/>
      <c r="Z19" s="128"/>
      <c r="AA19" s="128"/>
      <c r="AB19" s="128"/>
      <c r="AC19" s="128"/>
      <c r="AD19" s="128"/>
      <c r="AE19" s="128"/>
      <c r="AF19" s="128"/>
    </row>
    <row r="20" spans="1:32" s="128" customFormat="1" ht="15" customHeight="1">
      <c r="A20" s="169" t="s">
        <v>16</v>
      </c>
      <c r="B20" s="168" t="s">
        <v>472</v>
      </c>
      <c r="C20" s="168" t="s">
        <v>351</v>
      </c>
      <c r="D20" s="168" t="s">
        <v>173</v>
      </c>
      <c r="E20" s="168" t="s">
        <v>326</v>
      </c>
      <c r="F20" s="168" t="s">
        <v>778</v>
      </c>
      <c r="G20" s="168" t="s">
        <v>173</v>
      </c>
      <c r="H20" s="168" t="s">
        <v>367</v>
      </c>
      <c r="I20" s="168" t="s">
        <v>355</v>
      </c>
      <c r="J20" s="168" t="s">
        <v>173</v>
      </c>
      <c r="K20" s="159"/>
    </row>
    <row r="21" spans="1:32" s="128" customFormat="1" ht="15" customHeight="1">
      <c r="A21" s="169" t="s">
        <v>17</v>
      </c>
      <c r="B21" s="168" t="s">
        <v>473</v>
      </c>
      <c r="C21" s="168" t="s">
        <v>351</v>
      </c>
      <c r="D21" s="168" t="s">
        <v>173</v>
      </c>
      <c r="E21" s="168" t="s">
        <v>327</v>
      </c>
      <c r="F21" s="168" t="s">
        <v>355</v>
      </c>
      <c r="G21" s="168" t="s">
        <v>173</v>
      </c>
      <c r="H21" s="168" t="s">
        <v>564</v>
      </c>
      <c r="I21" s="168" t="s">
        <v>173</v>
      </c>
      <c r="J21" s="168" t="s">
        <v>772</v>
      </c>
      <c r="K21" s="159"/>
    </row>
    <row r="22" spans="1:32" s="128" customFormat="1" ht="15" customHeight="1">
      <c r="A22" s="169" t="s">
        <v>175</v>
      </c>
      <c r="B22" s="168" t="s">
        <v>563</v>
      </c>
      <c r="C22" s="168" t="s">
        <v>323</v>
      </c>
      <c r="D22" s="168" t="s">
        <v>774</v>
      </c>
      <c r="E22" s="168" t="s">
        <v>448</v>
      </c>
      <c r="F22" s="168" t="s">
        <v>173</v>
      </c>
      <c r="G22" s="168" t="s">
        <v>772</v>
      </c>
      <c r="H22" s="168" t="s">
        <v>447</v>
      </c>
      <c r="I22" s="168" t="s">
        <v>355</v>
      </c>
      <c r="J22" s="168" t="s">
        <v>173</v>
      </c>
      <c r="K22" s="159" t="s">
        <v>173</v>
      </c>
    </row>
    <row r="23" spans="1:32" s="128" customFormat="1" ht="15" customHeight="1">
      <c r="A23" s="167" t="s">
        <v>18</v>
      </c>
      <c r="B23" s="107"/>
      <c r="C23" s="107"/>
      <c r="D23" s="107"/>
      <c r="E23" s="107"/>
      <c r="F23" s="107"/>
      <c r="G23" s="107"/>
      <c r="H23" s="107"/>
      <c r="I23" s="107"/>
      <c r="J23" s="107"/>
      <c r="K23" s="159"/>
    </row>
    <row r="24" spans="1:32" s="128" customFormat="1" ht="15" customHeight="1">
      <c r="A24" s="169" t="s">
        <v>19</v>
      </c>
      <c r="B24" s="168" t="s">
        <v>476</v>
      </c>
      <c r="C24" s="168" t="s">
        <v>351</v>
      </c>
      <c r="D24" s="168" t="s">
        <v>173</v>
      </c>
      <c r="E24" s="168" t="s">
        <v>477</v>
      </c>
      <c r="F24" s="168" t="s">
        <v>355</v>
      </c>
      <c r="G24" s="168" t="s">
        <v>173</v>
      </c>
      <c r="H24" s="168" t="s">
        <v>567</v>
      </c>
      <c r="I24" s="168" t="s">
        <v>173</v>
      </c>
      <c r="J24" s="168" t="s">
        <v>772</v>
      </c>
      <c r="K24" s="159"/>
    </row>
    <row r="25" spans="1:32" s="128" customFormat="1" ht="15" customHeight="1">
      <c r="A25" s="169" t="s">
        <v>20</v>
      </c>
      <c r="B25" s="168" t="s">
        <v>566</v>
      </c>
      <c r="C25" s="168" t="s">
        <v>323</v>
      </c>
      <c r="D25" s="168" t="s">
        <v>776</v>
      </c>
      <c r="E25" s="168" t="s">
        <v>435</v>
      </c>
      <c r="F25" s="168" t="s">
        <v>355</v>
      </c>
      <c r="G25" s="168" t="s">
        <v>173</v>
      </c>
      <c r="H25" s="168" t="s">
        <v>173</v>
      </c>
      <c r="I25" s="168" t="s">
        <v>173</v>
      </c>
      <c r="J25" s="168" t="s">
        <v>173</v>
      </c>
      <c r="K25" s="159"/>
    </row>
    <row r="26" spans="1:32" s="128" customFormat="1" ht="15" customHeight="1">
      <c r="A26" s="169" t="s">
        <v>21</v>
      </c>
      <c r="B26" s="171" t="s">
        <v>328</v>
      </c>
      <c r="C26" s="168" t="s">
        <v>351</v>
      </c>
      <c r="D26" s="168" t="s">
        <v>173</v>
      </c>
      <c r="E26" s="168" t="s">
        <v>368</v>
      </c>
      <c r="F26" s="168" t="s">
        <v>355</v>
      </c>
      <c r="G26" s="168" t="s">
        <v>173</v>
      </c>
      <c r="H26" s="168" t="s">
        <v>173</v>
      </c>
      <c r="I26" s="168" t="s">
        <v>173</v>
      </c>
      <c r="J26" s="168" t="s">
        <v>173</v>
      </c>
      <c r="K26" s="159"/>
    </row>
    <row r="27" spans="1:32" s="128" customFormat="1" ht="15" customHeight="1">
      <c r="A27" s="169" t="s">
        <v>22</v>
      </c>
      <c r="B27" s="168" t="s">
        <v>478</v>
      </c>
      <c r="C27" s="168" t="s">
        <v>351</v>
      </c>
      <c r="D27" s="168" t="s">
        <v>173</v>
      </c>
      <c r="E27" s="168" t="s">
        <v>479</v>
      </c>
      <c r="F27" s="168" t="s">
        <v>355</v>
      </c>
      <c r="G27" s="168" t="s">
        <v>173</v>
      </c>
      <c r="H27" s="168" t="s">
        <v>173</v>
      </c>
      <c r="I27" s="168" t="s">
        <v>173</v>
      </c>
      <c r="J27" s="168" t="s">
        <v>173</v>
      </c>
      <c r="K27" s="159"/>
    </row>
    <row r="28" spans="1:32" s="128" customFormat="1" ht="15" customHeight="1">
      <c r="A28" s="169" t="s">
        <v>23</v>
      </c>
      <c r="B28" s="168" t="s">
        <v>329</v>
      </c>
      <c r="C28" s="168" t="s">
        <v>351</v>
      </c>
      <c r="D28" s="168" t="s">
        <v>815</v>
      </c>
      <c r="E28" s="168" t="s">
        <v>414</v>
      </c>
      <c r="F28" s="168" t="s">
        <v>355</v>
      </c>
      <c r="G28" s="168" t="s">
        <v>173</v>
      </c>
      <c r="H28" s="168" t="s">
        <v>173</v>
      </c>
      <c r="I28" s="168" t="s">
        <v>173</v>
      </c>
      <c r="J28" s="168" t="s">
        <v>173</v>
      </c>
      <c r="K28" s="159"/>
    </row>
    <row r="29" spans="1:32" s="128" customFormat="1" ht="15" customHeight="1">
      <c r="A29" s="169" t="s">
        <v>24</v>
      </c>
      <c r="B29" s="168" t="s">
        <v>330</v>
      </c>
      <c r="C29" s="168" t="s">
        <v>173</v>
      </c>
      <c r="D29" s="168" t="s">
        <v>772</v>
      </c>
      <c r="E29" s="168" t="s">
        <v>437</v>
      </c>
      <c r="F29" s="168" t="s">
        <v>351</v>
      </c>
      <c r="G29" s="168" t="s">
        <v>173</v>
      </c>
      <c r="H29" s="168" t="s">
        <v>331</v>
      </c>
      <c r="I29" s="168" t="s">
        <v>355</v>
      </c>
      <c r="J29" s="168" t="s">
        <v>173</v>
      </c>
      <c r="K29" s="159"/>
    </row>
    <row r="30" spans="1:32" ht="15" customHeight="1">
      <c r="A30" s="169" t="s">
        <v>25</v>
      </c>
      <c r="B30" s="168" t="s">
        <v>356</v>
      </c>
      <c r="C30" s="168" t="s">
        <v>351</v>
      </c>
      <c r="D30" s="168" t="s">
        <v>173</v>
      </c>
      <c r="E30" s="168" t="s">
        <v>480</v>
      </c>
      <c r="F30" s="168" t="s">
        <v>355</v>
      </c>
      <c r="G30" s="168" t="s">
        <v>173</v>
      </c>
      <c r="H30" s="168" t="s">
        <v>173</v>
      </c>
      <c r="I30" s="168" t="s">
        <v>173</v>
      </c>
      <c r="J30" s="168" t="s">
        <v>173</v>
      </c>
      <c r="K30" s="159"/>
      <c r="L30" s="128"/>
      <c r="M30" s="128"/>
      <c r="N30" s="128"/>
      <c r="O30" s="128"/>
      <c r="P30" s="128"/>
      <c r="Q30" s="128"/>
      <c r="R30" s="128"/>
      <c r="S30" s="128"/>
      <c r="T30" s="128"/>
      <c r="U30" s="128"/>
      <c r="V30" s="128"/>
      <c r="W30" s="128"/>
      <c r="X30" s="128"/>
      <c r="Y30" s="128"/>
      <c r="Z30" s="128"/>
      <c r="AA30" s="128"/>
      <c r="AB30" s="128"/>
      <c r="AC30" s="128"/>
      <c r="AD30" s="128"/>
      <c r="AE30" s="128"/>
      <c r="AF30" s="128"/>
    </row>
    <row r="31" spans="1:32" s="128" customFormat="1" ht="15" customHeight="1">
      <c r="A31" s="169" t="s">
        <v>26</v>
      </c>
      <c r="B31" s="168" t="s">
        <v>481</v>
      </c>
      <c r="C31" s="168" t="s">
        <v>351</v>
      </c>
      <c r="D31" s="168" t="s">
        <v>422</v>
      </c>
      <c r="E31" s="168" t="s">
        <v>482</v>
      </c>
      <c r="F31" s="168" t="s">
        <v>355</v>
      </c>
      <c r="G31" s="168" t="s">
        <v>173</v>
      </c>
      <c r="H31" s="168" t="s">
        <v>568</v>
      </c>
      <c r="I31" s="168" t="s">
        <v>173</v>
      </c>
      <c r="J31" s="168" t="s">
        <v>772</v>
      </c>
      <c r="K31" s="159"/>
    </row>
    <row r="32" spans="1:32" s="128" customFormat="1" ht="15" customHeight="1">
      <c r="A32" s="169" t="s">
        <v>27</v>
      </c>
      <c r="B32" s="168" t="s">
        <v>370</v>
      </c>
      <c r="C32" s="168" t="s">
        <v>323</v>
      </c>
      <c r="D32" s="168" t="s">
        <v>173</v>
      </c>
      <c r="E32" s="168" t="s">
        <v>483</v>
      </c>
      <c r="F32" s="168" t="s">
        <v>323</v>
      </c>
      <c r="G32" s="168" t="s">
        <v>173</v>
      </c>
      <c r="H32" s="168" t="s">
        <v>484</v>
      </c>
      <c r="I32" s="168" t="s">
        <v>173</v>
      </c>
      <c r="J32" s="168" t="s">
        <v>772</v>
      </c>
      <c r="K32" s="159"/>
    </row>
    <row r="33" spans="1:32" s="128" customFormat="1" ht="15" customHeight="1">
      <c r="A33" s="169" t="s">
        <v>177</v>
      </c>
      <c r="B33" s="168" t="s">
        <v>438</v>
      </c>
      <c r="C33" s="168" t="s">
        <v>773</v>
      </c>
      <c r="D33" s="168" t="s">
        <v>777</v>
      </c>
      <c r="E33" s="168" t="s">
        <v>371</v>
      </c>
      <c r="F33" s="168" t="s">
        <v>355</v>
      </c>
      <c r="G33" s="168" t="s">
        <v>173</v>
      </c>
      <c r="H33" s="168" t="s">
        <v>332</v>
      </c>
      <c r="I33" s="168" t="s">
        <v>323</v>
      </c>
      <c r="J33" s="168" t="s">
        <v>173</v>
      </c>
      <c r="K33" s="159"/>
    </row>
    <row r="34" spans="1:32" s="128" customFormat="1" ht="15" customHeight="1">
      <c r="A34" s="169" t="s">
        <v>28</v>
      </c>
      <c r="B34" s="168" t="s">
        <v>441</v>
      </c>
      <c r="C34" s="168" t="s">
        <v>323</v>
      </c>
      <c r="D34" s="168" t="s">
        <v>173</v>
      </c>
      <c r="E34" s="168" t="s">
        <v>440</v>
      </c>
      <c r="F34" s="168" t="s">
        <v>355</v>
      </c>
      <c r="G34" s="168" t="s">
        <v>173</v>
      </c>
      <c r="H34" s="168" t="s">
        <v>173</v>
      </c>
      <c r="I34" s="168" t="s">
        <v>173</v>
      </c>
      <c r="J34" s="168" t="s">
        <v>173</v>
      </c>
      <c r="K34" s="159"/>
    </row>
    <row r="35" spans="1:32" s="128" customFormat="1" ht="15" customHeight="1">
      <c r="A35" s="167" t="s">
        <v>29</v>
      </c>
      <c r="B35" s="107"/>
      <c r="C35" s="107"/>
      <c r="D35" s="107"/>
      <c r="E35" s="107"/>
      <c r="F35" s="107"/>
      <c r="G35" s="107"/>
      <c r="H35" s="107"/>
      <c r="I35" s="107"/>
      <c r="J35" s="107"/>
      <c r="K35" s="159"/>
    </row>
    <row r="36" spans="1:32" s="130" customFormat="1" ht="15" customHeight="1">
      <c r="A36" s="169" t="s">
        <v>30</v>
      </c>
      <c r="B36" s="168" t="s">
        <v>485</v>
      </c>
      <c r="C36" s="168" t="s">
        <v>323</v>
      </c>
      <c r="D36" s="168" t="s">
        <v>817</v>
      </c>
      <c r="E36" s="168" t="s">
        <v>372</v>
      </c>
      <c r="F36" s="168" t="s">
        <v>355</v>
      </c>
      <c r="G36" s="168" t="s">
        <v>173</v>
      </c>
      <c r="H36" s="168" t="s">
        <v>173</v>
      </c>
      <c r="I36" s="168" t="s">
        <v>173</v>
      </c>
      <c r="J36" s="168" t="s">
        <v>173</v>
      </c>
      <c r="K36" s="159"/>
      <c r="L36" s="128"/>
      <c r="M36" s="128"/>
      <c r="N36" s="128"/>
      <c r="O36" s="128"/>
      <c r="P36" s="128"/>
      <c r="Q36" s="128"/>
      <c r="R36" s="128"/>
      <c r="S36" s="128"/>
      <c r="T36" s="128"/>
      <c r="U36" s="128"/>
      <c r="V36" s="128"/>
      <c r="W36" s="128"/>
      <c r="X36" s="128"/>
      <c r="Y36" s="128"/>
      <c r="Z36" s="128"/>
      <c r="AA36" s="128"/>
      <c r="AB36" s="128"/>
      <c r="AC36" s="128"/>
      <c r="AD36" s="128"/>
      <c r="AE36" s="128"/>
      <c r="AF36" s="128"/>
    </row>
    <row r="37" spans="1:32" s="129" customFormat="1" ht="15" customHeight="1">
      <c r="A37" s="168" t="s">
        <v>31</v>
      </c>
      <c r="B37" s="168" t="s">
        <v>486</v>
      </c>
      <c r="C37" s="168" t="s">
        <v>323</v>
      </c>
      <c r="D37" s="168" t="s">
        <v>775</v>
      </c>
      <c r="E37" s="168" t="s">
        <v>373</v>
      </c>
      <c r="F37" s="168" t="s">
        <v>355</v>
      </c>
      <c r="G37" s="168" t="s">
        <v>173</v>
      </c>
      <c r="H37" s="168" t="s">
        <v>173</v>
      </c>
      <c r="I37" s="168" t="s">
        <v>173</v>
      </c>
      <c r="J37" s="168" t="s">
        <v>173</v>
      </c>
      <c r="K37" s="159"/>
      <c r="L37" s="128"/>
      <c r="M37" s="128"/>
      <c r="N37" s="128"/>
      <c r="O37" s="128"/>
      <c r="P37" s="128"/>
      <c r="Q37" s="128"/>
      <c r="R37" s="128"/>
      <c r="S37" s="128"/>
      <c r="T37" s="128"/>
      <c r="U37" s="128"/>
      <c r="V37" s="128"/>
      <c r="W37" s="128"/>
      <c r="X37" s="128"/>
      <c r="Y37" s="128"/>
      <c r="Z37" s="128"/>
      <c r="AA37" s="128"/>
      <c r="AB37" s="128"/>
      <c r="AC37" s="128"/>
      <c r="AD37" s="128"/>
      <c r="AE37" s="128"/>
      <c r="AF37" s="128"/>
    </row>
    <row r="38" spans="1:32" s="130" customFormat="1" ht="15" customHeight="1">
      <c r="A38" s="169" t="s">
        <v>93</v>
      </c>
      <c r="B38" s="168" t="s">
        <v>487</v>
      </c>
      <c r="C38" s="168" t="s">
        <v>351</v>
      </c>
      <c r="D38" s="168" t="s">
        <v>422</v>
      </c>
      <c r="E38" s="168" t="s">
        <v>488</v>
      </c>
      <c r="F38" s="168" t="s">
        <v>355</v>
      </c>
      <c r="G38" s="168" t="s">
        <v>173</v>
      </c>
      <c r="H38" s="168" t="s">
        <v>489</v>
      </c>
      <c r="I38" s="168" t="s">
        <v>173</v>
      </c>
      <c r="J38" s="168" t="s">
        <v>821</v>
      </c>
      <c r="K38" s="159" t="s">
        <v>173</v>
      </c>
      <c r="L38" s="128"/>
      <c r="M38" s="128"/>
      <c r="N38" s="128"/>
      <c r="O38" s="128"/>
      <c r="P38" s="128"/>
      <c r="Q38" s="128"/>
      <c r="R38" s="128"/>
      <c r="S38" s="128"/>
      <c r="T38" s="128"/>
      <c r="U38" s="128"/>
      <c r="V38" s="128"/>
      <c r="W38" s="128"/>
      <c r="X38" s="128"/>
      <c r="Y38" s="128"/>
      <c r="Z38" s="128"/>
      <c r="AA38" s="128"/>
      <c r="AB38" s="128"/>
      <c r="AC38" s="128"/>
      <c r="AD38" s="128"/>
      <c r="AE38" s="128"/>
      <c r="AF38" s="128"/>
    </row>
    <row r="39" spans="1:32" s="128" customFormat="1" ht="15" customHeight="1">
      <c r="A39" s="169" t="s">
        <v>32</v>
      </c>
      <c r="B39" s="168" t="s">
        <v>490</v>
      </c>
      <c r="C39" s="168" t="s">
        <v>351</v>
      </c>
      <c r="D39" s="168" t="s">
        <v>422</v>
      </c>
      <c r="E39" s="168" t="s">
        <v>491</v>
      </c>
      <c r="F39" s="168" t="s">
        <v>355</v>
      </c>
      <c r="G39" s="168" t="s">
        <v>173</v>
      </c>
      <c r="H39" s="168" t="s">
        <v>333</v>
      </c>
      <c r="I39" s="168" t="s">
        <v>355</v>
      </c>
      <c r="J39" s="168" t="s">
        <v>173</v>
      </c>
      <c r="K39" s="159"/>
    </row>
    <row r="40" spans="1:32" s="130" customFormat="1" ht="15" customHeight="1">
      <c r="A40" s="169" t="s">
        <v>33</v>
      </c>
      <c r="B40" s="171" t="s">
        <v>492</v>
      </c>
      <c r="C40" s="168" t="s">
        <v>323</v>
      </c>
      <c r="D40" s="168" t="s">
        <v>422</v>
      </c>
      <c r="E40" s="168" t="s">
        <v>405</v>
      </c>
      <c r="F40" s="168" t="s">
        <v>355</v>
      </c>
      <c r="G40" s="168" t="s">
        <v>173</v>
      </c>
      <c r="H40" s="168" t="s">
        <v>173</v>
      </c>
      <c r="I40" s="168" t="s">
        <v>173</v>
      </c>
      <c r="J40" s="168" t="s">
        <v>173</v>
      </c>
      <c r="K40" s="159"/>
      <c r="L40" s="128"/>
      <c r="M40" s="128"/>
      <c r="N40" s="128"/>
      <c r="O40" s="128"/>
      <c r="P40" s="128"/>
      <c r="Q40" s="128"/>
      <c r="R40" s="128"/>
      <c r="S40" s="128"/>
      <c r="T40" s="128"/>
      <c r="U40" s="128"/>
      <c r="V40" s="128"/>
      <c r="W40" s="128"/>
      <c r="X40" s="128"/>
      <c r="Y40" s="128"/>
      <c r="Z40" s="128"/>
      <c r="AA40" s="128"/>
      <c r="AB40" s="128"/>
      <c r="AC40" s="128"/>
      <c r="AD40" s="128"/>
      <c r="AE40" s="128"/>
      <c r="AF40" s="128"/>
    </row>
    <row r="41" spans="1:32" s="141" customFormat="1" ht="15" customHeight="1">
      <c r="A41" s="169" t="s">
        <v>34</v>
      </c>
      <c r="B41" s="168" t="s">
        <v>570</v>
      </c>
      <c r="C41" s="168" t="s">
        <v>351</v>
      </c>
      <c r="D41" s="168" t="s">
        <v>422</v>
      </c>
      <c r="E41" s="168" t="s">
        <v>442</v>
      </c>
      <c r="F41" s="168" t="s">
        <v>355</v>
      </c>
      <c r="G41" s="168" t="s">
        <v>173</v>
      </c>
      <c r="H41" s="168" t="s">
        <v>443</v>
      </c>
      <c r="I41" s="168" t="s">
        <v>173</v>
      </c>
      <c r="J41" s="168" t="s">
        <v>772</v>
      </c>
      <c r="K41" s="159"/>
      <c r="L41" s="128"/>
      <c r="M41" s="128"/>
      <c r="N41" s="128"/>
      <c r="O41" s="128"/>
      <c r="P41" s="128"/>
      <c r="Q41" s="128"/>
      <c r="R41" s="128"/>
      <c r="S41" s="128"/>
      <c r="T41" s="128"/>
      <c r="U41" s="128"/>
      <c r="V41" s="128"/>
      <c r="W41" s="128"/>
      <c r="X41" s="128"/>
      <c r="Y41" s="128"/>
      <c r="Z41" s="128"/>
      <c r="AA41" s="128"/>
      <c r="AB41" s="128"/>
      <c r="AC41" s="128"/>
      <c r="AD41" s="128"/>
      <c r="AE41" s="128"/>
      <c r="AF41" s="128"/>
    </row>
    <row r="42" spans="1:32" s="130" customFormat="1" ht="15" customHeight="1">
      <c r="A42" s="169" t="s">
        <v>35</v>
      </c>
      <c r="B42" s="168" t="s">
        <v>493</v>
      </c>
      <c r="C42" s="168" t="s">
        <v>351</v>
      </c>
      <c r="D42" s="168" t="s">
        <v>776</v>
      </c>
      <c r="E42" s="168" t="s">
        <v>392</v>
      </c>
      <c r="F42" s="168" t="s">
        <v>355</v>
      </c>
      <c r="G42" s="168" t="s">
        <v>173</v>
      </c>
      <c r="H42" s="168" t="s">
        <v>494</v>
      </c>
      <c r="I42" s="168" t="s">
        <v>173</v>
      </c>
      <c r="J42" s="168" t="s">
        <v>772</v>
      </c>
      <c r="K42" s="159"/>
      <c r="L42" s="128"/>
      <c r="M42" s="128"/>
      <c r="N42" s="128"/>
      <c r="O42" s="128"/>
      <c r="P42" s="128"/>
      <c r="Q42" s="128"/>
      <c r="R42" s="128"/>
      <c r="S42" s="128"/>
      <c r="T42" s="128"/>
      <c r="U42" s="128"/>
      <c r="V42" s="128"/>
      <c r="W42" s="128"/>
      <c r="X42" s="128"/>
      <c r="Y42" s="128"/>
      <c r="Z42" s="128"/>
      <c r="AA42" s="128"/>
      <c r="AB42" s="128"/>
      <c r="AC42" s="128"/>
      <c r="AD42" s="128"/>
      <c r="AE42" s="128"/>
      <c r="AF42" s="128"/>
    </row>
    <row r="43" spans="1:32" s="130" customFormat="1" ht="15" customHeight="1">
      <c r="A43" s="169" t="s">
        <v>152</v>
      </c>
      <c r="B43" s="168" t="s">
        <v>583</v>
      </c>
      <c r="C43" s="168" t="s">
        <v>323</v>
      </c>
      <c r="D43" s="168" t="s">
        <v>781</v>
      </c>
      <c r="E43" s="168" t="s">
        <v>571</v>
      </c>
      <c r="F43" s="168" t="s">
        <v>173</v>
      </c>
      <c r="G43" s="168" t="s">
        <v>772</v>
      </c>
      <c r="H43" s="168" t="s">
        <v>374</v>
      </c>
      <c r="I43" s="168" t="s">
        <v>355</v>
      </c>
      <c r="J43" s="168" t="s">
        <v>781</v>
      </c>
      <c r="K43" s="159" t="s">
        <v>173</v>
      </c>
      <c r="L43" s="128"/>
      <c r="M43" s="128"/>
      <c r="N43" s="128"/>
      <c r="O43" s="128"/>
      <c r="P43" s="128"/>
      <c r="Q43" s="128"/>
      <c r="R43" s="128"/>
      <c r="S43" s="128"/>
      <c r="T43" s="128"/>
      <c r="U43" s="128"/>
      <c r="V43" s="128"/>
      <c r="W43" s="128"/>
      <c r="X43" s="128"/>
      <c r="Y43" s="128"/>
      <c r="Z43" s="128"/>
      <c r="AA43" s="128"/>
      <c r="AB43" s="128"/>
      <c r="AC43" s="128"/>
      <c r="AD43" s="128"/>
      <c r="AE43" s="128"/>
      <c r="AF43" s="128"/>
    </row>
    <row r="44" spans="1:32" s="128" customFormat="1" ht="15" customHeight="1">
      <c r="A44" s="167" t="s">
        <v>36</v>
      </c>
      <c r="B44" s="107"/>
      <c r="C44" s="107"/>
      <c r="D44" s="107"/>
      <c r="E44" s="107"/>
      <c r="F44" s="107"/>
      <c r="G44" s="107"/>
      <c r="H44" s="107"/>
      <c r="I44" s="107"/>
      <c r="J44" s="107"/>
      <c r="K44" s="159"/>
    </row>
    <row r="45" spans="1:32" s="130" customFormat="1" ht="15" customHeight="1">
      <c r="A45" s="169" t="s">
        <v>37</v>
      </c>
      <c r="B45" s="168" t="s">
        <v>375</v>
      </c>
      <c r="C45" s="168" t="s">
        <v>323</v>
      </c>
      <c r="D45" s="168" t="s">
        <v>776</v>
      </c>
      <c r="E45" s="168" t="s">
        <v>495</v>
      </c>
      <c r="F45" s="168" t="s">
        <v>351</v>
      </c>
      <c r="G45" s="168" t="s">
        <v>804</v>
      </c>
      <c r="H45" s="168" t="s">
        <v>496</v>
      </c>
      <c r="I45" s="168" t="s">
        <v>173</v>
      </c>
      <c r="J45" s="168" t="s">
        <v>772</v>
      </c>
      <c r="K45" s="159"/>
      <c r="L45" s="128"/>
      <c r="M45" s="128"/>
      <c r="N45" s="128"/>
      <c r="O45" s="128"/>
      <c r="P45" s="128"/>
      <c r="Q45" s="128"/>
      <c r="R45" s="128"/>
      <c r="S45" s="128"/>
      <c r="T45" s="128"/>
      <c r="U45" s="128"/>
      <c r="V45" s="128"/>
      <c r="W45" s="128"/>
      <c r="X45" s="128"/>
      <c r="Y45" s="128"/>
      <c r="Z45" s="128"/>
      <c r="AA45" s="128"/>
      <c r="AB45" s="128"/>
      <c r="AC45" s="128"/>
      <c r="AD45" s="128"/>
      <c r="AE45" s="128"/>
      <c r="AF45" s="128"/>
    </row>
    <row r="46" spans="1:32" s="130" customFormat="1" ht="15" customHeight="1">
      <c r="A46" s="169" t="s">
        <v>38</v>
      </c>
      <c r="B46" s="168" t="s">
        <v>497</v>
      </c>
      <c r="C46" s="168" t="s">
        <v>351</v>
      </c>
      <c r="D46" s="168" t="s">
        <v>818</v>
      </c>
      <c r="E46" s="168" t="s">
        <v>498</v>
      </c>
      <c r="F46" s="168" t="s">
        <v>355</v>
      </c>
      <c r="G46" s="168" t="s">
        <v>173</v>
      </c>
      <c r="H46" s="168" t="s">
        <v>173</v>
      </c>
      <c r="I46" s="168" t="s">
        <v>173</v>
      </c>
      <c r="J46" s="168" t="s">
        <v>173</v>
      </c>
      <c r="K46" s="159"/>
      <c r="L46" s="128"/>
      <c r="M46" s="128"/>
      <c r="N46" s="128"/>
      <c r="O46" s="128"/>
      <c r="P46" s="128"/>
      <c r="Q46" s="128"/>
      <c r="R46" s="128"/>
      <c r="S46" s="128"/>
      <c r="T46" s="128"/>
      <c r="U46" s="128"/>
      <c r="V46" s="128"/>
      <c r="W46" s="128"/>
      <c r="X46" s="128"/>
      <c r="Y46" s="128"/>
      <c r="Z46" s="128"/>
      <c r="AA46" s="128"/>
      <c r="AB46" s="128"/>
      <c r="AC46" s="128"/>
      <c r="AD46" s="128"/>
      <c r="AE46" s="128"/>
      <c r="AF46" s="128"/>
    </row>
    <row r="47" spans="1:32" s="128" customFormat="1" ht="15" customHeight="1">
      <c r="A47" s="169" t="s">
        <v>39</v>
      </c>
      <c r="B47" s="168" t="s">
        <v>499</v>
      </c>
      <c r="C47" s="168" t="s">
        <v>351</v>
      </c>
      <c r="D47" s="168" t="s">
        <v>173</v>
      </c>
      <c r="E47" s="168" t="s">
        <v>500</v>
      </c>
      <c r="F47" s="168" t="s">
        <v>355</v>
      </c>
      <c r="G47" s="168" t="s">
        <v>173</v>
      </c>
      <c r="H47" s="168" t="s">
        <v>173</v>
      </c>
      <c r="I47" s="168" t="s">
        <v>173</v>
      </c>
      <c r="J47" s="168" t="s">
        <v>173</v>
      </c>
      <c r="K47" s="159"/>
    </row>
    <row r="48" spans="1:32" s="128" customFormat="1" ht="15" customHeight="1">
      <c r="A48" s="169" t="s">
        <v>40</v>
      </c>
      <c r="B48" s="168" t="s">
        <v>786</v>
      </c>
      <c r="C48" s="168" t="s">
        <v>323</v>
      </c>
      <c r="D48" s="168" t="s">
        <v>785</v>
      </c>
      <c r="E48" s="169" t="s">
        <v>410</v>
      </c>
      <c r="F48" s="168" t="s">
        <v>173</v>
      </c>
      <c r="G48" s="169" t="s">
        <v>784</v>
      </c>
      <c r="H48" s="168" t="s">
        <v>173</v>
      </c>
      <c r="I48" s="168" t="s">
        <v>173</v>
      </c>
      <c r="J48" s="168" t="s">
        <v>173</v>
      </c>
      <c r="K48" s="159"/>
    </row>
    <row r="49" spans="1:32" s="130" customFormat="1" ht="15" customHeight="1">
      <c r="A49" s="169" t="s">
        <v>89</v>
      </c>
      <c r="B49" s="168" t="s">
        <v>501</v>
      </c>
      <c r="C49" s="168" t="s">
        <v>351</v>
      </c>
      <c r="D49" s="168" t="s">
        <v>173</v>
      </c>
      <c r="E49" s="168" t="s">
        <v>502</v>
      </c>
      <c r="F49" s="168" t="s">
        <v>323</v>
      </c>
      <c r="G49" s="168" t="s">
        <v>173</v>
      </c>
      <c r="H49" s="168" t="s">
        <v>173</v>
      </c>
      <c r="I49" s="168" t="s">
        <v>173</v>
      </c>
      <c r="J49" s="168" t="s">
        <v>173</v>
      </c>
      <c r="K49" s="159"/>
      <c r="L49" s="128"/>
      <c r="M49" s="128"/>
      <c r="N49" s="128"/>
      <c r="O49" s="128"/>
      <c r="P49" s="128"/>
      <c r="Q49" s="128"/>
      <c r="R49" s="128"/>
      <c r="S49" s="128"/>
      <c r="T49" s="128"/>
      <c r="U49" s="128"/>
      <c r="V49" s="128"/>
      <c r="W49" s="128"/>
      <c r="X49" s="128"/>
      <c r="Y49" s="128"/>
      <c r="Z49" s="128"/>
      <c r="AA49" s="128"/>
      <c r="AB49" s="128"/>
      <c r="AC49" s="128"/>
      <c r="AD49" s="128"/>
      <c r="AE49" s="128"/>
      <c r="AF49" s="128"/>
    </row>
    <row r="50" spans="1:32" s="128" customFormat="1" ht="15" customHeight="1">
      <c r="A50" s="169" t="s">
        <v>41</v>
      </c>
      <c r="B50" s="168" t="s">
        <v>503</v>
      </c>
      <c r="C50" s="168" t="s">
        <v>173</v>
      </c>
      <c r="D50" s="168" t="s">
        <v>772</v>
      </c>
      <c r="E50" s="168" t="s">
        <v>504</v>
      </c>
      <c r="F50" s="168" t="s">
        <v>173</v>
      </c>
      <c r="G50" s="168" t="s">
        <v>772</v>
      </c>
      <c r="H50" s="168" t="s">
        <v>505</v>
      </c>
      <c r="I50" s="168" t="s">
        <v>355</v>
      </c>
      <c r="J50" s="168" t="s">
        <v>173</v>
      </c>
      <c r="K50" s="159"/>
    </row>
    <row r="51" spans="1:32" s="128" customFormat="1" ht="15" customHeight="1">
      <c r="A51" s="169" t="s">
        <v>42</v>
      </c>
      <c r="B51" s="168" t="s">
        <v>376</v>
      </c>
      <c r="C51" s="168" t="s">
        <v>351</v>
      </c>
      <c r="D51" s="168" t="s">
        <v>173</v>
      </c>
      <c r="E51" s="168" t="s">
        <v>574</v>
      </c>
      <c r="F51" s="168" t="s">
        <v>323</v>
      </c>
      <c r="G51" s="168" t="s">
        <v>173</v>
      </c>
      <c r="H51" s="168" t="s">
        <v>444</v>
      </c>
      <c r="I51" s="168" t="s">
        <v>355</v>
      </c>
      <c r="J51" s="168" t="s">
        <v>173</v>
      </c>
      <c r="K51" s="159"/>
    </row>
    <row r="52" spans="1:32" s="128" customFormat="1" ht="15" customHeight="1">
      <c r="A52" s="167" t="s">
        <v>43</v>
      </c>
      <c r="B52" s="107"/>
      <c r="C52" s="107"/>
      <c r="D52" s="107"/>
      <c r="E52" s="107"/>
      <c r="F52" s="107"/>
      <c r="G52" s="107"/>
      <c r="H52" s="107"/>
      <c r="I52" s="107"/>
      <c r="J52" s="107"/>
      <c r="K52" s="159"/>
    </row>
    <row r="53" spans="1:32" s="130" customFormat="1" ht="15" customHeight="1">
      <c r="A53" s="169" t="s">
        <v>44</v>
      </c>
      <c r="B53" s="168" t="s">
        <v>575</v>
      </c>
      <c r="C53" s="168" t="s">
        <v>323</v>
      </c>
      <c r="D53" s="168" t="s">
        <v>173</v>
      </c>
      <c r="E53" s="168" t="s">
        <v>1065</v>
      </c>
      <c r="F53" s="168" t="s">
        <v>355</v>
      </c>
      <c r="G53" s="168" t="s">
        <v>1067</v>
      </c>
      <c r="H53" s="168" t="s">
        <v>173</v>
      </c>
      <c r="I53" s="168" t="s">
        <v>173</v>
      </c>
      <c r="J53" s="168" t="s">
        <v>173</v>
      </c>
      <c r="K53" s="159"/>
      <c r="L53" s="128"/>
      <c r="M53" s="128"/>
      <c r="N53" s="128"/>
      <c r="O53" s="128"/>
      <c r="P53" s="128"/>
      <c r="Q53" s="128"/>
      <c r="R53" s="128"/>
      <c r="S53" s="128"/>
      <c r="T53" s="128"/>
      <c r="U53" s="128"/>
      <c r="V53" s="128"/>
      <c r="W53" s="128"/>
      <c r="X53" s="128"/>
      <c r="Y53" s="128"/>
      <c r="Z53" s="128"/>
      <c r="AA53" s="128"/>
      <c r="AB53" s="128"/>
      <c r="AC53" s="128"/>
      <c r="AD53" s="128"/>
      <c r="AE53" s="128"/>
      <c r="AF53" s="128"/>
    </row>
    <row r="54" spans="1:32" s="130" customFormat="1" ht="15" customHeight="1">
      <c r="A54" s="169" t="s">
        <v>45</v>
      </c>
      <c r="B54" s="171" t="s">
        <v>334</v>
      </c>
      <c r="C54" s="168" t="s">
        <v>351</v>
      </c>
      <c r="D54" s="168" t="s">
        <v>815</v>
      </c>
      <c r="E54" s="168" t="s">
        <v>507</v>
      </c>
      <c r="F54" s="168" t="s">
        <v>355</v>
      </c>
      <c r="G54" s="168" t="s">
        <v>173</v>
      </c>
      <c r="H54" s="168" t="s">
        <v>173</v>
      </c>
      <c r="I54" s="168" t="s">
        <v>173</v>
      </c>
      <c r="J54" s="168" t="s">
        <v>173</v>
      </c>
      <c r="K54" s="159"/>
      <c r="L54" s="128"/>
      <c r="M54" s="128"/>
      <c r="N54" s="128"/>
      <c r="O54" s="128"/>
      <c r="P54" s="128"/>
      <c r="Q54" s="128"/>
      <c r="R54" s="128"/>
      <c r="S54" s="128"/>
      <c r="T54" s="128"/>
      <c r="U54" s="128"/>
      <c r="V54" s="128"/>
      <c r="W54" s="128"/>
      <c r="X54" s="128"/>
      <c r="Y54" s="128"/>
      <c r="Z54" s="128"/>
      <c r="AA54" s="128"/>
      <c r="AB54" s="128"/>
      <c r="AC54" s="128"/>
      <c r="AD54" s="128"/>
      <c r="AE54" s="128"/>
      <c r="AF54" s="128"/>
    </row>
    <row r="55" spans="1:32" s="130" customFormat="1" ht="15" customHeight="1">
      <c r="A55" s="169" t="s">
        <v>46</v>
      </c>
      <c r="B55" s="168" t="s">
        <v>790</v>
      </c>
      <c r="C55" s="168" t="s">
        <v>323</v>
      </c>
      <c r="D55" s="168" t="s">
        <v>791</v>
      </c>
      <c r="E55" s="168" t="s">
        <v>793</v>
      </c>
      <c r="F55" s="168" t="s">
        <v>173</v>
      </c>
      <c r="G55" s="169" t="s">
        <v>792</v>
      </c>
      <c r="H55" s="168" t="s">
        <v>173</v>
      </c>
      <c r="I55" s="168" t="s">
        <v>173</v>
      </c>
      <c r="J55" s="168" t="s">
        <v>173</v>
      </c>
      <c r="K55" s="159"/>
      <c r="L55" s="128"/>
      <c r="M55" s="128"/>
      <c r="N55" s="128"/>
      <c r="O55" s="128"/>
      <c r="P55" s="128"/>
      <c r="Q55" s="128"/>
      <c r="R55" s="128"/>
      <c r="S55" s="128"/>
      <c r="T55" s="128"/>
      <c r="U55" s="128"/>
      <c r="V55" s="128"/>
      <c r="W55" s="128"/>
      <c r="X55" s="128"/>
      <c r="Y55" s="128"/>
      <c r="Z55" s="128"/>
      <c r="AA55" s="128"/>
      <c r="AB55" s="128"/>
      <c r="AC55" s="128"/>
      <c r="AD55" s="128"/>
      <c r="AE55" s="128"/>
      <c r="AF55" s="128"/>
    </row>
    <row r="56" spans="1:32" s="130" customFormat="1" ht="15" customHeight="1">
      <c r="A56" s="169" t="s">
        <v>47</v>
      </c>
      <c r="B56" s="168" t="s">
        <v>350</v>
      </c>
      <c r="C56" s="168" t="s">
        <v>351</v>
      </c>
      <c r="D56" s="168" t="s">
        <v>173</v>
      </c>
      <c r="E56" s="168" t="s">
        <v>411</v>
      </c>
      <c r="F56" s="168" t="s">
        <v>355</v>
      </c>
      <c r="G56" s="168" t="s">
        <v>173</v>
      </c>
      <c r="H56" s="168" t="s">
        <v>173</v>
      </c>
      <c r="I56" s="168" t="s">
        <v>173</v>
      </c>
      <c r="J56" s="168" t="s">
        <v>173</v>
      </c>
      <c r="K56" s="159"/>
      <c r="L56" s="128"/>
      <c r="M56" s="128"/>
      <c r="N56" s="128"/>
      <c r="O56" s="128"/>
      <c r="P56" s="128"/>
      <c r="Q56" s="128"/>
      <c r="R56" s="128"/>
      <c r="S56" s="128"/>
      <c r="T56" s="128"/>
      <c r="U56" s="128"/>
      <c r="V56" s="128"/>
      <c r="W56" s="128"/>
      <c r="X56" s="128"/>
      <c r="Y56" s="128"/>
      <c r="Z56" s="128"/>
      <c r="AA56" s="128"/>
      <c r="AB56" s="128"/>
      <c r="AC56" s="128"/>
      <c r="AD56" s="128"/>
      <c r="AE56" s="128"/>
      <c r="AF56" s="128"/>
    </row>
    <row r="57" spans="1:32" s="128" customFormat="1" ht="15" customHeight="1">
      <c r="A57" s="169" t="s">
        <v>48</v>
      </c>
      <c r="B57" s="168" t="s">
        <v>578</v>
      </c>
      <c r="C57" s="168" t="s">
        <v>351</v>
      </c>
      <c r="D57" s="168" t="s">
        <v>812</v>
      </c>
      <c r="E57" s="168" t="s">
        <v>509</v>
      </c>
      <c r="F57" s="168" t="s">
        <v>355</v>
      </c>
      <c r="G57" s="168" t="s">
        <v>173</v>
      </c>
      <c r="H57" s="168" t="s">
        <v>173</v>
      </c>
      <c r="I57" s="168" t="s">
        <v>173</v>
      </c>
      <c r="J57" s="168" t="s">
        <v>173</v>
      </c>
      <c r="K57" s="159"/>
    </row>
    <row r="58" spans="1:32" s="130" customFormat="1" ht="15" customHeight="1">
      <c r="A58" s="169" t="s">
        <v>49</v>
      </c>
      <c r="B58" s="168" t="s">
        <v>462</v>
      </c>
      <c r="C58" s="168" t="s">
        <v>351</v>
      </c>
      <c r="D58" s="168" t="s">
        <v>173</v>
      </c>
      <c r="E58" s="168" t="s">
        <v>463</v>
      </c>
      <c r="F58" s="168" t="s">
        <v>323</v>
      </c>
      <c r="G58" s="168" t="s">
        <v>173</v>
      </c>
      <c r="H58" s="168" t="s">
        <v>464</v>
      </c>
      <c r="I58" s="168" t="s">
        <v>355</v>
      </c>
      <c r="J58" s="168" t="s">
        <v>173</v>
      </c>
      <c r="K58" s="159"/>
      <c r="L58" s="128"/>
      <c r="M58" s="128"/>
      <c r="N58" s="128"/>
      <c r="O58" s="128"/>
      <c r="P58" s="128"/>
      <c r="Q58" s="128"/>
      <c r="R58" s="128"/>
      <c r="S58" s="128"/>
      <c r="T58" s="128"/>
      <c r="U58" s="128"/>
      <c r="V58" s="128"/>
      <c r="W58" s="128"/>
      <c r="X58" s="128"/>
      <c r="Y58" s="128"/>
      <c r="Z58" s="128"/>
      <c r="AA58" s="128"/>
      <c r="AB58" s="128"/>
      <c r="AC58" s="128"/>
      <c r="AD58" s="128"/>
      <c r="AE58" s="128"/>
      <c r="AF58" s="128"/>
    </row>
    <row r="59" spans="1:32" s="130" customFormat="1" ht="15" customHeight="1">
      <c r="A59" s="169" t="s">
        <v>50</v>
      </c>
      <c r="B59" s="168" t="s">
        <v>415</v>
      </c>
      <c r="C59" s="168" t="s">
        <v>351</v>
      </c>
      <c r="D59" s="168" t="s">
        <v>422</v>
      </c>
      <c r="E59" s="171" t="s">
        <v>416</v>
      </c>
      <c r="F59" s="168" t="s">
        <v>355</v>
      </c>
      <c r="G59" s="168" t="s">
        <v>173</v>
      </c>
      <c r="H59" s="168" t="s">
        <v>335</v>
      </c>
      <c r="I59" s="168" t="s">
        <v>173</v>
      </c>
      <c r="J59" s="168" t="s">
        <v>772</v>
      </c>
      <c r="K59" s="160"/>
      <c r="L59" s="128"/>
      <c r="M59" s="128"/>
      <c r="N59" s="128"/>
      <c r="O59" s="128"/>
      <c r="P59" s="128"/>
      <c r="Q59" s="128"/>
      <c r="R59" s="128"/>
      <c r="S59" s="128"/>
      <c r="T59" s="128"/>
      <c r="U59" s="128"/>
      <c r="V59" s="128"/>
      <c r="W59" s="128"/>
      <c r="X59" s="128"/>
      <c r="Y59" s="128"/>
      <c r="Z59" s="128"/>
      <c r="AA59" s="128"/>
      <c r="AB59" s="128"/>
      <c r="AC59" s="128"/>
      <c r="AD59" s="128"/>
      <c r="AE59" s="128"/>
      <c r="AF59" s="128"/>
    </row>
    <row r="60" spans="1:32" s="130" customFormat="1" ht="15" customHeight="1">
      <c r="A60" s="169" t="s">
        <v>51</v>
      </c>
      <c r="B60" s="168" t="s">
        <v>512</v>
      </c>
      <c r="C60" s="168" t="s">
        <v>351</v>
      </c>
      <c r="D60" s="168" t="s">
        <v>173</v>
      </c>
      <c r="E60" s="168" t="s">
        <v>513</v>
      </c>
      <c r="F60" s="168" t="s">
        <v>355</v>
      </c>
      <c r="G60" s="168" t="s">
        <v>173</v>
      </c>
      <c r="H60" s="168" t="s">
        <v>173</v>
      </c>
      <c r="I60" s="168" t="s">
        <v>173</v>
      </c>
      <c r="J60" s="168" t="s">
        <v>173</v>
      </c>
      <c r="K60" s="159"/>
      <c r="L60" s="128"/>
      <c r="M60" s="128"/>
      <c r="N60" s="128"/>
      <c r="O60" s="128"/>
      <c r="P60" s="128"/>
      <c r="Q60" s="128"/>
      <c r="R60" s="128"/>
      <c r="S60" s="128"/>
      <c r="T60" s="128"/>
      <c r="U60" s="128"/>
      <c r="V60" s="128"/>
      <c r="W60" s="128"/>
      <c r="X60" s="128"/>
      <c r="Y60" s="128"/>
      <c r="Z60" s="128"/>
      <c r="AA60" s="128"/>
      <c r="AB60" s="128"/>
      <c r="AC60" s="128"/>
      <c r="AD60" s="128"/>
      <c r="AE60" s="128"/>
      <c r="AF60" s="128"/>
    </row>
    <row r="61" spans="1:32" s="131" customFormat="1" ht="15" customHeight="1">
      <c r="A61" s="169" t="s">
        <v>52</v>
      </c>
      <c r="B61" s="168" t="s">
        <v>454</v>
      </c>
      <c r="C61" s="168" t="s">
        <v>351</v>
      </c>
      <c r="D61" s="168" t="s">
        <v>173</v>
      </c>
      <c r="E61" s="168" t="s">
        <v>453</v>
      </c>
      <c r="F61" s="168" t="s">
        <v>355</v>
      </c>
      <c r="G61" s="168" t="s">
        <v>173</v>
      </c>
      <c r="H61" s="168" t="s">
        <v>378</v>
      </c>
      <c r="I61" s="168" t="s">
        <v>173</v>
      </c>
      <c r="J61" s="168" t="s">
        <v>772</v>
      </c>
      <c r="K61" s="159"/>
      <c r="L61" s="128"/>
      <c r="M61" s="128"/>
      <c r="N61" s="128"/>
      <c r="O61" s="128"/>
      <c r="P61" s="128"/>
      <c r="Q61" s="128"/>
      <c r="R61" s="128"/>
      <c r="S61" s="128"/>
      <c r="T61" s="128"/>
      <c r="U61" s="128"/>
      <c r="V61" s="128"/>
      <c r="W61" s="128"/>
      <c r="X61" s="128"/>
      <c r="Y61" s="128"/>
      <c r="Z61" s="128"/>
      <c r="AA61" s="128"/>
      <c r="AB61" s="128"/>
      <c r="AC61" s="128"/>
      <c r="AD61" s="128"/>
      <c r="AE61" s="128"/>
      <c r="AF61" s="128"/>
    </row>
    <row r="62" spans="1:32" s="130" customFormat="1" ht="15" customHeight="1">
      <c r="A62" s="169" t="s">
        <v>336</v>
      </c>
      <c r="B62" s="168" t="s">
        <v>337</v>
      </c>
      <c r="C62" s="168" t="s">
        <v>351</v>
      </c>
      <c r="D62" s="168" t="s">
        <v>173</v>
      </c>
      <c r="E62" s="168" t="s">
        <v>515</v>
      </c>
      <c r="F62" s="168" t="s">
        <v>355</v>
      </c>
      <c r="G62" s="168" t="s">
        <v>173</v>
      </c>
      <c r="H62" s="168" t="s">
        <v>516</v>
      </c>
      <c r="I62" s="168" t="s">
        <v>173</v>
      </c>
      <c r="J62" s="168" t="s">
        <v>772</v>
      </c>
      <c r="K62" s="159"/>
      <c r="L62" s="128"/>
      <c r="M62" s="128"/>
      <c r="N62" s="128"/>
      <c r="O62" s="128"/>
      <c r="P62" s="128"/>
      <c r="Q62" s="128"/>
      <c r="R62" s="128"/>
      <c r="S62" s="128"/>
      <c r="T62" s="128"/>
      <c r="U62" s="128"/>
      <c r="V62" s="128"/>
      <c r="W62" s="128"/>
      <c r="X62" s="128"/>
      <c r="Y62" s="128"/>
      <c r="Z62" s="128"/>
      <c r="AA62" s="128"/>
      <c r="AB62" s="128"/>
      <c r="AC62" s="128"/>
      <c r="AD62" s="128"/>
      <c r="AE62" s="128"/>
      <c r="AF62" s="128"/>
    </row>
    <row r="63" spans="1:32" s="128" customFormat="1" ht="14.5" customHeight="1">
      <c r="A63" s="169" t="s">
        <v>54</v>
      </c>
      <c r="B63" s="168" t="s">
        <v>517</v>
      </c>
      <c r="C63" s="168" t="s">
        <v>355</v>
      </c>
      <c r="D63" s="168" t="s">
        <v>422</v>
      </c>
      <c r="E63" s="168" t="s">
        <v>518</v>
      </c>
      <c r="F63" s="168" t="s">
        <v>351</v>
      </c>
      <c r="G63" s="168" t="s">
        <v>819</v>
      </c>
      <c r="H63" s="168" t="s">
        <v>173</v>
      </c>
      <c r="I63" s="168" t="s">
        <v>173</v>
      </c>
      <c r="J63" s="168" t="s">
        <v>173</v>
      </c>
      <c r="K63" s="159"/>
    </row>
    <row r="64" spans="1:32" s="130" customFormat="1" ht="15" customHeight="1">
      <c r="A64" s="169" t="s">
        <v>55</v>
      </c>
      <c r="B64" s="168" t="s">
        <v>519</v>
      </c>
      <c r="C64" s="168" t="s">
        <v>323</v>
      </c>
      <c r="D64" s="168" t="s">
        <v>776</v>
      </c>
      <c r="E64" s="168" t="s">
        <v>379</v>
      </c>
      <c r="F64" s="168" t="s">
        <v>355</v>
      </c>
      <c r="G64" s="168" t="s">
        <v>173</v>
      </c>
      <c r="H64" s="168" t="s">
        <v>520</v>
      </c>
      <c r="I64" s="168" t="s">
        <v>173</v>
      </c>
      <c r="J64" s="168" t="s">
        <v>772</v>
      </c>
      <c r="K64" s="159"/>
      <c r="L64" s="128"/>
      <c r="M64" s="128"/>
      <c r="N64" s="128"/>
      <c r="O64" s="128"/>
      <c r="P64" s="128"/>
      <c r="Q64" s="128"/>
      <c r="R64" s="128"/>
      <c r="S64" s="128"/>
      <c r="T64" s="128"/>
      <c r="U64" s="128"/>
      <c r="V64" s="128"/>
      <c r="W64" s="128"/>
      <c r="X64" s="128"/>
      <c r="Y64" s="128"/>
      <c r="Z64" s="128"/>
      <c r="AA64" s="128"/>
      <c r="AB64" s="128"/>
      <c r="AC64" s="128"/>
      <c r="AD64" s="128"/>
      <c r="AE64" s="128"/>
      <c r="AF64" s="128"/>
    </row>
    <row r="65" spans="1:32" s="129" customFormat="1" ht="15" customHeight="1">
      <c r="A65" s="168" t="s">
        <v>56</v>
      </c>
      <c r="B65" s="168" t="s">
        <v>446</v>
      </c>
      <c r="C65" s="168" t="s">
        <v>323</v>
      </c>
      <c r="D65" s="168" t="s">
        <v>816</v>
      </c>
      <c r="E65" s="168" t="s">
        <v>380</v>
      </c>
      <c r="F65" s="168" t="s">
        <v>323</v>
      </c>
      <c r="G65" s="168" t="s">
        <v>173</v>
      </c>
      <c r="H65" s="168" t="s">
        <v>419</v>
      </c>
      <c r="I65" s="168" t="s">
        <v>355</v>
      </c>
      <c r="J65" s="168" t="s">
        <v>173</v>
      </c>
      <c r="K65" s="159"/>
      <c r="L65" s="128"/>
      <c r="M65" s="128"/>
      <c r="N65" s="128"/>
      <c r="O65" s="128"/>
      <c r="P65" s="128"/>
      <c r="Q65" s="128"/>
      <c r="R65" s="128"/>
      <c r="S65" s="128"/>
      <c r="T65" s="128"/>
      <c r="U65" s="128"/>
      <c r="V65" s="128"/>
      <c r="W65" s="128"/>
      <c r="X65" s="128"/>
      <c r="Y65" s="128"/>
      <c r="Z65" s="128"/>
      <c r="AA65" s="128"/>
      <c r="AB65" s="128"/>
      <c r="AC65" s="128"/>
      <c r="AD65" s="128"/>
      <c r="AE65" s="128"/>
      <c r="AF65" s="128"/>
    </row>
    <row r="66" spans="1:32" s="128" customFormat="1" ht="15" customHeight="1">
      <c r="A66" s="169" t="s">
        <v>57</v>
      </c>
      <c r="B66" s="168" t="s">
        <v>523</v>
      </c>
      <c r="C66" s="168" t="s">
        <v>323</v>
      </c>
      <c r="D66" s="168" t="s">
        <v>776</v>
      </c>
      <c r="E66" s="168" t="s">
        <v>521</v>
      </c>
      <c r="F66" s="168" t="s">
        <v>173</v>
      </c>
      <c r="G66" s="168" t="s">
        <v>772</v>
      </c>
      <c r="H66" s="168" t="s">
        <v>522</v>
      </c>
      <c r="I66" s="168" t="s">
        <v>355</v>
      </c>
      <c r="J66" s="168" t="s">
        <v>173</v>
      </c>
      <c r="K66" s="159"/>
    </row>
    <row r="67" spans="1:32" s="128" customFormat="1" ht="15" customHeight="1">
      <c r="A67" s="167" t="s">
        <v>58</v>
      </c>
      <c r="B67" s="107"/>
      <c r="C67" s="107"/>
      <c r="D67" s="107"/>
      <c r="E67" s="107"/>
      <c r="F67" s="107"/>
      <c r="G67" s="107"/>
      <c r="H67" s="107"/>
      <c r="I67" s="107"/>
      <c r="J67" s="107"/>
      <c r="K67" s="159"/>
    </row>
    <row r="68" spans="1:32" s="130" customFormat="1" ht="15" customHeight="1">
      <c r="A68" s="169" t="s">
        <v>59</v>
      </c>
      <c r="B68" s="168" t="s">
        <v>524</v>
      </c>
      <c r="C68" s="168" t="s">
        <v>323</v>
      </c>
      <c r="D68" s="168" t="s">
        <v>776</v>
      </c>
      <c r="E68" s="168" t="s">
        <v>381</v>
      </c>
      <c r="F68" s="168" t="s">
        <v>351</v>
      </c>
      <c r="G68" s="168" t="s">
        <v>804</v>
      </c>
      <c r="H68" s="168" t="s">
        <v>173</v>
      </c>
      <c r="I68" s="168" t="s">
        <v>173</v>
      </c>
      <c r="J68" s="168" t="s">
        <v>173</v>
      </c>
      <c r="K68" s="159"/>
      <c r="L68" s="128"/>
      <c r="M68" s="128"/>
      <c r="N68" s="128"/>
      <c r="O68" s="128"/>
      <c r="P68" s="128"/>
      <c r="Q68" s="128"/>
      <c r="R68" s="128"/>
      <c r="S68" s="128"/>
      <c r="T68" s="128"/>
      <c r="U68" s="128"/>
      <c r="V68" s="128"/>
      <c r="W68" s="128"/>
      <c r="X68" s="128"/>
      <c r="Y68" s="128"/>
      <c r="Z68" s="128"/>
      <c r="AA68" s="128"/>
      <c r="AB68" s="128"/>
      <c r="AC68" s="128"/>
      <c r="AD68" s="128"/>
      <c r="AE68" s="128"/>
      <c r="AF68" s="128"/>
    </row>
    <row r="69" spans="1:32" s="128" customFormat="1" ht="15" customHeight="1">
      <c r="A69" s="169" t="s">
        <v>60</v>
      </c>
      <c r="B69" s="168" t="s">
        <v>526</v>
      </c>
      <c r="C69" s="168" t="s">
        <v>323</v>
      </c>
      <c r="D69" s="168" t="s">
        <v>422</v>
      </c>
      <c r="E69" s="168" t="s">
        <v>528</v>
      </c>
      <c r="F69" s="168" t="s">
        <v>355</v>
      </c>
      <c r="G69" s="168" t="s">
        <v>173</v>
      </c>
      <c r="H69" s="168" t="s">
        <v>527</v>
      </c>
      <c r="I69" s="168" t="s">
        <v>173</v>
      </c>
      <c r="J69" s="168" t="s">
        <v>772</v>
      </c>
      <c r="K69" s="159"/>
    </row>
    <row r="70" spans="1:32" s="128" customFormat="1" ht="15" customHeight="1">
      <c r="A70" s="169" t="s">
        <v>61</v>
      </c>
      <c r="B70" s="168" t="s">
        <v>529</v>
      </c>
      <c r="C70" s="168" t="s">
        <v>173</v>
      </c>
      <c r="D70" s="168" t="s">
        <v>772</v>
      </c>
      <c r="E70" s="168" t="s">
        <v>530</v>
      </c>
      <c r="F70" s="168" t="s">
        <v>355</v>
      </c>
      <c r="G70" s="168" t="s">
        <v>173</v>
      </c>
      <c r="H70" s="168" t="s">
        <v>173</v>
      </c>
      <c r="I70" s="168" t="s">
        <v>173</v>
      </c>
      <c r="J70" s="168" t="s">
        <v>173</v>
      </c>
      <c r="K70" s="159"/>
    </row>
    <row r="71" spans="1:32" s="130" customFormat="1" ht="15" customHeight="1">
      <c r="A71" s="169" t="s">
        <v>62</v>
      </c>
      <c r="B71" s="168" t="s">
        <v>409</v>
      </c>
      <c r="C71" s="168" t="s">
        <v>173</v>
      </c>
      <c r="D71" s="168" t="s">
        <v>772</v>
      </c>
      <c r="E71" s="168" t="s">
        <v>382</v>
      </c>
      <c r="F71" s="168" t="s">
        <v>355</v>
      </c>
      <c r="G71" s="168" t="s">
        <v>173</v>
      </c>
      <c r="H71" s="168" t="s">
        <v>532</v>
      </c>
      <c r="I71" s="168" t="s">
        <v>173</v>
      </c>
      <c r="J71" s="168" t="s">
        <v>772</v>
      </c>
      <c r="K71" s="159"/>
      <c r="L71" s="128"/>
      <c r="M71" s="128"/>
      <c r="N71" s="128"/>
      <c r="O71" s="128"/>
      <c r="P71" s="128"/>
      <c r="Q71" s="128"/>
      <c r="R71" s="128"/>
      <c r="S71" s="128"/>
      <c r="T71" s="128"/>
      <c r="U71" s="128"/>
      <c r="V71" s="128"/>
      <c r="W71" s="128"/>
      <c r="X71" s="128"/>
      <c r="Y71" s="128"/>
      <c r="Z71" s="128"/>
      <c r="AA71" s="128"/>
      <c r="AB71" s="128"/>
      <c r="AC71" s="128"/>
      <c r="AD71" s="128"/>
      <c r="AE71" s="128"/>
      <c r="AF71" s="128"/>
    </row>
    <row r="72" spans="1:32" s="129" customFormat="1" ht="15" customHeight="1">
      <c r="A72" s="168" t="s">
        <v>63</v>
      </c>
      <c r="B72" s="168" t="s">
        <v>383</v>
      </c>
      <c r="C72" s="168" t="s">
        <v>173</v>
      </c>
      <c r="D72" s="168" t="s">
        <v>772</v>
      </c>
      <c r="E72" s="168" t="s">
        <v>384</v>
      </c>
      <c r="F72" s="168" t="s">
        <v>355</v>
      </c>
      <c r="G72" s="168" t="s">
        <v>173</v>
      </c>
      <c r="H72" s="168" t="s">
        <v>173</v>
      </c>
      <c r="I72" s="168" t="s">
        <v>173</v>
      </c>
      <c r="J72" s="168" t="s">
        <v>173</v>
      </c>
      <c r="K72" s="159"/>
      <c r="L72" s="128"/>
      <c r="M72" s="128"/>
      <c r="N72" s="128"/>
      <c r="O72" s="128"/>
      <c r="P72" s="128"/>
      <c r="Q72" s="128"/>
      <c r="R72" s="128"/>
      <c r="S72" s="128"/>
      <c r="T72" s="128"/>
      <c r="U72" s="128"/>
      <c r="V72" s="128"/>
      <c r="W72" s="128"/>
      <c r="X72" s="128"/>
      <c r="Y72" s="128"/>
      <c r="Z72" s="128"/>
      <c r="AA72" s="128"/>
      <c r="AB72" s="128"/>
      <c r="AC72" s="128"/>
      <c r="AD72" s="128"/>
      <c r="AE72" s="128"/>
      <c r="AF72" s="128"/>
    </row>
    <row r="73" spans="1:32" s="130" customFormat="1" ht="15" customHeight="1">
      <c r="A73" s="169" t="s">
        <v>64</v>
      </c>
      <c r="B73" s="168" t="s">
        <v>534</v>
      </c>
      <c r="C73" s="168" t="s">
        <v>323</v>
      </c>
      <c r="D73" s="168" t="s">
        <v>173</v>
      </c>
      <c r="E73" s="168" t="s">
        <v>535</v>
      </c>
      <c r="F73" s="168" t="s">
        <v>355</v>
      </c>
      <c r="G73" s="168" t="s">
        <v>173</v>
      </c>
      <c r="H73" s="168" t="s">
        <v>536</v>
      </c>
      <c r="I73" s="168" t="s">
        <v>173</v>
      </c>
      <c r="J73" s="168" t="s">
        <v>772</v>
      </c>
      <c r="K73" s="159"/>
      <c r="L73" s="128"/>
      <c r="M73" s="128"/>
      <c r="N73" s="128"/>
      <c r="O73" s="128"/>
      <c r="P73" s="128"/>
      <c r="Q73" s="128"/>
      <c r="R73" s="128"/>
      <c r="S73" s="128"/>
      <c r="T73" s="128"/>
      <c r="U73" s="128"/>
      <c r="V73" s="128"/>
      <c r="W73" s="128"/>
      <c r="X73" s="128"/>
      <c r="Y73" s="128"/>
      <c r="Z73" s="128"/>
      <c r="AA73" s="128"/>
      <c r="AB73" s="128"/>
      <c r="AC73" s="128"/>
      <c r="AD73" s="128"/>
      <c r="AE73" s="128"/>
      <c r="AF73" s="128"/>
    </row>
    <row r="74" spans="1:32" s="128" customFormat="1" ht="15" customHeight="1">
      <c r="A74" s="167" t="s">
        <v>65</v>
      </c>
      <c r="B74" s="107"/>
      <c r="C74" s="107"/>
      <c r="D74" s="107"/>
      <c r="E74" s="107"/>
      <c r="F74" s="107"/>
      <c r="G74" s="107"/>
      <c r="H74" s="107"/>
      <c r="I74" s="107"/>
      <c r="J74" s="107"/>
      <c r="K74" s="159"/>
    </row>
    <row r="75" spans="1:32" s="130" customFormat="1" ht="15" customHeight="1">
      <c r="A75" s="169" t="s">
        <v>66</v>
      </c>
      <c r="B75" s="168" t="s">
        <v>456</v>
      </c>
      <c r="C75" s="168" t="s">
        <v>173</v>
      </c>
      <c r="D75" s="168" t="s">
        <v>772</v>
      </c>
      <c r="E75" s="168" t="s">
        <v>455</v>
      </c>
      <c r="F75" s="168" t="s">
        <v>355</v>
      </c>
      <c r="G75" s="168" t="s">
        <v>173</v>
      </c>
      <c r="H75" s="168" t="s">
        <v>173</v>
      </c>
      <c r="I75" s="168" t="s">
        <v>173</v>
      </c>
      <c r="J75" s="168" t="s">
        <v>173</v>
      </c>
      <c r="K75" s="159"/>
      <c r="L75" s="128"/>
      <c r="M75" s="128"/>
      <c r="N75" s="128"/>
      <c r="O75" s="128"/>
      <c r="P75" s="128"/>
      <c r="Q75" s="128"/>
      <c r="R75" s="128"/>
      <c r="S75" s="128"/>
      <c r="T75" s="128"/>
      <c r="U75" s="128"/>
      <c r="V75" s="128"/>
      <c r="W75" s="128"/>
      <c r="X75" s="128"/>
      <c r="Y75" s="128"/>
      <c r="Z75" s="128"/>
      <c r="AA75" s="128"/>
      <c r="AB75" s="128"/>
      <c r="AC75" s="128"/>
      <c r="AD75" s="128"/>
      <c r="AE75" s="128"/>
      <c r="AF75" s="128"/>
    </row>
    <row r="76" spans="1:32" s="130" customFormat="1" ht="15" customHeight="1">
      <c r="A76" s="169" t="s">
        <v>68</v>
      </c>
      <c r="B76" s="168" t="s">
        <v>537</v>
      </c>
      <c r="C76" s="168" t="s">
        <v>173</v>
      </c>
      <c r="D76" s="168" t="s">
        <v>772</v>
      </c>
      <c r="E76" s="169" t="s">
        <v>794</v>
      </c>
      <c r="F76" s="168" t="s">
        <v>355</v>
      </c>
      <c r="G76" s="169" t="s">
        <v>795</v>
      </c>
      <c r="H76" s="168" t="s">
        <v>173</v>
      </c>
      <c r="I76" s="168" t="s">
        <v>173</v>
      </c>
      <c r="J76" s="168" t="s">
        <v>173</v>
      </c>
      <c r="K76" s="159"/>
      <c r="L76" s="128"/>
      <c r="M76" s="128"/>
      <c r="N76" s="128"/>
      <c r="O76" s="128"/>
      <c r="P76" s="128"/>
      <c r="Q76" s="128"/>
      <c r="R76" s="128"/>
      <c r="S76" s="128"/>
      <c r="T76" s="128"/>
      <c r="U76" s="128"/>
      <c r="V76" s="128"/>
      <c r="W76" s="128"/>
      <c r="X76" s="128"/>
      <c r="Y76" s="128"/>
      <c r="Z76" s="128"/>
      <c r="AA76" s="128"/>
      <c r="AB76" s="128"/>
      <c r="AC76" s="128"/>
      <c r="AD76" s="128"/>
      <c r="AE76" s="128"/>
      <c r="AF76" s="128"/>
    </row>
    <row r="77" spans="1:32" s="130" customFormat="1" ht="15" customHeight="1">
      <c r="A77" s="169" t="s">
        <v>69</v>
      </c>
      <c r="B77" s="168" t="s">
        <v>584</v>
      </c>
      <c r="C77" s="168" t="s">
        <v>351</v>
      </c>
      <c r="D77" s="168" t="s">
        <v>422</v>
      </c>
      <c r="E77" s="168" t="s">
        <v>385</v>
      </c>
      <c r="F77" s="168" t="s">
        <v>351</v>
      </c>
      <c r="G77" s="168" t="s">
        <v>173</v>
      </c>
      <c r="H77" s="168" t="s">
        <v>173</v>
      </c>
      <c r="I77" s="168" t="s">
        <v>173</v>
      </c>
      <c r="J77" s="168" t="s">
        <v>173</v>
      </c>
      <c r="K77" s="159"/>
      <c r="L77" s="128"/>
      <c r="M77" s="128"/>
      <c r="N77" s="128"/>
      <c r="O77" s="128"/>
      <c r="P77" s="128"/>
      <c r="Q77" s="128"/>
      <c r="R77" s="128"/>
      <c r="S77" s="128"/>
      <c r="T77" s="128"/>
      <c r="U77" s="128"/>
      <c r="V77" s="128"/>
      <c r="W77" s="128"/>
      <c r="X77" s="128"/>
      <c r="Y77" s="128"/>
      <c r="Z77" s="128"/>
      <c r="AA77" s="128"/>
      <c r="AB77" s="128"/>
      <c r="AC77" s="128"/>
      <c r="AD77" s="128"/>
      <c r="AE77" s="128"/>
      <c r="AF77" s="128"/>
    </row>
    <row r="78" spans="1:32" s="128" customFormat="1" ht="15" customHeight="1">
      <c r="A78" s="169" t="s">
        <v>70</v>
      </c>
      <c r="B78" s="171" t="s">
        <v>424</v>
      </c>
      <c r="C78" s="168" t="s">
        <v>773</v>
      </c>
      <c r="D78" s="168" t="s">
        <v>777</v>
      </c>
      <c r="E78" s="168" t="s">
        <v>338</v>
      </c>
      <c r="F78" s="168" t="s">
        <v>355</v>
      </c>
      <c r="G78" s="168" t="s">
        <v>173</v>
      </c>
      <c r="H78" s="168" t="s">
        <v>173</v>
      </c>
      <c r="I78" s="168" t="s">
        <v>173</v>
      </c>
      <c r="J78" s="168" t="s">
        <v>173</v>
      </c>
      <c r="K78" s="159"/>
    </row>
    <row r="79" spans="1:32" s="128" customFormat="1" ht="15" customHeight="1">
      <c r="A79" s="169" t="s">
        <v>72</v>
      </c>
      <c r="B79" s="168" t="s">
        <v>425</v>
      </c>
      <c r="C79" s="168" t="s">
        <v>351</v>
      </c>
      <c r="D79" s="168" t="s">
        <v>173</v>
      </c>
      <c r="E79" s="168" t="s">
        <v>386</v>
      </c>
      <c r="F79" s="168" t="s">
        <v>355</v>
      </c>
      <c r="G79" s="168" t="s">
        <v>173</v>
      </c>
      <c r="H79" s="168" t="s">
        <v>173</v>
      </c>
      <c r="I79" s="168" t="s">
        <v>173</v>
      </c>
      <c r="J79" s="168" t="s">
        <v>173</v>
      </c>
      <c r="K79" s="159"/>
    </row>
    <row r="80" spans="1:32" s="130" customFormat="1" ht="15" customHeight="1">
      <c r="A80" s="169" t="s">
        <v>73</v>
      </c>
      <c r="B80" s="168" t="s">
        <v>539</v>
      </c>
      <c r="C80" s="168" t="s">
        <v>351</v>
      </c>
      <c r="D80" s="168" t="s">
        <v>422</v>
      </c>
      <c r="E80" s="168" t="s">
        <v>339</v>
      </c>
      <c r="F80" s="168" t="s">
        <v>355</v>
      </c>
      <c r="G80" s="168" t="s">
        <v>173</v>
      </c>
      <c r="H80" s="168" t="s">
        <v>399</v>
      </c>
      <c r="I80" s="168" t="s">
        <v>355</v>
      </c>
      <c r="J80" s="168" t="s">
        <v>173</v>
      </c>
      <c r="K80" s="159"/>
      <c r="L80" s="128"/>
      <c r="M80" s="128"/>
      <c r="N80" s="128"/>
      <c r="O80" s="128"/>
      <c r="P80" s="128"/>
      <c r="Q80" s="128"/>
      <c r="R80" s="128"/>
      <c r="S80" s="128"/>
      <c r="T80" s="128"/>
      <c r="U80" s="128"/>
      <c r="V80" s="128"/>
      <c r="W80" s="128"/>
      <c r="X80" s="128"/>
      <c r="Y80" s="128"/>
      <c r="Z80" s="128"/>
      <c r="AA80" s="128"/>
      <c r="AB80" s="128"/>
      <c r="AC80" s="128"/>
      <c r="AD80" s="128"/>
      <c r="AE80" s="128"/>
      <c r="AF80" s="128"/>
    </row>
    <row r="81" spans="1:32" s="130" customFormat="1" ht="15" customHeight="1">
      <c r="A81" s="169" t="s">
        <v>174</v>
      </c>
      <c r="B81" s="168" t="s">
        <v>542</v>
      </c>
      <c r="C81" s="168" t="s">
        <v>323</v>
      </c>
      <c r="D81" s="168" t="s">
        <v>776</v>
      </c>
      <c r="E81" s="168" t="s">
        <v>541</v>
      </c>
      <c r="F81" s="168" t="s">
        <v>355</v>
      </c>
      <c r="G81" s="168" t="s">
        <v>173</v>
      </c>
      <c r="H81" s="168" t="s">
        <v>173</v>
      </c>
      <c r="I81" s="168" t="s">
        <v>173</v>
      </c>
      <c r="J81" s="168" t="s">
        <v>173</v>
      </c>
      <c r="K81" s="159"/>
      <c r="L81" s="128"/>
      <c r="M81" s="128"/>
      <c r="N81" s="128"/>
      <c r="O81" s="128"/>
      <c r="P81" s="128"/>
      <c r="Q81" s="128"/>
      <c r="R81" s="128"/>
      <c r="S81" s="128"/>
      <c r="T81" s="128"/>
      <c r="U81" s="128"/>
      <c r="V81" s="128"/>
      <c r="W81" s="128"/>
      <c r="X81" s="128"/>
      <c r="Y81" s="128"/>
      <c r="Z81" s="128"/>
      <c r="AA81" s="128"/>
      <c r="AB81" s="128"/>
      <c r="AC81" s="128"/>
      <c r="AD81" s="128"/>
      <c r="AE81" s="128"/>
      <c r="AF81" s="128"/>
    </row>
    <row r="82" spans="1:32" s="128" customFormat="1" ht="15" customHeight="1">
      <c r="A82" s="169" t="s">
        <v>74</v>
      </c>
      <c r="B82" s="168" t="s">
        <v>340</v>
      </c>
      <c r="C82" s="168" t="s">
        <v>323</v>
      </c>
      <c r="D82" s="168" t="s">
        <v>776</v>
      </c>
      <c r="E82" s="168" t="s">
        <v>387</v>
      </c>
      <c r="F82" s="168" t="s">
        <v>355</v>
      </c>
      <c r="G82" s="168" t="s">
        <v>804</v>
      </c>
      <c r="H82" s="168" t="s">
        <v>543</v>
      </c>
      <c r="I82" s="168" t="s">
        <v>173</v>
      </c>
      <c r="J82" s="168" t="s">
        <v>821</v>
      </c>
      <c r="K82" s="159" t="s">
        <v>173</v>
      </c>
    </row>
    <row r="83" spans="1:32" s="130" customFormat="1" ht="15" customHeight="1">
      <c r="A83" s="169" t="s">
        <v>75</v>
      </c>
      <c r="B83" s="168" t="s">
        <v>341</v>
      </c>
      <c r="C83" s="168" t="s">
        <v>351</v>
      </c>
      <c r="D83" s="168" t="s">
        <v>422</v>
      </c>
      <c r="E83" s="168" t="s">
        <v>545</v>
      </c>
      <c r="F83" s="168" t="s">
        <v>355</v>
      </c>
      <c r="G83" s="168" t="s">
        <v>173</v>
      </c>
      <c r="H83" s="168" t="s">
        <v>544</v>
      </c>
      <c r="I83" s="168" t="s">
        <v>173</v>
      </c>
      <c r="J83" s="168" t="s">
        <v>772</v>
      </c>
      <c r="K83" s="159"/>
      <c r="L83" s="128"/>
      <c r="M83" s="128"/>
      <c r="N83" s="128"/>
      <c r="O83" s="128"/>
      <c r="P83" s="128"/>
      <c r="Q83" s="128"/>
      <c r="R83" s="128"/>
      <c r="S83" s="128"/>
      <c r="T83" s="128"/>
      <c r="U83" s="128"/>
      <c r="V83" s="128"/>
      <c r="W83" s="128"/>
      <c r="X83" s="128"/>
      <c r="Y83" s="128"/>
      <c r="Z83" s="128"/>
      <c r="AA83" s="128"/>
      <c r="AB83" s="128"/>
      <c r="AC83" s="128"/>
      <c r="AD83" s="128"/>
      <c r="AE83" s="128"/>
      <c r="AF83" s="128"/>
    </row>
    <row r="84" spans="1:32" s="130" customFormat="1" ht="15" customHeight="1">
      <c r="A84" s="169" t="s">
        <v>76</v>
      </c>
      <c r="B84" s="168" t="s">
        <v>546</v>
      </c>
      <c r="C84" s="168" t="s">
        <v>173</v>
      </c>
      <c r="D84" s="168" t="s">
        <v>772</v>
      </c>
      <c r="E84" s="168" t="s">
        <v>388</v>
      </c>
      <c r="F84" s="168" t="s">
        <v>355</v>
      </c>
      <c r="G84" s="168" t="s">
        <v>173</v>
      </c>
      <c r="H84" s="168" t="s">
        <v>547</v>
      </c>
      <c r="I84" s="168" t="s">
        <v>173</v>
      </c>
      <c r="J84" s="168" t="s">
        <v>772</v>
      </c>
      <c r="K84" s="159"/>
      <c r="L84" s="128"/>
      <c r="M84" s="128"/>
      <c r="N84" s="128"/>
      <c r="O84" s="128"/>
      <c r="P84" s="128"/>
      <c r="Q84" s="128"/>
      <c r="R84" s="128"/>
      <c r="S84" s="128"/>
      <c r="T84" s="128"/>
      <c r="U84" s="128"/>
      <c r="V84" s="128"/>
      <c r="W84" s="128"/>
      <c r="X84" s="128"/>
      <c r="Y84" s="128"/>
      <c r="Z84" s="128"/>
      <c r="AA84" s="128"/>
      <c r="AB84" s="128"/>
      <c r="AC84" s="128"/>
      <c r="AD84" s="128"/>
      <c r="AE84" s="128"/>
      <c r="AF84" s="128"/>
    </row>
    <row r="85" spans="1:32" s="128" customFormat="1" ht="15" customHeight="1">
      <c r="A85" s="167" t="s">
        <v>77</v>
      </c>
      <c r="B85" s="107"/>
      <c r="C85" s="107"/>
      <c r="D85" s="107"/>
      <c r="E85" s="107"/>
      <c r="F85" s="107"/>
      <c r="G85" s="107"/>
      <c r="H85" s="107"/>
      <c r="I85" s="107"/>
      <c r="J85" s="107"/>
      <c r="K85" s="159"/>
    </row>
    <row r="86" spans="1:32" s="128" customFormat="1" ht="15" customHeight="1">
      <c r="A86" s="169" t="s">
        <v>67</v>
      </c>
      <c r="B86" s="168" t="s">
        <v>550</v>
      </c>
      <c r="C86" s="168" t="s">
        <v>323</v>
      </c>
      <c r="D86" s="168" t="s">
        <v>173</v>
      </c>
      <c r="E86" s="168" t="s">
        <v>548</v>
      </c>
      <c r="F86" s="168" t="s">
        <v>323</v>
      </c>
      <c r="G86" s="168" t="s">
        <v>173</v>
      </c>
      <c r="H86" s="168" t="s">
        <v>549</v>
      </c>
      <c r="I86" s="168" t="s">
        <v>173</v>
      </c>
      <c r="J86" s="168" t="s">
        <v>772</v>
      </c>
      <c r="K86" s="159"/>
    </row>
    <row r="87" spans="1:32" s="130" customFormat="1" ht="15" customHeight="1">
      <c r="A87" s="169" t="s">
        <v>78</v>
      </c>
      <c r="B87" s="168" t="s">
        <v>420</v>
      </c>
      <c r="C87" s="168" t="s">
        <v>351</v>
      </c>
      <c r="D87" s="168" t="s">
        <v>422</v>
      </c>
      <c r="E87" s="168" t="s">
        <v>421</v>
      </c>
      <c r="F87" s="168" t="s">
        <v>323</v>
      </c>
      <c r="G87" s="168" t="s">
        <v>173</v>
      </c>
      <c r="H87" s="168" t="s">
        <v>342</v>
      </c>
      <c r="I87" s="168" t="s">
        <v>173</v>
      </c>
      <c r="J87" s="168" t="s">
        <v>772</v>
      </c>
      <c r="K87" s="159"/>
      <c r="L87" s="128"/>
      <c r="M87" s="128"/>
      <c r="N87" s="128"/>
      <c r="O87" s="128"/>
      <c r="P87" s="128"/>
      <c r="Q87" s="128"/>
      <c r="R87" s="128"/>
      <c r="S87" s="128"/>
      <c r="T87" s="128"/>
      <c r="U87" s="128"/>
      <c r="V87" s="128"/>
      <c r="W87" s="128"/>
      <c r="X87" s="128"/>
      <c r="Y87" s="128"/>
      <c r="Z87" s="128"/>
      <c r="AA87" s="128"/>
      <c r="AB87" s="128"/>
      <c r="AC87" s="128"/>
      <c r="AD87" s="128"/>
      <c r="AE87" s="128"/>
      <c r="AF87" s="128"/>
    </row>
    <row r="88" spans="1:32" s="130" customFormat="1" ht="15" customHeight="1">
      <c r="A88" s="169" t="s">
        <v>71</v>
      </c>
      <c r="B88" s="168" t="s">
        <v>551</v>
      </c>
      <c r="C88" s="168" t="s">
        <v>351</v>
      </c>
      <c r="D88" s="168" t="s">
        <v>422</v>
      </c>
      <c r="E88" s="168" t="s">
        <v>389</v>
      </c>
      <c r="F88" s="168" t="s">
        <v>355</v>
      </c>
      <c r="G88" s="168" t="s">
        <v>843</v>
      </c>
      <c r="H88" s="168" t="s">
        <v>445</v>
      </c>
      <c r="I88" s="168" t="s">
        <v>355</v>
      </c>
      <c r="J88" s="168" t="s">
        <v>173</v>
      </c>
      <c r="K88" s="159"/>
      <c r="L88" s="128"/>
      <c r="M88" s="128"/>
      <c r="N88" s="128"/>
      <c r="O88" s="128"/>
      <c r="P88" s="128"/>
      <c r="Q88" s="128"/>
      <c r="R88" s="128"/>
      <c r="S88" s="128"/>
      <c r="T88" s="128"/>
      <c r="U88" s="128"/>
      <c r="V88" s="128"/>
      <c r="W88" s="128"/>
      <c r="X88" s="128"/>
      <c r="Y88" s="128"/>
      <c r="Z88" s="128"/>
      <c r="AA88" s="128"/>
      <c r="AB88" s="128"/>
      <c r="AC88" s="128"/>
      <c r="AD88" s="128"/>
      <c r="AE88" s="128"/>
      <c r="AF88" s="128"/>
    </row>
    <row r="89" spans="1:32" s="130" customFormat="1" ht="15" customHeight="1">
      <c r="A89" s="169" t="s">
        <v>79</v>
      </c>
      <c r="B89" s="168" t="s">
        <v>343</v>
      </c>
      <c r="C89" s="168" t="s">
        <v>323</v>
      </c>
      <c r="D89" s="168" t="s">
        <v>173</v>
      </c>
      <c r="E89" s="168" t="s">
        <v>587</v>
      </c>
      <c r="F89" s="168" t="s">
        <v>355</v>
      </c>
      <c r="G89" s="168" t="s">
        <v>173</v>
      </c>
      <c r="H89" s="168" t="s">
        <v>588</v>
      </c>
      <c r="I89" s="168" t="s">
        <v>173</v>
      </c>
      <c r="J89" s="168" t="s">
        <v>772</v>
      </c>
      <c r="K89" s="159"/>
      <c r="L89" s="128"/>
      <c r="M89" s="128"/>
      <c r="N89" s="128"/>
      <c r="O89" s="128"/>
      <c r="P89" s="128"/>
      <c r="Q89" s="128"/>
      <c r="R89" s="128"/>
      <c r="S89" s="128"/>
      <c r="T89" s="128"/>
      <c r="U89" s="128"/>
      <c r="V89" s="128"/>
      <c r="W89" s="128"/>
      <c r="X89" s="128"/>
      <c r="Y89" s="128"/>
      <c r="Z89" s="128"/>
      <c r="AA89" s="128"/>
      <c r="AB89" s="128"/>
      <c r="AC89" s="128"/>
      <c r="AD89" s="128"/>
      <c r="AE89" s="128"/>
      <c r="AF89" s="128"/>
    </row>
    <row r="90" spans="1:32" s="130" customFormat="1" ht="15" customHeight="1">
      <c r="A90" s="169" t="s">
        <v>80</v>
      </c>
      <c r="B90" s="168" t="s">
        <v>589</v>
      </c>
      <c r="C90" s="168" t="s">
        <v>351</v>
      </c>
      <c r="D90" s="168" t="s">
        <v>173</v>
      </c>
      <c r="E90" s="168" t="s">
        <v>344</v>
      </c>
      <c r="F90" s="168" t="s">
        <v>323</v>
      </c>
      <c r="G90" s="168" t="s">
        <v>173</v>
      </c>
      <c r="H90" s="168" t="s">
        <v>590</v>
      </c>
      <c r="I90" s="168" t="s">
        <v>355</v>
      </c>
      <c r="J90" s="168" t="s">
        <v>173</v>
      </c>
      <c r="K90" s="159"/>
      <c r="L90" s="128"/>
      <c r="M90" s="128"/>
      <c r="N90" s="128"/>
      <c r="O90" s="128"/>
      <c r="P90" s="128"/>
      <c r="Q90" s="128"/>
      <c r="R90" s="128"/>
      <c r="S90" s="128"/>
      <c r="T90" s="128"/>
      <c r="U90" s="128"/>
      <c r="V90" s="128"/>
      <c r="W90" s="128"/>
      <c r="X90" s="128"/>
      <c r="Y90" s="128"/>
      <c r="Z90" s="128"/>
      <c r="AA90" s="128"/>
      <c r="AB90" s="128"/>
      <c r="AC90" s="128"/>
      <c r="AD90" s="128"/>
      <c r="AE90" s="128"/>
      <c r="AF90" s="128"/>
    </row>
    <row r="91" spans="1:32" s="131" customFormat="1" ht="15" customHeight="1">
      <c r="A91" s="169" t="s">
        <v>81</v>
      </c>
      <c r="B91" s="168" t="s">
        <v>426</v>
      </c>
      <c r="C91" s="168" t="s">
        <v>351</v>
      </c>
      <c r="D91" s="168" t="s">
        <v>173</v>
      </c>
      <c r="E91" s="168" t="s">
        <v>427</v>
      </c>
      <c r="F91" s="168" t="s">
        <v>355</v>
      </c>
      <c r="G91" s="168" t="s">
        <v>173</v>
      </c>
      <c r="H91" s="168" t="s">
        <v>173</v>
      </c>
      <c r="I91" s="168" t="s">
        <v>173</v>
      </c>
      <c r="J91" s="168" t="s">
        <v>173</v>
      </c>
      <c r="K91" s="159"/>
      <c r="L91" s="128"/>
      <c r="M91" s="128"/>
      <c r="N91" s="128"/>
      <c r="O91" s="128"/>
      <c r="P91" s="128"/>
      <c r="Q91" s="128"/>
      <c r="R91" s="128"/>
      <c r="S91" s="128"/>
      <c r="T91" s="128"/>
      <c r="U91" s="128"/>
      <c r="V91" s="128"/>
      <c r="W91" s="128"/>
      <c r="X91" s="128"/>
      <c r="Y91" s="128"/>
      <c r="Z91" s="128"/>
      <c r="AA91" s="128"/>
      <c r="AB91" s="128"/>
      <c r="AC91" s="128"/>
      <c r="AD91" s="128"/>
      <c r="AE91" s="128"/>
      <c r="AF91" s="128"/>
    </row>
    <row r="92" spans="1:32" s="130" customFormat="1" ht="15" customHeight="1">
      <c r="A92" s="169" t="s">
        <v>82</v>
      </c>
      <c r="B92" s="168" t="s">
        <v>458</v>
      </c>
      <c r="C92" s="168" t="s">
        <v>351</v>
      </c>
      <c r="D92" s="168" t="s">
        <v>422</v>
      </c>
      <c r="E92" s="168" t="s">
        <v>459</v>
      </c>
      <c r="F92" s="168" t="s">
        <v>173</v>
      </c>
      <c r="G92" s="168" t="s">
        <v>820</v>
      </c>
      <c r="H92" s="168" t="s">
        <v>460</v>
      </c>
      <c r="I92" s="168" t="s">
        <v>355</v>
      </c>
      <c r="J92" s="168" t="s">
        <v>173</v>
      </c>
      <c r="K92" s="159"/>
      <c r="L92" s="128"/>
      <c r="M92" s="128"/>
      <c r="N92" s="128"/>
      <c r="O92" s="128"/>
      <c r="P92" s="128"/>
      <c r="Q92" s="128"/>
      <c r="R92" s="128"/>
      <c r="S92" s="128"/>
      <c r="T92" s="128"/>
      <c r="U92" s="128"/>
      <c r="V92" s="128"/>
      <c r="W92" s="128"/>
      <c r="X92" s="128"/>
      <c r="Y92" s="128"/>
      <c r="Z92" s="128"/>
      <c r="AA92" s="128"/>
      <c r="AB92" s="128"/>
      <c r="AC92" s="128"/>
      <c r="AD92" s="128"/>
      <c r="AE92" s="128"/>
      <c r="AF92" s="128"/>
    </row>
    <row r="93" spans="1:32" s="130" customFormat="1" ht="15" customHeight="1">
      <c r="A93" s="169" t="s">
        <v>83</v>
      </c>
      <c r="B93" s="168" t="s">
        <v>595</v>
      </c>
      <c r="C93" s="168" t="s">
        <v>173</v>
      </c>
      <c r="D93" s="168" t="s">
        <v>772</v>
      </c>
      <c r="E93" s="168" t="s">
        <v>596</v>
      </c>
      <c r="F93" s="168" t="s">
        <v>173</v>
      </c>
      <c r="G93" s="168" t="s">
        <v>772</v>
      </c>
      <c r="H93" s="168" t="s">
        <v>597</v>
      </c>
      <c r="I93" s="168" t="s">
        <v>355</v>
      </c>
      <c r="J93" s="168" t="s">
        <v>173</v>
      </c>
      <c r="K93" s="159"/>
      <c r="L93" s="128"/>
      <c r="M93" s="128"/>
      <c r="N93" s="128"/>
      <c r="O93" s="128"/>
      <c r="P93" s="128"/>
      <c r="Q93" s="128"/>
      <c r="R93" s="128"/>
      <c r="S93" s="128"/>
      <c r="T93" s="128"/>
      <c r="U93" s="128"/>
      <c r="V93" s="128"/>
      <c r="W93" s="128"/>
      <c r="X93" s="128"/>
      <c r="Y93" s="128"/>
      <c r="Z93" s="128"/>
      <c r="AA93" s="128"/>
      <c r="AB93" s="128"/>
      <c r="AC93" s="128"/>
      <c r="AD93" s="128"/>
      <c r="AE93" s="128"/>
      <c r="AF93" s="128"/>
    </row>
    <row r="94" spans="1:32" s="130" customFormat="1" ht="15" customHeight="1">
      <c r="A94" s="169" t="s">
        <v>84</v>
      </c>
      <c r="B94" s="168" t="s">
        <v>599</v>
      </c>
      <c r="C94" s="168" t="s">
        <v>173</v>
      </c>
      <c r="D94" s="168" t="s">
        <v>772</v>
      </c>
      <c r="E94" s="168" t="s">
        <v>600</v>
      </c>
      <c r="F94" s="168" t="s">
        <v>173</v>
      </c>
      <c r="G94" s="168" t="s">
        <v>820</v>
      </c>
      <c r="H94" s="168" t="s">
        <v>601</v>
      </c>
      <c r="I94" s="168" t="s">
        <v>355</v>
      </c>
      <c r="J94" s="168" t="s">
        <v>173</v>
      </c>
      <c r="K94" s="159"/>
      <c r="L94" s="128"/>
      <c r="M94" s="128"/>
      <c r="N94" s="128"/>
      <c r="O94" s="128"/>
      <c r="P94" s="128"/>
      <c r="Q94" s="128"/>
      <c r="R94" s="128"/>
      <c r="S94" s="128"/>
      <c r="T94" s="128"/>
      <c r="U94" s="128"/>
      <c r="V94" s="128"/>
      <c r="W94" s="128"/>
      <c r="X94" s="128"/>
      <c r="Y94" s="128"/>
      <c r="Z94" s="128"/>
      <c r="AA94" s="128"/>
      <c r="AB94" s="128"/>
      <c r="AC94" s="128"/>
      <c r="AD94" s="128"/>
      <c r="AE94" s="128"/>
      <c r="AF94" s="128"/>
    </row>
    <row r="95" spans="1:32" s="130" customFormat="1" ht="15" customHeight="1">
      <c r="A95" s="169" t="s">
        <v>85</v>
      </c>
      <c r="B95" s="168" t="s">
        <v>390</v>
      </c>
      <c r="C95" s="168" t="s">
        <v>323</v>
      </c>
      <c r="D95" s="168" t="s">
        <v>774</v>
      </c>
      <c r="E95" s="168" t="s">
        <v>603</v>
      </c>
      <c r="F95" s="168" t="s">
        <v>173</v>
      </c>
      <c r="G95" s="168" t="s">
        <v>772</v>
      </c>
      <c r="H95" s="168" t="s">
        <v>173</v>
      </c>
      <c r="I95" s="168" t="s">
        <v>173</v>
      </c>
      <c r="J95" s="168" t="s">
        <v>173</v>
      </c>
      <c r="K95" s="159"/>
      <c r="L95" s="128"/>
      <c r="M95" s="128"/>
      <c r="N95" s="128"/>
      <c r="O95" s="128"/>
      <c r="P95" s="128"/>
      <c r="Q95" s="128"/>
      <c r="R95" s="128"/>
      <c r="S95" s="128"/>
      <c r="T95" s="128"/>
      <c r="U95" s="128"/>
      <c r="V95" s="128"/>
      <c r="W95" s="128"/>
      <c r="X95" s="128"/>
      <c r="Y95" s="128"/>
      <c r="Z95" s="128"/>
      <c r="AA95" s="128"/>
      <c r="AB95" s="128"/>
      <c r="AC95" s="128"/>
      <c r="AD95" s="128"/>
      <c r="AE95" s="128"/>
      <c r="AF95" s="128"/>
    </row>
    <row r="96" spans="1:32" s="130" customFormat="1" ht="15" customHeight="1">
      <c r="A96" s="169" t="s">
        <v>86</v>
      </c>
      <c r="B96" s="168" t="s">
        <v>606</v>
      </c>
      <c r="C96" s="168" t="s">
        <v>173</v>
      </c>
      <c r="D96" s="168" t="s">
        <v>772</v>
      </c>
      <c r="E96" s="170" t="s">
        <v>607</v>
      </c>
      <c r="F96" s="168" t="s">
        <v>173</v>
      </c>
      <c r="G96" s="169" t="s">
        <v>797</v>
      </c>
      <c r="H96" s="168" t="s">
        <v>173</v>
      </c>
      <c r="I96" s="168" t="s">
        <v>173</v>
      </c>
      <c r="J96" s="168" t="s">
        <v>173</v>
      </c>
      <c r="K96" s="159"/>
      <c r="L96" s="128"/>
      <c r="M96" s="128"/>
      <c r="N96" s="128"/>
      <c r="O96" s="128"/>
      <c r="P96" s="128"/>
      <c r="Q96" s="128"/>
      <c r="R96" s="128"/>
      <c r="S96" s="128"/>
      <c r="T96" s="128"/>
      <c r="U96" s="128"/>
      <c r="V96" s="128"/>
      <c r="W96" s="128"/>
      <c r="X96" s="128"/>
      <c r="Y96" s="128"/>
      <c r="Z96" s="128"/>
      <c r="AA96" s="128"/>
      <c r="AB96" s="128"/>
      <c r="AC96" s="128"/>
      <c r="AD96" s="128"/>
      <c r="AE96" s="128"/>
      <c r="AF96" s="128"/>
    </row>
    <row r="97" spans="1:32">
      <c r="K97" s="159"/>
      <c r="L97" s="128"/>
      <c r="M97" s="128"/>
      <c r="N97" s="128"/>
      <c r="O97" s="128"/>
      <c r="P97" s="128"/>
      <c r="Q97" s="128"/>
      <c r="R97" s="128"/>
      <c r="S97" s="128"/>
      <c r="T97" s="128"/>
      <c r="U97" s="128"/>
      <c r="V97" s="128"/>
      <c r="W97" s="128"/>
      <c r="X97" s="128"/>
      <c r="Y97" s="128"/>
      <c r="Z97" s="128"/>
      <c r="AA97" s="128"/>
      <c r="AB97" s="128"/>
      <c r="AC97" s="128"/>
      <c r="AD97" s="128"/>
      <c r="AE97" s="128"/>
      <c r="AF97" s="128"/>
    </row>
    <row r="98" spans="1:32">
      <c r="K98" s="159"/>
      <c r="L98" s="128"/>
      <c r="M98" s="128"/>
      <c r="N98" s="128"/>
      <c r="O98" s="128"/>
      <c r="P98" s="128"/>
      <c r="Q98" s="128"/>
      <c r="R98" s="128"/>
      <c r="S98" s="128"/>
      <c r="T98" s="128"/>
      <c r="U98" s="128"/>
      <c r="V98" s="128"/>
      <c r="W98" s="128"/>
      <c r="X98" s="128"/>
      <c r="Y98" s="128"/>
      <c r="Z98" s="128"/>
      <c r="AA98" s="128"/>
      <c r="AB98" s="128"/>
      <c r="AC98" s="128"/>
      <c r="AD98" s="128"/>
      <c r="AE98" s="128"/>
      <c r="AF98" s="128"/>
    </row>
    <row r="99" spans="1:32">
      <c r="A99" s="136"/>
      <c r="B99" s="137"/>
      <c r="C99" s="138"/>
      <c r="D99" s="138"/>
      <c r="E99" s="137"/>
      <c r="F99" s="139"/>
      <c r="G99" s="139"/>
      <c r="H99" s="139"/>
      <c r="I99" s="139"/>
      <c r="J99" s="139"/>
      <c r="K99" s="159"/>
      <c r="L99" s="128"/>
      <c r="M99" s="128"/>
      <c r="N99" s="128"/>
      <c r="O99" s="128"/>
      <c r="P99" s="128"/>
      <c r="Q99" s="128"/>
      <c r="R99" s="128"/>
      <c r="S99" s="128"/>
      <c r="T99" s="128"/>
      <c r="U99" s="128"/>
      <c r="V99" s="128"/>
      <c r="W99" s="128"/>
      <c r="X99" s="128"/>
      <c r="Y99" s="128"/>
      <c r="Z99" s="128"/>
      <c r="AA99" s="128"/>
      <c r="AB99" s="128"/>
      <c r="AC99" s="128"/>
      <c r="AD99" s="128"/>
      <c r="AE99" s="128"/>
      <c r="AF99" s="128"/>
    </row>
    <row r="100" spans="1:32">
      <c r="K100" s="159"/>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row>
    <row r="101" spans="1:32">
      <c r="K101" s="159"/>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row>
    <row r="102" spans="1:32">
      <c r="K102" s="159"/>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row>
    <row r="103" spans="1:32">
      <c r="K103" s="159"/>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row>
    <row r="104" spans="1:32">
      <c r="K104" s="159"/>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row>
    <row r="105" spans="1:32">
      <c r="K105" s="159"/>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row>
    <row r="106" spans="1:32">
      <c r="A106" s="136"/>
      <c r="B106" s="137"/>
      <c r="C106" s="138"/>
      <c r="D106" s="138"/>
      <c r="E106" s="137"/>
      <c r="F106" s="139"/>
      <c r="G106" s="139"/>
      <c r="H106" s="139"/>
      <c r="I106" s="139"/>
      <c r="J106" s="139"/>
      <c r="K106" s="159"/>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row>
    <row r="107" spans="1:32">
      <c r="K107" s="159"/>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row>
    <row r="108" spans="1:32">
      <c r="K108" s="159"/>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row>
    <row r="109" spans="1:32">
      <c r="K109" s="159"/>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row>
    <row r="110" spans="1:32">
      <c r="A110" s="136"/>
      <c r="B110" s="137"/>
      <c r="C110" s="138"/>
      <c r="D110" s="138"/>
      <c r="E110" s="137"/>
      <c r="F110" s="139"/>
      <c r="G110" s="139"/>
      <c r="H110" s="139"/>
      <c r="I110" s="139"/>
      <c r="J110" s="139"/>
      <c r="K110" s="159"/>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row>
    <row r="111" spans="1:32">
      <c r="K111" s="159"/>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row>
    <row r="112" spans="1:32">
      <c r="K112" s="159"/>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row>
    <row r="113" spans="1:32">
      <c r="A113" s="136"/>
      <c r="B113" s="137"/>
      <c r="C113" s="138"/>
      <c r="D113" s="138"/>
      <c r="E113" s="137"/>
      <c r="F113" s="139"/>
      <c r="G113" s="139"/>
      <c r="H113" s="139"/>
      <c r="I113" s="139"/>
      <c r="J113" s="139"/>
      <c r="K113" s="159"/>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row>
    <row r="114" spans="1:32">
      <c r="K114" s="159"/>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row>
    <row r="115" spans="1:32">
      <c r="K115" s="159"/>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row>
    <row r="116" spans="1:32">
      <c r="K116" s="159"/>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row>
    <row r="117" spans="1:32">
      <c r="A117" s="136"/>
      <c r="B117" s="137"/>
      <c r="C117" s="138"/>
      <c r="D117" s="138"/>
      <c r="E117" s="137"/>
      <c r="F117" s="139"/>
      <c r="G117" s="139"/>
      <c r="H117" s="139"/>
      <c r="I117" s="139"/>
      <c r="J117" s="139"/>
      <c r="K117" s="159"/>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row>
    <row r="118" spans="1:32">
      <c r="K118" s="159"/>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row>
    <row r="119" spans="1:32">
      <c r="K119" s="159"/>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row>
    <row r="120" spans="1:32">
      <c r="A120" s="136"/>
      <c r="B120" s="137"/>
      <c r="C120" s="138"/>
      <c r="D120" s="138"/>
      <c r="E120" s="137"/>
      <c r="F120" s="139"/>
      <c r="G120" s="139"/>
      <c r="H120" s="139"/>
      <c r="I120" s="139"/>
      <c r="J120" s="139"/>
      <c r="K120" s="159"/>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row>
    <row r="121" spans="1:32">
      <c r="K121" s="159"/>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row>
    <row r="122" spans="1:32">
      <c r="K122" s="159"/>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row>
    <row r="123" spans="1:32">
      <c r="K123" s="159"/>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row>
    <row r="124" spans="1:32">
      <c r="A124" s="136"/>
      <c r="B124" s="137"/>
      <c r="C124" s="138"/>
      <c r="D124" s="138"/>
      <c r="E124" s="137"/>
      <c r="F124" s="139"/>
      <c r="G124" s="139"/>
      <c r="H124" s="139"/>
      <c r="I124" s="139"/>
      <c r="J124" s="139"/>
    </row>
  </sheetData>
  <mergeCells count="5">
    <mergeCell ref="A1:J1"/>
    <mergeCell ref="A2:A3"/>
    <mergeCell ref="B2:D2"/>
    <mergeCell ref="E2:G2"/>
    <mergeCell ref="H2:J2"/>
  </mergeCells>
  <hyperlinks>
    <hyperlink ref="B56" r:id="rId1" xr:uid="{00000000-0004-0000-0300-000000000000}"/>
    <hyperlink ref="E56" r:id="rId2" xr:uid="{00000000-0004-0000-0300-000001000000}"/>
    <hyperlink ref="B28" r:id="rId3" xr:uid="{00000000-0004-0000-0300-000002000000}"/>
    <hyperlink ref="E28" r:id="rId4" xr:uid="{00000000-0004-0000-0300-000003000000}"/>
    <hyperlink ref="B59" r:id="rId5" xr:uid="{00000000-0004-0000-0300-000004000000}"/>
    <hyperlink ref="E59" r:id="rId6" xr:uid="{00000000-0004-0000-0300-000005000000}"/>
    <hyperlink ref="H59" r:id="rId7" xr:uid="{00000000-0004-0000-0300-000006000000}"/>
    <hyperlink ref="E65" r:id="rId8" xr:uid="{00000000-0004-0000-0300-000007000000}"/>
    <hyperlink ref="H65" r:id="rId9" xr:uid="{00000000-0004-0000-0300-000008000000}"/>
    <hyperlink ref="E79" r:id="rId10" xr:uid="{00000000-0004-0000-0300-000009000000}"/>
    <hyperlink ref="B87" r:id="rId11" xr:uid="{00000000-0004-0000-0300-00000A000000}"/>
    <hyperlink ref="E87" r:id="rId12" xr:uid="{00000000-0004-0000-0300-00000B000000}"/>
    <hyperlink ref="H87" r:id="rId13" xr:uid="{00000000-0004-0000-0300-00000C000000}"/>
    <hyperlink ref="B78" r:id="rId14" xr:uid="{00000000-0004-0000-0300-00000D000000}"/>
    <hyperlink ref="E78" r:id="rId15" xr:uid="{00000000-0004-0000-0300-00000E000000}"/>
    <hyperlink ref="B79" r:id="rId16" xr:uid="{00000000-0004-0000-0300-00000F000000}"/>
    <hyperlink ref="B91" r:id="rId17" xr:uid="{00000000-0004-0000-0300-000010000000}"/>
    <hyperlink ref="E91" r:id="rId18" xr:uid="{00000000-0004-0000-0300-000011000000}"/>
    <hyperlink ref="E5" r:id="rId19" xr:uid="{00000000-0004-0000-0300-000012000000}"/>
    <hyperlink ref="B5" r:id="rId20" xr:uid="{00000000-0004-0000-0300-000013000000}"/>
    <hyperlink ref="B15" r:id="rId21" xr:uid="{00000000-0004-0000-0300-000014000000}"/>
    <hyperlink ref="E15" r:id="rId22" xr:uid="{00000000-0004-0000-0300-000015000000}"/>
    <hyperlink ref="H15" r:id="rId23" xr:uid="{00000000-0004-0000-0300-000016000000}"/>
    <hyperlink ref="E25" r:id="rId24" xr:uid="{00000000-0004-0000-0300-000017000000}"/>
    <hyperlink ref="B29" r:id="rId25" xr:uid="{00000000-0004-0000-0300-000018000000}"/>
    <hyperlink ref="E29" r:id="rId26" xr:uid="{00000000-0004-0000-0300-000019000000}"/>
    <hyperlink ref="H29" r:id="rId27" xr:uid="{00000000-0004-0000-0300-00001A000000}"/>
    <hyperlink ref="B33" r:id="rId28" xr:uid="{00000000-0004-0000-0300-00001B000000}"/>
    <hyperlink ref="H33" r:id="rId29" xr:uid="{00000000-0004-0000-0300-00001C000000}"/>
    <hyperlink ref="E33" r:id="rId30" location="3963" xr:uid="{00000000-0004-0000-0300-00001D000000}"/>
    <hyperlink ref="E41" r:id="rId31" xr:uid="{00000000-0004-0000-0300-00001E000000}"/>
    <hyperlink ref="H41" r:id="rId32" xr:uid="{00000000-0004-0000-0300-00001F000000}"/>
    <hyperlink ref="B72" r:id="rId33" xr:uid="{00000000-0004-0000-0300-000020000000}"/>
    <hyperlink ref="E72" r:id="rId34" xr:uid="{00000000-0004-0000-0300-000021000000}"/>
    <hyperlink ref="H88" r:id="rId35" xr:uid="{00000000-0004-0000-0300-000022000000}"/>
    <hyperlink ref="E88" r:id="rId36" xr:uid="{00000000-0004-0000-0300-000023000000}"/>
    <hyperlink ref="H22" r:id="rId37" xr:uid="{00000000-0004-0000-0300-000024000000}"/>
    <hyperlink ref="E22" r:id="rId38" xr:uid="{00000000-0004-0000-0300-000025000000}"/>
    <hyperlink ref="B65" r:id="rId39" xr:uid="{00000000-0004-0000-0300-000026000000}"/>
    <hyperlink ref="B14" r:id="rId40" xr:uid="{00000000-0004-0000-0300-000027000000}"/>
    <hyperlink ref="E14" r:id="rId41" xr:uid="{00000000-0004-0000-0300-000028000000}"/>
    <hyperlink ref="H14" r:id="rId42" xr:uid="{00000000-0004-0000-0300-000029000000}"/>
    <hyperlink ref="E61" r:id="rId43" xr:uid="{00000000-0004-0000-0300-00002A000000}"/>
    <hyperlink ref="H61" r:id="rId44" xr:uid="{00000000-0004-0000-0300-00002B000000}"/>
    <hyperlink ref="B61" r:id="rId45" xr:uid="{00000000-0004-0000-0300-00002C000000}"/>
    <hyperlink ref="E75" r:id="rId46" xr:uid="{00000000-0004-0000-0300-00002D000000}"/>
    <hyperlink ref="B75" r:id="rId47" xr:uid="{00000000-0004-0000-0300-00002E000000}"/>
    <hyperlink ref="B92" r:id="rId48" xr:uid="{00000000-0004-0000-0300-00002F000000}"/>
    <hyperlink ref="E92" r:id="rId49" xr:uid="{00000000-0004-0000-0300-000030000000}"/>
    <hyperlink ref="H92" r:id="rId50" xr:uid="{00000000-0004-0000-0300-000031000000}"/>
    <hyperlink ref="E53" r:id="rId51" display="https://minfin.bashkortostan.ru/activity/2870/" xr:uid="{00000000-0004-0000-0300-000032000000}"/>
    <hyperlink ref="B58" r:id="rId52" xr:uid="{00000000-0004-0000-0300-000033000000}"/>
    <hyperlink ref="E58" r:id="rId53" xr:uid="{00000000-0004-0000-0300-000034000000}"/>
    <hyperlink ref="H58" r:id="rId54" xr:uid="{00000000-0004-0000-0300-000035000000}"/>
    <hyperlink ref="B8" r:id="rId55" xr:uid="{00000000-0004-0000-0300-000036000000}"/>
    <hyperlink ref="E8" r:id="rId56" xr:uid="{00000000-0004-0000-0300-000037000000}"/>
    <hyperlink ref="B10" r:id="rId57" xr:uid="{00000000-0004-0000-0300-000038000000}"/>
    <hyperlink ref="E10" r:id="rId58" xr:uid="{00000000-0004-0000-0300-000039000000}"/>
    <hyperlink ref="E11" r:id="rId59" xr:uid="{00000000-0004-0000-0300-00003A000000}"/>
    <hyperlink ref="B16" r:id="rId60" xr:uid="{00000000-0004-0000-0300-00003B000000}"/>
    <hyperlink ref="E16" r:id="rId61" xr:uid="{00000000-0004-0000-0300-00003C000000}"/>
    <hyperlink ref="H16" r:id="rId62" xr:uid="{00000000-0004-0000-0300-00003D000000}"/>
    <hyperlink ref="E17" r:id="rId63" xr:uid="{00000000-0004-0000-0300-00003E000000}"/>
    <hyperlink ref="B18" r:id="rId64" xr:uid="{00000000-0004-0000-0300-00003F000000}"/>
    <hyperlink ref="E18" r:id="rId65" xr:uid="{00000000-0004-0000-0300-000040000000}"/>
    <hyperlink ref="E20" r:id="rId66" xr:uid="{00000000-0004-0000-0300-000041000000}"/>
    <hyperlink ref="H20" r:id="rId67" xr:uid="{00000000-0004-0000-0300-000042000000}"/>
    <hyperlink ref="B20" r:id="rId68" xr:uid="{00000000-0004-0000-0300-000043000000}"/>
    <hyperlink ref="B21" r:id="rId69" xr:uid="{00000000-0004-0000-0300-000044000000}"/>
    <hyperlink ref="E21" r:id="rId70" xr:uid="{00000000-0004-0000-0300-000045000000}"/>
    <hyperlink ref="B24" r:id="rId71" xr:uid="{00000000-0004-0000-0300-000046000000}"/>
    <hyperlink ref="E24" r:id="rId72" xr:uid="{00000000-0004-0000-0300-000047000000}"/>
    <hyperlink ref="B26" r:id="rId73" xr:uid="{00000000-0004-0000-0300-000048000000}"/>
    <hyperlink ref="E26" r:id="rId74" xr:uid="{00000000-0004-0000-0300-000049000000}"/>
    <hyperlink ref="B27" r:id="rId75" xr:uid="{00000000-0004-0000-0300-00004A000000}"/>
    <hyperlink ref="E27" r:id="rId76" xr:uid="{00000000-0004-0000-0300-00004B000000}"/>
    <hyperlink ref="B30" r:id="rId77" xr:uid="{00000000-0004-0000-0300-00004C000000}"/>
    <hyperlink ref="E30" r:id="rId78" xr:uid="{00000000-0004-0000-0300-00004D000000}"/>
    <hyperlink ref="E31" r:id="rId79" xr:uid="{00000000-0004-0000-0300-00004E000000}"/>
    <hyperlink ref="B32" r:id="rId80" xr:uid="{00000000-0004-0000-0300-00004F000000}"/>
    <hyperlink ref="E32" r:id="rId81" xr:uid="{00000000-0004-0000-0300-000050000000}"/>
    <hyperlink ref="H32" r:id="rId82" xr:uid="{00000000-0004-0000-0300-000051000000}"/>
    <hyperlink ref="B36" r:id="rId83" xr:uid="{00000000-0004-0000-0300-000052000000}"/>
    <hyperlink ref="E36" r:id="rId84" xr:uid="{00000000-0004-0000-0300-000053000000}"/>
    <hyperlink ref="B37" r:id="rId85" xr:uid="{00000000-0004-0000-0300-000054000000}"/>
    <hyperlink ref="E37" r:id="rId86" xr:uid="{00000000-0004-0000-0300-000055000000}"/>
    <hyperlink ref="B38" r:id="rId87" xr:uid="{00000000-0004-0000-0300-000056000000}"/>
    <hyperlink ref="E38" r:id="rId88" xr:uid="{00000000-0004-0000-0300-000057000000}"/>
    <hyperlink ref="H38" r:id="rId89" xr:uid="{00000000-0004-0000-0300-000058000000}"/>
    <hyperlink ref="B39" r:id="rId90" xr:uid="{00000000-0004-0000-0300-000059000000}"/>
    <hyperlink ref="E39" r:id="rId91" xr:uid="{00000000-0004-0000-0300-00005A000000}"/>
    <hyperlink ref="H39" r:id="rId92" xr:uid="{00000000-0004-0000-0300-00005B000000}"/>
    <hyperlink ref="E40" r:id="rId93" xr:uid="{00000000-0004-0000-0300-00005C000000}"/>
    <hyperlink ref="B42" r:id="rId94" xr:uid="{00000000-0004-0000-0300-00005D000000}"/>
    <hyperlink ref="H42" r:id="rId95" xr:uid="{00000000-0004-0000-0300-00005E000000}"/>
    <hyperlink ref="E42" r:id="rId96" xr:uid="{00000000-0004-0000-0300-00005F000000}"/>
    <hyperlink ref="B45" r:id="rId97" xr:uid="{00000000-0004-0000-0300-000060000000}"/>
    <hyperlink ref="E45" r:id="rId98" xr:uid="{00000000-0004-0000-0300-000061000000}"/>
    <hyperlink ref="H45" r:id="rId99" xr:uid="{00000000-0004-0000-0300-000062000000}"/>
    <hyperlink ref="B46" r:id="rId100" xr:uid="{00000000-0004-0000-0300-000063000000}"/>
    <hyperlink ref="E46" r:id="rId101" xr:uid="{00000000-0004-0000-0300-000064000000}"/>
    <hyperlink ref="E47" r:id="rId102" xr:uid="{00000000-0004-0000-0300-000065000000}"/>
    <hyperlink ref="B49" r:id="rId103" xr:uid="{00000000-0004-0000-0300-000066000000}"/>
    <hyperlink ref="E49" r:id="rId104" xr:uid="{00000000-0004-0000-0300-000067000000}"/>
    <hyperlink ref="B50" r:id="rId105" xr:uid="{00000000-0004-0000-0300-000068000000}"/>
    <hyperlink ref="E50" r:id="rId106" xr:uid="{00000000-0004-0000-0300-000069000000}"/>
    <hyperlink ref="H50" r:id="rId107" xr:uid="{00000000-0004-0000-0300-00006A000000}"/>
    <hyperlink ref="B54" r:id="rId108" xr:uid="{00000000-0004-0000-0300-00006B000000}"/>
    <hyperlink ref="E57" r:id="rId109" xr:uid="{00000000-0004-0000-0300-00006C000000}"/>
    <hyperlink ref="B60" r:id="rId110" xr:uid="{00000000-0004-0000-0300-00006D000000}"/>
    <hyperlink ref="E60" r:id="rId111" xr:uid="{00000000-0004-0000-0300-00006E000000}"/>
    <hyperlink ref="B62" r:id="rId112" xr:uid="{00000000-0004-0000-0300-00006F000000}"/>
    <hyperlink ref="E62" r:id="rId113" xr:uid="{00000000-0004-0000-0300-000070000000}"/>
    <hyperlink ref="H62" r:id="rId114" xr:uid="{00000000-0004-0000-0300-000071000000}"/>
    <hyperlink ref="B63" r:id="rId115" xr:uid="{00000000-0004-0000-0300-000072000000}"/>
    <hyperlink ref="E63" r:id="rId116" xr:uid="{00000000-0004-0000-0300-000073000000}"/>
    <hyperlink ref="B64" r:id="rId117" xr:uid="{00000000-0004-0000-0300-000074000000}"/>
    <hyperlink ref="E64" r:id="rId118" xr:uid="{00000000-0004-0000-0300-000075000000}"/>
    <hyperlink ref="H64" r:id="rId119" xr:uid="{00000000-0004-0000-0300-000076000000}"/>
    <hyperlink ref="E66" r:id="rId120" xr:uid="{00000000-0004-0000-0300-000077000000}"/>
    <hyperlink ref="H66" r:id="rId121" xr:uid="{00000000-0004-0000-0300-000078000000}"/>
    <hyperlink ref="B66" r:id="rId122" xr:uid="{00000000-0004-0000-0300-000079000000}"/>
    <hyperlink ref="B68" r:id="rId123" xr:uid="{00000000-0004-0000-0300-00007A000000}"/>
    <hyperlink ref="E68" r:id="rId124" xr:uid="{00000000-0004-0000-0300-00007B000000}"/>
    <hyperlink ref="B69" r:id="rId125" xr:uid="{00000000-0004-0000-0300-00007C000000}"/>
    <hyperlink ref="H69" r:id="rId126" xr:uid="{00000000-0004-0000-0300-00007D000000}"/>
    <hyperlink ref="E69" r:id="rId127" location="document_list" display="https://minfin.midural.ru/document/category/23#document_list" xr:uid="{00000000-0004-0000-0300-00007E000000}"/>
    <hyperlink ref="B70" r:id="rId128" xr:uid="{00000000-0004-0000-0300-00007F000000}"/>
    <hyperlink ref="E70" r:id="rId129" xr:uid="{00000000-0004-0000-0300-000080000000}"/>
    <hyperlink ref="B71" r:id="rId130" xr:uid="{00000000-0004-0000-0300-000081000000}"/>
    <hyperlink ref="E71" r:id="rId131" xr:uid="{00000000-0004-0000-0300-000082000000}"/>
    <hyperlink ref="H71" r:id="rId132" xr:uid="{00000000-0004-0000-0300-000083000000}"/>
    <hyperlink ref="B73" r:id="rId133" xr:uid="{00000000-0004-0000-0300-000084000000}"/>
    <hyperlink ref="E73" r:id="rId134" xr:uid="{00000000-0004-0000-0300-000085000000}"/>
    <hyperlink ref="H73" r:id="rId135" xr:uid="{00000000-0004-0000-0300-000086000000}"/>
    <hyperlink ref="B76" r:id="rId136" xr:uid="{00000000-0004-0000-0300-000087000000}"/>
    <hyperlink ref="B77" r:id="rId137" display="http://www.vskhakasia.ru/lawmaking/projects/1674" xr:uid="{00000000-0004-0000-0300-000088000000}"/>
    <hyperlink ref="E77" r:id="rId138" xr:uid="{00000000-0004-0000-0300-000089000000}"/>
    <hyperlink ref="B80" r:id="rId139" xr:uid="{00000000-0004-0000-0300-00008A000000}"/>
    <hyperlink ref="E80" r:id="rId140" xr:uid="{00000000-0004-0000-0300-00008B000000}"/>
    <hyperlink ref="H80" r:id="rId141" xr:uid="{00000000-0004-0000-0300-00008C000000}"/>
    <hyperlink ref="E81" r:id="rId142" xr:uid="{00000000-0004-0000-0300-00008D000000}"/>
    <hyperlink ref="B81" r:id="rId143" xr:uid="{00000000-0004-0000-0300-00008E000000}"/>
    <hyperlink ref="B82" r:id="rId144" xr:uid="{00000000-0004-0000-0300-00008F000000}"/>
    <hyperlink ref="E82" r:id="rId145" xr:uid="{00000000-0004-0000-0300-000090000000}"/>
    <hyperlink ref="H82" r:id="rId146" xr:uid="{00000000-0004-0000-0300-000091000000}"/>
    <hyperlink ref="B83" r:id="rId147" xr:uid="{00000000-0004-0000-0300-000092000000}"/>
    <hyperlink ref="H83" r:id="rId148" xr:uid="{00000000-0004-0000-0300-000093000000}"/>
    <hyperlink ref="E83" r:id="rId149" xr:uid="{00000000-0004-0000-0300-000094000000}"/>
    <hyperlink ref="B84" r:id="rId150" xr:uid="{00000000-0004-0000-0300-000095000000}"/>
    <hyperlink ref="E84" r:id="rId151" xr:uid="{00000000-0004-0000-0300-000096000000}"/>
    <hyperlink ref="H84" r:id="rId152" xr:uid="{00000000-0004-0000-0300-000097000000}"/>
    <hyperlink ref="E86" r:id="rId153" xr:uid="{00000000-0004-0000-0300-000098000000}"/>
    <hyperlink ref="H86" r:id="rId154" xr:uid="{00000000-0004-0000-0300-000099000000}"/>
    <hyperlink ref="B86" r:id="rId155" xr:uid="{00000000-0004-0000-0300-00009A000000}"/>
    <hyperlink ref="B88" r:id="rId156" xr:uid="{00000000-0004-0000-0300-00009B000000}"/>
    <hyperlink ref="B6" r:id="rId157" xr:uid="{00000000-0004-0000-0300-00009C000000}"/>
    <hyperlink ref="E6" r:id="rId158" xr:uid="{00000000-0004-0000-0300-00009D000000}"/>
    <hyperlink ref="H6" r:id="rId159" xr:uid="{00000000-0004-0000-0300-00009E000000}"/>
    <hyperlink ref="B7" r:id="rId160" xr:uid="{00000000-0004-0000-0300-00009F000000}"/>
    <hyperlink ref="E7" r:id="rId161" xr:uid="{00000000-0004-0000-0300-0000A0000000}"/>
    <hyperlink ref="E9" r:id="rId162" xr:uid="{00000000-0004-0000-0300-0000A1000000}"/>
    <hyperlink ref="B9" r:id="rId163" xr:uid="{00000000-0004-0000-0300-0000A2000000}"/>
    <hyperlink ref="B11" r:id="rId164" xr:uid="{00000000-0004-0000-0300-0000A3000000}"/>
    <hyperlink ref="B12" r:id="rId165" xr:uid="{00000000-0004-0000-0300-0000A4000000}"/>
    <hyperlink ref="E12" r:id="rId166" xr:uid="{00000000-0004-0000-0300-0000A5000000}"/>
    <hyperlink ref="E13" r:id="rId167" xr:uid="{00000000-0004-0000-0300-0000A6000000}"/>
    <hyperlink ref="B13" r:id="rId168" xr:uid="{00000000-0004-0000-0300-0000A7000000}"/>
    <hyperlink ref="B17" r:id="rId169" xr:uid="{00000000-0004-0000-0300-0000A8000000}"/>
    <hyperlink ref="B19" r:id="rId170" xr:uid="{00000000-0004-0000-0300-0000A9000000}"/>
    <hyperlink ref="E19" r:id="rId171" xr:uid="{00000000-0004-0000-0300-0000AA000000}"/>
    <hyperlink ref="H19" r:id="rId172" xr:uid="{00000000-0004-0000-0300-0000AB000000}"/>
    <hyperlink ref="B22" r:id="rId173" xr:uid="{00000000-0004-0000-0300-0000AC000000}"/>
    <hyperlink ref="H21" r:id="rId174" xr:uid="{00000000-0004-0000-0300-0000AD000000}"/>
    <hyperlink ref="B25" r:id="rId175" xr:uid="{00000000-0004-0000-0300-0000AE000000}"/>
    <hyperlink ref="H24" r:id="rId176" xr:uid="{00000000-0004-0000-0300-0000AF000000}"/>
    <hyperlink ref="B34" r:id="rId177" xr:uid="{00000000-0004-0000-0300-0000B0000000}"/>
    <hyperlink ref="E34" r:id="rId178" xr:uid="{00000000-0004-0000-0300-0000B1000000}"/>
    <hyperlink ref="B31" r:id="rId179" xr:uid="{00000000-0004-0000-0300-0000B2000000}"/>
    <hyperlink ref="H31" r:id="rId180" xr:uid="{00000000-0004-0000-0300-0000B3000000}"/>
    <hyperlink ref="B41" r:id="rId181" xr:uid="{00000000-0004-0000-0300-0000B4000000}"/>
    <hyperlink ref="E43" r:id="rId182" xr:uid="{00000000-0004-0000-0300-0000B5000000}"/>
    <hyperlink ref="H43" r:id="rId183" xr:uid="{00000000-0004-0000-0300-0000B6000000}"/>
    <hyperlink ref="B47" r:id="rId184" xr:uid="{00000000-0004-0000-0300-0000B7000000}"/>
    <hyperlink ref="E48" r:id="rId185" xr:uid="{00000000-0004-0000-0300-0000B8000000}"/>
    <hyperlink ref="B51" r:id="rId186" xr:uid="{00000000-0004-0000-0300-0000B9000000}"/>
    <hyperlink ref="E51" r:id="rId187" xr:uid="{00000000-0004-0000-0300-0000BA000000}"/>
    <hyperlink ref="H51" r:id="rId188" xr:uid="{00000000-0004-0000-0300-0000BB000000}"/>
    <hyperlink ref="B53" r:id="rId189" xr:uid="{00000000-0004-0000-0300-0000BC000000}"/>
    <hyperlink ref="B57" r:id="rId190" xr:uid="{00000000-0004-0000-0300-0000BD000000}"/>
    <hyperlink ref="B43" r:id="rId191" xr:uid="{00000000-0004-0000-0300-0000BE000000}"/>
    <hyperlink ref="B89" r:id="rId192" xr:uid="{00000000-0004-0000-0300-0000BF000000}"/>
    <hyperlink ref="E89" r:id="rId193" xr:uid="{00000000-0004-0000-0300-0000C0000000}"/>
    <hyperlink ref="H89" r:id="rId194" location="/main" xr:uid="{00000000-0004-0000-0300-0000C1000000}"/>
    <hyperlink ref="B90" r:id="rId195" xr:uid="{00000000-0004-0000-0300-0000C2000000}"/>
    <hyperlink ref="E90" r:id="rId196" xr:uid="{00000000-0004-0000-0300-0000C3000000}"/>
    <hyperlink ref="H90" r:id="rId197" xr:uid="{00000000-0004-0000-0300-0000C4000000}"/>
    <hyperlink ref="B93" r:id="rId198" xr:uid="{00000000-0004-0000-0300-0000C5000000}"/>
    <hyperlink ref="E93" r:id="rId199" xr:uid="{00000000-0004-0000-0300-0000C6000000}"/>
    <hyperlink ref="H93" r:id="rId200" location="152-2022-god-i-planovyj-period-2023-i-2024-godov" xr:uid="{00000000-0004-0000-0300-0000C7000000}"/>
    <hyperlink ref="B94" r:id="rId201" xr:uid="{00000000-0004-0000-0300-0000C8000000}"/>
    <hyperlink ref="E94" r:id="rId202" xr:uid="{00000000-0004-0000-0300-0000C9000000}"/>
    <hyperlink ref="H94" r:id="rId203" xr:uid="{00000000-0004-0000-0300-0000CA000000}"/>
    <hyperlink ref="B95" r:id="rId204" xr:uid="{00000000-0004-0000-0300-0000CB000000}"/>
    <hyperlink ref="E95" r:id="rId205" xr:uid="{00000000-0004-0000-0300-0000CC000000}"/>
    <hyperlink ref="B96" r:id="rId206" xr:uid="{00000000-0004-0000-0300-0000CD000000}"/>
    <hyperlink ref="E96" r:id="rId207" xr:uid="{00000000-0004-0000-0300-0000CE000000}"/>
    <hyperlink ref="B40" r:id="rId208" xr:uid="{00000000-0004-0000-0300-0000CF000000}"/>
  </hyperlinks>
  <pageMargins left="0.70866141732283472" right="0.70866141732283472" top="0.74803149606299213" bottom="0.74803149606299213" header="0.31496062992125984" footer="0.31496062992125984"/>
  <pageSetup paperSize="9" fitToWidth="2" fitToHeight="0" orientation="landscape" r:id="rId209"/>
  <headerFooter>
    <oddFooter>&amp;C&amp;8&amp;A&amp;R&amp;8&amp;P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26"/>
  <sheetViews>
    <sheetView zoomScaleNormal="100" zoomScaleSheetLayoutView="100" workbookViewId="0">
      <pane xSplit="1" ySplit="6" topLeftCell="B7" activePane="bottomRight" state="frozenSplit"/>
      <selection pane="topRight" activeCell="B1" sqref="B1"/>
      <selection pane="bottomLeft" activeCell="A5" sqref="A5"/>
      <selection pane="bottomRight" activeCell="A3" sqref="A3:A6"/>
    </sheetView>
  </sheetViews>
  <sheetFormatPr baseColWidth="10" defaultColWidth="9.1640625" defaultRowHeight="12"/>
  <cols>
    <col min="1" max="1" width="24.6640625" style="12" customWidth="1"/>
    <col min="2" max="2" width="33.5" style="16" customWidth="1"/>
    <col min="3" max="3" width="5.5" style="16" customWidth="1"/>
    <col min="4" max="5" width="4.5" style="16" customWidth="1"/>
    <col min="6" max="6" width="5.5" style="17" customWidth="1"/>
    <col min="7" max="7" width="13" style="17" customWidth="1"/>
    <col min="8" max="8" width="12.5" style="16" customWidth="1"/>
    <col min="9" max="9" width="13.5" style="16" customWidth="1"/>
    <col min="10" max="10" width="12.5" style="16" customWidth="1"/>
    <col min="11" max="11" width="12.6640625" style="17" customWidth="1"/>
    <col min="12" max="12" width="16" style="17" customWidth="1"/>
    <col min="13" max="13" width="12" style="16" customWidth="1"/>
    <col min="14" max="14" width="11.83203125" style="16" customWidth="1"/>
    <col min="15" max="17" width="15.6640625" style="41" customWidth="1"/>
    <col min="18" max="18" width="9.1640625" style="78"/>
    <col min="19" max="16384" width="9.1640625" style="13"/>
  </cols>
  <sheetData>
    <row r="1" spans="1:18" ht="22" customHeight="1">
      <c r="A1" s="30" t="s">
        <v>320</v>
      </c>
      <c r="B1" s="30"/>
      <c r="C1" s="30"/>
      <c r="D1" s="30"/>
      <c r="E1" s="30"/>
      <c r="F1" s="30"/>
      <c r="G1" s="49"/>
      <c r="H1" s="34"/>
      <c r="I1" s="31"/>
      <c r="J1" s="31"/>
      <c r="K1" s="30"/>
      <c r="L1" s="30"/>
      <c r="M1" s="31"/>
      <c r="N1" s="31"/>
      <c r="O1" s="47"/>
      <c r="P1" s="47"/>
      <c r="Q1" s="47"/>
    </row>
    <row r="2" spans="1:18" ht="17" customHeight="1">
      <c r="A2" s="125" t="s">
        <v>1028</v>
      </c>
      <c r="B2" s="31"/>
      <c r="C2" s="31"/>
      <c r="D2" s="31"/>
      <c r="E2" s="31"/>
      <c r="F2" s="31"/>
      <c r="G2" s="31"/>
      <c r="H2" s="34"/>
      <c r="I2" s="31"/>
      <c r="J2" s="31"/>
      <c r="K2" s="31"/>
      <c r="L2" s="31"/>
      <c r="M2" s="31"/>
      <c r="N2" s="31"/>
      <c r="O2" s="31"/>
      <c r="P2" s="31"/>
      <c r="Q2" s="31"/>
    </row>
    <row r="3" spans="1:18" ht="30" customHeight="1">
      <c r="A3" s="290" t="s">
        <v>94</v>
      </c>
      <c r="B3" s="290" t="str">
        <f>'Оценка (раздел 5)'!E3</f>
        <v>5.1. Размещен ли проект закона о бюджете субъекта Российской Федерации на 2022 год и на плановый период 2023 и 2024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v>
      </c>
      <c r="C3" s="290" t="s">
        <v>107</v>
      </c>
      <c r="D3" s="290"/>
      <c r="E3" s="290"/>
      <c r="F3" s="290"/>
      <c r="G3" s="292" t="s">
        <v>187</v>
      </c>
      <c r="H3" s="293" t="s">
        <v>165</v>
      </c>
      <c r="I3" s="293"/>
      <c r="J3" s="293"/>
      <c r="K3" s="294" t="s">
        <v>170</v>
      </c>
      <c r="L3" s="294" t="s">
        <v>171</v>
      </c>
      <c r="M3" s="292" t="s">
        <v>611</v>
      </c>
      <c r="N3" s="292" t="s">
        <v>199</v>
      </c>
      <c r="O3" s="294" t="s">
        <v>151</v>
      </c>
      <c r="P3" s="295" t="s">
        <v>166</v>
      </c>
      <c r="Q3" s="295"/>
      <c r="R3" s="140"/>
    </row>
    <row r="4" spans="1:18" ht="67.5" customHeight="1">
      <c r="A4" s="290"/>
      <c r="B4" s="290"/>
      <c r="C4" s="290"/>
      <c r="D4" s="290"/>
      <c r="E4" s="290"/>
      <c r="F4" s="290"/>
      <c r="G4" s="293"/>
      <c r="H4" s="294" t="s">
        <v>172</v>
      </c>
      <c r="I4" s="294" t="s">
        <v>147</v>
      </c>
      <c r="J4" s="293" t="s">
        <v>164</v>
      </c>
      <c r="K4" s="294"/>
      <c r="L4" s="294"/>
      <c r="M4" s="292"/>
      <c r="N4" s="292"/>
      <c r="O4" s="294"/>
      <c r="P4" s="294" t="s">
        <v>345</v>
      </c>
      <c r="Q4" s="294" t="s">
        <v>346</v>
      </c>
    </row>
    <row r="5" spans="1:18" ht="15" customHeight="1">
      <c r="A5" s="291"/>
      <c r="B5" s="172" t="str">
        <f>'Методика (раздел 5)'!B13</f>
        <v>Да, размещен</v>
      </c>
      <c r="C5" s="292" t="s">
        <v>96</v>
      </c>
      <c r="D5" s="292" t="s">
        <v>149</v>
      </c>
      <c r="E5" s="292" t="s">
        <v>150</v>
      </c>
      <c r="F5" s="290" t="s">
        <v>95</v>
      </c>
      <c r="G5" s="293"/>
      <c r="H5" s="294"/>
      <c r="I5" s="294"/>
      <c r="J5" s="293"/>
      <c r="K5" s="294"/>
      <c r="L5" s="294"/>
      <c r="M5" s="292"/>
      <c r="N5" s="292"/>
      <c r="O5" s="294"/>
      <c r="P5" s="294"/>
      <c r="Q5" s="294"/>
    </row>
    <row r="6" spans="1:18" ht="28" customHeight="1">
      <c r="A6" s="291"/>
      <c r="B6" s="172" t="str">
        <f>'Методика (раздел 5)'!B14</f>
        <v>Нет, в установленные сроки не размещен или не отвечает требованиям</v>
      </c>
      <c r="C6" s="293"/>
      <c r="D6" s="293"/>
      <c r="E6" s="293"/>
      <c r="F6" s="291"/>
      <c r="G6" s="293"/>
      <c r="H6" s="294"/>
      <c r="I6" s="294"/>
      <c r="J6" s="293"/>
      <c r="K6" s="294"/>
      <c r="L6" s="294"/>
      <c r="M6" s="292"/>
      <c r="N6" s="292"/>
      <c r="O6" s="294"/>
      <c r="P6" s="294"/>
      <c r="Q6" s="294"/>
    </row>
    <row r="7" spans="1:18" s="14" customFormat="1" ht="15" customHeight="1">
      <c r="A7" s="173" t="s">
        <v>0</v>
      </c>
      <c r="B7" s="174"/>
      <c r="C7" s="173"/>
      <c r="D7" s="173"/>
      <c r="E7" s="173"/>
      <c r="F7" s="173"/>
      <c r="G7" s="173"/>
      <c r="H7" s="174"/>
      <c r="I7" s="173"/>
      <c r="J7" s="173"/>
      <c r="K7" s="173"/>
      <c r="L7" s="173"/>
      <c r="M7" s="173"/>
      <c r="N7" s="173"/>
      <c r="O7" s="173"/>
      <c r="P7" s="175"/>
      <c r="Q7" s="175"/>
      <c r="R7" s="79"/>
    </row>
    <row r="8" spans="1:18" ht="15" customHeight="1">
      <c r="A8" s="176" t="s">
        <v>1</v>
      </c>
      <c r="B8" s="176" t="s">
        <v>104</v>
      </c>
      <c r="C8" s="177">
        <f t="shared" ref="C8:C25" si="0">IF(B8="Да, размещен",4,0)</f>
        <v>4</v>
      </c>
      <c r="D8" s="177"/>
      <c r="E8" s="177"/>
      <c r="F8" s="178">
        <f t="shared" ref="F8:F25" si="1">C8*(1-D8)*(1-E8)</f>
        <v>4</v>
      </c>
      <c r="G8" s="179" t="s">
        <v>615</v>
      </c>
      <c r="H8" s="179">
        <v>44480</v>
      </c>
      <c r="I8" s="179" t="s">
        <v>625</v>
      </c>
      <c r="J8" s="179">
        <v>44518</v>
      </c>
      <c r="K8" s="176" t="s">
        <v>615</v>
      </c>
      <c r="L8" s="180" t="s">
        <v>615</v>
      </c>
      <c r="M8" s="180" t="s">
        <v>615</v>
      </c>
      <c r="N8" s="176" t="s">
        <v>615</v>
      </c>
      <c r="O8" s="176"/>
      <c r="P8" s="176" t="s">
        <v>771</v>
      </c>
      <c r="Q8" s="176" t="s">
        <v>429</v>
      </c>
      <c r="R8" s="78" t="s">
        <v>173</v>
      </c>
    </row>
    <row r="9" spans="1:18" ht="15" customHeight="1">
      <c r="A9" s="176" t="s">
        <v>2</v>
      </c>
      <c r="B9" s="176" t="s">
        <v>104</v>
      </c>
      <c r="C9" s="177">
        <f t="shared" si="0"/>
        <v>4</v>
      </c>
      <c r="D9" s="177"/>
      <c r="E9" s="177"/>
      <c r="F9" s="178">
        <f t="shared" si="1"/>
        <v>4</v>
      </c>
      <c r="G9" s="179" t="s">
        <v>615</v>
      </c>
      <c r="H9" s="179">
        <v>44498</v>
      </c>
      <c r="I9" s="179">
        <v>44498</v>
      </c>
      <c r="J9" s="181">
        <v>44518</v>
      </c>
      <c r="K9" s="176" t="s">
        <v>615</v>
      </c>
      <c r="L9" s="180" t="s">
        <v>615</v>
      </c>
      <c r="M9" s="180" t="s">
        <v>615</v>
      </c>
      <c r="N9" s="176" t="s">
        <v>615</v>
      </c>
      <c r="O9" s="182" t="s">
        <v>173</v>
      </c>
      <c r="P9" s="176" t="s">
        <v>770</v>
      </c>
      <c r="Q9" s="176" t="s">
        <v>554</v>
      </c>
      <c r="R9" s="78" t="s">
        <v>173</v>
      </c>
    </row>
    <row r="10" spans="1:18" ht="15" customHeight="1">
      <c r="A10" s="176" t="s">
        <v>3</v>
      </c>
      <c r="B10" s="176" t="s">
        <v>104</v>
      </c>
      <c r="C10" s="177">
        <f t="shared" si="0"/>
        <v>4</v>
      </c>
      <c r="D10" s="177"/>
      <c r="E10" s="177"/>
      <c r="F10" s="178">
        <f t="shared" si="1"/>
        <v>4</v>
      </c>
      <c r="G10" s="179" t="s">
        <v>615</v>
      </c>
      <c r="H10" s="179">
        <v>44498</v>
      </c>
      <c r="I10" s="179">
        <v>44498</v>
      </c>
      <c r="J10" s="179">
        <v>44525</v>
      </c>
      <c r="K10" s="176" t="s">
        <v>615</v>
      </c>
      <c r="L10" s="180" t="s">
        <v>615</v>
      </c>
      <c r="M10" s="180" t="s">
        <v>615</v>
      </c>
      <c r="N10" s="176" t="s">
        <v>615</v>
      </c>
      <c r="O10" s="182" t="s">
        <v>173</v>
      </c>
      <c r="P10" s="176" t="s">
        <v>771</v>
      </c>
      <c r="Q10" s="176" t="s">
        <v>357</v>
      </c>
      <c r="R10" s="78" t="s">
        <v>173</v>
      </c>
    </row>
    <row r="11" spans="1:18" ht="15" customHeight="1">
      <c r="A11" s="176" t="s">
        <v>4</v>
      </c>
      <c r="B11" s="176" t="s">
        <v>104</v>
      </c>
      <c r="C11" s="177">
        <f t="shared" si="0"/>
        <v>4</v>
      </c>
      <c r="D11" s="177"/>
      <c r="E11" s="177"/>
      <c r="F11" s="178">
        <f t="shared" si="1"/>
        <v>4</v>
      </c>
      <c r="G11" s="179" t="s">
        <v>615</v>
      </c>
      <c r="H11" s="179" t="s">
        <v>625</v>
      </c>
      <c r="I11" s="179">
        <v>44498</v>
      </c>
      <c r="J11" s="179">
        <v>44530</v>
      </c>
      <c r="K11" s="176" t="s">
        <v>615</v>
      </c>
      <c r="L11" s="180" t="s">
        <v>615</v>
      </c>
      <c r="M11" s="180" t="s">
        <v>615</v>
      </c>
      <c r="N11" s="176" t="s">
        <v>615</v>
      </c>
      <c r="O11" s="176" t="s">
        <v>173</v>
      </c>
      <c r="P11" s="176" t="s">
        <v>771</v>
      </c>
      <c r="Q11" s="176" t="s">
        <v>359</v>
      </c>
      <c r="R11" s="78" t="s">
        <v>173</v>
      </c>
    </row>
    <row r="12" spans="1:18" ht="15" customHeight="1">
      <c r="A12" s="176" t="s">
        <v>5</v>
      </c>
      <c r="B12" s="176" t="s">
        <v>104</v>
      </c>
      <c r="C12" s="177">
        <f t="shared" si="0"/>
        <v>4</v>
      </c>
      <c r="D12" s="177"/>
      <c r="E12" s="177"/>
      <c r="F12" s="178">
        <f t="shared" si="1"/>
        <v>4</v>
      </c>
      <c r="G12" s="179" t="s">
        <v>615</v>
      </c>
      <c r="H12" s="179">
        <v>44498</v>
      </c>
      <c r="I12" s="179">
        <v>44498</v>
      </c>
      <c r="J12" s="179">
        <v>44512</v>
      </c>
      <c r="K12" s="176" t="s">
        <v>615</v>
      </c>
      <c r="L12" s="180" t="s">
        <v>615</v>
      </c>
      <c r="M12" s="180" t="s">
        <v>615</v>
      </c>
      <c r="N12" s="176" t="s">
        <v>615</v>
      </c>
      <c r="O12" s="176" t="s">
        <v>173</v>
      </c>
      <c r="P12" s="176" t="s">
        <v>771</v>
      </c>
      <c r="Q12" s="176" t="s">
        <v>360</v>
      </c>
      <c r="R12" s="78" t="s">
        <v>173</v>
      </c>
    </row>
    <row r="13" spans="1:18" ht="15" customHeight="1">
      <c r="A13" s="176" t="s">
        <v>6</v>
      </c>
      <c r="B13" s="176" t="s">
        <v>104</v>
      </c>
      <c r="C13" s="177">
        <f t="shared" si="0"/>
        <v>4</v>
      </c>
      <c r="D13" s="177"/>
      <c r="E13" s="177"/>
      <c r="F13" s="178">
        <f t="shared" si="1"/>
        <v>4</v>
      </c>
      <c r="G13" s="180" t="s">
        <v>874</v>
      </c>
      <c r="H13" s="179" t="s">
        <v>625</v>
      </c>
      <c r="I13" s="179">
        <v>44498</v>
      </c>
      <c r="J13" s="179">
        <v>44518</v>
      </c>
      <c r="K13" s="176" t="s">
        <v>615</v>
      </c>
      <c r="L13" s="180" t="s">
        <v>615</v>
      </c>
      <c r="M13" s="180" t="s">
        <v>863</v>
      </c>
      <c r="N13" s="180" t="s">
        <v>615</v>
      </c>
      <c r="O13" s="176" t="s">
        <v>864</v>
      </c>
      <c r="P13" s="176" t="s">
        <v>771</v>
      </c>
      <c r="Q13" s="176" t="s">
        <v>865</v>
      </c>
      <c r="R13" s="78" t="s">
        <v>173</v>
      </c>
    </row>
    <row r="14" spans="1:18" ht="15" customHeight="1">
      <c r="A14" s="176" t="s">
        <v>7</v>
      </c>
      <c r="B14" s="176" t="s">
        <v>104</v>
      </c>
      <c r="C14" s="177">
        <f t="shared" si="0"/>
        <v>4</v>
      </c>
      <c r="D14" s="177"/>
      <c r="E14" s="177"/>
      <c r="F14" s="178">
        <f t="shared" si="1"/>
        <v>4</v>
      </c>
      <c r="G14" s="179" t="s">
        <v>615</v>
      </c>
      <c r="H14" s="179" t="s">
        <v>625</v>
      </c>
      <c r="I14" s="179" t="s">
        <v>625</v>
      </c>
      <c r="J14" s="179">
        <v>44525</v>
      </c>
      <c r="K14" s="176" t="s">
        <v>615</v>
      </c>
      <c r="L14" s="180" t="s">
        <v>615</v>
      </c>
      <c r="M14" s="180" t="s">
        <v>615</v>
      </c>
      <c r="N14" s="176" t="s">
        <v>615</v>
      </c>
      <c r="O14" s="182" t="s">
        <v>173</v>
      </c>
      <c r="P14" s="176" t="s">
        <v>771</v>
      </c>
      <c r="Q14" s="176" t="s">
        <v>321</v>
      </c>
      <c r="R14" s="78" t="s">
        <v>173</v>
      </c>
    </row>
    <row r="15" spans="1:18" ht="15" customHeight="1">
      <c r="A15" s="176" t="s">
        <v>8</v>
      </c>
      <c r="B15" s="176" t="s">
        <v>104</v>
      </c>
      <c r="C15" s="177">
        <f t="shared" si="0"/>
        <v>4</v>
      </c>
      <c r="D15" s="177">
        <v>0.5</v>
      </c>
      <c r="E15" s="177"/>
      <c r="F15" s="178">
        <f t="shared" si="1"/>
        <v>2</v>
      </c>
      <c r="G15" s="179" t="s">
        <v>615</v>
      </c>
      <c r="H15" s="179">
        <v>44498</v>
      </c>
      <c r="I15" s="179">
        <v>44498</v>
      </c>
      <c r="J15" s="179">
        <v>44518</v>
      </c>
      <c r="K15" s="176" t="s">
        <v>615</v>
      </c>
      <c r="L15" s="180" t="s">
        <v>615</v>
      </c>
      <c r="M15" s="180" t="s">
        <v>615</v>
      </c>
      <c r="N15" s="176" t="s">
        <v>615</v>
      </c>
      <c r="O15" s="183" t="s">
        <v>779</v>
      </c>
      <c r="P15" s="176" t="s">
        <v>771</v>
      </c>
      <c r="Q15" s="183" t="s">
        <v>561</v>
      </c>
      <c r="R15" s="78" t="s">
        <v>173</v>
      </c>
    </row>
    <row r="16" spans="1:18" ht="15" customHeight="1">
      <c r="A16" s="176" t="s">
        <v>9</v>
      </c>
      <c r="B16" s="176" t="s">
        <v>104</v>
      </c>
      <c r="C16" s="177">
        <f t="shared" si="0"/>
        <v>4</v>
      </c>
      <c r="D16" s="177"/>
      <c r="E16" s="177"/>
      <c r="F16" s="178">
        <f t="shared" si="1"/>
        <v>4</v>
      </c>
      <c r="G16" s="179" t="s">
        <v>615</v>
      </c>
      <c r="H16" s="179">
        <v>44498</v>
      </c>
      <c r="I16" s="179" t="s">
        <v>625</v>
      </c>
      <c r="J16" s="179">
        <v>44539</v>
      </c>
      <c r="K16" s="176" t="s">
        <v>615</v>
      </c>
      <c r="L16" s="180" t="s">
        <v>615</v>
      </c>
      <c r="M16" s="180" t="s">
        <v>615</v>
      </c>
      <c r="N16" s="176" t="s">
        <v>615</v>
      </c>
      <c r="O16" s="182" t="s">
        <v>173</v>
      </c>
      <c r="P16" s="176" t="s">
        <v>771</v>
      </c>
      <c r="Q16" s="176" t="s">
        <v>362</v>
      </c>
      <c r="R16" s="78" t="s">
        <v>173</v>
      </c>
    </row>
    <row r="17" spans="1:18" ht="15" customHeight="1">
      <c r="A17" s="176" t="s">
        <v>10</v>
      </c>
      <c r="B17" s="176" t="s">
        <v>104</v>
      </c>
      <c r="C17" s="177">
        <f t="shared" si="0"/>
        <v>4</v>
      </c>
      <c r="D17" s="177"/>
      <c r="E17" s="177"/>
      <c r="F17" s="178">
        <f t="shared" si="1"/>
        <v>4</v>
      </c>
      <c r="G17" s="179" t="s">
        <v>615</v>
      </c>
      <c r="H17" s="179" t="s">
        <v>452</v>
      </c>
      <c r="I17" s="179">
        <v>44495</v>
      </c>
      <c r="J17" s="179">
        <v>44518</v>
      </c>
      <c r="K17" s="176" t="s">
        <v>615</v>
      </c>
      <c r="L17" s="180" t="s">
        <v>615</v>
      </c>
      <c r="M17" s="180" t="s">
        <v>615</v>
      </c>
      <c r="N17" s="176" t="s">
        <v>615</v>
      </c>
      <c r="O17" s="182" t="s">
        <v>173</v>
      </c>
      <c r="P17" s="176" t="s">
        <v>770</v>
      </c>
      <c r="Q17" s="176" t="s">
        <v>431</v>
      </c>
      <c r="R17" s="78" t="s">
        <v>173</v>
      </c>
    </row>
    <row r="18" spans="1:18" ht="15" customHeight="1">
      <c r="A18" s="176" t="s">
        <v>11</v>
      </c>
      <c r="B18" s="176" t="s">
        <v>104</v>
      </c>
      <c r="C18" s="177">
        <f t="shared" si="0"/>
        <v>4</v>
      </c>
      <c r="D18" s="177"/>
      <c r="E18" s="177">
        <v>0.5</v>
      </c>
      <c r="F18" s="178">
        <f t="shared" si="1"/>
        <v>2</v>
      </c>
      <c r="G18" s="179" t="s">
        <v>615</v>
      </c>
      <c r="H18" s="179">
        <v>44480</v>
      </c>
      <c r="I18" s="179">
        <v>44489</v>
      </c>
      <c r="J18" s="179">
        <v>44498</v>
      </c>
      <c r="K18" s="176" t="s">
        <v>615</v>
      </c>
      <c r="L18" s="180" t="s">
        <v>615</v>
      </c>
      <c r="M18" s="180" t="s">
        <v>617</v>
      </c>
      <c r="N18" s="176" t="s">
        <v>615</v>
      </c>
      <c r="O18" s="176" t="s">
        <v>1041</v>
      </c>
      <c r="P18" s="176" t="s">
        <v>771</v>
      </c>
      <c r="Q18" s="176" t="s">
        <v>363</v>
      </c>
      <c r="R18" s="78" t="s">
        <v>173</v>
      </c>
    </row>
    <row r="19" spans="1:18" ht="15" customHeight="1">
      <c r="A19" s="176" t="s">
        <v>12</v>
      </c>
      <c r="B19" s="176" t="s">
        <v>104</v>
      </c>
      <c r="C19" s="177">
        <f t="shared" si="0"/>
        <v>4</v>
      </c>
      <c r="D19" s="177"/>
      <c r="E19" s="177"/>
      <c r="F19" s="178">
        <f t="shared" si="1"/>
        <v>4</v>
      </c>
      <c r="G19" s="179" t="s">
        <v>615</v>
      </c>
      <c r="H19" s="179">
        <v>44498</v>
      </c>
      <c r="I19" s="179" t="s">
        <v>625</v>
      </c>
      <c r="J19" s="179">
        <v>44523</v>
      </c>
      <c r="K19" s="176" t="s">
        <v>615</v>
      </c>
      <c r="L19" s="180" t="s">
        <v>615</v>
      </c>
      <c r="M19" s="180" t="s">
        <v>615</v>
      </c>
      <c r="N19" s="176" t="s">
        <v>615</v>
      </c>
      <c r="O19" s="182" t="s">
        <v>173</v>
      </c>
      <c r="P19" s="176" t="s">
        <v>771</v>
      </c>
      <c r="Q19" s="176" t="s">
        <v>469</v>
      </c>
      <c r="R19" s="78" t="s">
        <v>173</v>
      </c>
    </row>
    <row r="20" spans="1:18" ht="15" customHeight="1">
      <c r="A20" s="176" t="s">
        <v>13</v>
      </c>
      <c r="B20" s="176" t="s">
        <v>105</v>
      </c>
      <c r="C20" s="177">
        <f t="shared" si="0"/>
        <v>0</v>
      </c>
      <c r="D20" s="177"/>
      <c r="E20" s="177"/>
      <c r="F20" s="178">
        <f t="shared" si="1"/>
        <v>0</v>
      </c>
      <c r="G20" s="179" t="s">
        <v>788</v>
      </c>
      <c r="H20" s="179" t="s">
        <v>173</v>
      </c>
      <c r="I20" s="179">
        <v>44501</v>
      </c>
      <c r="J20" s="179">
        <v>44525</v>
      </c>
      <c r="K20" s="176" t="s">
        <v>173</v>
      </c>
      <c r="L20" s="180" t="s">
        <v>173</v>
      </c>
      <c r="M20" s="180" t="s">
        <v>173</v>
      </c>
      <c r="N20" s="180" t="s">
        <v>173</v>
      </c>
      <c r="O20" s="180" t="s">
        <v>787</v>
      </c>
      <c r="P20" s="176" t="s">
        <v>771</v>
      </c>
      <c r="Q20" s="176" t="s">
        <v>470</v>
      </c>
      <c r="R20" s="78" t="s">
        <v>173</v>
      </c>
    </row>
    <row r="21" spans="1:18" ht="15" customHeight="1">
      <c r="A21" s="176" t="s">
        <v>14</v>
      </c>
      <c r="B21" s="176" t="s">
        <v>104</v>
      </c>
      <c r="C21" s="177">
        <f t="shared" si="0"/>
        <v>4</v>
      </c>
      <c r="D21" s="177"/>
      <c r="E21" s="177"/>
      <c r="F21" s="178">
        <f t="shared" si="1"/>
        <v>4</v>
      </c>
      <c r="G21" s="179" t="s">
        <v>615</v>
      </c>
      <c r="H21" s="179" t="s">
        <v>625</v>
      </c>
      <c r="I21" s="179">
        <v>44498</v>
      </c>
      <c r="J21" s="179">
        <v>44526</v>
      </c>
      <c r="K21" s="176" t="s">
        <v>615</v>
      </c>
      <c r="L21" s="180" t="s">
        <v>615</v>
      </c>
      <c r="M21" s="180" t="s">
        <v>615</v>
      </c>
      <c r="N21" s="176" t="s">
        <v>615</v>
      </c>
      <c r="O21" s="182" t="s">
        <v>173</v>
      </c>
      <c r="P21" s="176" t="s">
        <v>771</v>
      </c>
      <c r="Q21" s="176" t="s">
        <v>471</v>
      </c>
      <c r="R21" s="78" t="s">
        <v>173</v>
      </c>
    </row>
    <row r="22" spans="1:18" ht="15" customHeight="1">
      <c r="A22" s="176" t="s">
        <v>15</v>
      </c>
      <c r="B22" s="176" t="s">
        <v>105</v>
      </c>
      <c r="C22" s="177">
        <f t="shared" si="0"/>
        <v>0</v>
      </c>
      <c r="D22" s="177"/>
      <c r="E22" s="177"/>
      <c r="F22" s="178">
        <f t="shared" si="1"/>
        <v>0</v>
      </c>
      <c r="G22" s="179" t="s">
        <v>768</v>
      </c>
      <c r="H22" s="179" t="s">
        <v>173</v>
      </c>
      <c r="I22" s="179">
        <v>44531</v>
      </c>
      <c r="J22" s="179">
        <v>44547</v>
      </c>
      <c r="K22" s="176" t="s">
        <v>173</v>
      </c>
      <c r="L22" s="180" t="s">
        <v>173</v>
      </c>
      <c r="M22" s="180" t="s">
        <v>173</v>
      </c>
      <c r="N22" s="180" t="s">
        <v>173</v>
      </c>
      <c r="O22" s="183" t="s">
        <v>928</v>
      </c>
      <c r="P22" s="176" t="s">
        <v>771</v>
      </c>
      <c r="Q22" s="176" t="s">
        <v>325</v>
      </c>
      <c r="R22" s="78" t="s">
        <v>173</v>
      </c>
    </row>
    <row r="23" spans="1:18" ht="15" customHeight="1">
      <c r="A23" s="176" t="s">
        <v>16</v>
      </c>
      <c r="B23" s="176" t="s">
        <v>104</v>
      </c>
      <c r="C23" s="177">
        <f t="shared" si="0"/>
        <v>4</v>
      </c>
      <c r="D23" s="177"/>
      <c r="E23" s="177"/>
      <c r="F23" s="178">
        <f t="shared" si="1"/>
        <v>4</v>
      </c>
      <c r="G23" s="179" t="s">
        <v>615</v>
      </c>
      <c r="H23" s="179">
        <v>44498</v>
      </c>
      <c r="I23" s="179">
        <v>44497</v>
      </c>
      <c r="J23" s="179">
        <v>44525</v>
      </c>
      <c r="K23" s="176" t="s">
        <v>615</v>
      </c>
      <c r="L23" s="180" t="s">
        <v>615</v>
      </c>
      <c r="M23" s="180" t="s">
        <v>615</v>
      </c>
      <c r="N23" s="176" t="s">
        <v>615</v>
      </c>
      <c r="O23" s="180" t="s">
        <v>173</v>
      </c>
      <c r="P23" s="176" t="s">
        <v>770</v>
      </c>
      <c r="Q23" s="176" t="s">
        <v>367</v>
      </c>
      <c r="R23" s="78" t="s">
        <v>173</v>
      </c>
    </row>
    <row r="24" spans="1:18" ht="15" customHeight="1">
      <c r="A24" s="176" t="s">
        <v>17</v>
      </c>
      <c r="B24" s="176" t="s">
        <v>104</v>
      </c>
      <c r="C24" s="177">
        <f t="shared" si="0"/>
        <v>4</v>
      </c>
      <c r="D24" s="177"/>
      <c r="E24" s="177"/>
      <c r="F24" s="178">
        <f t="shared" si="1"/>
        <v>4</v>
      </c>
      <c r="G24" s="179" t="s">
        <v>615</v>
      </c>
      <c r="H24" s="179">
        <v>44498</v>
      </c>
      <c r="I24" s="179">
        <v>44501</v>
      </c>
      <c r="J24" s="179">
        <v>44519</v>
      </c>
      <c r="K24" s="176" t="s">
        <v>615</v>
      </c>
      <c r="L24" s="180" t="s">
        <v>615</v>
      </c>
      <c r="M24" s="180" t="s">
        <v>615</v>
      </c>
      <c r="N24" s="176" t="s">
        <v>615</v>
      </c>
      <c r="O24" s="182" t="s">
        <v>173</v>
      </c>
      <c r="P24" s="176" t="s">
        <v>771</v>
      </c>
      <c r="Q24" s="176" t="s">
        <v>327</v>
      </c>
      <c r="R24" s="78" t="s">
        <v>173</v>
      </c>
    </row>
    <row r="25" spans="1:18" ht="15" customHeight="1">
      <c r="A25" s="176" t="s">
        <v>175</v>
      </c>
      <c r="B25" s="176" t="s">
        <v>104</v>
      </c>
      <c r="C25" s="177">
        <f t="shared" si="0"/>
        <v>4</v>
      </c>
      <c r="D25" s="177"/>
      <c r="E25" s="177"/>
      <c r="F25" s="178">
        <f t="shared" si="1"/>
        <v>4</v>
      </c>
      <c r="G25" s="179" t="s">
        <v>615</v>
      </c>
      <c r="H25" s="179">
        <v>44490</v>
      </c>
      <c r="I25" s="179">
        <v>44484</v>
      </c>
      <c r="J25" s="179">
        <v>44503</v>
      </c>
      <c r="K25" s="176" t="s">
        <v>615</v>
      </c>
      <c r="L25" s="180" t="s">
        <v>615</v>
      </c>
      <c r="M25" s="180" t="s">
        <v>615</v>
      </c>
      <c r="N25" s="176" t="s">
        <v>615</v>
      </c>
      <c r="O25" s="184" t="s">
        <v>173</v>
      </c>
      <c r="P25" s="176" t="s">
        <v>770</v>
      </c>
      <c r="Q25" s="176" t="s">
        <v>447</v>
      </c>
      <c r="R25" s="78" t="s">
        <v>173</v>
      </c>
    </row>
    <row r="26" spans="1:18" s="14" customFormat="1" ht="15" customHeight="1">
      <c r="A26" s="173" t="s">
        <v>18</v>
      </c>
      <c r="B26" s="185"/>
      <c r="C26" s="185"/>
      <c r="D26" s="185"/>
      <c r="E26" s="185"/>
      <c r="F26" s="185"/>
      <c r="G26" s="186"/>
      <c r="H26" s="185"/>
      <c r="I26" s="185"/>
      <c r="J26" s="185"/>
      <c r="K26" s="185"/>
      <c r="L26" s="185"/>
      <c r="M26" s="185"/>
      <c r="N26" s="185"/>
      <c r="O26" s="185"/>
      <c r="P26" s="185"/>
      <c r="Q26" s="185"/>
      <c r="R26" s="79"/>
    </row>
    <row r="27" spans="1:18" ht="15" customHeight="1">
      <c r="A27" s="176" t="s">
        <v>19</v>
      </c>
      <c r="B27" s="176" t="s">
        <v>104</v>
      </c>
      <c r="C27" s="177">
        <f t="shared" ref="C27:C37" si="2">IF(B27="Да, размещен",4,0)</f>
        <v>4</v>
      </c>
      <c r="D27" s="177"/>
      <c r="E27" s="177"/>
      <c r="F27" s="178">
        <f t="shared" ref="F27:F37" si="3">C27*(1-D27)*(1-E27)</f>
        <v>4</v>
      </c>
      <c r="G27" s="179" t="s">
        <v>615</v>
      </c>
      <c r="H27" s="179">
        <v>44501</v>
      </c>
      <c r="I27" s="179">
        <v>44501</v>
      </c>
      <c r="J27" s="179">
        <v>44518</v>
      </c>
      <c r="K27" s="176" t="s">
        <v>615</v>
      </c>
      <c r="L27" s="180" t="s">
        <v>615</v>
      </c>
      <c r="M27" s="180" t="s">
        <v>615</v>
      </c>
      <c r="N27" s="176" t="s">
        <v>615</v>
      </c>
      <c r="O27" s="182" t="s">
        <v>173</v>
      </c>
      <c r="P27" s="176" t="s">
        <v>771</v>
      </c>
      <c r="Q27" s="176" t="s">
        <v>477</v>
      </c>
      <c r="R27" s="78" t="s">
        <v>173</v>
      </c>
    </row>
    <row r="28" spans="1:18" ht="15" customHeight="1">
      <c r="A28" s="176" t="s">
        <v>20</v>
      </c>
      <c r="B28" s="176" t="s">
        <v>104</v>
      </c>
      <c r="C28" s="177">
        <f t="shared" si="2"/>
        <v>4</v>
      </c>
      <c r="D28" s="177"/>
      <c r="E28" s="177"/>
      <c r="F28" s="178">
        <f t="shared" si="3"/>
        <v>4</v>
      </c>
      <c r="G28" s="179" t="s">
        <v>615</v>
      </c>
      <c r="H28" s="179">
        <v>44475</v>
      </c>
      <c r="I28" s="179">
        <v>44498</v>
      </c>
      <c r="J28" s="179">
        <v>44524</v>
      </c>
      <c r="K28" s="176" t="s">
        <v>615</v>
      </c>
      <c r="L28" s="180" t="s">
        <v>615</v>
      </c>
      <c r="M28" s="180" t="s">
        <v>615</v>
      </c>
      <c r="N28" s="176" t="s">
        <v>615</v>
      </c>
      <c r="O28" s="182" t="s">
        <v>173</v>
      </c>
      <c r="P28" s="176" t="s">
        <v>771</v>
      </c>
      <c r="Q28" s="176" t="s">
        <v>435</v>
      </c>
      <c r="R28" s="78" t="s">
        <v>173</v>
      </c>
    </row>
    <row r="29" spans="1:18" ht="15" customHeight="1">
      <c r="A29" s="176" t="s">
        <v>21</v>
      </c>
      <c r="B29" s="176" t="s">
        <v>104</v>
      </c>
      <c r="C29" s="177">
        <f t="shared" si="2"/>
        <v>4</v>
      </c>
      <c r="D29" s="177"/>
      <c r="E29" s="177"/>
      <c r="F29" s="178">
        <f t="shared" si="3"/>
        <v>4</v>
      </c>
      <c r="G29" s="179" t="s">
        <v>615</v>
      </c>
      <c r="H29" s="179">
        <v>44501</v>
      </c>
      <c r="I29" s="179" t="s">
        <v>625</v>
      </c>
      <c r="J29" s="179">
        <v>44531</v>
      </c>
      <c r="K29" s="176" t="s">
        <v>615</v>
      </c>
      <c r="L29" s="180" t="s">
        <v>615</v>
      </c>
      <c r="M29" s="180" t="s">
        <v>615</v>
      </c>
      <c r="N29" s="176" t="s">
        <v>615</v>
      </c>
      <c r="O29" s="182" t="s">
        <v>173</v>
      </c>
      <c r="P29" s="176" t="s">
        <v>771</v>
      </c>
      <c r="Q29" s="176" t="s">
        <v>368</v>
      </c>
      <c r="R29" s="78" t="s">
        <v>173</v>
      </c>
    </row>
    <row r="30" spans="1:18" ht="15" customHeight="1">
      <c r="A30" s="176" t="s">
        <v>22</v>
      </c>
      <c r="B30" s="176" t="s">
        <v>104</v>
      </c>
      <c r="C30" s="177">
        <f t="shared" si="2"/>
        <v>4</v>
      </c>
      <c r="D30" s="177"/>
      <c r="E30" s="177"/>
      <c r="F30" s="178">
        <f t="shared" si="3"/>
        <v>4</v>
      </c>
      <c r="G30" s="179" t="s">
        <v>615</v>
      </c>
      <c r="H30" s="179">
        <v>44497</v>
      </c>
      <c r="I30" s="179">
        <v>44497</v>
      </c>
      <c r="J30" s="179">
        <v>44524</v>
      </c>
      <c r="K30" s="176" t="s">
        <v>615</v>
      </c>
      <c r="L30" s="180" t="s">
        <v>615</v>
      </c>
      <c r="M30" s="180" t="s">
        <v>615</v>
      </c>
      <c r="N30" s="176" t="s">
        <v>615</v>
      </c>
      <c r="O30" s="182" t="s">
        <v>173</v>
      </c>
      <c r="P30" s="176" t="s">
        <v>771</v>
      </c>
      <c r="Q30" s="176" t="s">
        <v>479</v>
      </c>
      <c r="R30" s="78" t="s">
        <v>173</v>
      </c>
    </row>
    <row r="31" spans="1:18" ht="15" customHeight="1">
      <c r="A31" s="176" t="s">
        <v>23</v>
      </c>
      <c r="B31" s="176" t="s">
        <v>104</v>
      </c>
      <c r="C31" s="177">
        <f t="shared" si="2"/>
        <v>4</v>
      </c>
      <c r="D31" s="177"/>
      <c r="E31" s="177"/>
      <c r="F31" s="178">
        <f t="shared" si="3"/>
        <v>4</v>
      </c>
      <c r="G31" s="179" t="s">
        <v>615</v>
      </c>
      <c r="H31" s="179">
        <v>44487</v>
      </c>
      <c r="I31" s="179">
        <v>44484</v>
      </c>
      <c r="J31" s="179">
        <v>44511</v>
      </c>
      <c r="K31" s="176" t="s">
        <v>615</v>
      </c>
      <c r="L31" s="180" t="s">
        <v>615</v>
      </c>
      <c r="M31" s="180" t="s">
        <v>615</v>
      </c>
      <c r="N31" s="176" t="s">
        <v>615</v>
      </c>
      <c r="O31" s="182" t="s">
        <v>173</v>
      </c>
      <c r="P31" s="176" t="s">
        <v>771</v>
      </c>
      <c r="Q31" s="176" t="s">
        <v>369</v>
      </c>
      <c r="R31" s="78" t="s">
        <v>173</v>
      </c>
    </row>
    <row r="32" spans="1:18" ht="15" customHeight="1">
      <c r="A32" s="176" t="s">
        <v>24</v>
      </c>
      <c r="B32" s="176" t="s">
        <v>104</v>
      </c>
      <c r="C32" s="177">
        <f t="shared" si="2"/>
        <v>4</v>
      </c>
      <c r="D32" s="177"/>
      <c r="E32" s="177"/>
      <c r="F32" s="178">
        <f t="shared" si="3"/>
        <v>4</v>
      </c>
      <c r="G32" s="179" t="s">
        <v>615</v>
      </c>
      <c r="H32" s="179">
        <v>44489</v>
      </c>
      <c r="I32" s="179">
        <v>44489</v>
      </c>
      <c r="J32" s="179">
        <v>44512</v>
      </c>
      <c r="K32" s="176" t="s">
        <v>615</v>
      </c>
      <c r="L32" s="180" t="s">
        <v>615</v>
      </c>
      <c r="M32" s="180" t="s">
        <v>615</v>
      </c>
      <c r="N32" s="176" t="s">
        <v>615</v>
      </c>
      <c r="O32" s="182" t="s">
        <v>173</v>
      </c>
      <c r="P32" s="176" t="s">
        <v>770</v>
      </c>
      <c r="Q32" s="176" t="s">
        <v>465</v>
      </c>
      <c r="R32" s="78" t="s">
        <v>173</v>
      </c>
    </row>
    <row r="33" spans="1:18" ht="15" customHeight="1">
      <c r="A33" s="176" t="s">
        <v>25</v>
      </c>
      <c r="B33" s="176" t="s">
        <v>104</v>
      </c>
      <c r="C33" s="177">
        <f t="shared" si="2"/>
        <v>4</v>
      </c>
      <c r="D33" s="177"/>
      <c r="E33" s="177"/>
      <c r="F33" s="178">
        <f t="shared" si="3"/>
        <v>4</v>
      </c>
      <c r="G33" s="179" t="s">
        <v>615</v>
      </c>
      <c r="H33" s="179">
        <v>44501</v>
      </c>
      <c r="I33" s="179">
        <v>44501</v>
      </c>
      <c r="J33" s="179">
        <v>44525</v>
      </c>
      <c r="K33" s="176" t="s">
        <v>615</v>
      </c>
      <c r="L33" s="180" t="s">
        <v>615</v>
      </c>
      <c r="M33" s="180" t="s">
        <v>615</v>
      </c>
      <c r="N33" s="176" t="s">
        <v>615</v>
      </c>
      <c r="O33" s="182" t="s">
        <v>173</v>
      </c>
      <c r="P33" s="176" t="s">
        <v>771</v>
      </c>
      <c r="Q33" s="176" t="s">
        <v>480</v>
      </c>
      <c r="R33" s="78" t="s">
        <v>173</v>
      </c>
    </row>
    <row r="34" spans="1:18" ht="15" customHeight="1">
      <c r="A34" s="176" t="s">
        <v>26</v>
      </c>
      <c r="B34" s="176" t="s">
        <v>104</v>
      </c>
      <c r="C34" s="177">
        <f t="shared" si="2"/>
        <v>4</v>
      </c>
      <c r="D34" s="177"/>
      <c r="E34" s="177">
        <v>0.5</v>
      </c>
      <c r="F34" s="178">
        <f t="shared" si="3"/>
        <v>2</v>
      </c>
      <c r="G34" s="179" t="s">
        <v>615</v>
      </c>
      <c r="H34" s="179">
        <v>44502</v>
      </c>
      <c r="I34" s="179">
        <v>44501</v>
      </c>
      <c r="J34" s="179">
        <v>44524</v>
      </c>
      <c r="K34" s="176" t="s">
        <v>615</v>
      </c>
      <c r="L34" s="180" t="s">
        <v>615</v>
      </c>
      <c r="M34" s="180" t="s">
        <v>617</v>
      </c>
      <c r="N34" s="176" t="s">
        <v>615</v>
      </c>
      <c r="O34" s="182" t="s">
        <v>805</v>
      </c>
      <c r="P34" s="176" t="s">
        <v>771</v>
      </c>
      <c r="Q34" s="176" t="s">
        <v>482</v>
      </c>
      <c r="R34" s="78" t="s">
        <v>173</v>
      </c>
    </row>
    <row r="35" spans="1:18" ht="15" customHeight="1">
      <c r="A35" s="176" t="s">
        <v>27</v>
      </c>
      <c r="B35" s="176" t="s">
        <v>104</v>
      </c>
      <c r="C35" s="177">
        <f t="shared" si="2"/>
        <v>4</v>
      </c>
      <c r="D35" s="177"/>
      <c r="E35" s="177"/>
      <c r="F35" s="178">
        <f t="shared" si="3"/>
        <v>4</v>
      </c>
      <c r="G35" s="179" t="s">
        <v>615</v>
      </c>
      <c r="H35" s="179" t="s">
        <v>625</v>
      </c>
      <c r="I35" s="179">
        <v>44501</v>
      </c>
      <c r="J35" s="179">
        <v>44530</v>
      </c>
      <c r="K35" s="176" t="s">
        <v>615</v>
      </c>
      <c r="L35" s="180" t="s">
        <v>615</v>
      </c>
      <c r="M35" s="180" t="s">
        <v>615</v>
      </c>
      <c r="N35" s="176" t="s">
        <v>615</v>
      </c>
      <c r="O35" s="184" t="s">
        <v>173</v>
      </c>
      <c r="P35" s="176" t="s">
        <v>769</v>
      </c>
      <c r="Q35" s="176" t="s">
        <v>370</v>
      </c>
      <c r="R35" s="78" t="s">
        <v>173</v>
      </c>
    </row>
    <row r="36" spans="1:18" ht="15" customHeight="1">
      <c r="A36" s="176" t="s">
        <v>177</v>
      </c>
      <c r="B36" s="176" t="s">
        <v>104</v>
      </c>
      <c r="C36" s="177">
        <f t="shared" si="2"/>
        <v>4</v>
      </c>
      <c r="D36" s="177"/>
      <c r="E36" s="177"/>
      <c r="F36" s="178">
        <f t="shared" si="3"/>
        <v>4</v>
      </c>
      <c r="G36" s="179" t="s">
        <v>615</v>
      </c>
      <c r="H36" s="179">
        <v>44477</v>
      </c>
      <c r="I36" s="179">
        <v>44477</v>
      </c>
      <c r="J36" s="179">
        <v>44496</v>
      </c>
      <c r="K36" s="176" t="s">
        <v>615</v>
      </c>
      <c r="L36" s="180" t="s">
        <v>615</v>
      </c>
      <c r="M36" s="180" t="s">
        <v>615</v>
      </c>
      <c r="N36" s="176" t="s">
        <v>615</v>
      </c>
      <c r="O36" s="182" t="s">
        <v>173</v>
      </c>
      <c r="P36" s="176" t="s">
        <v>771</v>
      </c>
      <c r="Q36" s="176" t="s">
        <v>371</v>
      </c>
      <c r="R36" s="78" t="s">
        <v>173</v>
      </c>
    </row>
    <row r="37" spans="1:18" ht="15" customHeight="1">
      <c r="A37" s="176" t="s">
        <v>28</v>
      </c>
      <c r="B37" s="176" t="s">
        <v>104</v>
      </c>
      <c r="C37" s="177">
        <f t="shared" si="2"/>
        <v>4</v>
      </c>
      <c r="D37" s="177"/>
      <c r="E37" s="177"/>
      <c r="F37" s="178">
        <f t="shared" si="3"/>
        <v>4</v>
      </c>
      <c r="G37" s="179" t="s">
        <v>615</v>
      </c>
      <c r="H37" s="179" t="s">
        <v>625</v>
      </c>
      <c r="I37" s="179">
        <v>44484</v>
      </c>
      <c r="J37" s="179">
        <v>44523</v>
      </c>
      <c r="K37" s="176" t="s">
        <v>615</v>
      </c>
      <c r="L37" s="180" t="s">
        <v>615</v>
      </c>
      <c r="M37" s="180" t="s">
        <v>615</v>
      </c>
      <c r="N37" s="176" t="s">
        <v>615</v>
      </c>
      <c r="O37" s="182" t="s">
        <v>173</v>
      </c>
      <c r="P37" s="176" t="s">
        <v>771</v>
      </c>
      <c r="Q37" s="176" t="s">
        <v>440</v>
      </c>
      <c r="R37" s="78" t="s">
        <v>173</v>
      </c>
    </row>
    <row r="38" spans="1:18" s="14" customFormat="1" ht="15" customHeight="1">
      <c r="A38" s="173" t="s">
        <v>29</v>
      </c>
      <c r="B38" s="173"/>
      <c r="C38" s="173"/>
      <c r="D38" s="173"/>
      <c r="E38" s="173"/>
      <c r="F38" s="173"/>
      <c r="G38" s="187"/>
      <c r="H38" s="173"/>
      <c r="I38" s="173"/>
      <c r="J38" s="173"/>
      <c r="K38" s="173"/>
      <c r="L38" s="173"/>
      <c r="M38" s="173"/>
      <c r="N38" s="173"/>
      <c r="O38" s="173"/>
      <c r="P38" s="173"/>
      <c r="Q38" s="173"/>
      <c r="R38" s="79"/>
    </row>
    <row r="39" spans="1:18" ht="15" customHeight="1">
      <c r="A39" s="176" t="s">
        <v>30</v>
      </c>
      <c r="B39" s="176" t="s">
        <v>104</v>
      </c>
      <c r="C39" s="177">
        <f t="shared" ref="C39:C46" si="4">IF(B39="Да, размещен",4,0)</f>
        <v>4</v>
      </c>
      <c r="D39" s="177"/>
      <c r="E39" s="177"/>
      <c r="F39" s="178">
        <f t="shared" ref="F39:F46" si="5">C39*(1-D39)*(1-E39)</f>
        <v>4</v>
      </c>
      <c r="G39" s="179" t="s">
        <v>615</v>
      </c>
      <c r="H39" s="179">
        <v>44498</v>
      </c>
      <c r="I39" s="179">
        <v>44497</v>
      </c>
      <c r="J39" s="179">
        <v>44516</v>
      </c>
      <c r="K39" s="176" t="s">
        <v>615</v>
      </c>
      <c r="L39" s="180" t="s">
        <v>615</v>
      </c>
      <c r="M39" s="180" t="s">
        <v>615</v>
      </c>
      <c r="N39" s="176" t="s">
        <v>615</v>
      </c>
      <c r="O39" s="182" t="s">
        <v>173</v>
      </c>
      <c r="P39" s="176" t="s">
        <v>771</v>
      </c>
      <c r="Q39" s="176" t="s">
        <v>372</v>
      </c>
      <c r="R39" s="78" t="s">
        <v>173</v>
      </c>
    </row>
    <row r="40" spans="1:18" ht="15" customHeight="1">
      <c r="A40" s="176" t="s">
        <v>31</v>
      </c>
      <c r="B40" s="176" t="s">
        <v>104</v>
      </c>
      <c r="C40" s="177">
        <f t="shared" si="4"/>
        <v>4</v>
      </c>
      <c r="D40" s="177"/>
      <c r="E40" s="177"/>
      <c r="F40" s="178">
        <f t="shared" si="5"/>
        <v>4</v>
      </c>
      <c r="G40" s="179" t="s">
        <v>615</v>
      </c>
      <c r="H40" s="179" t="s">
        <v>625</v>
      </c>
      <c r="I40" s="179">
        <v>44496</v>
      </c>
      <c r="J40" s="179">
        <v>44510</v>
      </c>
      <c r="K40" s="176" t="s">
        <v>615</v>
      </c>
      <c r="L40" s="180" t="s">
        <v>615</v>
      </c>
      <c r="M40" s="180" t="s">
        <v>615</v>
      </c>
      <c r="N40" s="176" t="s">
        <v>615</v>
      </c>
      <c r="O40" s="182" t="s">
        <v>173</v>
      </c>
      <c r="P40" s="176" t="s">
        <v>771</v>
      </c>
      <c r="Q40" s="176" t="s">
        <v>373</v>
      </c>
      <c r="R40" s="78" t="s">
        <v>173</v>
      </c>
    </row>
    <row r="41" spans="1:18" ht="15" customHeight="1">
      <c r="A41" s="176" t="s">
        <v>93</v>
      </c>
      <c r="B41" s="176" t="s">
        <v>104</v>
      </c>
      <c r="C41" s="177">
        <f t="shared" si="4"/>
        <v>4</v>
      </c>
      <c r="D41" s="177"/>
      <c r="E41" s="177"/>
      <c r="F41" s="178">
        <f t="shared" si="5"/>
        <v>4</v>
      </c>
      <c r="G41" s="179" t="s">
        <v>615</v>
      </c>
      <c r="H41" s="179">
        <v>44498</v>
      </c>
      <c r="I41" s="179">
        <v>44497</v>
      </c>
      <c r="J41" s="179">
        <v>44522</v>
      </c>
      <c r="K41" s="176" t="s">
        <v>615</v>
      </c>
      <c r="L41" s="180" t="s">
        <v>615</v>
      </c>
      <c r="M41" s="180" t="s">
        <v>615</v>
      </c>
      <c r="N41" s="176" t="s">
        <v>615</v>
      </c>
      <c r="O41" s="182" t="s">
        <v>173</v>
      </c>
      <c r="P41" s="176" t="s">
        <v>771</v>
      </c>
      <c r="Q41" s="176" t="s">
        <v>488</v>
      </c>
      <c r="R41" s="78" t="s">
        <v>173</v>
      </c>
    </row>
    <row r="42" spans="1:18" ht="15" customHeight="1">
      <c r="A42" s="176" t="s">
        <v>32</v>
      </c>
      <c r="B42" s="176" t="s">
        <v>104</v>
      </c>
      <c r="C42" s="177">
        <f t="shared" si="4"/>
        <v>4</v>
      </c>
      <c r="D42" s="177"/>
      <c r="E42" s="177"/>
      <c r="F42" s="178">
        <f t="shared" si="5"/>
        <v>4</v>
      </c>
      <c r="G42" s="179" t="s">
        <v>615</v>
      </c>
      <c r="H42" s="179">
        <v>44498</v>
      </c>
      <c r="I42" s="179">
        <v>44498</v>
      </c>
      <c r="J42" s="179">
        <v>44525</v>
      </c>
      <c r="K42" s="176" t="s">
        <v>615</v>
      </c>
      <c r="L42" s="180" t="s">
        <v>615</v>
      </c>
      <c r="M42" s="180" t="s">
        <v>615</v>
      </c>
      <c r="N42" s="176" t="s">
        <v>615</v>
      </c>
      <c r="O42" s="182" t="s">
        <v>173</v>
      </c>
      <c r="P42" s="176" t="s">
        <v>771</v>
      </c>
      <c r="Q42" s="176" t="s">
        <v>491</v>
      </c>
      <c r="R42" s="78" t="s">
        <v>173</v>
      </c>
    </row>
    <row r="43" spans="1:18" ht="15" customHeight="1">
      <c r="A43" s="176" t="s">
        <v>33</v>
      </c>
      <c r="B43" s="176" t="s">
        <v>104</v>
      </c>
      <c r="C43" s="177">
        <f t="shared" si="4"/>
        <v>4</v>
      </c>
      <c r="D43" s="177"/>
      <c r="E43" s="177"/>
      <c r="F43" s="178">
        <f t="shared" si="5"/>
        <v>4</v>
      </c>
      <c r="G43" s="179" t="s">
        <v>615</v>
      </c>
      <c r="H43" s="179">
        <v>44503</v>
      </c>
      <c r="I43" s="179">
        <v>44498</v>
      </c>
      <c r="J43" s="179">
        <v>44525</v>
      </c>
      <c r="K43" s="176" t="s">
        <v>615</v>
      </c>
      <c r="L43" s="180" t="s">
        <v>615</v>
      </c>
      <c r="M43" s="180" t="s">
        <v>615</v>
      </c>
      <c r="N43" s="176" t="s">
        <v>615</v>
      </c>
      <c r="O43" s="182" t="s">
        <v>173</v>
      </c>
      <c r="P43" s="176" t="s">
        <v>771</v>
      </c>
      <c r="Q43" s="176" t="s">
        <v>405</v>
      </c>
      <c r="R43" s="78" t="s">
        <v>173</v>
      </c>
    </row>
    <row r="44" spans="1:18" ht="15" customHeight="1">
      <c r="A44" s="176" t="s">
        <v>34</v>
      </c>
      <c r="B44" s="176" t="s">
        <v>104</v>
      </c>
      <c r="C44" s="177">
        <f t="shared" si="4"/>
        <v>4</v>
      </c>
      <c r="D44" s="177"/>
      <c r="E44" s="177"/>
      <c r="F44" s="178">
        <f t="shared" si="5"/>
        <v>4</v>
      </c>
      <c r="G44" s="179" t="s">
        <v>615</v>
      </c>
      <c r="H44" s="179">
        <v>44481</v>
      </c>
      <c r="I44" s="179">
        <v>44501</v>
      </c>
      <c r="J44" s="179">
        <v>44517</v>
      </c>
      <c r="K44" s="176" t="s">
        <v>615</v>
      </c>
      <c r="L44" s="180" t="s">
        <v>615</v>
      </c>
      <c r="M44" s="180" t="s">
        <v>615</v>
      </c>
      <c r="N44" s="176" t="s">
        <v>615</v>
      </c>
      <c r="O44" s="182" t="s">
        <v>173</v>
      </c>
      <c r="P44" s="176" t="s">
        <v>771</v>
      </c>
      <c r="Q44" s="176" t="s">
        <v>442</v>
      </c>
      <c r="R44" s="78" t="s">
        <v>173</v>
      </c>
    </row>
    <row r="45" spans="1:18" ht="15" customHeight="1">
      <c r="A45" s="176" t="s">
        <v>35</v>
      </c>
      <c r="B45" s="176" t="s">
        <v>104</v>
      </c>
      <c r="C45" s="177">
        <f t="shared" si="4"/>
        <v>4</v>
      </c>
      <c r="D45" s="177"/>
      <c r="E45" s="177"/>
      <c r="F45" s="178">
        <f t="shared" si="5"/>
        <v>4</v>
      </c>
      <c r="G45" s="179" t="s">
        <v>615</v>
      </c>
      <c r="H45" s="179">
        <v>44496</v>
      </c>
      <c r="I45" s="179">
        <v>44496</v>
      </c>
      <c r="J45" s="179">
        <v>44525</v>
      </c>
      <c r="K45" s="176" t="s">
        <v>615</v>
      </c>
      <c r="L45" s="180" t="s">
        <v>615</v>
      </c>
      <c r="M45" s="180" t="s">
        <v>615</v>
      </c>
      <c r="N45" s="176" t="s">
        <v>615</v>
      </c>
      <c r="O45" s="182" t="s">
        <v>173</v>
      </c>
      <c r="P45" s="176" t="s">
        <v>771</v>
      </c>
      <c r="Q45" s="176" t="s">
        <v>392</v>
      </c>
      <c r="R45" s="78" t="s">
        <v>173</v>
      </c>
    </row>
    <row r="46" spans="1:18" ht="15" customHeight="1">
      <c r="A46" s="176" t="s">
        <v>152</v>
      </c>
      <c r="B46" s="176" t="s">
        <v>105</v>
      </c>
      <c r="C46" s="177">
        <f t="shared" si="4"/>
        <v>0</v>
      </c>
      <c r="D46" s="177"/>
      <c r="E46" s="177"/>
      <c r="F46" s="178">
        <f t="shared" si="5"/>
        <v>0</v>
      </c>
      <c r="G46" s="179" t="s">
        <v>768</v>
      </c>
      <c r="H46" s="179" t="s">
        <v>173</v>
      </c>
      <c r="I46" s="179">
        <v>44518</v>
      </c>
      <c r="J46" s="179">
        <v>44539</v>
      </c>
      <c r="K46" s="180" t="s">
        <v>173</v>
      </c>
      <c r="L46" s="180" t="s">
        <v>173</v>
      </c>
      <c r="M46" s="180" t="s">
        <v>173</v>
      </c>
      <c r="N46" s="180" t="s">
        <v>173</v>
      </c>
      <c r="O46" s="183" t="s">
        <v>928</v>
      </c>
      <c r="P46" s="176" t="s">
        <v>770</v>
      </c>
      <c r="Q46" s="176" t="s">
        <v>374</v>
      </c>
      <c r="R46" s="78" t="s">
        <v>173</v>
      </c>
    </row>
    <row r="47" spans="1:18" s="14" customFormat="1" ht="15" customHeight="1">
      <c r="A47" s="173" t="s">
        <v>36</v>
      </c>
      <c r="B47" s="173"/>
      <c r="C47" s="173"/>
      <c r="D47" s="173"/>
      <c r="E47" s="173"/>
      <c r="F47" s="173"/>
      <c r="G47" s="187"/>
      <c r="H47" s="173"/>
      <c r="I47" s="173"/>
      <c r="J47" s="173"/>
      <c r="K47" s="173"/>
      <c r="L47" s="173"/>
      <c r="M47" s="173"/>
      <c r="N47" s="173"/>
      <c r="O47" s="173"/>
      <c r="P47" s="173"/>
      <c r="Q47" s="173"/>
      <c r="R47" s="79"/>
    </row>
    <row r="48" spans="1:18" ht="15" customHeight="1">
      <c r="A48" s="176" t="s">
        <v>37</v>
      </c>
      <c r="B48" s="176" t="s">
        <v>104</v>
      </c>
      <c r="C48" s="177">
        <f t="shared" ref="C48:C54" si="6">IF(B48="Да, размещен",4,0)</f>
        <v>4</v>
      </c>
      <c r="D48" s="177"/>
      <c r="E48" s="177">
        <v>0.5</v>
      </c>
      <c r="F48" s="178">
        <f t="shared" ref="F48:F54" si="7">C48*(1-D48)*(1-E48)</f>
        <v>2</v>
      </c>
      <c r="G48" s="179" t="s">
        <v>615</v>
      </c>
      <c r="H48" s="179">
        <v>44498</v>
      </c>
      <c r="I48" s="179" t="s">
        <v>625</v>
      </c>
      <c r="J48" s="188">
        <v>44525</v>
      </c>
      <c r="K48" s="176" t="s">
        <v>615</v>
      </c>
      <c r="L48" s="180" t="s">
        <v>615</v>
      </c>
      <c r="M48" s="180" t="s">
        <v>617</v>
      </c>
      <c r="N48" s="176" t="s">
        <v>615</v>
      </c>
      <c r="O48" s="176" t="s">
        <v>806</v>
      </c>
      <c r="P48" s="176" t="s">
        <v>769</v>
      </c>
      <c r="Q48" s="176" t="s">
        <v>375</v>
      </c>
      <c r="R48" s="78" t="s">
        <v>173</v>
      </c>
    </row>
    <row r="49" spans="1:18" ht="15" customHeight="1">
      <c r="A49" s="176" t="s">
        <v>38</v>
      </c>
      <c r="B49" s="176" t="s">
        <v>104</v>
      </c>
      <c r="C49" s="177">
        <f t="shared" si="6"/>
        <v>4</v>
      </c>
      <c r="D49" s="177"/>
      <c r="E49" s="177"/>
      <c r="F49" s="178">
        <f t="shared" si="7"/>
        <v>4</v>
      </c>
      <c r="G49" s="179" t="s">
        <v>615</v>
      </c>
      <c r="H49" s="179">
        <v>44503</v>
      </c>
      <c r="I49" s="179">
        <v>44498</v>
      </c>
      <c r="J49" s="188">
        <v>44525</v>
      </c>
      <c r="K49" s="176" t="s">
        <v>615</v>
      </c>
      <c r="L49" s="180" t="s">
        <v>615</v>
      </c>
      <c r="M49" s="180" t="s">
        <v>615</v>
      </c>
      <c r="N49" s="176" t="s">
        <v>615</v>
      </c>
      <c r="O49" s="182" t="s">
        <v>173</v>
      </c>
      <c r="P49" s="176" t="s">
        <v>771</v>
      </c>
      <c r="Q49" s="176" t="s">
        <v>498</v>
      </c>
      <c r="R49" s="78" t="s">
        <v>173</v>
      </c>
    </row>
    <row r="50" spans="1:18" ht="15" customHeight="1">
      <c r="A50" s="176" t="s">
        <v>39</v>
      </c>
      <c r="B50" s="176" t="s">
        <v>104</v>
      </c>
      <c r="C50" s="177">
        <f t="shared" si="6"/>
        <v>4</v>
      </c>
      <c r="D50" s="177"/>
      <c r="E50" s="177"/>
      <c r="F50" s="178">
        <f t="shared" si="7"/>
        <v>4</v>
      </c>
      <c r="G50" s="179" t="s">
        <v>615</v>
      </c>
      <c r="H50" s="179">
        <v>44496</v>
      </c>
      <c r="I50" s="179">
        <v>44496</v>
      </c>
      <c r="J50" s="188">
        <v>44530</v>
      </c>
      <c r="K50" s="176" t="s">
        <v>615</v>
      </c>
      <c r="L50" s="180" t="s">
        <v>615</v>
      </c>
      <c r="M50" s="180" t="s">
        <v>615</v>
      </c>
      <c r="N50" s="176" t="s">
        <v>615</v>
      </c>
      <c r="O50" s="182" t="s">
        <v>173</v>
      </c>
      <c r="P50" s="176" t="s">
        <v>771</v>
      </c>
      <c r="Q50" s="176" t="s">
        <v>500</v>
      </c>
      <c r="R50" s="78" t="s">
        <v>173</v>
      </c>
    </row>
    <row r="51" spans="1:18" ht="15" customHeight="1">
      <c r="A51" s="176" t="s">
        <v>40</v>
      </c>
      <c r="B51" s="176" t="s">
        <v>104</v>
      </c>
      <c r="C51" s="177">
        <f t="shared" si="6"/>
        <v>4</v>
      </c>
      <c r="D51" s="177">
        <v>0.5</v>
      </c>
      <c r="E51" s="177"/>
      <c r="F51" s="178">
        <f t="shared" si="7"/>
        <v>2</v>
      </c>
      <c r="G51" s="179" t="s">
        <v>615</v>
      </c>
      <c r="H51" s="179">
        <v>44502</v>
      </c>
      <c r="I51" s="179">
        <v>44502</v>
      </c>
      <c r="J51" s="179">
        <v>44532</v>
      </c>
      <c r="K51" s="180" t="s">
        <v>615</v>
      </c>
      <c r="L51" s="180" t="s">
        <v>615</v>
      </c>
      <c r="M51" s="180" t="s">
        <v>615</v>
      </c>
      <c r="N51" s="180" t="s">
        <v>615</v>
      </c>
      <c r="O51" s="182" t="s">
        <v>789</v>
      </c>
      <c r="P51" s="176" t="s">
        <v>769</v>
      </c>
      <c r="Q51" s="183" t="s">
        <v>786</v>
      </c>
      <c r="R51" s="78" t="s">
        <v>173</v>
      </c>
    </row>
    <row r="52" spans="1:18" ht="14.5" customHeight="1">
      <c r="A52" s="176" t="s">
        <v>89</v>
      </c>
      <c r="B52" s="176" t="s">
        <v>104</v>
      </c>
      <c r="C52" s="177">
        <f t="shared" si="6"/>
        <v>4</v>
      </c>
      <c r="D52" s="177"/>
      <c r="E52" s="177"/>
      <c r="F52" s="178">
        <f t="shared" si="7"/>
        <v>4</v>
      </c>
      <c r="G52" s="179" t="s">
        <v>615</v>
      </c>
      <c r="H52" s="179" t="s">
        <v>625</v>
      </c>
      <c r="I52" s="179">
        <v>44495</v>
      </c>
      <c r="J52" s="179">
        <v>44525</v>
      </c>
      <c r="K52" s="176" t="s">
        <v>615</v>
      </c>
      <c r="L52" s="180" t="s">
        <v>615</v>
      </c>
      <c r="M52" s="180" t="s">
        <v>615</v>
      </c>
      <c r="N52" s="176" t="s">
        <v>615</v>
      </c>
      <c r="O52" s="176" t="s">
        <v>173</v>
      </c>
      <c r="P52" s="176" t="s">
        <v>769</v>
      </c>
      <c r="Q52" s="176" t="s">
        <v>501</v>
      </c>
      <c r="R52" s="78" t="s">
        <v>173</v>
      </c>
    </row>
    <row r="53" spans="1:18" ht="15" customHeight="1">
      <c r="A53" s="176" t="s">
        <v>41</v>
      </c>
      <c r="B53" s="176" t="s">
        <v>104</v>
      </c>
      <c r="C53" s="177">
        <f t="shared" si="6"/>
        <v>4</v>
      </c>
      <c r="D53" s="177"/>
      <c r="E53" s="177"/>
      <c r="F53" s="178">
        <f t="shared" si="7"/>
        <v>4</v>
      </c>
      <c r="G53" s="179" t="s">
        <v>615</v>
      </c>
      <c r="H53" s="179">
        <v>44499</v>
      </c>
      <c r="I53" s="179" t="s">
        <v>625</v>
      </c>
      <c r="J53" s="179">
        <v>44546</v>
      </c>
      <c r="K53" s="176" t="s">
        <v>615</v>
      </c>
      <c r="L53" s="180" t="s">
        <v>615</v>
      </c>
      <c r="M53" s="180" t="s">
        <v>615</v>
      </c>
      <c r="N53" s="176" t="s">
        <v>615</v>
      </c>
      <c r="O53" s="176" t="s">
        <v>173</v>
      </c>
      <c r="P53" s="176" t="s">
        <v>770</v>
      </c>
      <c r="Q53" s="176" t="s">
        <v>505</v>
      </c>
      <c r="R53" s="78" t="s">
        <v>173</v>
      </c>
    </row>
    <row r="54" spans="1:18" ht="15" customHeight="1">
      <c r="A54" s="176" t="s">
        <v>42</v>
      </c>
      <c r="B54" s="176" t="s">
        <v>104</v>
      </c>
      <c r="C54" s="177">
        <f t="shared" si="6"/>
        <v>4</v>
      </c>
      <c r="D54" s="177"/>
      <c r="E54" s="177"/>
      <c r="F54" s="178">
        <f t="shared" si="7"/>
        <v>4</v>
      </c>
      <c r="G54" s="179" t="s">
        <v>615</v>
      </c>
      <c r="H54" s="179" t="s">
        <v>625</v>
      </c>
      <c r="I54" s="179">
        <v>44490</v>
      </c>
      <c r="J54" s="179">
        <v>44525</v>
      </c>
      <c r="K54" s="176" t="s">
        <v>615</v>
      </c>
      <c r="L54" s="180" t="s">
        <v>615</v>
      </c>
      <c r="M54" s="180" t="s">
        <v>615</v>
      </c>
      <c r="N54" s="176" t="s">
        <v>615</v>
      </c>
      <c r="O54" s="182" t="s">
        <v>173</v>
      </c>
      <c r="P54" s="176" t="s">
        <v>770</v>
      </c>
      <c r="Q54" s="176" t="s">
        <v>444</v>
      </c>
      <c r="R54" s="78" t="s">
        <v>173</v>
      </c>
    </row>
    <row r="55" spans="1:18" s="14" customFormat="1" ht="15" customHeight="1">
      <c r="A55" s="173" t="s">
        <v>43</v>
      </c>
      <c r="B55" s="185"/>
      <c r="C55" s="185"/>
      <c r="D55" s="185"/>
      <c r="E55" s="185"/>
      <c r="F55" s="185"/>
      <c r="G55" s="186"/>
      <c r="H55" s="185"/>
      <c r="I55" s="185"/>
      <c r="J55" s="185"/>
      <c r="K55" s="185"/>
      <c r="L55" s="185"/>
      <c r="M55" s="185"/>
      <c r="N55" s="185"/>
      <c r="O55" s="185"/>
      <c r="P55" s="185"/>
      <c r="Q55" s="185"/>
      <c r="R55" s="79"/>
    </row>
    <row r="56" spans="1:18" ht="15" customHeight="1">
      <c r="A56" s="176" t="s">
        <v>44</v>
      </c>
      <c r="B56" s="176" t="s">
        <v>104</v>
      </c>
      <c r="C56" s="177">
        <f t="shared" ref="C56:C69" si="8">IF(B56="Да, размещен",4,0)</f>
        <v>4</v>
      </c>
      <c r="D56" s="177"/>
      <c r="E56" s="177"/>
      <c r="F56" s="178">
        <f t="shared" ref="F56:F69" si="9">C56*(1-D56)*(1-E56)</f>
        <v>4</v>
      </c>
      <c r="G56" s="179" t="s">
        <v>615</v>
      </c>
      <c r="H56" s="179">
        <v>44496</v>
      </c>
      <c r="I56" s="179">
        <v>44496</v>
      </c>
      <c r="J56" s="179">
        <v>44525</v>
      </c>
      <c r="K56" s="176" t="s">
        <v>615</v>
      </c>
      <c r="L56" s="180" t="s">
        <v>615</v>
      </c>
      <c r="M56" s="180" t="s">
        <v>615</v>
      </c>
      <c r="N56" s="176" t="s">
        <v>615</v>
      </c>
      <c r="O56" s="182" t="s">
        <v>173</v>
      </c>
      <c r="P56" s="176" t="s">
        <v>771</v>
      </c>
      <c r="Q56" s="176" t="s">
        <v>461</v>
      </c>
      <c r="R56" s="78" t="s">
        <v>576</v>
      </c>
    </row>
    <row r="57" spans="1:18" ht="15" customHeight="1">
      <c r="A57" s="176" t="s">
        <v>45</v>
      </c>
      <c r="B57" s="176" t="s">
        <v>104</v>
      </c>
      <c r="C57" s="177">
        <f t="shared" si="8"/>
        <v>4</v>
      </c>
      <c r="D57" s="177"/>
      <c r="E57" s="177"/>
      <c r="F57" s="178">
        <f t="shared" si="9"/>
        <v>4</v>
      </c>
      <c r="G57" s="179" t="s">
        <v>615</v>
      </c>
      <c r="H57" s="179">
        <v>44495</v>
      </c>
      <c r="I57" s="179">
        <v>44498</v>
      </c>
      <c r="J57" s="188">
        <v>44532</v>
      </c>
      <c r="K57" s="176" t="s">
        <v>615</v>
      </c>
      <c r="L57" s="180" t="s">
        <v>615</v>
      </c>
      <c r="M57" s="180" t="s">
        <v>615</v>
      </c>
      <c r="N57" s="176" t="s">
        <v>615</v>
      </c>
      <c r="O57" s="182" t="s">
        <v>173</v>
      </c>
      <c r="P57" s="176" t="s">
        <v>771</v>
      </c>
      <c r="Q57" s="176" t="s">
        <v>507</v>
      </c>
      <c r="R57" s="78" t="s">
        <v>173</v>
      </c>
    </row>
    <row r="58" spans="1:18" ht="15" customHeight="1">
      <c r="A58" s="176" t="s">
        <v>46</v>
      </c>
      <c r="B58" s="176" t="s">
        <v>104</v>
      </c>
      <c r="C58" s="177">
        <f t="shared" si="8"/>
        <v>4</v>
      </c>
      <c r="D58" s="177">
        <v>0.5</v>
      </c>
      <c r="E58" s="177"/>
      <c r="F58" s="178">
        <f t="shared" si="9"/>
        <v>2</v>
      </c>
      <c r="G58" s="179" t="s">
        <v>615</v>
      </c>
      <c r="H58" s="179" t="s">
        <v>625</v>
      </c>
      <c r="I58" s="179" t="s">
        <v>625</v>
      </c>
      <c r="J58" s="179" t="s">
        <v>625</v>
      </c>
      <c r="K58" s="180" t="s">
        <v>615</v>
      </c>
      <c r="L58" s="180" t="s">
        <v>615</v>
      </c>
      <c r="M58" s="180" t="s">
        <v>615</v>
      </c>
      <c r="N58" s="180" t="s">
        <v>615</v>
      </c>
      <c r="O58" s="182" t="s">
        <v>789</v>
      </c>
      <c r="P58" s="176" t="s">
        <v>769</v>
      </c>
      <c r="Q58" s="183" t="s">
        <v>790</v>
      </c>
      <c r="R58" s="78" t="s">
        <v>173</v>
      </c>
    </row>
    <row r="59" spans="1:18" ht="15" customHeight="1">
      <c r="A59" s="176" t="s">
        <v>47</v>
      </c>
      <c r="B59" s="176" t="s">
        <v>104</v>
      </c>
      <c r="C59" s="177">
        <f t="shared" si="8"/>
        <v>4</v>
      </c>
      <c r="D59" s="177"/>
      <c r="E59" s="177"/>
      <c r="F59" s="178">
        <f t="shared" si="9"/>
        <v>4</v>
      </c>
      <c r="G59" s="179" t="s">
        <v>615</v>
      </c>
      <c r="H59" s="179" t="s">
        <v>625</v>
      </c>
      <c r="I59" s="179">
        <v>44473</v>
      </c>
      <c r="J59" s="181">
        <v>44494</v>
      </c>
      <c r="K59" s="176" t="s">
        <v>615</v>
      </c>
      <c r="L59" s="180" t="s">
        <v>615</v>
      </c>
      <c r="M59" s="180" t="s">
        <v>615</v>
      </c>
      <c r="N59" s="176" t="s">
        <v>615</v>
      </c>
      <c r="O59" s="182" t="s">
        <v>173</v>
      </c>
      <c r="P59" s="176" t="s">
        <v>771</v>
      </c>
      <c r="Q59" s="176" t="s">
        <v>411</v>
      </c>
      <c r="R59" s="78" t="s">
        <v>173</v>
      </c>
    </row>
    <row r="60" spans="1:18" ht="15" customHeight="1">
      <c r="A60" s="176" t="s">
        <v>48</v>
      </c>
      <c r="B60" s="176" t="s">
        <v>104</v>
      </c>
      <c r="C60" s="177">
        <f t="shared" si="8"/>
        <v>4</v>
      </c>
      <c r="D60" s="177"/>
      <c r="E60" s="177"/>
      <c r="F60" s="178">
        <f t="shared" si="9"/>
        <v>4</v>
      </c>
      <c r="G60" s="179" t="s">
        <v>615</v>
      </c>
      <c r="H60" s="179" t="s">
        <v>811</v>
      </c>
      <c r="I60" s="179">
        <v>44497</v>
      </c>
      <c r="J60" s="179">
        <v>44523</v>
      </c>
      <c r="K60" s="176" t="s">
        <v>615</v>
      </c>
      <c r="L60" s="180" t="s">
        <v>615</v>
      </c>
      <c r="M60" s="180" t="s">
        <v>615</v>
      </c>
      <c r="N60" s="176" t="s">
        <v>615</v>
      </c>
      <c r="O60" s="182" t="s">
        <v>173</v>
      </c>
      <c r="P60" s="176" t="s">
        <v>771</v>
      </c>
      <c r="Q60" s="176" t="s">
        <v>509</v>
      </c>
      <c r="R60" s="78" t="s">
        <v>173</v>
      </c>
    </row>
    <row r="61" spans="1:18" ht="15" customHeight="1">
      <c r="A61" s="176" t="s">
        <v>49</v>
      </c>
      <c r="B61" s="176" t="s">
        <v>104</v>
      </c>
      <c r="C61" s="177">
        <f t="shared" si="8"/>
        <v>4</v>
      </c>
      <c r="D61" s="177"/>
      <c r="E61" s="177"/>
      <c r="F61" s="178">
        <f t="shared" si="9"/>
        <v>4</v>
      </c>
      <c r="G61" s="179" t="s">
        <v>615</v>
      </c>
      <c r="H61" s="179">
        <v>44494</v>
      </c>
      <c r="I61" s="179">
        <v>44494</v>
      </c>
      <c r="J61" s="179">
        <v>44516</v>
      </c>
      <c r="K61" s="176" t="s">
        <v>615</v>
      </c>
      <c r="L61" s="180" t="s">
        <v>615</v>
      </c>
      <c r="M61" s="180" t="s">
        <v>615</v>
      </c>
      <c r="N61" s="176" t="s">
        <v>615</v>
      </c>
      <c r="O61" s="182" t="s">
        <v>173</v>
      </c>
      <c r="P61" s="176" t="s">
        <v>770</v>
      </c>
      <c r="Q61" s="176" t="s">
        <v>464</v>
      </c>
      <c r="R61" s="78" t="s">
        <v>173</v>
      </c>
    </row>
    <row r="62" spans="1:18" ht="15" customHeight="1">
      <c r="A62" s="176" t="s">
        <v>50</v>
      </c>
      <c r="B62" s="176" t="s">
        <v>104</v>
      </c>
      <c r="C62" s="177">
        <f t="shared" si="8"/>
        <v>4</v>
      </c>
      <c r="D62" s="177"/>
      <c r="E62" s="177">
        <v>0.5</v>
      </c>
      <c r="F62" s="178">
        <f t="shared" si="9"/>
        <v>2</v>
      </c>
      <c r="G62" s="179" t="s">
        <v>615</v>
      </c>
      <c r="H62" s="179">
        <v>44470</v>
      </c>
      <c r="I62" s="179">
        <v>44470</v>
      </c>
      <c r="J62" s="188">
        <v>44497</v>
      </c>
      <c r="K62" s="176" t="s">
        <v>615</v>
      </c>
      <c r="L62" s="180" t="s">
        <v>615</v>
      </c>
      <c r="M62" s="180" t="s">
        <v>617</v>
      </c>
      <c r="N62" s="176" t="s">
        <v>615</v>
      </c>
      <c r="O62" s="184" t="s">
        <v>805</v>
      </c>
      <c r="P62" s="176" t="s">
        <v>771</v>
      </c>
      <c r="Q62" s="176" t="s">
        <v>416</v>
      </c>
      <c r="R62" s="78" t="s">
        <v>173</v>
      </c>
    </row>
    <row r="63" spans="1:18" ht="15" customHeight="1">
      <c r="A63" s="176" t="s">
        <v>51</v>
      </c>
      <c r="B63" s="176" t="s">
        <v>104</v>
      </c>
      <c r="C63" s="177">
        <f t="shared" si="8"/>
        <v>4</v>
      </c>
      <c r="D63" s="177"/>
      <c r="E63" s="177"/>
      <c r="F63" s="178">
        <f t="shared" si="9"/>
        <v>4</v>
      </c>
      <c r="G63" s="179" t="s">
        <v>615</v>
      </c>
      <c r="H63" s="179">
        <v>44498</v>
      </c>
      <c r="I63" s="179">
        <v>44498</v>
      </c>
      <c r="J63" s="179">
        <v>44518</v>
      </c>
      <c r="K63" s="176" t="s">
        <v>615</v>
      </c>
      <c r="L63" s="180" t="s">
        <v>615</v>
      </c>
      <c r="M63" s="180" t="s">
        <v>615</v>
      </c>
      <c r="N63" s="176" t="s">
        <v>615</v>
      </c>
      <c r="O63" s="176" t="s">
        <v>173</v>
      </c>
      <c r="P63" s="176" t="s">
        <v>771</v>
      </c>
      <c r="Q63" s="176" t="s">
        <v>513</v>
      </c>
      <c r="R63" s="78" t="s">
        <v>173</v>
      </c>
    </row>
    <row r="64" spans="1:18" ht="15" customHeight="1">
      <c r="A64" s="176" t="s">
        <v>52</v>
      </c>
      <c r="B64" s="176" t="s">
        <v>104</v>
      </c>
      <c r="C64" s="177">
        <f t="shared" si="8"/>
        <v>4</v>
      </c>
      <c r="D64" s="177"/>
      <c r="E64" s="177"/>
      <c r="F64" s="178">
        <f t="shared" si="9"/>
        <v>4</v>
      </c>
      <c r="G64" s="179" t="s">
        <v>615</v>
      </c>
      <c r="H64" s="179" t="s">
        <v>625</v>
      </c>
      <c r="I64" s="179">
        <v>44494</v>
      </c>
      <c r="J64" s="179">
        <v>44525</v>
      </c>
      <c r="K64" s="176" t="s">
        <v>615</v>
      </c>
      <c r="L64" s="180" t="s">
        <v>615</v>
      </c>
      <c r="M64" s="180" t="s">
        <v>615</v>
      </c>
      <c r="N64" s="176" t="s">
        <v>615</v>
      </c>
      <c r="O64" s="182" t="s">
        <v>173</v>
      </c>
      <c r="P64" s="176" t="s">
        <v>771</v>
      </c>
      <c r="Q64" s="176" t="s">
        <v>453</v>
      </c>
      <c r="R64" s="78" t="s">
        <v>173</v>
      </c>
    </row>
    <row r="65" spans="1:18" ht="15" customHeight="1">
      <c r="A65" s="176" t="s">
        <v>53</v>
      </c>
      <c r="B65" s="176" t="s">
        <v>104</v>
      </c>
      <c r="C65" s="177">
        <f t="shared" si="8"/>
        <v>4</v>
      </c>
      <c r="D65" s="177"/>
      <c r="E65" s="177"/>
      <c r="F65" s="178">
        <f t="shared" si="9"/>
        <v>4</v>
      </c>
      <c r="G65" s="179" t="s">
        <v>615</v>
      </c>
      <c r="H65" s="179">
        <v>44501</v>
      </c>
      <c r="I65" s="179">
        <v>44501</v>
      </c>
      <c r="J65" s="188">
        <v>44525</v>
      </c>
      <c r="K65" s="176" t="s">
        <v>615</v>
      </c>
      <c r="L65" s="180" t="s">
        <v>615</v>
      </c>
      <c r="M65" s="180" t="s">
        <v>615</v>
      </c>
      <c r="N65" s="176" t="s">
        <v>615</v>
      </c>
      <c r="O65" s="182" t="s">
        <v>173</v>
      </c>
      <c r="P65" s="176" t="s">
        <v>771</v>
      </c>
      <c r="Q65" s="176" t="s">
        <v>515</v>
      </c>
      <c r="R65" s="78" t="s">
        <v>173</v>
      </c>
    </row>
    <row r="66" spans="1:18" ht="15" customHeight="1">
      <c r="A66" s="176" t="s">
        <v>54</v>
      </c>
      <c r="B66" s="176" t="s">
        <v>104</v>
      </c>
      <c r="C66" s="177">
        <f t="shared" si="8"/>
        <v>4</v>
      </c>
      <c r="D66" s="177"/>
      <c r="E66" s="177">
        <v>0.5</v>
      </c>
      <c r="F66" s="178">
        <f t="shared" si="9"/>
        <v>2</v>
      </c>
      <c r="G66" s="179" t="s">
        <v>615</v>
      </c>
      <c r="H66" s="179">
        <v>44498</v>
      </c>
      <c r="I66" s="179">
        <v>44498</v>
      </c>
      <c r="J66" s="179">
        <v>44519</v>
      </c>
      <c r="K66" s="176" t="s">
        <v>615</v>
      </c>
      <c r="L66" s="180" t="s">
        <v>617</v>
      </c>
      <c r="M66" s="180" t="s">
        <v>173</v>
      </c>
      <c r="N66" s="176" t="s">
        <v>615</v>
      </c>
      <c r="O66" s="182" t="s">
        <v>807</v>
      </c>
      <c r="P66" s="176" t="s">
        <v>771</v>
      </c>
      <c r="Q66" s="176" t="s">
        <v>518</v>
      </c>
      <c r="R66" s="78" t="s">
        <v>173</v>
      </c>
    </row>
    <row r="67" spans="1:18" ht="15" customHeight="1">
      <c r="A67" s="176" t="s">
        <v>55</v>
      </c>
      <c r="B67" s="176" t="s">
        <v>104</v>
      </c>
      <c r="C67" s="177">
        <f t="shared" si="8"/>
        <v>4</v>
      </c>
      <c r="D67" s="177"/>
      <c r="E67" s="177"/>
      <c r="F67" s="178">
        <f t="shared" si="9"/>
        <v>4</v>
      </c>
      <c r="G67" s="179" t="s">
        <v>615</v>
      </c>
      <c r="H67" s="179" t="s">
        <v>625</v>
      </c>
      <c r="I67" s="179">
        <v>44498</v>
      </c>
      <c r="J67" s="179">
        <v>44512</v>
      </c>
      <c r="K67" s="176" t="s">
        <v>615</v>
      </c>
      <c r="L67" s="180" t="s">
        <v>615</v>
      </c>
      <c r="M67" s="180" t="s">
        <v>615</v>
      </c>
      <c r="N67" s="176" t="s">
        <v>615</v>
      </c>
      <c r="O67" s="182" t="s">
        <v>813</v>
      </c>
      <c r="P67" s="176" t="s">
        <v>771</v>
      </c>
      <c r="Q67" s="176" t="s">
        <v>379</v>
      </c>
      <c r="R67" s="78" t="s">
        <v>173</v>
      </c>
    </row>
    <row r="68" spans="1:18" ht="15" customHeight="1">
      <c r="A68" s="176" t="s">
        <v>56</v>
      </c>
      <c r="B68" s="176" t="s">
        <v>104</v>
      </c>
      <c r="C68" s="177">
        <f t="shared" si="8"/>
        <v>4</v>
      </c>
      <c r="D68" s="177"/>
      <c r="E68" s="177"/>
      <c r="F68" s="178">
        <f t="shared" si="9"/>
        <v>4</v>
      </c>
      <c r="G68" s="179" t="s">
        <v>615</v>
      </c>
      <c r="H68" s="179">
        <v>44480</v>
      </c>
      <c r="I68" s="179">
        <v>44488</v>
      </c>
      <c r="J68" s="179">
        <v>44524</v>
      </c>
      <c r="K68" s="176" t="s">
        <v>615</v>
      </c>
      <c r="L68" s="180" t="s">
        <v>615</v>
      </c>
      <c r="M68" s="180" t="s">
        <v>615</v>
      </c>
      <c r="N68" s="176" t="s">
        <v>615</v>
      </c>
      <c r="O68" s="182" t="s">
        <v>173</v>
      </c>
      <c r="P68" s="176" t="s">
        <v>770</v>
      </c>
      <c r="Q68" s="176" t="s">
        <v>419</v>
      </c>
      <c r="R68" s="78" t="s">
        <v>173</v>
      </c>
    </row>
    <row r="69" spans="1:18" ht="15" customHeight="1">
      <c r="A69" s="176" t="s">
        <v>57</v>
      </c>
      <c r="B69" s="176" t="s">
        <v>104</v>
      </c>
      <c r="C69" s="177">
        <f t="shared" si="8"/>
        <v>4</v>
      </c>
      <c r="D69" s="177"/>
      <c r="E69" s="177"/>
      <c r="F69" s="178">
        <f t="shared" si="9"/>
        <v>4</v>
      </c>
      <c r="G69" s="179" t="s">
        <v>615</v>
      </c>
      <c r="H69" s="179" t="s">
        <v>625</v>
      </c>
      <c r="I69" s="179">
        <v>44496</v>
      </c>
      <c r="J69" s="188">
        <v>44510</v>
      </c>
      <c r="K69" s="176" t="s">
        <v>615</v>
      </c>
      <c r="L69" s="180" t="s">
        <v>615</v>
      </c>
      <c r="M69" s="180" t="s">
        <v>615</v>
      </c>
      <c r="N69" s="176" t="s">
        <v>615</v>
      </c>
      <c r="O69" s="182" t="s">
        <v>173</v>
      </c>
      <c r="P69" s="176" t="s">
        <v>770</v>
      </c>
      <c r="Q69" s="176" t="s">
        <v>522</v>
      </c>
      <c r="R69" s="78" t="s">
        <v>173</v>
      </c>
    </row>
    <row r="70" spans="1:18" s="14" customFormat="1" ht="15" customHeight="1">
      <c r="A70" s="173" t="s">
        <v>58</v>
      </c>
      <c r="B70" s="173"/>
      <c r="C70" s="173"/>
      <c r="D70" s="173"/>
      <c r="E70" s="173"/>
      <c r="F70" s="173"/>
      <c r="G70" s="186"/>
      <c r="H70" s="173"/>
      <c r="I70" s="173"/>
      <c r="J70" s="173"/>
      <c r="K70" s="173"/>
      <c r="L70" s="173"/>
      <c r="M70" s="173"/>
      <c r="N70" s="173"/>
      <c r="O70" s="173"/>
      <c r="P70" s="173"/>
      <c r="Q70" s="173"/>
      <c r="R70" s="79"/>
    </row>
    <row r="71" spans="1:18" ht="15" customHeight="1">
      <c r="A71" s="176" t="s">
        <v>59</v>
      </c>
      <c r="B71" s="176" t="s">
        <v>104</v>
      </c>
      <c r="C71" s="177">
        <f t="shared" ref="C71:C76" si="10">IF(B71="Да, размещен",4,0)</f>
        <v>4</v>
      </c>
      <c r="D71" s="177"/>
      <c r="E71" s="177">
        <v>0.5</v>
      </c>
      <c r="F71" s="178">
        <f t="shared" ref="F71:F76" si="11">C71*(1-D71)*(1-E71)</f>
        <v>2</v>
      </c>
      <c r="G71" s="179" t="s">
        <v>615</v>
      </c>
      <c r="H71" s="179" t="s">
        <v>625</v>
      </c>
      <c r="I71" s="179" t="s">
        <v>525</v>
      </c>
      <c r="J71" s="188">
        <v>44530</v>
      </c>
      <c r="K71" s="176" t="s">
        <v>615</v>
      </c>
      <c r="L71" s="180" t="s">
        <v>615</v>
      </c>
      <c r="M71" s="180" t="s">
        <v>617</v>
      </c>
      <c r="N71" s="176" t="s">
        <v>615</v>
      </c>
      <c r="O71" s="176" t="s">
        <v>806</v>
      </c>
      <c r="P71" s="176" t="s">
        <v>769</v>
      </c>
      <c r="Q71" s="176" t="s">
        <v>524</v>
      </c>
      <c r="R71" s="78" t="s">
        <v>173</v>
      </c>
    </row>
    <row r="72" spans="1:18" ht="15" customHeight="1">
      <c r="A72" s="176" t="s">
        <v>60</v>
      </c>
      <c r="B72" s="176" t="s">
        <v>104</v>
      </c>
      <c r="C72" s="177">
        <f t="shared" si="10"/>
        <v>4</v>
      </c>
      <c r="D72" s="177"/>
      <c r="E72" s="177"/>
      <c r="F72" s="178">
        <f t="shared" si="11"/>
        <v>4</v>
      </c>
      <c r="G72" s="179" t="s">
        <v>615</v>
      </c>
      <c r="H72" s="179">
        <v>44498</v>
      </c>
      <c r="I72" s="179">
        <v>44498</v>
      </c>
      <c r="J72" s="179">
        <v>44516</v>
      </c>
      <c r="K72" s="176" t="s">
        <v>615</v>
      </c>
      <c r="L72" s="180" t="s">
        <v>615</v>
      </c>
      <c r="M72" s="180" t="s">
        <v>615</v>
      </c>
      <c r="N72" s="176" t="s">
        <v>615</v>
      </c>
      <c r="O72" s="182" t="s">
        <v>173</v>
      </c>
      <c r="P72" s="176" t="s">
        <v>771</v>
      </c>
      <c r="Q72" s="176" t="s">
        <v>401</v>
      </c>
      <c r="R72" s="78" t="s">
        <v>173</v>
      </c>
    </row>
    <row r="73" spans="1:18" ht="15" customHeight="1">
      <c r="A73" s="176" t="s">
        <v>61</v>
      </c>
      <c r="B73" s="176" t="s">
        <v>104</v>
      </c>
      <c r="C73" s="177">
        <f t="shared" si="10"/>
        <v>4</v>
      </c>
      <c r="D73" s="177"/>
      <c r="E73" s="177"/>
      <c r="F73" s="178">
        <f t="shared" si="11"/>
        <v>4</v>
      </c>
      <c r="G73" s="179" t="s">
        <v>615</v>
      </c>
      <c r="H73" s="179" t="s">
        <v>511</v>
      </c>
      <c r="I73" s="179">
        <v>44501</v>
      </c>
      <c r="J73" s="179">
        <v>44525</v>
      </c>
      <c r="K73" s="176" t="s">
        <v>615</v>
      </c>
      <c r="L73" s="180" t="s">
        <v>615</v>
      </c>
      <c r="M73" s="180" t="s">
        <v>615</v>
      </c>
      <c r="N73" s="176" t="s">
        <v>615</v>
      </c>
      <c r="O73" s="182" t="s">
        <v>173</v>
      </c>
      <c r="P73" s="176" t="s">
        <v>771</v>
      </c>
      <c r="Q73" s="176" t="s">
        <v>530</v>
      </c>
      <c r="R73" s="78" t="s">
        <v>173</v>
      </c>
    </row>
    <row r="74" spans="1:18" ht="15" customHeight="1">
      <c r="A74" s="176" t="s">
        <v>62</v>
      </c>
      <c r="B74" s="176" t="s">
        <v>104</v>
      </c>
      <c r="C74" s="177">
        <f t="shared" si="10"/>
        <v>4</v>
      </c>
      <c r="D74" s="177"/>
      <c r="E74" s="177"/>
      <c r="F74" s="178">
        <f t="shared" si="11"/>
        <v>4</v>
      </c>
      <c r="G74" s="179" t="s">
        <v>615</v>
      </c>
      <c r="H74" s="179" t="s">
        <v>625</v>
      </c>
      <c r="I74" s="179">
        <v>44501</v>
      </c>
      <c r="J74" s="179">
        <v>44525</v>
      </c>
      <c r="K74" s="176" t="s">
        <v>615</v>
      </c>
      <c r="L74" s="180" t="s">
        <v>615</v>
      </c>
      <c r="M74" s="180" t="s">
        <v>615</v>
      </c>
      <c r="N74" s="176" t="s">
        <v>615</v>
      </c>
      <c r="O74" s="182" t="s">
        <v>173</v>
      </c>
      <c r="P74" s="176" t="s">
        <v>771</v>
      </c>
      <c r="Q74" s="176" t="s">
        <v>382</v>
      </c>
      <c r="R74" s="78" t="s">
        <v>173</v>
      </c>
    </row>
    <row r="75" spans="1:18" ht="15" customHeight="1">
      <c r="A75" s="176" t="s">
        <v>63</v>
      </c>
      <c r="B75" s="176" t="s">
        <v>104</v>
      </c>
      <c r="C75" s="177">
        <f t="shared" si="10"/>
        <v>4</v>
      </c>
      <c r="D75" s="177"/>
      <c r="E75" s="177"/>
      <c r="F75" s="178">
        <f t="shared" si="11"/>
        <v>4</v>
      </c>
      <c r="G75" s="179" t="s">
        <v>615</v>
      </c>
      <c r="H75" s="179">
        <v>44491</v>
      </c>
      <c r="I75" s="179">
        <v>44500</v>
      </c>
      <c r="J75" s="181">
        <v>44525</v>
      </c>
      <c r="K75" s="176" t="s">
        <v>615</v>
      </c>
      <c r="L75" s="180" t="s">
        <v>615</v>
      </c>
      <c r="M75" s="180" t="s">
        <v>615</v>
      </c>
      <c r="N75" s="176" t="s">
        <v>615</v>
      </c>
      <c r="O75" s="182" t="s">
        <v>173</v>
      </c>
      <c r="P75" s="176" t="s">
        <v>771</v>
      </c>
      <c r="Q75" s="176" t="s">
        <v>384</v>
      </c>
      <c r="R75" s="78" t="s">
        <v>173</v>
      </c>
    </row>
    <row r="76" spans="1:18" ht="15" customHeight="1">
      <c r="A76" s="176" t="s">
        <v>64</v>
      </c>
      <c r="B76" s="176" t="s">
        <v>104</v>
      </c>
      <c r="C76" s="177">
        <f t="shared" si="10"/>
        <v>4</v>
      </c>
      <c r="D76" s="177"/>
      <c r="E76" s="177"/>
      <c r="F76" s="178">
        <f t="shared" si="11"/>
        <v>4</v>
      </c>
      <c r="G76" s="179" t="s">
        <v>615</v>
      </c>
      <c r="H76" s="179">
        <v>44501</v>
      </c>
      <c r="I76" s="179">
        <v>44501</v>
      </c>
      <c r="J76" s="181">
        <v>44525</v>
      </c>
      <c r="K76" s="176" t="s">
        <v>615</v>
      </c>
      <c r="L76" s="180" t="s">
        <v>615</v>
      </c>
      <c r="M76" s="180" t="s">
        <v>615</v>
      </c>
      <c r="N76" s="176" t="s">
        <v>615</v>
      </c>
      <c r="O76" s="182" t="s">
        <v>173</v>
      </c>
      <c r="P76" s="176" t="s">
        <v>771</v>
      </c>
      <c r="Q76" s="176" t="s">
        <v>535</v>
      </c>
      <c r="R76" s="78" t="s">
        <v>173</v>
      </c>
    </row>
    <row r="77" spans="1:18" s="14" customFormat="1" ht="15" customHeight="1">
      <c r="A77" s="173" t="s">
        <v>65</v>
      </c>
      <c r="B77" s="173"/>
      <c r="C77" s="173"/>
      <c r="D77" s="173"/>
      <c r="E77" s="173"/>
      <c r="F77" s="173"/>
      <c r="G77" s="186"/>
      <c r="H77" s="173"/>
      <c r="I77" s="173"/>
      <c r="J77" s="173"/>
      <c r="K77" s="173"/>
      <c r="L77" s="173"/>
      <c r="M77" s="173"/>
      <c r="N77" s="173"/>
      <c r="O77" s="173"/>
      <c r="P77" s="173"/>
      <c r="Q77" s="173"/>
      <c r="R77" s="79"/>
    </row>
    <row r="78" spans="1:18" s="3" customFormat="1" ht="15" customHeight="1">
      <c r="A78" s="176" t="s">
        <v>66</v>
      </c>
      <c r="B78" s="176" t="s">
        <v>104</v>
      </c>
      <c r="C78" s="177">
        <f t="shared" ref="C78:C87" si="12">IF(B78="Да, размещен",4,0)</f>
        <v>4</v>
      </c>
      <c r="D78" s="177"/>
      <c r="E78" s="177"/>
      <c r="F78" s="178">
        <f t="shared" ref="F78:F87" si="13">C78*(1-D78)*(1-E78)</f>
        <v>4</v>
      </c>
      <c r="G78" s="179" t="s">
        <v>615</v>
      </c>
      <c r="H78" s="179" t="s">
        <v>625</v>
      </c>
      <c r="I78" s="179">
        <v>44494</v>
      </c>
      <c r="J78" s="179">
        <v>44517</v>
      </c>
      <c r="K78" s="176" t="s">
        <v>615</v>
      </c>
      <c r="L78" s="180" t="s">
        <v>615</v>
      </c>
      <c r="M78" s="180" t="s">
        <v>615</v>
      </c>
      <c r="N78" s="176" t="s">
        <v>615</v>
      </c>
      <c r="O78" s="182" t="s">
        <v>173</v>
      </c>
      <c r="P78" s="176" t="s">
        <v>771</v>
      </c>
      <c r="Q78" s="176" t="s">
        <v>455</v>
      </c>
      <c r="R78" s="80" t="s">
        <v>173</v>
      </c>
    </row>
    <row r="79" spans="1:18" s="3" customFormat="1" ht="15" customHeight="1">
      <c r="A79" s="176" t="s">
        <v>68</v>
      </c>
      <c r="B79" s="176" t="s">
        <v>104</v>
      </c>
      <c r="C79" s="177">
        <f t="shared" si="12"/>
        <v>4</v>
      </c>
      <c r="D79" s="177">
        <v>0.5</v>
      </c>
      <c r="E79" s="177"/>
      <c r="F79" s="178">
        <f t="shared" si="13"/>
        <v>2</v>
      </c>
      <c r="G79" s="179" t="s">
        <v>615</v>
      </c>
      <c r="H79" s="179" t="s">
        <v>625</v>
      </c>
      <c r="I79" s="179">
        <v>44501</v>
      </c>
      <c r="J79" s="179">
        <v>44525</v>
      </c>
      <c r="K79" s="180" t="s">
        <v>615</v>
      </c>
      <c r="L79" s="180" t="s">
        <v>615</v>
      </c>
      <c r="M79" s="180" t="s">
        <v>615</v>
      </c>
      <c r="N79" s="180" t="s">
        <v>615</v>
      </c>
      <c r="O79" s="182" t="s">
        <v>796</v>
      </c>
      <c r="P79" s="176" t="s">
        <v>771</v>
      </c>
      <c r="Q79" s="183" t="s">
        <v>798</v>
      </c>
      <c r="R79" s="80" t="s">
        <v>173</v>
      </c>
    </row>
    <row r="80" spans="1:18" s="3" customFormat="1" ht="15" customHeight="1">
      <c r="A80" s="176" t="s">
        <v>69</v>
      </c>
      <c r="B80" s="176" t="s">
        <v>104</v>
      </c>
      <c r="C80" s="177">
        <f t="shared" si="12"/>
        <v>4</v>
      </c>
      <c r="D80" s="177"/>
      <c r="E80" s="177"/>
      <c r="F80" s="178">
        <f t="shared" si="13"/>
        <v>4</v>
      </c>
      <c r="G80" s="179" t="s">
        <v>615</v>
      </c>
      <c r="H80" s="179" t="s">
        <v>514</v>
      </c>
      <c r="I80" s="179">
        <v>44496</v>
      </c>
      <c r="J80" s="188">
        <v>44524</v>
      </c>
      <c r="K80" s="176" t="s">
        <v>615</v>
      </c>
      <c r="L80" s="180" t="s">
        <v>615</v>
      </c>
      <c r="M80" s="180" t="s">
        <v>615</v>
      </c>
      <c r="N80" s="176" t="s">
        <v>615</v>
      </c>
      <c r="O80" s="182" t="s">
        <v>173</v>
      </c>
      <c r="P80" s="176" t="s">
        <v>771</v>
      </c>
      <c r="Q80" s="176" t="s">
        <v>385</v>
      </c>
      <c r="R80" s="80" t="s">
        <v>173</v>
      </c>
    </row>
    <row r="81" spans="1:18" s="3" customFormat="1" ht="15" customHeight="1">
      <c r="A81" s="176" t="s">
        <v>70</v>
      </c>
      <c r="B81" s="176" t="s">
        <v>104</v>
      </c>
      <c r="C81" s="177">
        <f t="shared" si="12"/>
        <v>4</v>
      </c>
      <c r="D81" s="177"/>
      <c r="E81" s="177"/>
      <c r="F81" s="178">
        <f t="shared" si="13"/>
        <v>4</v>
      </c>
      <c r="G81" s="179" t="s">
        <v>615</v>
      </c>
      <c r="H81" s="179" t="s">
        <v>625</v>
      </c>
      <c r="I81" s="179">
        <v>44481</v>
      </c>
      <c r="J81" s="179">
        <v>44497</v>
      </c>
      <c r="K81" s="176" t="s">
        <v>615</v>
      </c>
      <c r="L81" s="180" t="s">
        <v>615</v>
      </c>
      <c r="M81" s="180" t="s">
        <v>615</v>
      </c>
      <c r="N81" s="176" t="s">
        <v>615</v>
      </c>
      <c r="O81" s="182" t="s">
        <v>173</v>
      </c>
      <c r="P81" s="176" t="s">
        <v>771</v>
      </c>
      <c r="Q81" s="176" t="s">
        <v>338</v>
      </c>
      <c r="R81" s="80" t="s">
        <v>173</v>
      </c>
    </row>
    <row r="82" spans="1:18" s="3" customFormat="1" ht="15" customHeight="1">
      <c r="A82" s="176" t="s">
        <v>72</v>
      </c>
      <c r="B82" s="176" t="s">
        <v>104</v>
      </c>
      <c r="C82" s="177">
        <f t="shared" si="12"/>
        <v>4</v>
      </c>
      <c r="D82" s="177"/>
      <c r="E82" s="177"/>
      <c r="F82" s="178">
        <f t="shared" si="13"/>
        <v>4</v>
      </c>
      <c r="G82" s="179" t="s">
        <v>615</v>
      </c>
      <c r="H82" s="179">
        <v>44484</v>
      </c>
      <c r="I82" s="179">
        <v>44484</v>
      </c>
      <c r="J82" s="188">
        <v>44523</v>
      </c>
      <c r="K82" s="176" t="s">
        <v>615</v>
      </c>
      <c r="L82" s="180" t="s">
        <v>615</v>
      </c>
      <c r="M82" s="180" t="s">
        <v>615</v>
      </c>
      <c r="N82" s="176" t="s">
        <v>615</v>
      </c>
      <c r="O82" s="184" t="s">
        <v>173</v>
      </c>
      <c r="P82" s="176" t="s">
        <v>771</v>
      </c>
      <c r="Q82" s="176" t="s">
        <v>386</v>
      </c>
      <c r="R82" s="80" t="s">
        <v>173</v>
      </c>
    </row>
    <row r="83" spans="1:18" s="3" customFormat="1" ht="15" customHeight="1">
      <c r="A83" s="176" t="s">
        <v>73</v>
      </c>
      <c r="B83" s="176" t="s">
        <v>104</v>
      </c>
      <c r="C83" s="177">
        <f t="shared" si="12"/>
        <v>4</v>
      </c>
      <c r="D83" s="177"/>
      <c r="E83" s="177"/>
      <c r="F83" s="178">
        <f t="shared" si="13"/>
        <v>4</v>
      </c>
      <c r="G83" s="179" t="s">
        <v>615</v>
      </c>
      <c r="H83" s="179">
        <v>44494</v>
      </c>
      <c r="I83" s="179">
        <v>44494</v>
      </c>
      <c r="J83" s="181">
        <v>44517</v>
      </c>
      <c r="K83" s="176" t="s">
        <v>615</v>
      </c>
      <c r="L83" s="180" t="s">
        <v>615</v>
      </c>
      <c r="M83" s="180" t="s">
        <v>615</v>
      </c>
      <c r="N83" s="176" t="s">
        <v>615</v>
      </c>
      <c r="O83" s="184" t="s">
        <v>173</v>
      </c>
      <c r="P83" s="176" t="s">
        <v>771</v>
      </c>
      <c r="Q83" s="176" t="s">
        <v>339</v>
      </c>
      <c r="R83" s="80" t="s">
        <v>173</v>
      </c>
    </row>
    <row r="84" spans="1:18" s="3" customFormat="1" ht="15" customHeight="1">
      <c r="A84" s="176" t="s">
        <v>174</v>
      </c>
      <c r="B84" s="176" t="s">
        <v>104</v>
      </c>
      <c r="C84" s="177">
        <f t="shared" si="12"/>
        <v>4</v>
      </c>
      <c r="D84" s="177"/>
      <c r="E84" s="177"/>
      <c r="F84" s="178">
        <f t="shared" si="13"/>
        <v>4</v>
      </c>
      <c r="G84" s="179" t="s">
        <v>615</v>
      </c>
      <c r="H84" s="179">
        <v>44495</v>
      </c>
      <c r="I84" s="179">
        <v>44495</v>
      </c>
      <c r="J84" s="179">
        <v>44524</v>
      </c>
      <c r="K84" s="176" t="s">
        <v>615</v>
      </c>
      <c r="L84" s="180" t="s">
        <v>615</v>
      </c>
      <c r="M84" s="180" t="s">
        <v>615</v>
      </c>
      <c r="N84" s="176" t="s">
        <v>615</v>
      </c>
      <c r="O84" s="184" t="s">
        <v>173</v>
      </c>
      <c r="P84" s="176" t="s">
        <v>771</v>
      </c>
      <c r="Q84" s="176" t="s">
        <v>541</v>
      </c>
      <c r="R84" s="80" t="s">
        <v>173</v>
      </c>
    </row>
    <row r="85" spans="1:18" s="3" customFormat="1" ht="15" customHeight="1">
      <c r="A85" s="176" t="s">
        <v>74</v>
      </c>
      <c r="B85" s="176" t="s">
        <v>104</v>
      </c>
      <c r="C85" s="177">
        <f t="shared" si="12"/>
        <v>4</v>
      </c>
      <c r="D85" s="177"/>
      <c r="E85" s="177">
        <v>0.5</v>
      </c>
      <c r="F85" s="178">
        <f t="shared" si="13"/>
        <v>2</v>
      </c>
      <c r="G85" s="179" t="s">
        <v>615</v>
      </c>
      <c r="H85" s="179">
        <v>44497</v>
      </c>
      <c r="I85" s="179">
        <v>44494</v>
      </c>
      <c r="J85" s="179">
        <v>44525</v>
      </c>
      <c r="K85" s="176" t="s">
        <v>615</v>
      </c>
      <c r="L85" s="180" t="s">
        <v>615</v>
      </c>
      <c r="M85" s="180" t="s">
        <v>617</v>
      </c>
      <c r="N85" s="176" t="s">
        <v>615</v>
      </c>
      <c r="O85" s="184" t="s">
        <v>814</v>
      </c>
      <c r="P85" s="176" t="s">
        <v>771</v>
      </c>
      <c r="Q85" s="176" t="s">
        <v>387</v>
      </c>
      <c r="R85" s="80" t="s">
        <v>173</v>
      </c>
    </row>
    <row r="86" spans="1:18" s="3" customFormat="1" ht="15" customHeight="1">
      <c r="A86" s="176" t="s">
        <v>75</v>
      </c>
      <c r="B86" s="176" t="s">
        <v>104</v>
      </c>
      <c r="C86" s="177">
        <f t="shared" si="12"/>
        <v>4</v>
      </c>
      <c r="D86" s="177"/>
      <c r="E86" s="177"/>
      <c r="F86" s="178">
        <f t="shared" si="13"/>
        <v>4</v>
      </c>
      <c r="G86" s="179" t="s">
        <v>615</v>
      </c>
      <c r="H86" s="179">
        <v>44501</v>
      </c>
      <c r="I86" s="179">
        <v>44498</v>
      </c>
      <c r="J86" s="179">
        <v>44525</v>
      </c>
      <c r="K86" s="176" t="s">
        <v>615</v>
      </c>
      <c r="L86" s="180" t="s">
        <v>615</v>
      </c>
      <c r="M86" s="180" t="s">
        <v>615</v>
      </c>
      <c r="N86" s="176" t="s">
        <v>615</v>
      </c>
      <c r="O86" s="184" t="s">
        <v>173</v>
      </c>
      <c r="P86" s="176" t="s">
        <v>771</v>
      </c>
      <c r="Q86" s="176" t="s">
        <v>545</v>
      </c>
      <c r="R86" s="80" t="s">
        <v>173</v>
      </c>
    </row>
    <row r="87" spans="1:18" s="3" customFormat="1" ht="15" customHeight="1">
      <c r="A87" s="176" t="s">
        <v>76</v>
      </c>
      <c r="B87" s="176" t="s">
        <v>104</v>
      </c>
      <c r="C87" s="177">
        <f t="shared" si="12"/>
        <v>4</v>
      </c>
      <c r="D87" s="177"/>
      <c r="E87" s="177"/>
      <c r="F87" s="178">
        <f t="shared" si="13"/>
        <v>4</v>
      </c>
      <c r="G87" s="179" t="s">
        <v>615</v>
      </c>
      <c r="H87" s="179" t="s">
        <v>625</v>
      </c>
      <c r="I87" s="179">
        <v>44499</v>
      </c>
      <c r="J87" s="181">
        <v>44518</v>
      </c>
      <c r="K87" s="176" t="s">
        <v>615</v>
      </c>
      <c r="L87" s="180" t="s">
        <v>615</v>
      </c>
      <c r="M87" s="180" t="s">
        <v>615</v>
      </c>
      <c r="N87" s="176" t="s">
        <v>615</v>
      </c>
      <c r="O87" s="184" t="s">
        <v>173</v>
      </c>
      <c r="P87" s="176" t="s">
        <v>771</v>
      </c>
      <c r="Q87" s="176" t="s">
        <v>388</v>
      </c>
      <c r="R87" s="80" t="s">
        <v>173</v>
      </c>
    </row>
    <row r="88" spans="1:18" s="14" customFormat="1" ht="15" customHeight="1">
      <c r="A88" s="173" t="s">
        <v>77</v>
      </c>
      <c r="B88" s="173"/>
      <c r="C88" s="173"/>
      <c r="D88" s="173"/>
      <c r="E88" s="173"/>
      <c r="F88" s="173"/>
      <c r="G88" s="186"/>
      <c r="H88" s="173"/>
      <c r="I88" s="173"/>
      <c r="J88" s="173"/>
      <c r="K88" s="173"/>
      <c r="L88" s="173"/>
      <c r="M88" s="173"/>
      <c r="N88" s="173"/>
      <c r="O88" s="173"/>
      <c r="P88" s="173"/>
      <c r="Q88" s="173"/>
      <c r="R88" s="79"/>
    </row>
    <row r="89" spans="1:18" s="3" customFormat="1" ht="15" customHeight="1">
      <c r="A89" s="176" t="s">
        <v>67</v>
      </c>
      <c r="B89" s="176" t="s">
        <v>104</v>
      </c>
      <c r="C89" s="177">
        <f t="shared" ref="C89:C99" si="14">IF(B89="Да, размещен",4,0)</f>
        <v>4</v>
      </c>
      <c r="D89" s="177"/>
      <c r="E89" s="177"/>
      <c r="F89" s="178">
        <f t="shared" ref="F89:F99" si="15">C89*(1-D89)*(1-E89)</f>
        <v>4</v>
      </c>
      <c r="G89" s="179" t="s">
        <v>615</v>
      </c>
      <c r="H89" s="179" t="s">
        <v>625</v>
      </c>
      <c r="I89" s="179">
        <v>44495</v>
      </c>
      <c r="J89" s="188">
        <v>44518</v>
      </c>
      <c r="K89" s="176" t="s">
        <v>615</v>
      </c>
      <c r="L89" s="180" t="s">
        <v>615</v>
      </c>
      <c r="M89" s="180" t="s">
        <v>615</v>
      </c>
      <c r="N89" s="176" t="s">
        <v>615</v>
      </c>
      <c r="O89" s="182" t="s">
        <v>173</v>
      </c>
      <c r="P89" s="176" t="s">
        <v>769</v>
      </c>
      <c r="Q89" s="176" t="s">
        <v>548</v>
      </c>
      <c r="R89" s="80" t="s">
        <v>173</v>
      </c>
    </row>
    <row r="90" spans="1:18" s="3" customFormat="1" ht="15" customHeight="1">
      <c r="A90" s="176" t="s">
        <v>78</v>
      </c>
      <c r="B90" s="176" t="s">
        <v>104</v>
      </c>
      <c r="C90" s="177">
        <f t="shared" si="14"/>
        <v>4</v>
      </c>
      <c r="D90" s="177"/>
      <c r="E90" s="177"/>
      <c r="F90" s="178">
        <f t="shared" si="15"/>
        <v>4</v>
      </c>
      <c r="G90" s="179" t="s">
        <v>615</v>
      </c>
      <c r="H90" s="179" t="s">
        <v>625</v>
      </c>
      <c r="I90" s="179">
        <v>44469</v>
      </c>
      <c r="J90" s="188">
        <v>44484</v>
      </c>
      <c r="K90" s="176" t="s">
        <v>615</v>
      </c>
      <c r="L90" s="180" t="s">
        <v>615</v>
      </c>
      <c r="M90" s="180" t="s">
        <v>615</v>
      </c>
      <c r="N90" s="176" t="s">
        <v>615</v>
      </c>
      <c r="O90" s="182" t="s">
        <v>173</v>
      </c>
      <c r="P90" s="176" t="s">
        <v>771</v>
      </c>
      <c r="Q90" s="176" t="s">
        <v>421</v>
      </c>
      <c r="R90" s="80" t="s">
        <v>173</v>
      </c>
    </row>
    <row r="91" spans="1:18" s="3" customFormat="1" ht="15" customHeight="1">
      <c r="A91" s="176" t="s">
        <v>71</v>
      </c>
      <c r="B91" s="176" t="s">
        <v>104</v>
      </c>
      <c r="C91" s="177">
        <f t="shared" si="14"/>
        <v>4</v>
      </c>
      <c r="D91" s="177"/>
      <c r="E91" s="177"/>
      <c r="F91" s="178">
        <f t="shared" si="15"/>
        <v>4</v>
      </c>
      <c r="G91" s="179" t="s">
        <v>615</v>
      </c>
      <c r="H91" s="179">
        <v>44476</v>
      </c>
      <c r="I91" s="179">
        <v>44494</v>
      </c>
      <c r="J91" s="181">
        <v>44530</v>
      </c>
      <c r="K91" s="176" t="s">
        <v>615</v>
      </c>
      <c r="L91" s="180" t="s">
        <v>615</v>
      </c>
      <c r="M91" s="180" t="s">
        <v>615</v>
      </c>
      <c r="N91" s="176" t="s">
        <v>615</v>
      </c>
      <c r="O91" s="182" t="s">
        <v>173</v>
      </c>
      <c r="P91" s="176" t="s">
        <v>771</v>
      </c>
      <c r="Q91" s="176" t="s">
        <v>389</v>
      </c>
      <c r="R91" s="80" t="s">
        <v>173</v>
      </c>
    </row>
    <row r="92" spans="1:18" s="3" customFormat="1" ht="15" customHeight="1">
      <c r="A92" s="176" t="s">
        <v>79</v>
      </c>
      <c r="B92" s="176" t="s">
        <v>104</v>
      </c>
      <c r="C92" s="177">
        <f t="shared" si="14"/>
        <v>4</v>
      </c>
      <c r="D92" s="177"/>
      <c r="E92" s="177"/>
      <c r="F92" s="178">
        <f t="shared" si="15"/>
        <v>4</v>
      </c>
      <c r="G92" s="179" t="s">
        <v>615</v>
      </c>
      <c r="H92" s="179">
        <v>44508</v>
      </c>
      <c r="I92" s="179">
        <v>44501</v>
      </c>
      <c r="J92" s="188">
        <v>44523</v>
      </c>
      <c r="K92" s="176" t="s">
        <v>615</v>
      </c>
      <c r="L92" s="180" t="s">
        <v>615</v>
      </c>
      <c r="M92" s="180" t="s">
        <v>615</v>
      </c>
      <c r="N92" s="176" t="s">
        <v>615</v>
      </c>
      <c r="O92" s="182" t="s">
        <v>173</v>
      </c>
      <c r="P92" s="176" t="s">
        <v>771</v>
      </c>
      <c r="Q92" s="176" t="s">
        <v>587</v>
      </c>
      <c r="R92" s="80" t="s">
        <v>173</v>
      </c>
    </row>
    <row r="93" spans="1:18" s="3" customFormat="1" ht="15" customHeight="1">
      <c r="A93" s="176" t="s">
        <v>80</v>
      </c>
      <c r="B93" s="176" t="s">
        <v>104</v>
      </c>
      <c r="C93" s="177">
        <f t="shared" si="14"/>
        <v>4</v>
      </c>
      <c r="D93" s="177"/>
      <c r="E93" s="177"/>
      <c r="F93" s="178">
        <f t="shared" si="15"/>
        <v>4</v>
      </c>
      <c r="G93" s="179" t="s">
        <v>615</v>
      </c>
      <c r="H93" s="179">
        <v>44498</v>
      </c>
      <c r="I93" s="179">
        <v>44498</v>
      </c>
      <c r="J93" s="188" t="s">
        <v>758</v>
      </c>
      <c r="K93" s="176" t="s">
        <v>615</v>
      </c>
      <c r="L93" s="180" t="s">
        <v>615</v>
      </c>
      <c r="M93" s="180" t="s">
        <v>615</v>
      </c>
      <c r="N93" s="176" t="s">
        <v>615</v>
      </c>
      <c r="O93" s="184" t="s">
        <v>173</v>
      </c>
      <c r="P93" s="176" t="s">
        <v>770</v>
      </c>
      <c r="Q93" s="176" t="s">
        <v>590</v>
      </c>
      <c r="R93" s="80" t="s">
        <v>173</v>
      </c>
    </row>
    <row r="94" spans="1:18" s="3" customFormat="1" ht="15" customHeight="1">
      <c r="A94" s="176" t="s">
        <v>81</v>
      </c>
      <c r="B94" s="176" t="s">
        <v>104</v>
      </c>
      <c r="C94" s="177">
        <f t="shared" si="14"/>
        <v>4</v>
      </c>
      <c r="D94" s="177"/>
      <c r="E94" s="177"/>
      <c r="F94" s="178">
        <f t="shared" si="15"/>
        <v>4</v>
      </c>
      <c r="G94" s="179" t="s">
        <v>615</v>
      </c>
      <c r="H94" s="179">
        <v>44480</v>
      </c>
      <c r="I94" s="179">
        <v>44477</v>
      </c>
      <c r="J94" s="179">
        <v>44491</v>
      </c>
      <c r="K94" s="176" t="s">
        <v>615</v>
      </c>
      <c r="L94" s="180" t="s">
        <v>615</v>
      </c>
      <c r="M94" s="180" t="s">
        <v>615</v>
      </c>
      <c r="N94" s="176" t="s">
        <v>615</v>
      </c>
      <c r="O94" s="182" t="s">
        <v>173</v>
      </c>
      <c r="P94" s="176" t="s">
        <v>771</v>
      </c>
      <c r="Q94" s="176" t="s">
        <v>427</v>
      </c>
      <c r="R94" s="80" t="s">
        <v>173</v>
      </c>
    </row>
    <row r="95" spans="1:18" ht="15" customHeight="1">
      <c r="A95" s="176" t="s">
        <v>82</v>
      </c>
      <c r="B95" s="176" t="s">
        <v>104</v>
      </c>
      <c r="C95" s="177">
        <f t="shared" si="14"/>
        <v>4</v>
      </c>
      <c r="D95" s="177"/>
      <c r="E95" s="177"/>
      <c r="F95" s="178">
        <f t="shared" si="15"/>
        <v>4</v>
      </c>
      <c r="G95" s="179" t="s">
        <v>615</v>
      </c>
      <c r="H95" s="179">
        <v>44494</v>
      </c>
      <c r="I95" s="179">
        <v>44494</v>
      </c>
      <c r="J95" s="181" t="s">
        <v>809</v>
      </c>
      <c r="K95" s="176" t="s">
        <v>615</v>
      </c>
      <c r="L95" s="180" t="s">
        <v>615</v>
      </c>
      <c r="M95" s="180" t="s">
        <v>615</v>
      </c>
      <c r="N95" s="176" t="s">
        <v>615</v>
      </c>
      <c r="O95" s="182" t="s">
        <v>173</v>
      </c>
      <c r="P95" s="176" t="s">
        <v>770</v>
      </c>
      <c r="Q95" s="176" t="s">
        <v>460</v>
      </c>
      <c r="R95" s="78" t="s">
        <v>173</v>
      </c>
    </row>
    <row r="96" spans="1:18" ht="15" customHeight="1">
      <c r="A96" s="176" t="s">
        <v>83</v>
      </c>
      <c r="B96" s="176" t="s">
        <v>104</v>
      </c>
      <c r="C96" s="177">
        <f t="shared" si="14"/>
        <v>4</v>
      </c>
      <c r="D96" s="177"/>
      <c r="E96" s="177"/>
      <c r="F96" s="178">
        <f t="shared" si="15"/>
        <v>4</v>
      </c>
      <c r="G96" s="179" t="s">
        <v>615</v>
      </c>
      <c r="H96" s="179" t="s">
        <v>625</v>
      </c>
      <c r="I96" s="179" t="s">
        <v>625</v>
      </c>
      <c r="J96" s="189">
        <v>44488</v>
      </c>
      <c r="K96" s="176" t="s">
        <v>615</v>
      </c>
      <c r="L96" s="180" t="s">
        <v>615</v>
      </c>
      <c r="M96" s="180" t="s">
        <v>615</v>
      </c>
      <c r="N96" s="176" t="s">
        <v>615</v>
      </c>
      <c r="O96" s="182" t="s">
        <v>173</v>
      </c>
      <c r="P96" s="176" t="s">
        <v>770</v>
      </c>
      <c r="Q96" s="176" t="s">
        <v>597</v>
      </c>
      <c r="R96" s="78" t="s">
        <v>173</v>
      </c>
    </row>
    <row r="97" spans="1:18" ht="15" customHeight="1">
      <c r="A97" s="176" t="s">
        <v>84</v>
      </c>
      <c r="B97" s="176" t="s">
        <v>104</v>
      </c>
      <c r="C97" s="177">
        <f t="shared" si="14"/>
        <v>4</v>
      </c>
      <c r="D97" s="177"/>
      <c r="E97" s="177"/>
      <c r="F97" s="178">
        <f t="shared" si="15"/>
        <v>4</v>
      </c>
      <c r="G97" s="179" t="s">
        <v>615</v>
      </c>
      <c r="H97" s="179">
        <v>44501</v>
      </c>
      <c r="I97" s="179">
        <v>44501</v>
      </c>
      <c r="J97" s="179">
        <v>44539</v>
      </c>
      <c r="K97" s="176" t="s">
        <v>615</v>
      </c>
      <c r="L97" s="180" t="s">
        <v>615</v>
      </c>
      <c r="M97" s="180" t="s">
        <v>615</v>
      </c>
      <c r="N97" s="176" t="s">
        <v>615</v>
      </c>
      <c r="O97" s="182" t="s">
        <v>173</v>
      </c>
      <c r="P97" s="176" t="s">
        <v>770</v>
      </c>
      <c r="Q97" s="176" t="s">
        <v>601</v>
      </c>
      <c r="R97" s="78" t="s">
        <v>173</v>
      </c>
    </row>
    <row r="98" spans="1:18" ht="15" customHeight="1">
      <c r="A98" s="176" t="s">
        <v>85</v>
      </c>
      <c r="B98" s="176" t="s">
        <v>104</v>
      </c>
      <c r="C98" s="177">
        <f t="shared" si="14"/>
        <v>4</v>
      </c>
      <c r="D98" s="177"/>
      <c r="E98" s="177">
        <v>0.5</v>
      </c>
      <c r="F98" s="178">
        <f t="shared" si="15"/>
        <v>2</v>
      </c>
      <c r="G98" s="179" t="s">
        <v>615</v>
      </c>
      <c r="H98" s="179">
        <v>44501</v>
      </c>
      <c r="I98" s="179">
        <v>44498</v>
      </c>
      <c r="J98" s="179">
        <v>44517</v>
      </c>
      <c r="K98" s="176" t="s">
        <v>615</v>
      </c>
      <c r="L98" s="180" t="s">
        <v>617</v>
      </c>
      <c r="M98" s="184" t="s">
        <v>173</v>
      </c>
      <c r="N98" s="176" t="s">
        <v>615</v>
      </c>
      <c r="O98" s="182" t="s">
        <v>808</v>
      </c>
      <c r="P98" s="176" t="s">
        <v>769</v>
      </c>
      <c r="Q98" s="176" t="s">
        <v>605</v>
      </c>
      <c r="R98" s="78" t="s">
        <v>173</v>
      </c>
    </row>
    <row r="99" spans="1:18" ht="15" customHeight="1">
      <c r="A99" s="176" t="s">
        <v>86</v>
      </c>
      <c r="B99" s="176" t="s">
        <v>105</v>
      </c>
      <c r="C99" s="177">
        <f t="shared" si="14"/>
        <v>0</v>
      </c>
      <c r="D99" s="177"/>
      <c r="E99" s="177"/>
      <c r="F99" s="178">
        <f t="shared" si="15"/>
        <v>0</v>
      </c>
      <c r="G99" s="179" t="s">
        <v>617</v>
      </c>
      <c r="H99" s="179" t="s">
        <v>810</v>
      </c>
      <c r="I99" s="179" t="s">
        <v>625</v>
      </c>
      <c r="J99" s="188">
        <v>44529</v>
      </c>
      <c r="K99" s="179" t="s">
        <v>173</v>
      </c>
      <c r="L99" s="179" t="s">
        <v>173</v>
      </c>
      <c r="M99" s="179" t="s">
        <v>173</v>
      </c>
      <c r="N99" s="179" t="s">
        <v>173</v>
      </c>
      <c r="O99" s="176" t="s">
        <v>797</v>
      </c>
      <c r="P99" s="176" t="s">
        <v>771</v>
      </c>
      <c r="Q99" s="176" t="s">
        <v>607</v>
      </c>
      <c r="R99" s="78" t="s">
        <v>173</v>
      </c>
    </row>
    <row r="100" spans="1:18" ht="15.75" customHeight="1">
      <c r="A100" s="33"/>
    </row>
    <row r="102" spans="1:18">
      <c r="A102" s="13"/>
      <c r="B102" s="21"/>
      <c r="C102" s="15"/>
      <c r="D102" s="21"/>
      <c r="E102" s="21"/>
      <c r="F102" s="22"/>
      <c r="G102" s="22"/>
      <c r="H102" s="21"/>
      <c r="I102" s="21"/>
      <c r="J102" s="21"/>
      <c r="K102" s="22"/>
      <c r="L102" s="22"/>
      <c r="M102" s="21"/>
      <c r="N102" s="21"/>
      <c r="O102" s="42"/>
      <c r="P102" s="42"/>
      <c r="Q102" s="42"/>
    </row>
    <row r="103" spans="1:18">
      <c r="A103" s="13"/>
      <c r="B103" s="21"/>
      <c r="C103" s="23"/>
      <c r="D103" s="24"/>
      <c r="E103" s="21"/>
      <c r="F103" s="22"/>
      <c r="G103" s="22"/>
      <c r="H103" s="21"/>
      <c r="I103" s="21"/>
      <c r="J103" s="21"/>
      <c r="K103" s="22"/>
      <c r="L103" s="22"/>
      <c r="M103" s="21"/>
      <c r="N103" s="21"/>
      <c r="O103" s="42"/>
      <c r="P103" s="42"/>
      <c r="Q103" s="42"/>
    </row>
    <row r="104" spans="1:18">
      <c r="A104" s="13"/>
      <c r="B104" s="21"/>
      <c r="C104" s="23"/>
      <c r="D104" s="24"/>
      <c r="E104" s="21"/>
      <c r="F104" s="22"/>
      <c r="G104" s="22"/>
      <c r="H104" s="21"/>
      <c r="I104" s="21"/>
      <c r="J104" s="21"/>
      <c r="K104" s="22"/>
      <c r="L104" s="22"/>
      <c r="M104" s="21"/>
      <c r="N104" s="21"/>
      <c r="O104" s="42"/>
      <c r="P104" s="42"/>
      <c r="Q104" s="42"/>
    </row>
    <row r="105" spans="1:18">
      <c r="A105" s="13"/>
      <c r="B105" s="21"/>
      <c r="C105" s="21"/>
      <c r="D105" s="21"/>
      <c r="E105" s="21"/>
      <c r="F105" s="22"/>
      <c r="G105" s="22"/>
      <c r="H105" s="21"/>
      <c r="I105" s="21"/>
      <c r="J105" s="21"/>
      <c r="K105" s="22"/>
      <c r="L105" s="22"/>
      <c r="M105" s="21"/>
      <c r="N105" s="21"/>
      <c r="O105" s="42"/>
      <c r="P105" s="42"/>
      <c r="Q105" s="42"/>
    </row>
    <row r="106" spans="1:18">
      <c r="A106" s="13"/>
      <c r="B106" s="21"/>
      <c r="C106" s="21"/>
      <c r="D106" s="21"/>
      <c r="E106" s="21"/>
      <c r="F106" s="22"/>
      <c r="G106" s="22"/>
      <c r="H106" s="21"/>
      <c r="I106" s="21"/>
      <c r="J106" s="21"/>
      <c r="K106" s="22"/>
      <c r="L106" s="22"/>
      <c r="M106" s="21"/>
      <c r="N106" s="21"/>
      <c r="O106" s="42"/>
      <c r="P106" s="42"/>
      <c r="Q106" s="42"/>
    </row>
    <row r="107" spans="1:18">
      <c r="A107" s="13"/>
      <c r="B107" s="21"/>
      <c r="C107" s="21"/>
      <c r="D107" s="21"/>
      <c r="E107" s="21"/>
      <c r="F107" s="22"/>
      <c r="G107" s="22"/>
      <c r="H107" s="21"/>
      <c r="I107" s="21"/>
      <c r="J107" s="21"/>
      <c r="K107" s="22"/>
      <c r="L107" s="22"/>
      <c r="M107" s="21"/>
      <c r="N107" s="21"/>
      <c r="O107" s="42"/>
      <c r="P107" s="42"/>
      <c r="Q107" s="42"/>
    </row>
    <row r="108" spans="1:18">
      <c r="A108" s="18"/>
      <c r="B108" s="19"/>
      <c r="C108" s="19"/>
      <c r="D108" s="19"/>
      <c r="E108" s="19"/>
      <c r="F108" s="20"/>
      <c r="G108" s="20"/>
      <c r="H108" s="19"/>
      <c r="I108" s="19"/>
      <c r="J108" s="19"/>
      <c r="K108" s="20"/>
      <c r="L108" s="20"/>
      <c r="M108" s="19"/>
      <c r="N108" s="19"/>
      <c r="O108" s="43"/>
      <c r="P108" s="43"/>
      <c r="Q108" s="43"/>
    </row>
    <row r="109" spans="1:18">
      <c r="A109" s="13"/>
      <c r="B109" s="21"/>
      <c r="C109" s="21"/>
      <c r="D109" s="21"/>
      <c r="E109" s="21"/>
      <c r="F109" s="22"/>
      <c r="G109" s="22"/>
      <c r="H109" s="21"/>
      <c r="I109" s="21"/>
      <c r="J109" s="21"/>
      <c r="K109" s="22"/>
      <c r="L109" s="22"/>
      <c r="M109" s="21"/>
      <c r="N109" s="21"/>
      <c r="O109" s="42"/>
      <c r="P109" s="42"/>
      <c r="Q109" s="42"/>
    </row>
    <row r="110" spans="1:18">
      <c r="A110" s="13"/>
      <c r="B110" s="21"/>
      <c r="C110" s="21"/>
      <c r="D110" s="21"/>
      <c r="E110" s="21"/>
      <c r="F110" s="22"/>
      <c r="G110" s="22"/>
      <c r="H110" s="21"/>
      <c r="I110" s="21"/>
      <c r="J110" s="21"/>
      <c r="K110" s="22"/>
      <c r="L110" s="22"/>
      <c r="M110" s="21"/>
      <c r="N110" s="21"/>
      <c r="O110" s="42"/>
      <c r="P110" s="42"/>
      <c r="Q110" s="42"/>
    </row>
    <row r="111" spans="1:18">
      <c r="A111" s="13"/>
      <c r="B111" s="21"/>
      <c r="C111" s="21"/>
      <c r="D111" s="21"/>
      <c r="E111" s="21"/>
      <c r="F111" s="22"/>
      <c r="G111" s="22"/>
      <c r="H111" s="21"/>
      <c r="I111" s="21"/>
      <c r="J111" s="21"/>
      <c r="K111" s="22"/>
      <c r="L111" s="22"/>
      <c r="M111" s="21"/>
      <c r="N111" s="21"/>
      <c r="O111" s="42"/>
      <c r="P111" s="42"/>
      <c r="Q111" s="42"/>
    </row>
    <row r="112" spans="1:18">
      <c r="A112" s="18"/>
      <c r="B112" s="19"/>
      <c r="C112" s="19"/>
      <c r="D112" s="19"/>
      <c r="E112" s="19"/>
      <c r="F112" s="20"/>
      <c r="G112" s="20"/>
      <c r="H112" s="19"/>
      <c r="I112" s="19"/>
      <c r="J112" s="19"/>
      <c r="K112" s="20"/>
      <c r="L112" s="20"/>
      <c r="M112" s="19"/>
      <c r="N112" s="19"/>
      <c r="O112" s="43"/>
      <c r="P112" s="43"/>
      <c r="Q112" s="43"/>
    </row>
    <row r="113" spans="1:17">
      <c r="A113" s="13"/>
      <c r="B113" s="21"/>
      <c r="C113" s="21"/>
      <c r="D113" s="21"/>
      <c r="E113" s="21"/>
      <c r="F113" s="22"/>
      <c r="G113" s="22"/>
      <c r="H113" s="21"/>
      <c r="I113" s="21"/>
      <c r="J113" s="21"/>
      <c r="K113" s="22"/>
      <c r="L113" s="22"/>
      <c r="M113" s="21"/>
      <c r="N113" s="21"/>
      <c r="O113" s="42"/>
      <c r="P113" s="42"/>
      <c r="Q113" s="42"/>
    </row>
    <row r="114" spans="1:17">
      <c r="A114" s="13"/>
      <c r="B114" s="21"/>
      <c r="C114" s="21"/>
      <c r="D114" s="21"/>
      <c r="E114" s="21"/>
      <c r="F114" s="22"/>
      <c r="G114" s="22"/>
      <c r="H114" s="21"/>
      <c r="I114" s="21"/>
      <c r="J114" s="21"/>
      <c r="K114" s="22"/>
      <c r="L114" s="22"/>
      <c r="M114" s="21"/>
      <c r="N114" s="21"/>
      <c r="O114" s="42"/>
      <c r="P114" s="42"/>
      <c r="Q114" s="42"/>
    </row>
    <row r="115" spans="1:17">
      <c r="A115" s="25"/>
      <c r="B115" s="26"/>
      <c r="C115" s="26"/>
      <c r="D115" s="26"/>
      <c r="E115" s="26"/>
      <c r="F115" s="27"/>
      <c r="G115" s="27"/>
      <c r="H115" s="26"/>
      <c r="I115" s="26"/>
      <c r="J115" s="26"/>
      <c r="K115" s="27"/>
      <c r="L115" s="27"/>
      <c r="M115" s="26"/>
      <c r="N115" s="26"/>
      <c r="O115" s="44"/>
      <c r="P115" s="44"/>
      <c r="Q115" s="44"/>
    </row>
    <row r="119" spans="1:17">
      <c r="A119" s="25"/>
      <c r="B119" s="26"/>
      <c r="C119" s="26"/>
      <c r="D119" s="26"/>
      <c r="E119" s="26"/>
      <c r="F119" s="27"/>
      <c r="G119" s="27"/>
      <c r="H119" s="26"/>
      <c r="I119" s="26"/>
      <c r="J119" s="26"/>
      <c r="K119" s="27"/>
      <c r="L119" s="27"/>
      <c r="M119" s="26"/>
      <c r="N119" s="26"/>
      <c r="O119" s="44"/>
      <c r="P119" s="44"/>
      <c r="Q119" s="44"/>
    </row>
    <row r="122" spans="1:17">
      <c r="A122" s="25"/>
      <c r="B122" s="26"/>
      <c r="C122" s="26"/>
      <c r="D122" s="26"/>
      <c r="E122" s="26"/>
      <c r="F122" s="27"/>
      <c r="G122" s="27"/>
      <c r="H122" s="26"/>
      <c r="I122" s="26"/>
      <c r="J122" s="26"/>
      <c r="K122" s="27"/>
      <c r="L122" s="27"/>
      <c r="M122" s="26"/>
      <c r="N122" s="26"/>
      <c r="O122" s="44"/>
      <c r="P122" s="44"/>
      <c r="Q122" s="44"/>
    </row>
    <row r="126" spans="1:17">
      <c r="A126" s="25"/>
      <c r="B126" s="26"/>
      <c r="C126" s="26"/>
      <c r="D126" s="26"/>
      <c r="E126" s="26"/>
      <c r="F126" s="27"/>
      <c r="G126" s="27"/>
      <c r="H126" s="26"/>
      <c r="I126" s="26"/>
      <c r="J126" s="26"/>
      <c r="K126" s="27"/>
      <c r="L126" s="27"/>
      <c r="M126" s="26"/>
      <c r="N126" s="26"/>
      <c r="O126" s="44"/>
      <c r="P126" s="44"/>
      <c r="Q126" s="44"/>
    </row>
  </sheetData>
  <mergeCells count="20">
    <mergeCell ref="N3:N6"/>
    <mergeCell ref="M3:M6"/>
    <mergeCell ref="P3:Q3"/>
    <mergeCell ref="P4:P6"/>
    <mergeCell ref="Q4:Q6"/>
    <mergeCell ref="O3:O6"/>
    <mergeCell ref="A3:A6"/>
    <mergeCell ref="D5:D6"/>
    <mergeCell ref="E5:E6"/>
    <mergeCell ref="L3:L6"/>
    <mergeCell ref="C5:C6"/>
    <mergeCell ref="H4:H6"/>
    <mergeCell ref="C3:F4"/>
    <mergeCell ref="I4:I6"/>
    <mergeCell ref="B3:B4"/>
    <mergeCell ref="F5:F6"/>
    <mergeCell ref="K3:K6"/>
    <mergeCell ref="J4:J6"/>
    <mergeCell ref="G3:G6"/>
    <mergeCell ref="H3:J3"/>
  </mergeCells>
  <dataValidations count="2">
    <dataValidation type="list" allowBlank="1" showInputMessage="1" showErrorMessage="1" sqref="B78:B87 B89:B99 B48:B54 B39:B46 B27:B37 B71:B76 B56:B69 B7:B21 B23:B25 B22" xr:uid="{00000000-0002-0000-0400-000000000000}">
      <formula1>$B$5:$B$6</formula1>
    </dataValidation>
    <dataValidation type="list" allowBlank="1" showInputMessage="1" showErrorMessage="1" sqref="E7" xr:uid="{00000000-0002-0000-0400-000001000000}">
      <formula1>"0,5"</formula1>
    </dataValidation>
  </dataValidations>
  <hyperlinks>
    <hyperlink ref="Q87" r:id="rId1" xr:uid="{00000000-0004-0000-0400-000000000000}"/>
    <hyperlink ref="Q16" r:id="rId2" xr:uid="{00000000-0004-0000-0400-000001000000}"/>
    <hyperlink ref="Q59" r:id="rId3" xr:uid="{00000000-0004-0000-0400-000002000000}"/>
    <hyperlink ref="Q62" r:id="rId4" xr:uid="{00000000-0004-0000-0400-000003000000}"/>
    <hyperlink ref="Q68" r:id="rId5" xr:uid="{00000000-0004-0000-0400-000004000000}"/>
    <hyperlink ref="Q90" r:id="rId6" xr:uid="{00000000-0004-0000-0400-000005000000}"/>
    <hyperlink ref="Q31" r:id="rId7" xr:uid="{00000000-0004-0000-0400-000006000000}"/>
    <hyperlink ref="Q81" r:id="rId8" xr:uid="{00000000-0004-0000-0400-000007000000}"/>
    <hyperlink ref="Q82" r:id="rId9" xr:uid="{00000000-0004-0000-0400-000008000000}"/>
    <hyperlink ref="Q94" r:id="rId10" xr:uid="{00000000-0004-0000-0400-000009000000}"/>
    <hyperlink ref="Q8" r:id="rId11" xr:uid="{00000000-0004-0000-0400-00000A000000}"/>
    <hyperlink ref="Q18" r:id="rId12" xr:uid="{00000000-0004-0000-0400-00000B000000}"/>
    <hyperlink ref="Q28" r:id="rId13" xr:uid="{00000000-0004-0000-0400-00000C000000}"/>
    <hyperlink ref="Q36" r:id="rId14" location="3963" xr:uid="{00000000-0004-0000-0400-00000D000000}"/>
    <hyperlink ref="Q75" r:id="rId15" xr:uid="{00000000-0004-0000-0400-00000E000000}"/>
    <hyperlink ref="Q91" r:id="rId16" xr:uid="{00000000-0004-0000-0400-00000F000000}"/>
    <hyperlink ref="Q25" r:id="rId17" xr:uid="{00000000-0004-0000-0400-000010000000}"/>
    <hyperlink ref="Q17" r:id="rId18" xr:uid="{00000000-0004-0000-0400-000011000000}"/>
    <hyperlink ref="Q64" r:id="rId19" xr:uid="{00000000-0004-0000-0400-000012000000}"/>
    <hyperlink ref="Q78" r:id="rId20" xr:uid="{00000000-0004-0000-0400-000013000000}"/>
    <hyperlink ref="Q95" r:id="rId21" xr:uid="{00000000-0004-0000-0400-000014000000}"/>
    <hyperlink ref="Q56" r:id="rId22" xr:uid="{00000000-0004-0000-0400-000015000000}"/>
    <hyperlink ref="Q61" r:id="rId23" xr:uid="{00000000-0004-0000-0400-000016000000}"/>
    <hyperlink ref="Q32" r:id="rId24" xr:uid="{00000000-0004-0000-0400-000017000000}"/>
    <hyperlink ref="Q11" r:id="rId25" xr:uid="{00000000-0004-0000-0400-000018000000}"/>
    <hyperlink ref="Q14" r:id="rId26" xr:uid="{00000000-0004-0000-0400-000019000000}"/>
    <hyperlink ref="Q19" r:id="rId27" xr:uid="{00000000-0004-0000-0400-00001A000000}"/>
    <hyperlink ref="Q21" r:id="rId28" xr:uid="{00000000-0004-0000-0400-00001B000000}"/>
    <hyperlink ref="Q23" r:id="rId29" xr:uid="{00000000-0004-0000-0400-00001C000000}"/>
    <hyperlink ref="Q27" r:id="rId30" xr:uid="{00000000-0004-0000-0400-00001D000000}"/>
    <hyperlink ref="Q30" r:id="rId31" xr:uid="{00000000-0004-0000-0400-00001E000000}"/>
    <hyperlink ref="Q33" r:id="rId32" xr:uid="{00000000-0004-0000-0400-00001F000000}"/>
    <hyperlink ref="Q35" r:id="rId33" xr:uid="{00000000-0004-0000-0400-000020000000}"/>
    <hyperlink ref="Q39" r:id="rId34" xr:uid="{00000000-0004-0000-0400-000021000000}"/>
    <hyperlink ref="Q40" r:id="rId35" xr:uid="{00000000-0004-0000-0400-000022000000}"/>
    <hyperlink ref="Q41" r:id="rId36" xr:uid="{00000000-0004-0000-0400-000023000000}"/>
    <hyperlink ref="Q42" r:id="rId37" xr:uid="{00000000-0004-0000-0400-000024000000}"/>
    <hyperlink ref="Q43" r:id="rId38" xr:uid="{00000000-0004-0000-0400-000025000000}"/>
    <hyperlink ref="Q45" r:id="rId39" xr:uid="{00000000-0004-0000-0400-000026000000}"/>
    <hyperlink ref="Q49" r:id="rId40" xr:uid="{00000000-0004-0000-0400-000027000000}"/>
    <hyperlink ref="Q50" r:id="rId41" xr:uid="{00000000-0004-0000-0400-000028000000}"/>
    <hyperlink ref="Q52" r:id="rId42" xr:uid="{00000000-0004-0000-0400-000029000000}"/>
    <hyperlink ref="Q53" r:id="rId43" xr:uid="{00000000-0004-0000-0400-00002A000000}"/>
    <hyperlink ref="Q60" r:id="rId44" xr:uid="{00000000-0004-0000-0400-00002B000000}"/>
    <hyperlink ref="Q65" r:id="rId45" xr:uid="{00000000-0004-0000-0400-00002C000000}"/>
    <hyperlink ref="Q67" r:id="rId46" xr:uid="{00000000-0004-0000-0400-00002D000000}"/>
    <hyperlink ref="Q69" r:id="rId47" xr:uid="{00000000-0004-0000-0400-00002E000000}"/>
    <hyperlink ref="Q72" r:id="rId48" location="document_list" xr:uid="{00000000-0004-0000-0400-00002F000000}"/>
    <hyperlink ref="Q73" r:id="rId49" xr:uid="{00000000-0004-0000-0400-000030000000}"/>
    <hyperlink ref="Q74" r:id="rId50" xr:uid="{00000000-0004-0000-0400-000031000000}"/>
    <hyperlink ref="Q76" r:id="rId51" xr:uid="{00000000-0004-0000-0400-000032000000}"/>
    <hyperlink ref="Q83" r:id="rId52" xr:uid="{00000000-0004-0000-0400-000033000000}"/>
    <hyperlink ref="Q84" r:id="rId53" xr:uid="{00000000-0004-0000-0400-000034000000}"/>
    <hyperlink ref="Q85" r:id="rId54" xr:uid="{00000000-0004-0000-0400-000035000000}"/>
    <hyperlink ref="Q86" r:id="rId55" xr:uid="{00000000-0004-0000-0400-000036000000}"/>
    <hyperlink ref="Q89" r:id="rId56" xr:uid="{00000000-0004-0000-0400-000037000000}"/>
    <hyperlink ref="Q9" r:id="rId57" xr:uid="{00000000-0004-0000-0400-000038000000}"/>
    <hyperlink ref="Q10" r:id="rId58" xr:uid="{00000000-0004-0000-0400-000039000000}"/>
    <hyperlink ref="Q12" r:id="rId59" xr:uid="{00000000-0004-0000-0400-00003A000000}"/>
    <hyperlink ref="Q20" r:id="rId60" xr:uid="{00000000-0004-0000-0400-00003B000000}"/>
    <hyperlink ref="Q24" r:id="rId61" xr:uid="{00000000-0004-0000-0400-00003C000000}"/>
    <hyperlink ref="Q29" r:id="rId62" xr:uid="{00000000-0004-0000-0400-00003D000000}"/>
    <hyperlink ref="Q37" r:id="rId63" xr:uid="{00000000-0004-0000-0400-00003E000000}"/>
    <hyperlink ref="Q34" r:id="rId64" xr:uid="{00000000-0004-0000-0400-00003F000000}"/>
    <hyperlink ref="Q44" r:id="rId65" xr:uid="{00000000-0004-0000-0400-000040000000}"/>
    <hyperlink ref="Q46" r:id="rId66" xr:uid="{00000000-0004-0000-0400-000041000000}"/>
    <hyperlink ref="Q48" r:id="rId67" xr:uid="{00000000-0004-0000-0400-000042000000}"/>
    <hyperlink ref="Q54" r:id="rId68" xr:uid="{00000000-0004-0000-0400-000043000000}"/>
    <hyperlink ref="Q66" r:id="rId69" xr:uid="{00000000-0004-0000-0400-000044000000}"/>
    <hyperlink ref="Q71" r:id="rId70" xr:uid="{00000000-0004-0000-0400-000045000000}"/>
    <hyperlink ref="Q80" r:id="rId71" xr:uid="{00000000-0004-0000-0400-000046000000}"/>
    <hyperlink ref="Q92" r:id="rId72" xr:uid="{00000000-0004-0000-0400-000047000000}"/>
    <hyperlink ref="Q93" r:id="rId73" xr:uid="{00000000-0004-0000-0400-000048000000}"/>
    <hyperlink ref="Q96" r:id="rId74" location="152-2022-god-i-planovyj-period-2023-i-2024-godov" xr:uid="{00000000-0004-0000-0400-000049000000}"/>
    <hyperlink ref="Q97" r:id="rId75" xr:uid="{00000000-0004-0000-0400-00004A000000}"/>
    <hyperlink ref="Q98" r:id="rId76" xr:uid="{00000000-0004-0000-0400-00004B000000}"/>
    <hyperlink ref="Q63" r:id="rId77" xr:uid="{00000000-0004-0000-0400-00004C000000}"/>
    <hyperlink ref="Q79" r:id="rId78" xr:uid="{00000000-0004-0000-0400-00004D000000}"/>
    <hyperlink ref="Q15" r:id="rId79" xr:uid="{00000000-0004-0000-0400-00004E000000}"/>
  </hyperlinks>
  <pageMargins left="0.70866141732283472" right="0.70866141732283472" top="0.74803149606299213" bottom="0.74803149606299213" header="0.31496062992125984" footer="0.31496062992125984"/>
  <pageSetup paperSize="9" scale="74" fitToWidth="2" fitToHeight="3" orientation="landscape" r:id="rId80"/>
  <headerFooter scaleWithDoc="0">
    <oddFooter>&amp;C&amp;9&amp;A&amp;R&amp;9&amp;P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126"/>
  <sheetViews>
    <sheetView zoomScaleNormal="100" zoomScaleSheetLayoutView="100" workbookViewId="0">
      <pane xSplit="1" ySplit="6" topLeftCell="B7" activePane="bottomRight" state="frozen"/>
      <selection activeCell="P27" sqref="P27"/>
      <selection pane="topRight" activeCell="P27" sqref="P27"/>
      <selection pane="bottomLeft" activeCell="P27" sqref="P27"/>
      <selection pane="bottomRight" activeCell="A3" sqref="A3:A5"/>
    </sheetView>
  </sheetViews>
  <sheetFormatPr baseColWidth="10" defaultColWidth="11.5" defaultRowHeight="12"/>
  <cols>
    <col min="1" max="1" width="24.5" style="5" customWidth="1"/>
    <col min="2" max="2" width="39.5" style="8" customWidth="1"/>
    <col min="3" max="3" width="5.5" style="11" customWidth="1"/>
    <col min="4" max="4" width="4.5" style="11" customWidth="1"/>
    <col min="5" max="5" width="5.5" style="75" customWidth="1"/>
    <col min="6" max="6" width="14.5" style="11" customWidth="1"/>
    <col min="7" max="7" width="13.83203125" style="74" customWidth="1"/>
    <col min="8" max="8" width="11.83203125" style="74" customWidth="1"/>
    <col min="9" max="11" width="10.5" style="74" customWidth="1"/>
    <col min="12" max="12" width="10.6640625" style="74" customWidth="1"/>
    <col min="13" max="13" width="15.6640625" style="11" customWidth="1"/>
    <col min="14" max="15" width="15.6640625" style="8" customWidth="1"/>
    <col min="16" max="16" width="11.5" style="81"/>
    <col min="17" max="16384" width="11.5" style="5"/>
  </cols>
  <sheetData>
    <row r="1" spans="1:16" ht="30" customHeight="1">
      <c r="A1" s="296" t="s">
        <v>318</v>
      </c>
      <c r="B1" s="297"/>
      <c r="C1" s="297"/>
      <c r="D1" s="297"/>
      <c r="E1" s="297"/>
      <c r="F1" s="297"/>
      <c r="G1" s="297"/>
      <c r="H1" s="297"/>
      <c r="I1" s="297"/>
      <c r="J1" s="297"/>
      <c r="K1" s="297"/>
      <c r="L1" s="297"/>
      <c r="M1" s="297"/>
      <c r="N1" s="297"/>
      <c r="O1" s="297"/>
    </row>
    <row r="2" spans="1:16" ht="15" customHeight="1">
      <c r="A2" s="298" t="s">
        <v>1028</v>
      </c>
      <c r="B2" s="299"/>
      <c r="C2" s="299"/>
      <c r="D2" s="299"/>
      <c r="E2" s="299"/>
      <c r="F2" s="299"/>
      <c r="G2" s="299"/>
      <c r="H2" s="299"/>
      <c r="I2" s="299"/>
      <c r="J2" s="299"/>
      <c r="K2" s="299"/>
      <c r="L2" s="299"/>
      <c r="M2" s="299"/>
      <c r="N2" s="299"/>
      <c r="O2" s="299"/>
    </row>
    <row r="3" spans="1:16" ht="84.75" customHeight="1">
      <c r="A3" s="293" t="s">
        <v>98</v>
      </c>
      <c r="B3" s="190" t="str">
        <f>'Оценка (раздел 5)'!F3</f>
        <v>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2022 год и на плановый период 2023 и 2024 годов?</v>
      </c>
      <c r="C3" s="291" t="s">
        <v>108</v>
      </c>
      <c r="D3" s="293"/>
      <c r="E3" s="293"/>
      <c r="F3" s="293" t="s">
        <v>192</v>
      </c>
      <c r="G3" s="300" t="s">
        <v>885</v>
      </c>
      <c r="H3" s="300"/>
      <c r="I3" s="300"/>
      <c r="J3" s="300"/>
      <c r="K3" s="300"/>
      <c r="L3" s="300"/>
      <c r="M3" s="293" t="s">
        <v>151</v>
      </c>
      <c r="N3" s="293" t="s">
        <v>188</v>
      </c>
      <c r="O3" s="293"/>
    </row>
    <row r="4" spans="1:16" s="71" customFormat="1" ht="22.5" customHeight="1">
      <c r="A4" s="293"/>
      <c r="B4" s="191" t="str">
        <f>'Методика (раздел 5)'!B25</f>
        <v>Да, размещены</v>
      </c>
      <c r="C4" s="293" t="s">
        <v>96</v>
      </c>
      <c r="D4" s="293" t="s">
        <v>149</v>
      </c>
      <c r="E4" s="291" t="s">
        <v>95</v>
      </c>
      <c r="F4" s="293"/>
      <c r="G4" s="300" t="s">
        <v>866</v>
      </c>
      <c r="H4" s="300" t="s">
        <v>867</v>
      </c>
      <c r="I4" s="293" t="s">
        <v>884</v>
      </c>
      <c r="J4" s="293"/>
      <c r="K4" s="293"/>
      <c r="L4" s="300" t="s">
        <v>868</v>
      </c>
      <c r="M4" s="293"/>
      <c r="N4" s="293" t="s">
        <v>345</v>
      </c>
      <c r="O4" s="293" t="s">
        <v>346</v>
      </c>
      <c r="P4" s="147"/>
    </row>
    <row r="5" spans="1:16" s="71" customFormat="1" ht="37.5" customHeight="1">
      <c r="A5" s="293"/>
      <c r="B5" s="191" t="str">
        <f>'Методика (раздел 5)'!B26</f>
        <v>Нет, не размещены или их поиск затруднен</v>
      </c>
      <c r="C5" s="293"/>
      <c r="D5" s="293"/>
      <c r="E5" s="291"/>
      <c r="F5" s="293"/>
      <c r="G5" s="300"/>
      <c r="H5" s="300"/>
      <c r="I5" s="163" t="s">
        <v>189</v>
      </c>
      <c r="J5" s="163" t="s">
        <v>190</v>
      </c>
      <c r="K5" s="163" t="s">
        <v>869</v>
      </c>
      <c r="L5" s="300"/>
      <c r="M5" s="293"/>
      <c r="N5" s="293"/>
      <c r="O5" s="293"/>
      <c r="P5" s="147"/>
    </row>
    <row r="6" spans="1:16" ht="15" customHeight="1">
      <c r="A6" s="192" t="s">
        <v>0</v>
      </c>
      <c r="B6" s="193"/>
      <c r="C6" s="194"/>
      <c r="D6" s="194"/>
      <c r="E6" s="195"/>
      <c r="F6" s="194"/>
      <c r="G6" s="196"/>
      <c r="H6" s="196"/>
      <c r="I6" s="196"/>
      <c r="J6" s="196"/>
      <c r="K6" s="196"/>
      <c r="L6" s="196"/>
      <c r="M6" s="195"/>
      <c r="N6" s="185"/>
      <c r="O6" s="185"/>
    </row>
    <row r="7" spans="1:16" ht="15" customHeight="1">
      <c r="A7" s="197" t="s">
        <v>1</v>
      </c>
      <c r="B7" s="197" t="s">
        <v>242</v>
      </c>
      <c r="C7" s="198">
        <f t="shared" ref="C7:C24" si="0">IF(B7=$B$4,2,0)</f>
        <v>0</v>
      </c>
      <c r="D7" s="198"/>
      <c r="E7" s="199">
        <f>C7*IF(D7&gt;0,D7,1)</f>
        <v>0</v>
      </c>
      <c r="F7" s="200" t="s">
        <v>617</v>
      </c>
      <c r="G7" s="181" t="s">
        <v>173</v>
      </c>
      <c r="H7" s="181" t="s">
        <v>173</v>
      </c>
      <c r="I7" s="181" t="s">
        <v>173</v>
      </c>
      <c r="J7" s="181" t="s">
        <v>173</v>
      </c>
      <c r="K7" s="181" t="s">
        <v>173</v>
      </c>
      <c r="L7" s="181" t="s">
        <v>173</v>
      </c>
      <c r="M7" s="197" t="s">
        <v>173</v>
      </c>
      <c r="N7" s="176" t="s">
        <v>771</v>
      </c>
      <c r="O7" s="176" t="s">
        <v>429</v>
      </c>
      <c r="P7" s="81" t="s">
        <v>173</v>
      </c>
    </row>
    <row r="8" spans="1:16" ht="15" customHeight="1">
      <c r="A8" s="197" t="s">
        <v>2</v>
      </c>
      <c r="B8" s="197" t="s">
        <v>241</v>
      </c>
      <c r="C8" s="198">
        <f t="shared" si="0"/>
        <v>2</v>
      </c>
      <c r="D8" s="198"/>
      <c r="E8" s="199">
        <f t="shared" ref="E8:E71" si="1">C8*IF(D8&gt;0,D8,1)</f>
        <v>2</v>
      </c>
      <c r="F8" s="200" t="s">
        <v>615</v>
      </c>
      <c r="G8" s="181">
        <v>44498</v>
      </c>
      <c r="H8" s="181" t="s">
        <v>555</v>
      </c>
      <c r="I8" s="181">
        <v>44518</v>
      </c>
      <c r="J8" s="181">
        <v>44539</v>
      </c>
      <c r="K8" s="181">
        <v>44539</v>
      </c>
      <c r="L8" s="181">
        <v>44539</v>
      </c>
      <c r="M8" s="200" t="s">
        <v>173</v>
      </c>
      <c r="N8" s="176" t="s">
        <v>770</v>
      </c>
      <c r="O8" s="176" t="s">
        <v>554</v>
      </c>
      <c r="P8" s="81" t="s">
        <v>173</v>
      </c>
    </row>
    <row r="9" spans="1:16" s="28" customFormat="1" ht="15" customHeight="1">
      <c r="A9" s="201" t="s">
        <v>3</v>
      </c>
      <c r="B9" s="201" t="s">
        <v>241</v>
      </c>
      <c r="C9" s="202">
        <f t="shared" si="0"/>
        <v>2</v>
      </c>
      <c r="D9" s="202"/>
      <c r="E9" s="203">
        <f t="shared" si="1"/>
        <v>2</v>
      </c>
      <c r="F9" s="200" t="s">
        <v>615</v>
      </c>
      <c r="G9" s="179">
        <v>44498</v>
      </c>
      <c r="H9" s="179">
        <v>44517</v>
      </c>
      <c r="I9" s="179">
        <v>44525</v>
      </c>
      <c r="J9" s="179">
        <v>44547</v>
      </c>
      <c r="K9" s="179" t="s">
        <v>173</v>
      </c>
      <c r="L9" s="179">
        <v>44547</v>
      </c>
      <c r="M9" s="201" t="s">
        <v>173</v>
      </c>
      <c r="N9" s="176" t="s">
        <v>771</v>
      </c>
      <c r="O9" s="176" t="s">
        <v>357</v>
      </c>
      <c r="P9" s="80" t="s">
        <v>173</v>
      </c>
    </row>
    <row r="10" spans="1:16" s="28" customFormat="1" ht="15" customHeight="1">
      <c r="A10" s="201" t="s">
        <v>4</v>
      </c>
      <c r="B10" s="201" t="s">
        <v>241</v>
      </c>
      <c r="C10" s="202">
        <f>IF(B10=$B$4,2,0)</f>
        <v>2</v>
      </c>
      <c r="D10" s="202"/>
      <c r="E10" s="203">
        <f>C10*IF(D10&gt;0,D10,1)</f>
        <v>2</v>
      </c>
      <c r="F10" s="200" t="s">
        <v>615</v>
      </c>
      <c r="G10" s="179">
        <v>44498</v>
      </c>
      <c r="H10" s="179" t="s">
        <v>466</v>
      </c>
      <c r="I10" s="179">
        <v>44530</v>
      </c>
      <c r="J10" s="179">
        <v>44544</v>
      </c>
      <c r="K10" s="179" t="s">
        <v>173</v>
      </c>
      <c r="L10" s="179">
        <v>44544</v>
      </c>
      <c r="M10" s="201" t="s">
        <v>173</v>
      </c>
      <c r="N10" s="176" t="s">
        <v>771</v>
      </c>
      <c r="O10" s="176" t="s">
        <v>359</v>
      </c>
      <c r="P10" s="80" t="s">
        <v>173</v>
      </c>
    </row>
    <row r="11" spans="1:16" s="28" customFormat="1" ht="15" customHeight="1">
      <c r="A11" s="201" t="s">
        <v>5</v>
      </c>
      <c r="B11" s="201" t="s">
        <v>241</v>
      </c>
      <c r="C11" s="202">
        <f t="shared" si="0"/>
        <v>2</v>
      </c>
      <c r="D11" s="202"/>
      <c r="E11" s="203">
        <f t="shared" si="1"/>
        <v>2</v>
      </c>
      <c r="F11" s="200" t="s">
        <v>615</v>
      </c>
      <c r="G11" s="179">
        <v>44498</v>
      </c>
      <c r="H11" s="179">
        <v>44509</v>
      </c>
      <c r="I11" s="179">
        <v>44512</v>
      </c>
      <c r="J11" s="179">
        <v>44540</v>
      </c>
      <c r="K11" s="179" t="s">
        <v>173</v>
      </c>
      <c r="L11" s="179">
        <v>44540</v>
      </c>
      <c r="M11" s="201" t="s">
        <v>173</v>
      </c>
      <c r="N11" s="176" t="s">
        <v>771</v>
      </c>
      <c r="O11" s="176" t="s">
        <v>360</v>
      </c>
      <c r="P11" s="80" t="s">
        <v>173</v>
      </c>
    </row>
    <row r="12" spans="1:16" ht="15" customHeight="1">
      <c r="A12" s="201" t="s">
        <v>6</v>
      </c>
      <c r="B12" s="201" t="s">
        <v>242</v>
      </c>
      <c r="C12" s="202">
        <f t="shared" si="0"/>
        <v>0</v>
      </c>
      <c r="D12" s="202"/>
      <c r="E12" s="203">
        <f t="shared" si="1"/>
        <v>0</v>
      </c>
      <c r="F12" s="204" t="s">
        <v>641</v>
      </c>
      <c r="G12" s="179">
        <v>44498</v>
      </c>
      <c r="H12" s="179">
        <v>44511</v>
      </c>
      <c r="I12" s="179">
        <v>44518</v>
      </c>
      <c r="J12" s="179">
        <v>44532</v>
      </c>
      <c r="K12" s="179">
        <v>44532</v>
      </c>
      <c r="L12" s="179" t="s">
        <v>625</v>
      </c>
      <c r="M12" s="176" t="s">
        <v>872</v>
      </c>
      <c r="N12" s="176" t="s">
        <v>771</v>
      </c>
      <c r="O12" s="176" t="s">
        <v>865</v>
      </c>
      <c r="P12" s="81" t="s">
        <v>173</v>
      </c>
    </row>
    <row r="13" spans="1:16" ht="15" customHeight="1">
      <c r="A13" s="197" t="s">
        <v>7</v>
      </c>
      <c r="B13" s="197" t="s">
        <v>242</v>
      </c>
      <c r="C13" s="198">
        <f t="shared" si="0"/>
        <v>0</v>
      </c>
      <c r="D13" s="198"/>
      <c r="E13" s="199">
        <f t="shared" si="1"/>
        <v>0</v>
      </c>
      <c r="F13" s="200" t="s">
        <v>617</v>
      </c>
      <c r="G13" s="181" t="s">
        <v>173</v>
      </c>
      <c r="H13" s="181" t="s">
        <v>173</v>
      </c>
      <c r="I13" s="181" t="s">
        <v>173</v>
      </c>
      <c r="J13" s="181" t="s">
        <v>173</v>
      </c>
      <c r="K13" s="181" t="s">
        <v>173</v>
      </c>
      <c r="L13" s="181" t="s">
        <v>173</v>
      </c>
      <c r="M13" s="200" t="s">
        <v>173</v>
      </c>
      <c r="N13" s="176" t="s">
        <v>771</v>
      </c>
      <c r="O13" s="176" t="s">
        <v>321</v>
      </c>
      <c r="P13" s="81" t="s">
        <v>173</v>
      </c>
    </row>
    <row r="14" spans="1:16" ht="15" customHeight="1">
      <c r="A14" s="197" t="s">
        <v>8</v>
      </c>
      <c r="B14" s="197" t="s">
        <v>241</v>
      </c>
      <c r="C14" s="198">
        <f t="shared" si="0"/>
        <v>2</v>
      </c>
      <c r="D14" s="198"/>
      <c r="E14" s="199">
        <f t="shared" si="1"/>
        <v>2</v>
      </c>
      <c r="F14" s="200" t="s">
        <v>615</v>
      </c>
      <c r="G14" s="181">
        <v>44498</v>
      </c>
      <c r="H14" s="181">
        <v>44516</v>
      </c>
      <c r="I14" s="179">
        <v>44518</v>
      </c>
      <c r="J14" s="181">
        <v>44532</v>
      </c>
      <c r="K14" s="181" t="s">
        <v>173</v>
      </c>
      <c r="L14" s="181">
        <v>44532</v>
      </c>
      <c r="M14" s="197" t="s">
        <v>173</v>
      </c>
      <c r="N14" s="176" t="s">
        <v>771</v>
      </c>
      <c r="O14" s="176" t="s">
        <v>561</v>
      </c>
      <c r="P14" s="81" t="s">
        <v>173</v>
      </c>
    </row>
    <row r="15" spans="1:16" ht="15" customHeight="1">
      <c r="A15" s="197" t="s">
        <v>9</v>
      </c>
      <c r="B15" s="197" t="s">
        <v>242</v>
      </c>
      <c r="C15" s="198">
        <f t="shared" si="0"/>
        <v>0</v>
      </c>
      <c r="D15" s="198"/>
      <c r="E15" s="199">
        <f t="shared" si="1"/>
        <v>0</v>
      </c>
      <c r="F15" s="200" t="s">
        <v>617</v>
      </c>
      <c r="G15" s="181" t="s">
        <v>173</v>
      </c>
      <c r="H15" s="181" t="s">
        <v>173</v>
      </c>
      <c r="I15" s="181" t="s">
        <v>173</v>
      </c>
      <c r="J15" s="181" t="s">
        <v>173</v>
      </c>
      <c r="K15" s="181" t="s">
        <v>173</v>
      </c>
      <c r="L15" s="181" t="s">
        <v>173</v>
      </c>
      <c r="M15" s="200" t="s">
        <v>173</v>
      </c>
      <c r="N15" s="176" t="s">
        <v>771</v>
      </c>
      <c r="O15" s="176" t="s">
        <v>362</v>
      </c>
      <c r="P15" s="81" t="s">
        <v>173</v>
      </c>
    </row>
    <row r="16" spans="1:16" s="28" customFormat="1" ht="15" customHeight="1">
      <c r="A16" s="201" t="s">
        <v>10</v>
      </c>
      <c r="B16" s="201" t="s">
        <v>241</v>
      </c>
      <c r="C16" s="202">
        <f t="shared" si="0"/>
        <v>2</v>
      </c>
      <c r="D16" s="202"/>
      <c r="E16" s="203">
        <f t="shared" si="1"/>
        <v>2</v>
      </c>
      <c r="F16" s="200" t="s">
        <v>615</v>
      </c>
      <c r="G16" s="179">
        <v>44495</v>
      </c>
      <c r="H16" s="179">
        <v>44517</v>
      </c>
      <c r="I16" s="179">
        <v>44518</v>
      </c>
      <c r="J16" s="179">
        <v>44532</v>
      </c>
      <c r="K16" s="179" t="s">
        <v>173</v>
      </c>
      <c r="L16" s="179">
        <v>44532</v>
      </c>
      <c r="M16" s="201" t="s">
        <v>930</v>
      </c>
      <c r="N16" s="176" t="s">
        <v>770</v>
      </c>
      <c r="O16" s="176" t="s">
        <v>431</v>
      </c>
      <c r="P16" s="80" t="s">
        <v>173</v>
      </c>
    </row>
    <row r="17" spans="1:16" ht="15" customHeight="1">
      <c r="A17" s="197" t="s">
        <v>11</v>
      </c>
      <c r="B17" s="197" t="s">
        <v>242</v>
      </c>
      <c r="C17" s="198">
        <f t="shared" si="0"/>
        <v>0</v>
      </c>
      <c r="D17" s="198"/>
      <c r="E17" s="199">
        <f t="shared" si="1"/>
        <v>0</v>
      </c>
      <c r="F17" s="200" t="s">
        <v>617</v>
      </c>
      <c r="G17" s="181" t="s">
        <v>173</v>
      </c>
      <c r="H17" s="181" t="s">
        <v>173</v>
      </c>
      <c r="I17" s="181" t="s">
        <v>173</v>
      </c>
      <c r="J17" s="181" t="s">
        <v>173</v>
      </c>
      <c r="K17" s="181" t="s">
        <v>173</v>
      </c>
      <c r="L17" s="181" t="s">
        <v>173</v>
      </c>
      <c r="M17" s="205" t="s">
        <v>173</v>
      </c>
      <c r="N17" s="176" t="s">
        <v>771</v>
      </c>
      <c r="O17" s="176" t="s">
        <v>363</v>
      </c>
      <c r="P17" s="81" t="s">
        <v>173</v>
      </c>
    </row>
    <row r="18" spans="1:16" ht="15" customHeight="1">
      <c r="A18" s="197" t="s">
        <v>12</v>
      </c>
      <c r="B18" s="197" t="s">
        <v>242</v>
      </c>
      <c r="C18" s="198">
        <f t="shared" si="0"/>
        <v>0</v>
      </c>
      <c r="D18" s="198"/>
      <c r="E18" s="199">
        <f t="shared" si="1"/>
        <v>0</v>
      </c>
      <c r="F18" s="200" t="s">
        <v>617</v>
      </c>
      <c r="G18" s="181" t="s">
        <v>173</v>
      </c>
      <c r="H18" s="181" t="s">
        <v>173</v>
      </c>
      <c r="I18" s="181" t="s">
        <v>173</v>
      </c>
      <c r="J18" s="181" t="s">
        <v>173</v>
      </c>
      <c r="K18" s="181" t="s">
        <v>173</v>
      </c>
      <c r="L18" s="181" t="s">
        <v>173</v>
      </c>
      <c r="M18" s="206" t="s">
        <v>173</v>
      </c>
      <c r="N18" s="176" t="s">
        <v>771</v>
      </c>
      <c r="O18" s="176" t="s">
        <v>469</v>
      </c>
      <c r="P18" s="81" t="s">
        <v>173</v>
      </c>
    </row>
    <row r="19" spans="1:16" ht="15" customHeight="1">
      <c r="A19" s="197" t="s">
        <v>13</v>
      </c>
      <c r="B19" s="197" t="s">
        <v>242</v>
      </c>
      <c r="C19" s="198">
        <f t="shared" si="0"/>
        <v>0</v>
      </c>
      <c r="D19" s="198"/>
      <c r="E19" s="199">
        <f t="shared" si="1"/>
        <v>0</v>
      </c>
      <c r="F19" s="200" t="s">
        <v>617</v>
      </c>
      <c r="G19" s="181" t="s">
        <v>173</v>
      </c>
      <c r="H19" s="181" t="s">
        <v>173</v>
      </c>
      <c r="I19" s="181" t="s">
        <v>173</v>
      </c>
      <c r="J19" s="181" t="s">
        <v>173</v>
      </c>
      <c r="K19" s="181" t="s">
        <v>173</v>
      </c>
      <c r="L19" s="181" t="s">
        <v>173</v>
      </c>
      <c r="M19" s="200" t="s">
        <v>173</v>
      </c>
      <c r="N19" s="176" t="s">
        <v>771</v>
      </c>
      <c r="O19" s="176" t="s">
        <v>470</v>
      </c>
      <c r="P19" s="81" t="s">
        <v>173</v>
      </c>
    </row>
    <row r="20" spans="1:16" ht="15" customHeight="1">
      <c r="A20" s="197" t="s">
        <v>14</v>
      </c>
      <c r="B20" s="197" t="s">
        <v>242</v>
      </c>
      <c r="C20" s="198">
        <f t="shared" si="0"/>
        <v>0</v>
      </c>
      <c r="D20" s="198"/>
      <c r="E20" s="199">
        <f t="shared" si="1"/>
        <v>0</v>
      </c>
      <c r="F20" s="200" t="s">
        <v>617</v>
      </c>
      <c r="G20" s="181" t="s">
        <v>173</v>
      </c>
      <c r="H20" s="181" t="s">
        <v>173</v>
      </c>
      <c r="I20" s="181" t="s">
        <v>173</v>
      </c>
      <c r="J20" s="181" t="s">
        <v>173</v>
      </c>
      <c r="K20" s="181" t="s">
        <v>173</v>
      </c>
      <c r="L20" s="181" t="s">
        <v>173</v>
      </c>
      <c r="M20" s="200" t="s">
        <v>173</v>
      </c>
      <c r="N20" s="176" t="s">
        <v>771</v>
      </c>
      <c r="O20" s="176" t="s">
        <v>471</v>
      </c>
      <c r="P20" s="81" t="s">
        <v>173</v>
      </c>
    </row>
    <row r="21" spans="1:16" ht="15" customHeight="1">
      <c r="A21" s="197" t="s">
        <v>15</v>
      </c>
      <c r="B21" s="197" t="s">
        <v>242</v>
      </c>
      <c r="C21" s="198">
        <f t="shared" si="0"/>
        <v>0</v>
      </c>
      <c r="D21" s="198"/>
      <c r="E21" s="199">
        <f t="shared" si="1"/>
        <v>0</v>
      </c>
      <c r="F21" s="179" t="s">
        <v>837</v>
      </c>
      <c r="G21" s="181">
        <v>44531</v>
      </c>
      <c r="H21" s="181" t="s">
        <v>173</v>
      </c>
      <c r="I21" s="181" t="s">
        <v>173</v>
      </c>
      <c r="J21" s="181" t="s">
        <v>173</v>
      </c>
      <c r="K21" s="181" t="s">
        <v>173</v>
      </c>
      <c r="L21" s="181" t="s">
        <v>173</v>
      </c>
      <c r="M21" s="207" t="s">
        <v>929</v>
      </c>
      <c r="N21" s="176" t="s">
        <v>770</v>
      </c>
      <c r="O21" s="176" t="s">
        <v>802</v>
      </c>
      <c r="P21" s="81" t="s">
        <v>173</v>
      </c>
    </row>
    <row r="22" spans="1:16" s="28" customFormat="1" ht="15" customHeight="1">
      <c r="A22" s="201" t="s">
        <v>16</v>
      </c>
      <c r="B22" s="201" t="s">
        <v>241</v>
      </c>
      <c r="C22" s="202">
        <f t="shared" si="0"/>
        <v>2</v>
      </c>
      <c r="D22" s="202"/>
      <c r="E22" s="203">
        <f t="shared" si="1"/>
        <v>2</v>
      </c>
      <c r="F22" s="200" t="s">
        <v>615</v>
      </c>
      <c r="G22" s="179">
        <v>44497</v>
      </c>
      <c r="H22" s="179">
        <v>44516</v>
      </c>
      <c r="I22" s="179">
        <v>44525</v>
      </c>
      <c r="J22" s="179">
        <v>44546</v>
      </c>
      <c r="K22" s="179">
        <v>44546</v>
      </c>
      <c r="L22" s="179">
        <v>44546</v>
      </c>
      <c r="M22" s="201" t="s">
        <v>173</v>
      </c>
      <c r="N22" s="176" t="s">
        <v>770</v>
      </c>
      <c r="O22" s="176" t="s">
        <v>367</v>
      </c>
      <c r="P22" s="80" t="s">
        <v>173</v>
      </c>
    </row>
    <row r="23" spans="1:16" s="28" customFormat="1" ht="15" customHeight="1">
      <c r="A23" s="201" t="s">
        <v>17</v>
      </c>
      <c r="B23" s="201" t="s">
        <v>242</v>
      </c>
      <c r="C23" s="202">
        <f>IF(B23=$B$4,2,0)</f>
        <v>0</v>
      </c>
      <c r="D23" s="202"/>
      <c r="E23" s="203">
        <f>C23*IF(D23&gt;0,D23,1)</f>
        <v>0</v>
      </c>
      <c r="F23" s="204" t="s">
        <v>845</v>
      </c>
      <c r="G23" s="179" t="s">
        <v>565</v>
      </c>
      <c r="H23" s="179" t="s">
        <v>871</v>
      </c>
      <c r="I23" s="179" t="s">
        <v>871</v>
      </c>
      <c r="J23" s="179" t="s">
        <v>173</v>
      </c>
      <c r="K23" s="179" t="s">
        <v>173</v>
      </c>
      <c r="L23" s="179" t="s">
        <v>173</v>
      </c>
      <c r="M23" s="201" t="s">
        <v>870</v>
      </c>
      <c r="N23" s="176" t="s">
        <v>771</v>
      </c>
      <c r="O23" s="208" t="s">
        <v>327</v>
      </c>
      <c r="P23" s="95" t="s">
        <v>173</v>
      </c>
    </row>
    <row r="24" spans="1:16" s="28" customFormat="1" ht="15" customHeight="1">
      <c r="A24" s="201" t="s">
        <v>175</v>
      </c>
      <c r="B24" s="201" t="s">
        <v>241</v>
      </c>
      <c r="C24" s="202">
        <f t="shared" si="0"/>
        <v>2</v>
      </c>
      <c r="D24" s="202"/>
      <c r="E24" s="203">
        <f t="shared" si="1"/>
        <v>2</v>
      </c>
      <c r="F24" s="200" t="s">
        <v>615</v>
      </c>
      <c r="G24" s="179">
        <v>44484</v>
      </c>
      <c r="H24" s="179" t="s">
        <v>475</v>
      </c>
      <c r="I24" s="179">
        <v>44503</v>
      </c>
      <c r="J24" s="179">
        <v>44524</v>
      </c>
      <c r="K24" s="179">
        <v>44524</v>
      </c>
      <c r="L24" s="179">
        <v>44524</v>
      </c>
      <c r="M24" s="201" t="s">
        <v>173</v>
      </c>
      <c r="N24" s="176" t="s">
        <v>770</v>
      </c>
      <c r="O24" s="176" t="s">
        <v>447</v>
      </c>
      <c r="P24" s="80" t="s">
        <v>173</v>
      </c>
    </row>
    <row r="25" spans="1:16" ht="15" customHeight="1">
      <c r="A25" s="192" t="s">
        <v>18</v>
      </c>
      <c r="B25" s="209"/>
      <c r="C25" s="210"/>
      <c r="D25" s="194"/>
      <c r="E25" s="195"/>
      <c r="F25" s="209"/>
      <c r="G25" s="187"/>
      <c r="H25" s="187"/>
      <c r="I25" s="187"/>
      <c r="J25" s="187"/>
      <c r="K25" s="187"/>
      <c r="L25" s="187"/>
      <c r="M25" s="211"/>
      <c r="N25" s="212"/>
      <c r="O25" s="212"/>
    </row>
    <row r="26" spans="1:16" s="28" customFormat="1" ht="15" customHeight="1">
      <c r="A26" s="201" t="s">
        <v>19</v>
      </c>
      <c r="B26" s="201" t="s">
        <v>241</v>
      </c>
      <c r="C26" s="202">
        <f t="shared" ref="C26:C36" si="2">IF(B26=$B$4,2,0)</f>
        <v>2</v>
      </c>
      <c r="D26" s="202"/>
      <c r="E26" s="203">
        <f t="shared" si="1"/>
        <v>2</v>
      </c>
      <c r="F26" s="200" t="s">
        <v>615</v>
      </c>
      <c r="G26" s="179">
        <v>44501</v>
      </c>
      <c r="H26" s="179">
        <v>44516</v>
      </c>
      <c r="I26" s="179">
        <v>44518</v>
      </c>
      <c r="J26" s="179">
        <v>44531</v>
      </c>
      <c r="K26" s="179">
        <v>44539</v>
      </c>
      <c r="L26" s="179">
        <v>44539</v>
      </c>
      <c r="M26" s="201" t="s">
        <v>173</v>
      </c>
      <c r="N26" s="176" t="s">
        <v>771</v>
      </c>
      <c r="O26" s="176" t="s">
        <v>477</v>
      </c>
      <c r="P26" s="80" t="s">
        <v>173</v>
      </c>
    </row>
    <row r="27" spans="1:16" s="28" customFormat="1" ht="15" customHeight="1">
      <c r="A27" s="201" t="s">
        <v>20</v>
      </c>
      <c r="B27" s="201" t="s">
        <v>241</v>
      </c>
      <c r="C27" s="202">
        <f t="shared" si="2"/>
        <v>2</v>
      </c>
      <c r="D27" s="202"/>
      <c r="E27" s="203">
        <f t="shared" si="1"/>
        <v>2</v>
      </c>
      <c r="F27" s="200" t="s">
        <v>615</v>
      </c>
      <c r="G27" s="179">
        <v>44498</v>
      </c>
      <c r="H27" s="179" t="s">
        <v>436</v>
      </c>
      <c r="I27" s="179">
        <v>44524</v>
      </c>
      <c r="J27" s="179">
        <v>44524</v>
      </c>
      <c r="K27" s="179" t="s">
        <v>173</v>
      </c>
      <c r="L27" s="179">
        <v>44524</v>
      </c>
      <c r="M27" s="201" t="s">
        <v>173</v>
      </c>
      <c r="N27" s="176" t="s">
        <v>771</v>
      </c>
      <c r="O27" s="176" t="s">
        <v>435</v>
      </c>
      <c r="P27" s="80" t="s">
        <v>173</v>
      </c>
    </row>
    <row r="28" spans="1:16" ht="15" customHeight="1">
      <c r="A28" s="197" t="s">
        <v>21</v>
      </c>
      <c r="B28" s="197" t="s">
        <v>242</v>
      </c>
      <c r="C28" s="198">
        <f>IF(B28=$B$4,2,0)</f>
        <v>0</v>
      </c>
      <c r="D28" s="198"/>
      <c r="E28" s="199">
        <f>C28*IF(D28&gt;0,D28,1)</f>
        <v>0</v>
      </c>
      <c r="F28" s="200" t="s">
        <v>617</v>
      </c>
      <c r="G28" s="181" t="s">
        <v>173</v>
      </c>
      <c r="H28" s="181" t="s">
        <v>173</v>
      </c>
      <c r="I28" s="181" t="s">
        <v>173</v>
      </c>
      <c r="J28" s="181" t="s">
        <v>173</v>
      </c>
      <c r="K28" s="181" t="s">
        <v>173</v>
      </c>
      <c r="L28" s="181" t="s">
        <v>173</v>
      </c>
      <c r="M28" s="200" t="s">
        <v>173</v>
      </c>
      <c r="N28" s="176" t="s">
        <v>771</v>
      </c>
      <c r="O28" s="176" t="s">
        <v>368</v>
      </c>
      <c r="P28" s="81" t="s">
        <v>173</v>
      </c>
    </row>
    <row r="29" spans="1:16" s="28" customFormat="1" ht="15" customHeight="1">
      <c r="A29" s="201" t="s">
        <v>22</v>
      </c>
      <c r="B29" s="201" t="s">
        <v>241</v>
      </c>
      <c r="C29" s="202">
        <f t="shared" si="2"/>
        <v>2</v>
      </c>
      <c r="D29" s="202"/>
      <c r="E29" s="203">
        <f t="shared" si="1"/>
        <v>2</v>
      </c>
      <c r="F29" s="200" t="s">
        <v>615</v>
      </c>
      <c r="G29" s="179">
        <v>44497</v>
      </c>
      <c r="H29" s="179">
        <v>44516</v>
      </c>
      <c r="I29" s="179">
        <v>44524</v>
      </c>
      <c r="J29" s="179">
        <v>44538</v>
      </c>
      <c r="K29" s="179" t="s">
        <v>173</v>
      </c>
      <c r="L29" s="179">
        <v>44538</v>
      </c>
      <c r="M29" s="201" t="s">
        <v>173</v>
      </c>
      <c r="N29" s="176" t="s">
        <v>771</v>
      </c>
      <c r="O29" s="176" t="s">
        <v>479</v>
      </c>
      <c r="P29" s="80" t="s">
        <v>173</v>
      </c>
    </row>
    <row r="30" spans="1:16" s="28" customFormat="1" ht="15" customHeight="1">
      <c r="A30" s="201" t="s">
        <v>23</v>
      </c>
      <c r="B30" s="197" t="s">
        <v>241</v>
      </c>
      <c r="C30" s="202">
        <f t="shared" si="2"/>
        <v>2</v>
      </c>
      <c r="D30" s="202"/>
      <c r="E30" s="203">
        <f t="shared" si="1"/>
        <v>2</v>
      </c>
      <c r="F30" s="200" t="s">
        <v>615</v>
      </c>
      <c r="G30" s="179">
        <v>44484</v>
      </c>
      <c r="H30" s="179">
        <v>44508</v>
      </c>
      <c r="I30" s="179">
        <v>44511</v>
      </c>
      <c r="J30" s="179">
        <v>44532</v>
      </c>
      <c r="K30" s="179" t="s">
        <v>173</v>
      </c>
      <c r="L30" s="179">
        <v>44532</v>
      </c>
      <c r="M30" s="201" t="s">
        <v>173</v>
      </c>
      <c r="N30" s="176" t="s">
        <v>771</v>
      </c>
      <c r="O30" s="176" t="s">
        <v>369</v>
      </c>
      <c r="P30" s="80" t="s">
        <v>173</v>
      </c>
    </row>
    <row r="31" spans="1:16" ht="15" customHeight="1">
      <c r="A31" s="197" t="s">
        <v>24</v>
      </c>
      <c r="B31" s="197" t="s">
        <v>242</v>
      </c>
      <c r="C31" s="198">
        <f t="shared" si="2"/>
        <v>0</v>
      </c>
      <c r="D31" s="198"/>
      <c r="E31" s="199">
        <f t="shared" si="1"/>
        <v>0</v>
      </c>
      <c r="F31" s="200" t="s">
        <v>617</v>
      </c>
      <c r="G31" s="181" t="s">
        <v>173</v>
      </c>
      <c r="H31" s="181" t="s">
        <v>173</v>
      </c>
      <c r="I31" s="181" t="s">
        <v>173</v>
      </c>
      <c r="J31" s="181" t="s">
        <v>173</v>
      </c>
      <c r="K31" s="181" t="s">
        <v>173</v>
      </c>
      <c r="L31" s="181" t="s">
        <v>173</v>
      </c>
      <c r="M31" s="197" t="s">
        <v>173</v>
      </c>
      <c r="N31" s="176" t="s">
        <v>770</v>
      </c>
      <c r="O31" s="176" t="s">
        <v>465</v>
      </c>
      <c r="P31" s="81" t="s">
        <v>173</v>
      </c>
    </row>
    <row r="32" spans="1:16" ht="15" customHeight="1">
      <c r="A32" s="197" t="s">
        <v>25</v>
      </c>
      <c r="B32" s="197" t="s">
        <v>241</v>
      </c>
      <c r="C32" s="198">
        <f t="shared" si="2"/>
        <v>2</v>
      </c>
      <c r="D32" s="198"/>
      <c r="E32" s="199">
        <f t="shared" si="1"/>
        <v>2</v>
      </c>
      <c r="F32" s="200" t="s">
        <v>615</v>
      </c>
      <c r="G32" s="181">
        <v>44501</v>
      </c>
      <c r="H32" s="181">
        <v>44515</v>
      </c>
      <c r="I32" s="181">
        <v>44525</v>
      </c>
      <c r="J32" s="181">
        <v>44539</v>
      </c>
      <c r="K32" s="181">
        <v>44540</v>
      </c>
      <c r="L32" s="181">
        <v>44540</v>
      </c>
      <c r="M32" s="197" t="s">
        <v>173</v>
      </c>
      <c r="N32" s="176" t="s">
        <v>771</v>
      </c>
      <c r="O32" s="176" t="s">
        <v>480</v>
      </c>
      <c r="P32" s="81" t="s">
        <v>173</v>
      </c>
    </row>
    <row r="33" spans="1:16" ht="15" customHeight="1">
      <c r="A33" s="197" t="s">
        <v>26</v>
      </c>
      <c r="B33" s="197" t="s">
        <v>241</v>
      </c>
      <c r="C33" s="198">
        <f t="shared" si="2"/>
        <v>2</v>
      </c>
      <c r="D33" s="198"/>
      <c r="E33" s="199">
        <f t="shared" si="1"/>
        <v>2</v>
      </c>
      <c r="F33" s="200" t="s">
        <v>615</v>
      </c>
      <c r="G33" s="181">
        <v>44501</v>
      </c>
      <c r="H33" s="181">
        <v>44516</v>
      </c>
      <c r="I33" s="181">
        <v>44524</v>
      </c>
      <c r="J33" s="181">
        <v>44552</v>
      </c>
      <c r="K33" s="181" t="s">
        <v>173</v>
      </c>
      <c r="L33" s="181">
        <v>44552</v>
      </c>
      <c r="M33" s="200" t="s">
        <v>173</v>
      </c>
      <c r="N33" s="176" t="s">
        <v>771</v>
      </c>
      <c r="O33" s="176" t="s">
        <v>482</v>
      </c>
      <c r="P33" s="81" t="s">
        <v>173</v>
      </c>
    </row>
    <row r="34" spans="1:16" ht="15" customHeight="1">
      <c r="A34" s="197" t="s">
        <v>27</v>
      </c>
      <c r="B34" s="197" t="s">
        <v>242</v>
      </c>
      <c r="C34" s="198">
        <f t="shared" si="2"/>
        <v>0</v>
      </c>
      <c r="D34" s="198"/>
      <c r="E34" s="199">
        <f t="shared" si="1"/>
        <v>0</v>
      </c>
      <c r="F34" s="200" t="s">
        <v>617</v>
      </c>
      <c r="G34" s="181" t="s">
        <v>173</v>
      </c>
      <c r="H34" s="181" t="s">
        <v>173</v>
      </c>
      <c r="I34" s="181" t="s">
        <v>173</v>
      </c>
      <c r="J34" s="181" t="s">
        <v>173</v>
      </c>
      <c r="K34" s="181" t="s">
        <v>173</v>
      </c>
      <c r="L34" s="181" t="s">
        <v>173</v>
      </c>
      <c r="M34" s="200" t="s">
        <v>173</v>
      </c>
      <c r="N34" s="176" t="s">
        <v>824</v>
      </c>
      <c r="O34" s="176" t="s">
        <v>370</v>
      </c>
      <c r="P34" s="81" t="s">
        <v>173</v>
      </c>
    </row>
    <row r="35" spans="1:16" s="28" customFormat="1" ht="15" customHeight="1">
      <c r="A35" s="201" t="s">
        <v>178</v>
      </c>
      <c r="B35" s="197" t="s">
        <v>241</v>
      </c>
      <c r="C35" s="202">
        <f t="shared" si="2"/>
        <v>2</v>
      </c>
      <c r="D35" s="202"/>
      <c r="E35" s="203">
        <f t="shared" si="1"/>
        <v>2</v>
      </c>
      <c r="F35" s="200" t="s">
        <v>615</v>
      </c>
      <c r="G35" s="179">
        <v>44477</v>
      </c>
      <c r="H35" s="179" t="s">
        <v>439</v>
      </c>
      <c r="I35" s="179">
        <v>44496</v>
      </c>
      <c r="J35" s="179">
        <v>44517</v>
      </c>
      <c r="K35" s="179">
        <v>44524</v>
      </c>
      <c r="L35" s="179">
        <v>44524</v>
      </c>
      <c r="M35" s="201" t="s">
        <v>173</v>
      </c>
      <c r="N35" s="176" t="s">
        <v>771</v>
      </c>
      <c r="O35" s="176" t="s">
        <v>371</v>
      </c>
      <c r="P35" s="80" t="s">
        <v>173</v>
      </c>
    </row>
    <row r="36" spans="1:16" s="28" customFormat="1" ht="15" customHeight="1">
      <c r="A36" s="201" t="s">
        <v>28</v>
      </c>
      <c r="B36" s="201" t="s">
        <v>241</v>
      </c>
      <c r="C36" s="202">
        <f t="shared" si="2"/>
        <v>2</v>
      </c>
      <c r="D36" s="202"/>
      <c r="E36" s="203">
        <f t="shared" si="1"/>
        <v>2</v>
      </c>
      <c r="F36" s="200" t="s">
        <v>615</v>
      </c>
      <c r="G36" s="179">
        <v>44484</v>
      </c>
      <c r="H36" s="179">
        <v>44498</v>
      </c>
      <c r="I36" s="179">
        <v>44523</v>
      </c>
      <c r="J36" s="179">
        <v>44546</v>
      </c>
      <c r="K36" s="179" t="s">
        <v>173</v>
      </c>
      <c r="L36" s="179">
        <v>44546</v>
      </c>
      <c r="M36" s="201" t="s">
        <v>173</v>
      </c>
      <c r="N36" s="176" t="s">
        <v>771</v>
      </c>
      <c r="O36" s="176" t="s">
        <v>440</v>
      </c>
      <c r="P36" s="80" t="s">
        <v>173</v>
      </c>
    </row>
    <row r="37" spans="1:16" ht="15" customHeight="1">
      <c r="A37" s="192" t="s">
        <v>29</v>
      </c>
      <c r="B37" s="209"/>
      <c r="C37" s="210"/>
      <c r="D37" s="194"/>
      <c r="E37" s="194"/>
      <c r="F37" s="209"/>
      <c r="G37" s="187"/>
      <c r="H37" s="187"/>
      <c r="I37" s="187"/>
      <c r="J37" s="187"/>
      <c r="K37" s="187"/>
      <c r="L37" s="187"/>
      <c r="M37" s="211"/>
      <c r="N37" s="209"/>
      <c r="O37" s="212"/>
    </row>
    <row r="38" spans="1:16" ht="15" customHeight="1">
      <c r="A38" s="197" t="s">
        <v>30</v>
      </c>
      <c r="B38" s="197" t="s">
        <v>241</v>
      </c>
      <c r="C38" s="198">
        <f t="shared" ref="C38:C53" si="3">IF(B38=$B$4,2,0)</f>
        <v>2</v>
      </c>
      <c r="D38" s="198"/>
      <c r="E38" s="199">
        <f t="shared" si="1"/>
        <v>2</v>
      </c>
      <c r="F38" s="200" t="s">
        <v>615</v>
      </c>
      <c r="G38" s="181">
        <v>44497</v>
      </c>
      <c r="H38" s="181">
        <v>44491</v>
      </c>
      <c r="I38" s="181">
        <v>44516</v>
      </c>
      <c r="J38" s="181">
        <v>44536</v>
      </c>
      <c r="K38" s="181" t="s">
        <v>173</v>
      </c>
      <c r="L38" s="181">
        <v>44536</v>
      </c>
      <c r="M38" s="197" t="s">
        <v>173</v>
      </c>
      <c r="N38" s="176" t="s">
        <v>771</v>
      </c>
      <c r="O38" s="176" t="s">
        <v>372</v>
      </c>
      <c r="P38" s="81" t="s">
        <v>173</v>
      </c>
    </row>
    <row r="39" spans="1:16" ht="15" customHeight="1">
      <c r="A39" s="197" t="s">
        <v>31</v>
      </c>
      <c r="B39" s="197" t="s">
        <v>242</v>
      </c>
      <c r="C39" s="198">
        <f t="shared" si="3"/>
        <v>0</v>
      </c>
      <c r="D39" s="198"/>
      <c r="E39" s="199">
        <f t="shared" si="1"/>
        <v>0</v>
      </c>
      <c r="F39" s="200" t="s">
        <v>617</v>
      </c>
      <c r="G39" s="181" t="s">
        <v>173</v>
      </c>
      <c r="H39" s="181" t="s">
        <v>173</v>
      </c>
      <c r="I39" s="181" t="s">
        <v>173</v>
      </c>
      <c r="J39" s="181" t="s">
        <v>173</v>
      </c>
      <c r="K39" s="181" t="s">
        <v>173</v>
      </c>
      <c r="L39" s="181" t="s">
        <v>173</v>
      </c>
      <c r="M39" s="200" t="s">
        <v>173</v>
      </c>
      <c r="N39" s="176" t="s">
        <v>771</v>
      </c>
      <c r="O39" s="176" t="s">
        <v>373</v>
      </c>
      <c r="P39" s="81" t="s">
        <v>173</v>
      </c>
    </row>
    <row r="40" spans="1:16" s="28" customFormat="1" ht="15" customHeight="1">
      <c r="A40" s="201" t="s">
        <v>93</v>
      </c>
      <c r="B40" s="201" t="s">
        <v>241</v>
      </c>
      <c r="C40" s="202">
        <f>IF(B40=$B$4,2,0)</f>
        <v>2</v>
      </c>
      <c r="D40" s="202"/>
      <c r="E40" s="203">
        <f t="shared" si="1"/>
        <v>2</v>
      </c>
      <c r="F40" s="200" t="s">
        <v>615</v>
      </c>
      <c r="G40" s="179">
        <v>44497</v>
      </c>
      <c r="H40" s="179">
        <v>44515</v>
      </c>
      <c r="I40" s="179">
        <v>44522</v>
      </c>
      <c r="J40" s="179">
        <v>44538</v>
      </c>
      <c r="K40" s="179" t="s">
        <v>173</v>
      </c>
      <c r="L40" s="179">
        <v>44538</v>
      </c>
      <c r="M40" s="207" t="s">
        <v>173</v>
      </c>
      <c r="N40" s="176" t="s">
        <v>824</v>
      </c>
      <c r="O40" s="176" t="s">
        <v>487</v>
      </c>
      <c r="P40" s="80" t="s">
        <v>173</v>
      </c>
    </row>
    <row r="41" spans="1:16" s="28" customFormat="1" ht="15" customHeight="1">
      <c r="A41" s="201" t="s">
        <v>32</v>
      </c>
      <c r="B41" s="201" t="s">
        <v>241</v>
      </c>
      <c r="C41" s="202">
        <f t="shared" si="3"/>
        <v>2</v>
      </c>
      <c r="D41" s="202"/>
      <c r="E41" s="203">
        <f t="shared" si="1"/>
        <v>2</v>
      </c>
      <c r="F41" s="200" t="s">
        <v>615</v>
      </c>
      <c r="G41" s="179">
        <v>44498</v>
      </c>
      <c r="H41" s="179">
        <v>44522</v>
      </c>
      <c r="I41" s="179">
        <v>44525</v>
      </c>
      <c r="J41" s="179">
        <v>44539</v>
      </c>
      <c r="K41" s="179" t="s">
        <v>173</v>
      </c>
      <c r="L41" s="179">
        <v>44539</v>
      </c>
      <c r="M41" s="201" t="s">
        <v>173</v>
      </c>
      <c r="N41" s="176" t="s">
        <v>771</v>
      </c>
      <c r="O41" s="176" t="s">
        <v>491</v>
      </c>
      <c r="P41" s="80" t="s">
        <v>173</v>
      </c>
    </row>
    <row r="42" spans="1:16" s="28" customFormat="1" ht="15" customHeight="1">
      <c r="A42" s="201" t="s">
        <v>33</v>
      </c>
      <c r="B42" s="201" t="s">
        <v>242</v>
      </c>
      <c r="C42" s="202">
        <f t="shared" si="3"/>
        <v>0</v>
      </c>
      <c r="D42" s="202"/>
      <c r="E42" s="203">
        <f t="shared" si="1"/>
        <v>0</v>
      </c>
      <c r="F42" s="204" t="s">
        <v>641</v>
      </c>
      <c r="G42" s="179">
        <v>44498</v>
      </c>
      <c r="H42" s="179" t="s">
        <v>625</v>
      </c>
      <c r="I42" s="179">
        <v>44525</v>
      </c>
      <c r="J42" s="179" t="s">
        <v>173</v>
      </c>
      <c r="K42" s="179" t="s">
        <v>173</v>
      </c>
      <c r="L42" s="179" t="s">
        <v>173</v>
      </c>
      <c r="M42" s="204" t="s">
        <v>828</v>
      </c>
      <c r="N42" s="176" t="s">
        <v>824</v>
      </c>
      <c r="O42" s="208" t="s">
        <v>492</v>
      </c>
      <c r="P42" s="80" t="s">
        <v>173</v>
      </c>
    </row>
    <row r="43" spans="1:16" ht="15" customHeight="1">
      <c r="A43" s="197" t="s">
        <v>34</v>
      </c>
      <c r="B43" s="197" t="s">
        <v>241</v>
      </c>
      <c r="C43" s="198">
        <f>IF(B43=$B$4,2,0)</f>
        <v>2</v>
      </c>
      <c r="D43" s="198"/>
      <c r="E43" s="199">
        <f t="shared" si="1"/>
        <v>2</v>
      </c>
      <c r="F43" s="200" t="s">
        <v>615</v>
      </c>
      <c r="G43" s="181">
        <v>44501</v>
      </c>
      <c r="H43" s="181">
        <v>44495</v>
      </c>
      <c r="I43" s="181">
        <v>44517</v>
      </c>
      <c r="J43" s="181">
        <v>44531</v>
      </c>
      <c r="K43" s="181" t="s">
        <v>173</v>
      </c>
      <c r="L43" s="181">
        <v>44531</v>
      </c>
      <c r="M43" s="197" t="s">
        <v>173</v>
      </c>
      <c r="N43" s="176" t="s">
        <v>771</v>
      </c>
      <c r="O43" s="176" t="s">
        <v>442</v>
      </c>
      <c r="P43" s="81" t="s">
        <v>173</v>
      </c>
    </row>
    <row r="44" spans="1:16" s="28" customFormat="1" ht="15" customHeight="1">
      <c r="A44" s="201" t="s">
        <v>35</v>
      </c>
      <c r="B44" s="201" t="s">
        <v>241</v>
      </c>
      <c r="C44" s="202">
        <f t="shared" si="3"/>
        <v>2</v>
      </c>
      <c r="D44" s="202"/>
      <c r="E44" s="203">
        <f t="shared" si="1"/>
        <v>2</v>
      </c>
      <c r="F44" s="200" t="s">
        <v>615</v>
      </c>
      <c r="G44" s="179">
        <v>44496</v>
      </c>
      <c r="H44" s="179">
        <v>44516</v>
      </c>
      <c r="I44" s="179">
        <v>44525</v>
      </c>
      <c r="J44" s="179">
        <v>44546</v>
      </c>
      <c r="K44" s="179" t="s">
        <v>173</v>
      </c>
      <c r="L44" s="179">
        <v>44546</v>
      </c>
      <c r="M44" s="201" t="s">
        <v>173</v>
      </c>
      <c r="N44" s="176" t="s">
        <v>771</v>
      </c>
      <c r="O44" s="176" t="s">
        <v>392</v>
      </c>
      <c r="P44" s="80" t="s">
        <v>173</v>
      </c>
    </row>
    <row r="45" spans="1:16" s="28" customFormat="1" ht="15" customHeight="1">
      <c r="A45" s="201" t="s">
        <v>152</v>
      </c>
      <c r="B45" s="197" t="s">
        <v>242</v>
      </c>
      <c r="C45" s="202">
        <f>IF(B45=$B$4,2,0)</f>
        <v>0</v>
      </c>
      <c r="D45" s="202"/>
      <c r="E45" s="203">
        <f>C45*IF(D45&gt;0,D45,1)</f>
        <v>0</v>
      </c>
      <c r="F45" s="179" t="s">
        <v>837</v>
      </c>
      <c r="G45" s="179">
        <v>44518</v>
      </c>
      <c r="H45" s="179" t="s">
        <v>173</v>
      </c>
      <c r="I45" s="179" t="s">
        <v>173</v>
      </c>
      <c r="J45" s="179" t="s">
        <v>173</v>
      </c>
      <c r="K45" s="179" t="s">
        <v>173</v>
      </c>
      <c r="L45" s="179" t="s">
        <v>173</v>
      </c>
      <c r="M45" s="207" t="s">
        <v>929</v>
      </c>
      <c r="N45" s="176" t="s">
        <v>770</v>
      </c>
      <c r="O45" s="176" t="s">
        <v>374</v>
      </c>
      <c r="P45" s="80" t="s">
        <v>173</v>
      </c>
    </row>
    <row r="46" spans="1:16" ht="15" customHeight="1">
      <c r="A46" s="192" t="s">
        <v>36</v>
      </c>
      <c r="B46" s="209"/>
      <c r="C46" s="210"/>
      <c r="D46" s="194"/>
      <c r="E46" s="194"/>
      <c r="F46" s="209"/>
      <c r="G46" s="187"/>
      <c r="H46" s="187"/>
      <c r="I46" s="187"/>
      <c r="J46" s="187"/>
      <c r="K46" s="187"/>
      <c r="L46" s="187"/>
      <c r="M46" s="211"/>
      <c r="N46" s="209"/>
      <c r="O46" s="212"/>
    </row>
    <row r="47" spans="1:16" ht="15" customHeight="1">
      <c r="A47" s="197" t="s">
        <v>37</v>
      </c>
      <c r="B47" s="197" t="s">
        <v>242</v>
      </c>
      <c r="C47" s="198">
        <f>IF(B47=$B$4,2,0)</f>
        <v>0</v>
      </c>
      <c r="D47" s="198"/>
      <c r="E47" s="199">
        <f t="shared" si="1"/>
        <v>0</v>
      </c>
      <c r="F47" s="200" t="s">
        <v>617</v>
      </c>
      <c r="G47" s="181" t="s">
        <v>173</v>
      </c>
      <c r="H47" s="181" t="s">
        <v>173</v>
      </c>
      <c r="I47" s="181" t="s">
        <v>173</v>
      </c>
      <c r="J47" s="181" t="s">
        <v>173</v>
      </c>
      <c r="K47" s="181" t="s">
        <v>173</v>
      </c>
      <c r="L47" s="181" t="s">
        <v>173</v>
      </c>
      <c r="M47" s="200" t="s">
        <v>173</v>
      </c>
      <c r="N47" s="176" t="s">
        <v>824</v>
      </c>
      <c r="O47" s="176" t="s">
        <v>375</v>
      </c>
      <c r="P47" s="81" t="s">
        <v>173</v>
      </c>
    </row>
    <row r="48" spans="1:16" ht="15" customHeight="1">
      <c r="A48" s="197" t="s">
        <v>38</v>
      </c>
      <c r="B48" s="197" t="s">
        <v>242</v>
      </c>
      <c r="C48" s="198">
        <f t="shared" si="3"/>
        <v>0</v>
      </c>
      <c r="D48" s="198"/>
      <c r="E48" s="199">
        <f t="shared" si="1"/>
        <v>0</v>
      </c>
      <c r="F48" s="200" t="s">
        <v>617</v>
      </c>
      <c r="G48" s="181" t="s">
        <v>173</v>
      </c>
      <c r="H48" s="181" t="s">
        <v>173</v>
      </c>
      <c r="I48" s="181" t="s">
        <v>173</v>
      </c>
      <c r="J48" s="181" t="s">
        <v>173</v>
      </c>
      <c r="K48" s="181" t="s">
        <v>173</v>
      </c>
      <c r="L48" s="181" t="s">
        <v>173</v>
      </c>
      <c r="M48" s="200" t="s">
        <v>173</v>
      </c>
      <c r="N48" s="176" t="s">
        <v>771</v>
      </c>
      <c r="O48" s="176" t="s">
        <v>498</v>
      </c>
      <c r="P48" s="81" t="s">
        <v>173</v>
      </c>
    </row>
    <row r="49" spans="1:49" ht="15" customHeight="1">
      <c r="A49" s="197" t="s">
        <v>39</v>
      </c>
      <c r="B49" s="197" t="s">
        <v>241</v>
      </c>
      <c r="C49" s="198">
        <f t="shared" si="3"/>
        <v>2</v>
      </c>
      <c r="D49" s="198">
        <v>0.5</v>
      </c>
      <c r="E49" s="199">
        <f t="shared" si="1"/>
        <v>1</v>
      </c>
      <c r="F49" s="200" t="s">
        <v>617</v>
      </c>
      <c r="G49" s="181">
        <v>44496</v>
      </c>
      <c r="H49" s="181">
        <v>44524</v>
      </c>
      <c r="I49" s="181">
        <v>44530</v>
      </c>
      <c r="J49" s="181">
        <v>44553</v>
      </c>
      <c r="K49" s="181" t="s">
        <v>173</v>
      </c>
      <c r="L49" s="181">
        <v>44553</v>
      </c>
      <c r="M49" s="200" t="s">
        <v>1056</v>
      </c>
      <c r="N49" s="176" t="s">
        <v>771</v>
      </c>
      <c r="O49" s="176" t="s">
        <v>500</v>
      </c>
      <c r="P49" s="81" t="s">
        <v>173</v>
      </c>
    </row>
    <row r="50" spans="1:49" ht="15" customHeight="1">
      <c r="A50" s="197" t="s">
        <v>40</v>
      </c>
      <c r="B50" s="197" t="s">
        <v>242</v>
      </c>
      <c r="C50" s="198">
        <f t="shared" si="3"/>
        <v>0</v>
      </c>
      <c r="D50" s="198"/>
      <c r="E50" s="199">
        <f t="shared" si="1"/>
        <v>0</v>
      </c>
      <c r="F50" s="200" t="s">
        <v>617</v>
      </c>
      <c r="G50" s="181" t="s">
        <v>173</v>
      </c>
      <c r="H50" s="181" t="s">
        <v>173</v>
      </c>
      <c r="I50" s="181" t="s">
        <v>173</v>
      </c>
      <c r="J50" s="181" t="s">
        <v>173</v>
      </c>
      <c r="K50" s="181" t="s">
        <v>173</v>
      </c>
      <c r="L50" s="181" t="s">
        <v>173</v>
      </c>
      <c r="M50" s="182" t="s">
        <v>173</v>
      </c>
      <c r="N50" s="176" t="s">
        <v>824</v>
      </c>
      <c r="O50" s="176" t="s">
        <v>572</v>
      </c>
      <c r="P50" s="81" t="s">
        <v>173</v>
      </c>
    </row>
    <row r="51" spans="1:49" s="28" customFormat="1" ht="15" customHeight="1">
      <c r="A51" s="201" t="s">
        <v>89</v>
      </c>
      <c r="B51" s="201" t="s">
        <v>242</v>
      </c>
      <c r="C51" s="202">
        <f t="shared" si="3"/>
        <v>0</v>
      </c>
      <c r="D51" s="202"/>
      <c r="E51" s="203">
        <f t="shared" si="1"/>
        <v>0</v>
      </c>
      <c r="F51" s="200" t="s">
        <v>641</v>
      </c>
      <c r="G51" s="179">
        <v>44495</v>
      </c>
      <c r="H51" s="179" t="s">
        <v>625</v>
      </c>
      <c r="I51" s="179">
        <v>44525</v>
      </c>
      <c r="J51" s="179">
        <v>44550</v>
      </c>
      <c r="K51" s="179" t="s">
        <v>173</v>
      </c>
      <c r="L51" s="179">
        <v>44550</v>
      </c>
      <c r="M51" s="207" t="s">
        <v>847</v>
      </c>
      <c r="N51" s="176" t="s">
        <v>824</v>
      </c>
      <c r="O51" s="176" t="s">
        <v>501</v>
      </c>
      <c r="P51" s="80" t="s">
        <v>173</v>
      </c>
    </row>
    <row r="52" spans="1:49" ht="15" customHeight="1">
      <c r="A52" s="197" t="s">
        <v>41</v>
      </c>
      <c r="B52" s="197" t="s">
        <v>242</v>
      </c>
      <c r="C52" s="198">
        <f t="shared" si="3"/>
        <v>0</v>
      </c>
      <c r="D52" s="198"/>
      <c r="E52" s="199">
        <f t="shared" si="1"/>
        <v>0</v>
      </c>
      <c r="F52" s="200" t="s">
        <v>617</v>
      </c>
      <c r="G52" s="181" t="s">
        <v>173</v>
      </c>
      <c r="H52" s="181" t="s">
        <v>173</v>
      </c>
      <c r="I52" s="181" t="s">
        <v>173</v>
      </c>
      <c r="J52" s="181" t="s">
        <v>173</v>
      </c>
      <c r="K52" s="181" t="s">
        <v>173</v>
      </c>
      <c r="L52" s="181" t="s">
        <v>173</v>
      </c>
      <c r="M52" s="200" t="s">
        <v>173</v>
      </c>
      <c r="N52" s="176" t="s">
        <v>770</v>
      </c>
      <c r="O52" s="176" t="s">
        <v>505</v>
      </c>
      <c r="P52" s="81" t="s">
        <v>173</v>
      </c>
    </row>
    <row r="53" spans="1:49" s="28" customFormat="1" ht="15" customHeight="1">
      <c r="A53" s="201" t="s">
        <v>42</v>
      </c>
      <c r="B53" s="201" t="s">
        <v>241</v>
      </c>
      <c r="C53" s="202">
        <f t="shared" si="3"/>
        <v>2</v>
      </c>
      <c r="D53" s="202"/>
      <c r="E53" s="203">
        <f t="shared" si="1"/>
        <v>2</v>
      </c>
      <c r="F53" s="200" t="s">
        <v>615</v>
      </c>
      <c r="G53" s="179">
        <v>44490</v>
      </c>
      <c r="H53" s="179">
        <v>44511</v>
      </c>
      <c r="I53" s="179">
        <v>44525</v>
      </c>
      <c r="J53" s="179">
        <v>44525</v>
      </c>
      <c r="K53" s="179" t="s">
        <v>173</v>
      </c>
      <c r="L53" s="179">
        <v>44525</v>
      </c>
      <c r="M53" s="201" t="s">
        <v>173</v>
      </c>
      <c r="N53" s="176" t="s">
        <v>770</v>
      </c>
      <c r="O53" s="176" t="s">
        <v>444</v>
      </c>
      <c r="P53" s="80" t="s">
        <v>173</v>
      </c>
    </row>
    <row r="54" spans="1:49" ht="15" customHeight="1">
      <c r="A54" s="192" t="s">
        <v>43</v>
      </c>
      <c r="B54" s="209"/>
      <c r="C54" s="210"/>
      <c r="D54" s="194"/>
      <c r="E54" s="194"/>
      <c r="F54" s="209"/>
      <c r="G54" s="186"/>
      <c r="H54" s="187"/>
      <c r="I54" s="187"/>
      <c r="J54" s="187"/>
      <c r="K54" s="187"/>
      <c r="L54" s="187"/>
      <c r="M54" s="211"/>
      <c r="N54" s="212"/>
      <c r="O54" s="212"/>
      <c r="W54" s="9"/>
      <c r="AD54" s="9"/>
      <c r="AK54" s="9"/>
      <c r="AR54" s="9"/>
    </row>
    <row r="55" spans="1:49" s="28" customFormat="1" ht="15" customHeight="1">
      <c r="A55" s="201" t="s">
        <v>44</v>
      </c>
      <c r="B55" s="201" t="s">
        <v>241</v>
      </c>
      <c r="C55" s="202">
        <f t="shared" ref="C55:C68" si="4">IF(B55=$B$4,2,0)</f>
        <v>2</v>
      </c>
      <c r="D55" s="202"/>
      <c r="E55" s="203">
        <f t="shared" si="1"/>
        <v>2</v>
      </c>
      <c r="F55" s="200" t="s">
        <v>615</v>
      </c>
      <c r="G55" s="179">
        <v>44496</v>
      </c>
      <c r="H55" s="179" t="s">
        <v>506</v>
      </c>
      <c r="I55" s="179">
        <v>44525</v>
      </c>
      <c r="J55" s="179">
        <v>44546</v>
      </c>
      <c r="K55" s="179">
        <v>44546</v>
      </c>
      <c r="L55" s="179">
        <v>44546</v>
      </c>
      <c r="M55" s="207" t="s">
        <v>173</v>
      </c>
      <c r="N55" s="176" t="s">
        <v>771</v>
      </c>
      <c r="O55" s="176" t="s">
        <v>461</v>
      </c>
      <c r="P55" s="80" t="s">
        <v>173</v>
      </c>
      <c r="W55" s="40"/>
      <c r="AD55" s="40"/>
      <c r="AK55" s="40"/>
      <c r="AR55" s="40"/>
    </row>
    <row r="56" spans="1:49" s="28" customFormat="1" ht="15" customHeight="1">
      <c r="A56" s="201" t="s">
        <v>45</v>
      </c>
      <c r="B56" s="201" t="s">
        <v>241</v>
      </c>
      <c r="C56" s="202">
        <f t="shared" si="4"/>
        <v>2</v>
      </c>
      <c r="D56" s="202"/>
      <c r="E56" s="203">
        <f t="shared" si="1"/>
        <v>2</v>
      </c>
      <c r="F56" s="200" t="s">
        <v>615</v>
      </c>
      <c r="G56" s="179">
        <v>44498</v>
      </c>
      <c r="H56" s="179" t="s">
        <v>533</v>
      </c>
      <c r="I56" s="179">
        <v>44532</v>
      </c>
      <c r="J56" s="179">
        <v>44532</v>
      </c>
      <c r="K56" s="179" t="s">
        <v>173</v>
      </c>
      <c r="L56" s="179">
        <v>44532</v>
      </c>
      <c r="M56" s="201" t="s">
        <v>173</v>
      </c>
      <c r="N56" s="176" t="s">
        <v>771</v>
      </c>
      <c r="O56" s="176" t="s">
        <v>507</v>
      </c>
      <c r="P56" s="80" t="s">
        <v>173</v>
      </c>
      <c r="W56" s="40"/>
      <c r="AD56" s="40"/>
      <c r="AK56" s="40"/>
      <c r="AR56" s="40"/>
    </row>
    <row r="57" spans="1:49" s="72" customFormat="1" ht="15" customHeight="1">
      <c r="A57" s="213" t="s">
        <v>46</v>
      </c>
      <c r="B57" s="197" t="s">
        <v>242</v>
      </c>
      <c r="C57" s="214">
        <f t="shared" si="4"/>
        <v>0</v>
      </c>
      <c r="D57" s="214"/>
      <c r="E57" s="215">
        <f t="shared" si="1"/>
        <v>0</v>
      </c>
      <c r="F57" s="200" t="s">
        <v>617</v>
      </c>
      <c r="G57" s="181" t="s">
        <v>173</v>
      </c>
      <c r="H57" s="181" t="s">
        <v>173</v>
      </c>
      <c r="I57" s="181" t="s">
        <v>173</v>
      </c>
      <c r="J57" s="181" t="s">
        <v>173</v>
      </c>
      <c r="K57" s="181" t="s">
        <v>173</v>
      </c>
      <c r="L57" s="181" t="s">
        <v>173</v>
      </c>
      <c r="M57" s="182" t="s">
        <v>173</v>
      </c>
      <c r="N57" s="176" t="s">
        <v>824</v>
      </c>
      <c r="O57" s="176" t="s">
        <v>377</v>
      </c>
      <c r="P57" s="81"/>
      <c r="Q57" s="5"/>
      <c r="R57" s="5"/>
      <c r="S57" s="5"/>
      <c r="T57" s="5"/>
      <c r="U57" s="5"/>
      <c r="V57" s="5"/>
      <c r="W57" s="9"/>
      <c r="X57" s="5"/>
      <c r="Y57" s="5"/>
      <c r="Z57" s="5"/>
      <c r="AA57" s="5"/>
      <c r="AB57" s="5"/>
      <c r="AC57" s="5"/>
      <c r="AD57" s="9"/>
      <c r="AE57" s="5"/>
      <c r="AF57" s="5"/>
      <c r="AG57" s="5"/>
      <c r="AH57" s="5"/>
      <c r="AI57" s="5"/>
      <c r="AJ57" s="5"/>
      <c r="AK57" s="9"/>
      <c r="AL57" s="5"/>
      <c r="AM57" s="5"/>
      <c r="AN57" s="5"/>
      <c r="AO57" s="5"/>
      <c r="AP57" s="5"/>
      <c r="AQ57" s="5"/>
      <c r="AR57" s="9"/>
      <c r="AS57" s="5"/>
      <c r="AT57" s="5"/>
      <c r="AU57" s="5"/>
      <c r="AV57" s="5"/>
      <c r="AW57" s="5"/>
    </row>
    <row r="58" spans="1:49" s="72" customFormat="1" ht="15" customHeight="1">
      <c r="A58" s="213" t="s">
        <v>47</v>
      </c>
      <c r="B58" s="197" t="s">
        <v>242</v>
      </c>
      <c r="C58" s="214">
        <f t="shared" si="4"/>
        <v>0</v>
      </c>
      <c r="D58" s="214"/>
      <c r="E58" s="215">
        <f t="shared" si="1"/>
        <v>0</v>
      </c>
      <c r="F58" s="200" t="s">
        <v>617</v>
      </c>
      <c r="G58" s="181" t="s">
        <v>173</v>
      </c>
      <c r="H58" s="181" t="s">
        <v>173</v>
      </c>
      <c r="I58" s="181" t="s">
        <v>173</v>
      </c>
      <c r="J58" s="181" t="s">
        <v>173</v>
      </c>
      <c r="K58" s="181" t="s">
        <v>173</v>
      </c>
      <c r="L58" s="181" t="s">
        <v>173</v>
      </c>
      <c r="M58" s="200" t="s">
        <v>173</v>
      </c>
      <c r="N58" s="176" t="s">
        <v>771</v>
      </c>
      <c r="O58" s="176" t="s">
        <v>411</v>
      </c>
      <c r="P58" s="81" t="s">
        <v>173</v>
      </c>
      <c r="Q58" s="5"/>
      <c r="R58" s="5"/>
      <c r="S58" s="5"/>
      <c r="T58" s="5"/>
      <c r="U58" s="5"/>
      <c r="V58" s="5"/>
      <c r="W58" s="9"/>
      <c r="X58" s="5"/>
      <c r="Y58" s="5"/>
      <c r="Z58" s="5"/>
      <c r="AA58" s="5"/>
      <c r="AB58" s="5"/>
      <c r="AC58" s="5"/>
      <c r="AD58" s="9"/>
      <c r="AE58" s="5"/>
      <c r="AF58" s="5"/>
      <c r="AG58" s="5"/>
      <c r="AH58" s="5"/>
      <c r="AI58" s="5"/>
      <c r="AJ58" s="5"/>
      <c r="AK58" s="9"/>
      <c r="AL58" s="5"/>
      <c r="AM58" s="5"/>
      <c r="AN58" s="5"/>
      <c r="AO58" s="5"/>
      <c r="AP58" s="5"/>
      <c r="AQ58" s="5"/>
      <c r="AR58" s="9"/>
      <c r="AS58" s="5"/>
      <c r="AT58" s="5"/>
      <c r="AU58" s="5"/>
      <c r="AV58" s="5"/>
      <c r="AW58" s="5"/>
    </row>
    <row r="59" spans="1:49" s="28" customFormat="1" ht="15" customHeight="1">
      <c r="A59" s="201" t="s">
        <v>48</v>
      </c>
      <c r="B59" s="201" t="s">
        <v>241</v>
      </c>
      <c r="C59" s="202">
        <f t="shared" si="4"/>
        <v>2</v>
      </c>
      <c r="D59" s="202"/>
      <c r="E59" s="203">
        <f t="shared" si="1"/>
        <v>2</v>
      </c>
      <c r="F59" s="200" t="s">
        <v>615</v>
      </c>
      <c r="G59" s="179">
        <v>44497</v>
      </c>
      <c r="H59" s="179" t="s">
        <v>510</v>
      </c>
      <c r="I59" s="179">
        <v>44523</v>
      </c>
      <c r="J59" s="179">
        <v>44544</v>
      </c>
      <c r="K59" s="179" t="s">
        <v>173</v>
      </c>
      <c r="L59" s="179">
        <v>44544</v>
      </c>
      <c r="M59" s="201" t="s">
        <v>173</v>
      </c>
      <c r="N59" s="176" t="s">
        <v>771</v>
      </c>
      <c r="O59" s="176" t="s">
        <v>509</v>
      </c>
      <c r="P59" s="80" t="s">
        <v>173</v>
      </c>
      <c r="W59" s="40"/>
      <c r="AD59" s="40"/>
      <c r="AK59" s="40"/>
      <c r="AR59" s="40"/>
    </row>
    <row r="60" spans="1:49" ht="15" customHeight="1">
      <c r="A60" s="197" t="s">
        <v>49</v>
      </c>
      <c r="B60" s="197" t="s">
        <v>241</v>
      </c>
      <c r="C60" s="198">
        <f t="shared" si="4"/>
        <v>2</v>
      </c>
      <c r="D60" s="198"/>
      <c r="E60" s="199">
        <f t="shared" si="1"/>
        <v>2</v>
      </c>
      <c r="F60" s="200" t="s">
        <v>615</v>
      </c>
      <c r="G60" s="181">
        <v>44494</v>
      </c>
      <c r="H60" s="181">
        <v>44511</v>
      </c>
      <c r="I60" s="181">
        <v>44516</v>
      </c>
      <c r="J60" s="181">
        <v>44525</v>
      </c>
      <c r="K60" s="181" t="s">
        <v>173</v>
      </c>
      <c r="L60" s="181">
        <v>44525</v>
      </c>
      <c r="M60" s="197" t="s">
        <v>173</v>
      </c>
      <c r="N60" s="176" t="s">
        <v>770</v>
      </c>
      <c r="O60" s="176" t="s">
        <v>464</v>
      </c>
      <c r="P60" s="81" t="s">
        <v>173</v>
      </c>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row>
    <row r="61" spans="1:49" s="72" customFormat="1" ht="15" customHeight="1">
      <c r="A61" s="213" t="s">
        <v>50</v>
      </c>
      <c r="B61" s="197" t="s">
        <v>242</v>
      </c>
      <c r="C61" s="214">
        <f t="shared" si="4"/>
        <v>0</v>
      </c>
      <c r="D61" s="214"/>
      <c r="E61" s="215">
        <f t="shared" si="1"/>
        <v>0</v>
      </c>
      <c r="F61" s="200" t="s">
        <v>617</v>
      </c>
      <c r="G61" s="181" t="s">
        <v>173</v>
      </c>
      <c r="H61" s="181" t="s">
        <v>173</v>
      </c>
      <c r="I61" s="181" t="s">
        <v>173</v>
      </c>
      <c r="J61" s="181" t="s">
        <v>173</v>
      </c>
      <c r="K61" s="181" t="s">
        <v>173</v>
      </c>
      <c r="L61" s="181" t="s">
        <v>173</v>
      </c>
      <c r="M61" s="181" t="s">
        <v>173</v>
      </c>
      <c r="N61" s="176" t="s">
        <v>771</v>
      </c>
      <c r="O61" s="176" t="s">
        <v>417</v>
      </c>
      <c r="P61" s="81" t="s">
        <v>173</v>
      </c>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row>
    <row r="62" spans="1:49" s="28" customFormat="1" ht="15" customHeight="1">
      <c r="A62" s="201" t="s">
        <v>51</v>
      </c>
      <c r="B62" s="201" t="s">
        <v>241</v>
      </c>
      <c r="C62" s="202">
        <f t="shared" si="4"/>
        <v>2</v>
      </c>
      <c r="D62" s="202">
        <v>0.5</v>
      </c>
      <c r="E62" s="203">
        <f t="shared" si="1"/>
        <v>1</v>
      </c>
      <c r="F62" s="200" t="s">
        <v>615</v>
      </c>
      <c r="G62" s="179" t="s">
        <v>514</v>
      </c>
      <c r="H62" s="179" t="s">
        <v>799</v>
      </c>
      <c r="I62" s="179" t="s">
        <v>579</v>
      </c>
      <c r="J62" s="179" t="s">
        <v>800</v>
      </c>
      <c r="K62" s="179" t="s">
        <v>173</v>
      </c>
      <c r="L62" s="179" t="s">
        <v>800</v>
      </c>
      <c r="M62" s="201" t="s">
        <v>393</v>
      </c>
      <c r="N62" s="176" t="s">
        <v>824</v>
      </c>
      <c r="O62" s="176" t="s">
        <v>512</v>
      </c>
      <c r="P62" s="80" t="s">
        <v>173</v>
      </c>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row>
    <row r="63" spans="1:49" s="28" customFormat="1" ht="15" customHeight="1">
      <c r="A63" s="201" t="s">
        <v>168</v>
      </c>
      <c r="B63" s="201" t="s">
        <v>241</v>
      </c>
      <c r="C63" s="202">
        <f t="shared" si="4"/>
        <v>2</v>
      </c>
      <c r="D63" s="202"/>
      <c r="E63" s="203">
        <f t="shared" si="1"/>
        <v>2</v>
      </c>
      <c r="F63" s="200" t="s">
        <v>615</v>
      </c>
      <c r="G63" s="179">
        <v>44494</v>
      </c>
      <c r="H63" s="179">
        <v>44517</v>
      </c>
      <c r="I63" s="179">
        <v>44525</v>
      </c>
      <c r="J63" s="179">
        <v>44551</v>
      </c>
      <c r="K63" s="179" t="s">
        <v>173</v>
      </c>
      <c r="L63" s="179">
        <v>44551</v>
      </c>
      <c r="M63" s="201" t="s">
        <v>173</v>
      </c>
      <c r="N63" s="176" t="s">
        <v>771</v>
      </c>
      <c r="O63" s="176" t="s">
        <v>453</v>
      </c>
      <c r="P63" s="80" t="s">
        <v>173</v>
      </c>
    </row>
    <row r="64" spans="1:49" ht="15" customHeight="1">
      <c r="A64" s="197" t="s">
        <v>53</v>
      </c>
      <c r="B64" s="197" t="s">
        <v>241</v>
      </c>
      <c r="C64" s="198">
        <f t="shared" si="4"/>
        <v>2</v>
      </c>
      <c r="D64" s="198"/>
      <c r="E64" s="199">
        <f t="shared" si="1"/>
        <v>2</v>
      </c>
      <c r="F64" s="200" t="s">
        <v>615</v>
      </c>
      <c r="G64" s="181">
        <v>44501</v>
      </c>
      <c r="H64" s="181">
        <v>44519</v>
      </c>
      <c r="I64" s="181">
        <v>44525</v>
      </c>
      <c r="J64" s="181">
        <v>44546</v>
      </c>
      <c r="K64" s="181" t="s">
        <v>173</v>
      </c>
      <c r="L64" s="181">
        <v>44546</v>
      </c>
      <c r="M64" s="181" t="s">
        <v>173</v>
      </c>
      <c r="N64" s="176" t="s">
        <v>771</v>
      </c>
      <c r="O64" s="176" t="s">
        <v>1053</v>
      </c>
      <c r="P64" s="81" t="s">
        <v>173</v>
      </c>
    </row>
    <row r="65" spans="1:16" s="28" customFormat="1" ht="15" customHeight="1">
      <c r="A65" s="201" t="s">
        <v>54</v>
      </c>
      <c r="B65" s="201" t="s">
        <v>242</v>
      </c>
      <c r="C65" s="202">
        <f t="shared" si="4"/>
        <v>0</v>
      </c>
      <c r="D65" s="202"/>
      <c r="E65" s="203">
        <f t="shared" si="1"/>
        <v>0</v>
      </c>
      <c r="F65" s="204" t="s">
        <v>641</v>
      </c>
      <c r="G65" s="179">
        <v>44498</v>
      </c>
      <c r="H65" s="179">
        <v>44511</v>
      </c>
      <c r="I65" s="179">
        <v>44519</v>
      </c>
      <c r="J65" s="179" t="s">
        <v>173</v>
      </c>
      <c r="K65" s="179" t="s">
        <v>173</v>
      </c>
      <c r="L65" s="179" t="s">
        <v>173</v>
      </c>
      <c r="M65" s="204" t="s">
        <v>400</v>
      </c>
      <c r="N65" s="176" t="s">
        <v>771</v>
      </c>
      <c r="O65" s="176" t="s">
        <v>518</v>
      </c>
      <c r="P65" s="80" t="s">
        <v>173</v>
      </c>
    </row>
    <row r="66" spans="1:16" s="28" customFormat="1" ht="15" customHeight="1">
      <c r="A66" s="201" t="s">
        <v>55</v>
      </c>
      <c r="B66" s="201" t="s">
        <v>241</v>
      </c>
      <c r="C66" s="202">
        <f t="shared" si="4"/>
        <v>2</v>
      </c>
      <c r="D66" s="202"/>
      <c r="E66" s="203">
        <f t="shared" si="1"/>
        <v>2</v>
      </c>
      <c r="F66" s="200" t="s">
        <v>615</v>
      </c>
      <c r="G66" s="179">
        <v>44498</v>
      </c>
      <c r="H66" s="179">
        <v>44547</v>
      </c>
      <c r="I66" s="179">
        <v>44512</v>
      </c>
      <c r="J66" s="179">
        <v>44530</v>
      </c>
      <c r="K66" s="179" t="s">
        <v>173</v>
      </c>
      <c r="L66" s="179">
        <v>44530</v>
      </c>
      <c r="M66" s="201" t="s">
        <v>173</v>
      </c>
      <c r="N66" s="176" t="s">
        <v>771</v>
      </c>
      <c r="O66" s="176" t="s">
        <v>379</v>
      </c>
      <c r="P66" s="80" t="s">
        <v>173</v>
      </c>
    </row>
    <row r="67" spans="1:16" s="28" customFormat="1" ht="15" customHeight="1">
      <c r="A67" s="201" t="s">
        <v>56</v>
      </c>
      <c r="B67" s="201" t="s">
        <v>241</v>
      </c>
      <c r="C67" s="202">
        <f t="shared" si="4"/>
        <v>2</v>
      </c>
      <c r="D67" s="202"/>
      <c r="E67" s="203">
        <f t="shared" si="1"/>
        <v>2</v>
      </c>
      <c r="F67" s="200" t="s">
        <v>615</v>
      </c>
      <c r="G67" s="179" t="s">
        <v>449</v>
      </c>
      <c r="H67" s="179">
        <v>44515</v>
      </c>
      <c r="I67" s="179">
        <v>44524</v>
      </c>
      <c r="J67" s="179">
        <v>44524</v>
      </c>
      <c r="K67" s="179" t="s">
        <v>173</v>
      </c>
      <c r="L67" s="179">
        <v>44524</v>
      </c>
      <c r="M67" s="201" t="s">
        <v>173</v>
      </c>
      <c r="N67" s="176" t="s">
        <v>770</v>
      </c>
      <c r="O67" s="208" t="s">
        <v>419</v>
      </c>
      <c r="P67" s="80" t="s">
        <v>173</v>
      </c>
    </row>
    <row r="68" spans="1:16" ht="15" customHeight="1">
      <c r="A68" s="197" t="s">
        <v>57</v>
      </c>
      <c r="B68" s="197" t="s">
        <v>242</v>
      </c>
      <c r="C68" s="198">
        <f t="shared" si="4"/>
        <v>0</v>
      </c>
      <c r="D68" s="198"/>
      <c r="E68" s="199">
        <f t="shared" si="1"/>
        <v>0</v>
      </c>
      <c r="F68" s="200" t="s">
        <v>617</v>
      </c>
      <c r="G68" s="181" t="s">
        <v>173</v>
      </c>
      <c r="H68" s="181" t="s">
        <v>173</v>
      </c>
      <c r="I68" s="181" t="s">
        <v>173</v>
      </c>
      <c r="J68" s="181" t="s">
        <v>173</v>
      </c>
      <c r="K68" s="181" t="s">
        <v>173</v>
      </c>
      <c r="L68" s="181" t="s">
        <v>173</v>
      </c>
      <c r="M68" s="200" t="s">
        <v>173</v>
      </c>
      <c r="N68" s="176" t="s">
        <v>770</v>
      </c>
      <c r="O68" s="176" t="s">
        <v>522</v>
      </c>
      <c r="P68" s="81" t="s">
        <v>173</v>
      </c>
    </row>
    <row r="69" spans="1:16" ht="15" customHeight="1">
      <c r="A69" s="192" t="s">
        <v>58</v>
      </c>
      <c r="B69" s="209"/>
      <c r="C69" s="210"/>
      <c r="D69" s="194"/>
      <c r="E69" s="194"/>
      <c r="F69" s="209"/>
      <c r="G69" s="187"/>
      <c r="H69" s="187"/>
      <c r="I69" s="187"/>
      <c r="J69" s="187"/>
      <c r="K69" s="187"/>
      <c r="L69" s="187"/>
      <c r="M69" s="211"/>
      <c r="N69" s="209"/>
      <c r="O69" s="209"/>
    </row>
    <row r="70" spans="1:16" ht="15" customHeight="1">
      <c r="A70" s="197" t="s">
        <v>59</v>
      </c>
      <c r="B70" s="197" t="s">
        <v>242</v>
      </c>
      <c r="C70" s="198">
        <f>IF(B70=$B$4,2,0)</f>
        <v>0</v>
      </c>
      <c r="D70" s="198"/>
      <c r="E70" s="199">
        <f t="shared" si="1"/>
        <v>0</v>
      </c>
      <c r="F70" s="200" t="s">
        <v>617</v>
      </c>
      <c r="G70" s="181" t="s">
        <v>173</v>
      </c>
      <c r="H70" s="181" t="s">
        <v>173</v>
      </c>
      <c r="I70" s="181" t="s">
        <v>173</v>
      </c>
      <c r="J70" s="181" t="s">
        <v>173</v>
      </c>
      <c r="K70" s="181" t="s">
        <v>173</v>
      </c>
      <c r="L70" s="181" t="s">
        <v>173</v>
      </c>
      <c r="M70" s="200" t="s">
        <v>173</v>
      </c>
      <c r="N70" s="176" t="s">
        <v>824</v>
      </c>
      <c r="O70" s="176" t="s">
        <v>524</v>
      </c>
      <c r="P70" s="81" t="s">
        <v>173</v>
      </c>
    </row>
    <row r="71" spans="1:16" ht="15" customHeight="1">
      <c r="A71" s="197" t="s">
        <v>60</v>
      </c>
      <c r="B71" s="197" t="s">
        <v>242</v>
      </c>
      <c r="C71" s="198">
        <f>IF(B71=$B$4,2,0)</f>
        <v>0</v>
      </c>
      <c r="D71" s="198"/>
      <c r="E71" s="199">
        <f t="shared" si="1"/>
        <v>0</v>
      </c>
      <c r="F71" s="200" t="s">
        <v>641</v>
      </c>
      <c r="G71" s="181">
        <v>44498</v>
      </c>
      <c r="H71" s="181" t="s">
        <v>823</v>
      </c>
      <c r="I71" s="181">
        <v>44516</v>
      </c>
      <c r="J71" s="181" t="s">
        <v>173</v>
      </c>
      <c r="K71" s="181" t="s">
        <v>173</v>
      </c>
      <c r="L71" s="181" t="s">
        <v>173</v>
      </c>
      <c r="M71" s="200" t="s">
        <v>400</v>
      </c>
      <c r="N71" s="176" t="s">
        <v>771</v>
      </c>
      <c r="O71" s="176" t="s">
        <v>398</v>
      </c>
      <c r="P71" s="81" t="s">
        <v>173</v>
      </c>
    </row>
    <row r="72" spans="1:16" s="28" customFormat="1" ht="15" customHeight="1">
      <c r="A72" s="201" t="s">
        <v>61</v>
      </c>
      <c r="B72" s="197" t="s">
        <v>241</v>
      </c>
      <c r="C72" s="202">
        <f>IF(B72=$B$4,2,0)</f>
        <v>2</v>
      </c>
      <c r="D72" s="202"/>
      <c r="E72" s="203">
        <f t="shared" ref="E72:E98" si="5">C72*IF(D72&gt;0,D72,1)</f>
        <v>2</v>
      </c>
      <c r="F72" s="200" t="s">
        <v>615</v>
      </c>
      <c r="G72" s="179">
        <v>44501</v>
      </c>
      <c r="H72" s="179" t="s">
        <v>531</v>
      </c>
      <c r="I72" s="179">
        <v>44525</v>
      </c>
      <c r="J72" s="179">
        <v>44525</v>
      </c>
      <c r="K72" s="179">
        <v>44525</v>
      </c>
      <c r="L72" s="179">
        <v>44525</v>
      </c>
      <c r="M72" s="201" t="s">
        <v>173</v>
      </c>
      <c r="N72" s="176" t="s">
        <v>771</v>
      </c>
      <c r="O72" s="176" t="s">
        <v>530</v>
      </c>
      <c r="P72" s="80" t="s">
        <v>173</v>
      </c>
    </row>
    <row r="73" spans="1:16" ht="15" customHeight="1">
      <c r="A73" s="197" t="s">
        <v>62</v>
      </c>
      <c r="B73" s="197" t="s">
        <v>242</v>
      </c>
      <c r="C73" s="198">
        <f>IF(B73=$B$4,2,0)</f>
        <v>0</v>
      </c>
      <c r="D73" s="198"/>
      <c r="E73" s="199">
        <f t="shared" si="5"/>
        <v>0</v>
      </c>
      <c r="F73" s="216" t="s">
        <v>822</v>
      </c>
      <c r="G73" s="181">
        <v>44501</v>
      </c>
      <c r="H73" s="181" t="s">
        <v>533</v>
      </c>
      <c r="I73" s="181" t="s">
        <v>825</v>
      </c>
      <c r="J73" s="181" t="s">
        <v>173</v>
      </c>
      <c r="K73" s="181" t="s">
        <v>173</v>
      </c>
      <c r="L73" s="181" t="s">
        <v>173</v>
      </c>
      <c r="M73" s="197" t="s">
        <v>827</v>
      </c>
      <c r="N73" s="176" t="s">
        <v>771</v>
      </c>
      <c r="O73" s="176" t="s">
        <v>382</v>
      </c>
      <c r="P73" s="81" t="s">
        <v>173</v>
      </c>
    </row>
    <row r="74" spans="1:16" ht="15" customHeight="1">
      <c r="A74" s="197" t="s">
        <v>63</v>
      </c>
      <c r="B74" s="197" t="s">
        <v>241</v>
      </c>
      <c r="C74" s="198">
        <f t="shared" ref="C74:C98" si="6">IF(B74=$B$4,2,0)</f>
        <v>2</v>
      </c>
      <c r="D74" s="198"/>
      <c r="E74" s="199">
        <f t="shared" si="5"/>
        <v>2</v>
      </c>
      <c r="F74" s="200" t="s">
        <v>615</v>
      </c>
      <c r="G74" s="181">
        <v>44500</v>
      </c>
      <c r="H74" s="181">
        <v>44496</v>
      </c>
      <c r="I74" s="181">
        <v>44525</v>
      </c>
      <c r="J74" s="181">
        <v>44525</v>
      </c>
      <c r="K74" s="181" t="s">
        <v>173</v>
      </c>
      <c r="L74" s="181">
        <v>44525</v>
      </c>
      <c r="M74" s="197" t="s">
        <v>173</v>
      </c>
      <c r="N74" s="176" t="s">
        <v>771</v>
      </c>
      <c r="O74" s="176" t="s">
        <v>384</v>
      </c>
      <c r="P74" s="81" t="s">
        <v>173</v>
      </c>
    </row>
    <row r="75" spans="1:16" ht="15" customHeight="1">
      <c r="A75" s="197" t="s">
        <v>64</v>
      </c>
      <c r="B75" s="197" t="s">
        <v>242</v>
      </c>
      <c r="C75" s="198">
        <f t="shared" si="6"/>
        <v>0</v>
      </c>
      <c r="D75" s="198"/>
      <c r="E75" s="199">
        <f t="shared" si="5"/>
        <v>0</v>
      </c>
      <c r="F75" s="200" t="s">
        <v>617</v>
      </c>
      <c r="G75" s="181" t="s">
        <v>173</v>
      </c>
      <c r="H75" s="181" t="s">
        <v>173</v>
      </c>
      <c r="I75" s="181" t="s">
        <v>173</v>
      </c>
      <c r="J75" s="181" t="s">
        <v>173</v>
      </c>
      <c r="K75" s="181" t="s">
        <v>173</v>
      </c>
      <c r="L75" s="181" t="s">
        <v>173</v>
      </c>
      <c r="M75" s="200" t="s">
        <v>173</v>
      </c>
      <c r="N75" s="176" t="s">
        <v>771</v>
      </c>
      <c r="O75" s="176" t="s">
        <v>535</v>
      </c>
      <c r="P75" s="81" t="s">
        <v>173</v>
      </c>
    </row>
    <row r="76" spans="1:16" ht="15" customHeight="1">
      <c r="A76" s="192" t="s">
        <v>65</v>
      </c>
      <c r="B76" s="209"/>
      <c r="C76" s="210"/>
      <c r="D76" s="194"/>
      <c r="E76" s="194"/>
      <c r="F76" s="209"/>
      <c r="G76" s="186"/>
      <c r="H76" s="187"/>
      <c r="I76" s="187"/>
      <c r="J76" s="187"/>
      <c r="K76" s="187"/>
      <c r="L76" s="187"/>
      <c r="M76" s="211"/>
      <c r="N76" s="212"/>
      <c r="O76" s="212"/>
    </row>
    <row r="77" spans="1:16" s="28" customFormat="1" ht="15" customHeight="1">
      <c r="A77" s="201" t="s">
        <v>66</v>
      </c>
      <c r="B77" s="197" t="s">
        <v>241</v>
      </c>
      <c r="C77" s="202">
        <f>IF(B77=$B$4,2,0)</f>
        <v>2</v>
      </c>
      <c r="D77" s="202"/>
      <c r="E77" s="203">
        <f t="shared" si="5"/>
        <v>2</v>
      </c>
      <c r="F77" s="200" t="s">
        <v>615</v>
      </c>
      <c r="G77" s="179">
        <v>44494</v>
      </c>
      <c r="H77" s="179">
        <v>44510</v>
      </c>
      <c r="I77" s="179">
        <v>44517</v>
      </c>
      <c r="J77" s="179">
        <v>44547</v>
      </c>
      <c r="K77" s="179" t="s">
        <v>173</v>
      </c>
      <c r="L77" s="179">
        <v>44547</v>
      </c>
      <c r="M77" s="204" t="s">
        <v>173</v>
      </c>
      <c r="N77" s="176" t="s">
        <v>771</v>
      </c>
      <c r="O77" s="176" t="s">
        <v>455</v>
      </c>
      <c r="P77" s="80" t="s">
        <v>173</v>
      </c>
    </row>
    <row r="78" spans="1:16" ht="15" customHeight="1">
      <c r="A78" s="197" t="s">
        <v>68</v>
      </c>
      <c r="B78" s="197" t="s">
        <v>242</v>
      </c>
      <c r="C78" s="198">
        <f t="shared" si="6"/>
        <v>0</v>
      </c>
      <c r="D78" s="198"/>
      <c r="E78" s="199">
        <f t="shared" si="5"/>
        <v>0</v>
      </c>
      <c r="F78" s="200" t="s">
        <v>617</v>
      </c>
      <c r="G78" s="181" t="s">
        <v>173</v>
      </c>
      <c r="H78" s="181" t="s">
        <v>173</v>
      </c>
      <c r="I78" s="181" t="s">
        <v>173</v>
      </c>
      <c r="J78" s="181" t="s">
        <v>173</v>
      </c>
      <c r="K78" s="181" t="s">
        <v>173</v>
      </c>
      <c r="L78" s="181" t="s">
        <v>173</v>
      </c>
      <c r="M78" s="182" t="s">
        <v>173</v>
      </c>
      <c r="N78" s="176" t="s">
        <v>771</v>
      </c>
      <c r="O78" s="183" t="s">
        <v>798</v>
      </c>
      <c r="P78" s="81" t="s">
        <v>173</v>
      </c>
    </row>
    <row r="79" spans="1:16" ht="15" customHeight="1">
      <c r="A79" s="197" t="s">
        <v>69</v>
      </c>
      <c r="B79" s="197" t="s">
        <v>242</v>
      </c>
      <c r="C79" s="198">
        <f>IF(B79=$B$4,2,0)</f>
        <v>0</v>
      </c>
      <c r="D79" s="198"/>
      <c r="E79" s="199">
        <f t="shared" si="5"/>
        <v>0</v>
      </c>
      <c r="F79" s="200" t="s">
        <v>617</v>
      </c>
      <c r="G79" s="181" t="s">
        <v>173</v>
      </c>
      <c r="H79" s="181" t="s">
        <v>173</v>
      </c>
      <c r="I79" s="181" t="s">
        <v>173</v>
      </c>
      <c r="J79" s="181" t="s">
        <v>173</v>
      </c>
      <c r="K79" s="181" t="s">
        <v>173</v>
      </c>
      <c r="L79" s="181" t="s">
        <v>173</v>
      </c>
      <c r="M79" s="200" t="s">
        <v>173</v>
      </c>
      <c r="N79" s="176" t="s">
        <v>771</v>
      </c>
      <c r="O79" s="176" t="s">
        <v>385</v>
      </c>
      <c r="P79" s="81" t="s">
        <v>173</v>
      </c>
    </row>
    <row r="80" spans="1:16" ht="15" customHeight="1">
      <c r="A80" s="197" t="s">
        <v>70</v>
      </c>
      <c r="B80" s="197" t="s">
        <v>241</v>
      </c>
      <c r="C80" s="198">
        <f>IF(B80=$B$4,2,0)</f>
        <v>2</v>
      </c>
      <c r="D80" s="198"/>
      <c r="E80" s="199">
        <f t="shared" si="5"/>
        <v>2</v>
      </c>
      <c r="F80" s="200" t="s">
        <v>615</v>
      </c>
      <c r="G80" s="179">
        <v>44481</v>
      </c>
      <c r="H80" s="181">
        <v>44490</v>
      </c>
      <c r="I80" s="181">
        <v>44497</v>
      </c>
      <c r="J80" s="181">
        <v>44532</v>
      </c>
      <c r="K80" s="181" t="s">
        <v>173</v>
      </c>
      <c r="L80" s="181">
        <v>44532</v>
      </c>
      <c r="M80" s="200" t="s">
        <v>173</v>
      </c>
      <c r="N80" s="176" t="s">
        <v>771</v>
      </c>
      <c r="O80" s="176" t="s">
        <v>338</v>
      </c>
      <c r="P80" s="81" t="s">
        <v>173</v>
      </c>
    </row>
    <row r="81" spans="1:16" s="28" customFormat="1" ht="15" customHeight="1">
      <c r="A81" s="201" t="s">
        <v>72</v>
      </c>
      <c r="B81" s="201" t="s">
        <v>241</v>
      </c>
      <c r="C81" s="202">
        <f>IF(B81=$B$4,2,0)</f>
        <v>2</v>
      </c>
      <c r="D81" s="202"/>
      <c r="E81" s="203">
        <f>C81*IF(D81&gt;0,D81,1)</f>
        <v>2</v>
      </c>
      <c r="F81" s="200" t="s">
        <v>615</v>
      </c>
      <c r="G81" s="179">
        <v>44484</v>
      </c>
      <c r="H81" s="179">
        <v>44526</v>
      </c>
      <c r="I81" s="179">
        <v>44519</v>
      </c>
      <c r="J81" s="179">
        <v>44540</v>
      </c>
      <c r="K81" s="179" t="s">
        <v>173</v>
      </c>
      <c r="L81" s="179">
        <v>44540</v>
      </c>
      <c r="M81" s="201" t="s">
        <v>173</v>
      </c>
      <c r="N81" s="176" t="s">
        <v>771</v>
      </c>
      <c r="O81" s="176" t="s">
        <v>386</v>
      </c>
      <c r="P81" s="80" t="s">
        <v>173</v>
      </c>
    </row>
    <row r="82" spans="1:16" ht="15" customHeight="1">
      <c r="A82" s="197" t="s">
        <v>73</v>
      </c>
      <c r="B82" s="197" t="s">
        <v>242</v>
      </c>
      <c r="C82" s="198">
        <f t="shared" si="6"/>
        <v>0</v>
      </c>
      <c r="D82" s="198"/>
      <c r="E82" s="199">
        <f t="shared" si="5"/>
        <v>0</v>
      </c>
      <c r="F82" s="200" t="s">
        <v>641</v>
      </c>
      <c r="G82" s="181">
        <v>44494</v>
      </c>
      <c r="H82" s="179" t="s">
        <v>625</v>
      </c>
      <c r="I82" s="181">
        <v>44517</v>
      </c>
      <c r="J82" s="181" t="s">
        <v>173</v>
      </c>
      <c r="K82" s="181" t="s">
        <v>173</v>
      </c>
      <c r="L82" s="181" t="s">
        <v>173</v>
      </c>
      <c r="M82" s="197" t="s">
        <v>826</v>
      </c>
      <c r="N82" s="176" t="s">
        <v>824</v>
      </c>
      <c r="O82" s="176" t="s">
        <v>539</v>
      </c>
      <c r="P82" s="81" t="s">
        <v>173</v>
      </c>
    </row>
    <row r="83" spans="1:16" ht="15" customHeight="1">
      <c r="A83" s="197" t="s">
        <v>191</v>
      </c>
      <c r="B83" s="197" t="s">
        <v>241</v>
      </c>
      <c r="C83" s="198">
        <f t="shared" si="6"/>
        <v>2</v>
      </c>
      <c r="D83" s="198"/>
      <c r="E83" s="199">
        <f t="shared" si="5"/>
        <v>2</v>
      </c>
      <c r="F83" s="200" t="s">
        <v>615</v>
      </c>
      <c r="G83" s="181">
        <v>44495</v>
      </c>
      <c r="H83" s="181">
        <v>44511</v>
      </c>
      <c r="I83" s="181">
        <v>44524</v>
      </c>
      <c r="J83" s="181">
        <v>44545</v>
      </c>
      <c r="K83" s="181" t="s">
        <v>173</v>
      </c>
      <c r="L83" s="181">
        <v>44545</v>
      </c>
      <c r="M83" s="176" t="s">
        <v>830</v>
      </c>
      <c r="N83" s="176" t="s">
        <v>771</v>
      </c>
      <c r="O83" s="176" t="s">
        <v>541</v>
      </c>
      <c r="P83" s="81" t="s">
        <v>173</v>
      </c>
    </row>
    <row r="84" spans="1:16" ht="15" customHeight="1">
      <c r="A84" s="197" t="s">
        <v>74</v>
      </c>
      <c r="B84" s="197" t="s">
        <v>241</v>
      </c>
      <c r="C84" s="198">
        <f>IF(B84=$B$4,2,0)</f>
        <v>2</v>
      </c>
      <c r="D84" s="198"/>
      <c r="E84" s="199">
        <f t="shared" si="5"/>
        <v>2</v>
      </c>
      <c r="F84" s="200" t="s">
        <v>615</v>
      </c>
      <c r="G84" s="181">
        <v>44494</v>
      </c>
      <c r="H84" s="181">
        <v>44509</v>
      </c>
      <c r="I84" s="181">
        <v>44525</v>
      </c>
      <c r="J84" s="181">
        <v>44546</v>
      </c>
      <c r="K84" s="181">
        <v>44553</v>
      </c>
      <c r="L84" s="181">
        <v>44553</v>
      </c>
      <c r="M84" s="197" t="s">
        <v>173</v>
      </c>
      <c r="N84" s="176" t="s">
        <v>771</v>
      </c>
      <c r="O84" s="176" t="s">
        <v>387</v>
      </c>
      <c r="P84" s="81" t="s">
        <v>173</v>
      </c>
    </row>
    <row r="85" spans="1:16" ht="15" customHeight="1">
      <c r="A85" s="197" t="s">
        <v>75</v>
      </c>
      <c r="B85" s="197" t="s">
        <v>241</v>
      </c>
      <c r="C85" s="198">
        <f t="shared" si="6"/>
        <v>2</v>
      </c>
      <c r="D85" s="198"/>
      <c r="E85" s="199">
        <f t="shared" si="5"/>
        <v>2</v>
      </c>
      <c r="F85" s="200" t="s">
        <v>615</v>
      </c>
      <c r="G85" s="181">
        <v>44498</v>
      </c>
      <c r="H85" s="181">
        <v>44518</v>
      </c>
      <c r="I85" s="181">
        <v>44525</v>
      </c>
      <c r="J85" s="181">
        <v>44546</v>
      </c>
      <c r="K85" s="181" t="s">
        <v>173</v>
      </c>
      <c r="L85" s="181">
        <v>44546</v>
      </c>
      <c r="M85" s="217" t="s">
        <v>173</v>
      </c>
      <c r="N85" s="176" t="s">
        <v>771</v>
      </c>
      <c r="O85" s="176" t="s">
        <v>545</v>
      </c>
      <c r="P85" s="81" t="s">
        <v>173</v>
      </c>
    </row>
    <row r="86" spans="1:16" ht="15" customHeight="1">
      <c r="A86" s="197" t="s">
        <v>76</v>
      </c>
      <c r="B86" s="197" t="s">
        <v>242</v>
      </c>
      <c r="C86" s="198">
        <f t="shared" si="6"/>
        <v>0</v>
      </c>
      <c r="D86" s="198"/>
      <c r="E86" s="199">
        <f t="shared" si="5"/>
        <v>0</v>
      </c>
      <c r="F86" s="200" t="s">
        <v>641</v>
      </c>
      <c r="G86" s="181">
        <v>44499</v>
      </c>
      <c r="H86" s="179" t="s">
        <v>625</v>
      </c>
      <c r="I86" s="181">
        <v>44518</v>
      </c>
      <c r="J86" s="181" t="s">
        <v>173</v>
      </c>
      <c r="K86" s="181" t="s">
        <v>173</v>
      </c>
      <c r="L86" s="181" t="s">
        <v>173</v>
      </c>
      <c r="M86" s="197" t="s">
        <v>826</v>
      </c>
      <c r="N86" s="176" t="s">
        <v>771</v>
      </c>
      <c r="O86" s="176" t="s">
        <v>388</v>
      </c>
      <c r="P86" s="81" t="s">
        <v>173</v>
      </c>
    </row>
    <row r="87" spans="1:16" ht="15" customHeight="1">
      <c r="A87" s="192" t="s">
        <v>77</v>
      </c>
      <c r="B87" s="209"/>
      <c r="C87" s="210"/>
      <c r="D87" s="194"/>
      <c r="E87" s="194"/>
      <c r="F87" s="209"/>
      <c r="G87" s="186"/>
      <c r="H87" s="187"/>
      <c r="I87" s="187"/>
      <c r="J87" s="187"/>
      <c r="K87" s="187"/>
      <c r="L87" s="187"/>
      <c r="M87" s="211"/>
      <c r="N87" s="212"/>
      <c r="O87" s="212"/>
    </row>
    <row r="88" spans="1:16" ht="15" customHeight="1">
      <c r="A88" s="197" t="s">
        <v>67</v>
      </c>
      <c r="B88" s="197" t="s">
        <v>242</v>
      </c>
      <c r="C88" s="198">
        <f>IF(B88=$B$4,2,0)</f>
        <v>0</v>
      </c>
      <c r="D88" s="198"/>
      <c r="E88" s="199">
        <f t="shared" si="5"/>
        <v>0</v>
      </c>
      <c r="F88" s="200" t="s">
        <v>617</v>
      </c>
      <c r="G88" s="181" t="s">
        <v>173</v>
      </c>
      <c r="H88" s="181" t="s">
        <v>173</v>
      </c>
      <c r="I88" s="181" t="s">
        <v>173</v>
      </c>
      <c r="J88" s="181" t="s">
        <v>173</v>
      </c>
      <c r="K88" s="181" t="s">
        <v>173</v>
      </c>
      <c r="L88" s="181" t="s">
        <v>173</v>
      </c>
      <c r="M88" s="200" t="s">
        <v>173</v>
      </c>
      <c r="N88" s="176" t="s">
        <v>824</v>
      </c>
      <c r="O88" s="176" t="s">
        <v>548</v>
      </c>
      <c r="P88" s="81" t="s">
        <v>173</v>
      </c>
    </row>
    <row r="89" spans="1:16" s="28" customFormat="1" ht="15" customHeight="1">
      <c r="A89" s="201" t="s">
        <v>78</v>
      </c>
      <c r="B89" s="197" t="s">
        <v>242</v>
      </c>
      <c r="C89" s="202">
        <f t="shared" si="6"/>
        <v>0</v>
      </c>
      <c r="D89" s="202"/>
      <c r="E89" s="203">
        <f t="shared" si="5"/>
        <v>0</v>
      </c>
      <c r="F89" s="200" t="s">
        <v>617</v>
      </c>
      <c r="G89" s="179" t="s">
        <v>173</v>
      </c>
      <c r="H89" s="179" t="s">
        <v>173</v>
      </c>
      <c r="I89" s="179" t="s">
        <v>173</v>
      </c>
      <c r="J89" s="179" t="s">
        <v>173</v>
      </c>
      <c r="K89" s="179" t="s">
        <v>173</v>
      </c>
      <c r="L89" s="179" t="s">
        <v>173</v>
      </c>
      <c r="M89" s="207" t="s">
        <v>829</v>
      </c>
      <c r="N89" s="176" t="s">
        <v>771</v>
      </c>
      <c r="O89" s="176" t="s">
        <v>421</v>
      </c>
      <c r="P89" s="80" t="s">
        <v>173</v>
      </c>
    </row>
    <row r="90" spans="1:16" ht="15" customHeight="1">
      <c r="A90" s="201" t="s">
        <v>71</v>
      </c>
      <c r="B90" s="197" t="s">
        <v>241</v>
      </c>
      <c r="C90" s="198">
        <f>IF(B90=$B$4,2,0)</f>
        <v>2</v>
      </c>
      <c r="D90" s="198"/>
      <c r="E90" s="199">
        <f>C90*IF(D90&gt;0,D90,1)</f>
        <v>2</v>
      </c>
      <c r="F90" s="200" t="s">
        <v>615</v>
      </c>
      <c r="G90" s="181">
        <v>44494</v>
      </c>
      <c r="H90" s="181">
        <v>44483</v>
      </c>
      <c r="I90" s="181">
        <v>44532</v>
      </c>
      <c r="J90" s="181">
        <v>44554</v>
      </c>
      <c r="K90" s="181" t="s">
        <v>173</v>
      </c>
      <c r="L90" s="181">
        <v>44554</v>
      </c>
      <c r="M90" s="197" t="s">
        <v>173</v>
      </c>
      <c r="N90" s="176" t="s">
        <v>771</v>
      </c>
      <c r="O90" s="176" t="s">
        <v>389</v>
      </c>
      <c r="P90" s="81" t="s">
        <v>173</v>
      </c>
    </row>
    <row r="91" spans="1:16" ht="15" customHeight="1">
      <c r="A91" s="197" t="s">
        <v>79</v>
      </c>
      <c r="B91" s="197" t="s">
        <v>242</v>
      </c>
      <c r="C91" s="198">
        <f t="shared" si="6"/>
        <v>0</v>
      </c>
      <c r="D91" s="198"/>
      <c r="E91" s="199">
        <f t="shared" si="5"/>
        <v>0</v>
      </c>
      <c r="F91" s="200" t="s">
        <v>617</v>
      </c>
      <c r="G91" s="181" t="s">
        <v>173</v>
      </c>
      <c r="H91" s="181" t="s">
        <v>173</v>
      </c>
      <c r="I91" s="181" t="s">
        <v>173</v>
      </c>
      <c r="J91" s="181" t="s">
        <v>173</v>
      </c>
      <c r="K91" s="181" t="s">
        <v>173</v>
      </c>
      <c r="L91" s="181" t="s">
        <v>173</v>
      </c>
      <c r="M91" s="200" t="s">
        <v>173</v>
      </c>
      <c r="N91" s="176" t="s">
        <v>771</v>
      </c>
      <c r="O91" s="176" t="s">
        <v>587</v>
      </c>
      <c r="P91" s="81" t="s">
        <v>173</v>
      </c>
    </row>
    <row r="92" spans="1:16" ht="15" customHeight="1">
      <c r="A92" s="197" t="s">
        <v>80</v>
      </c>
      <c r="B92" s="197" t="s">
        <v>241</v>
      </c>
      <c r="C92" s="198">
        <f t="shared" si="6"/>
        <v>2</v>
      </c>
      <c r="D92" s="198"/>
      <c r="E92" s="199">
        <f t="shared" si="5"/>
        <v>2</v>
      </c>
      <c r="F92" s="200" t="s">
        <v>615</v>
      </c>
      <c r="G92" s="179">
        <v>44498</v>
      </c>
      <c r="H92" s="181" t="s">
        <v>591</v>
      </c>
      <c r="I92" s="179">
        <v>44524</v>
      </c>
      <c r="J92" s="181">
        <v>44547</v>
      </c>
      <c r="K92" s="181" t="s">
        <v>173</v>
      </c>
      <c r="L92" s="181">
        <v>44547</v>
      </c>
      <c r="M92" s="200" t="s">
        <v>173</v>
      </c>
      <c r="N92" s="176" t="s">
        <v>770</v>
      </c>
      <c r="O92" s="176" t="s">
        <v>590</v>
      </c>
      <c r="P92" s="81" t="s">
        <v>173</v>
      </c>
    </row>
    <row r="93" spans="1:16" ht="15" customHeight="1">
      <c r="A93" s="197" t="s">
        <v>81</v>
      </c>
      <c r="B93" s="197" t="s">
        <v>241</v>
      </c>
      <c r="C93" s="198">
        <f t="shared" si="6"/>
        <v>2</v>
      </c>
      <c r="D93" s="198"/>
      <c r="E93" s="199">
        <f t="shared" si="5"/>
        <v>2</v>
      </c>
      <c r="F93" s="200" t="s">
        <v>615</v>
      </c>
      <c r="G93" s="181">
        <v>44477</v>
      </c>
      <c r="H93" s="181">
        <v>44474</v>
      </c>
      <c r="I93" s="181">
        <v>44491</v>
      </c>
      <c r="J93" s="181">
        <v>44510</v>
      </c>
      <c r="K93" s="181" t="s">
        <v>173</v>
      </c>
      <c r="L93" s="181">
        <v>44510</v>
      </c>
      <c r="M93" s="197" t="s">
        <v>173</v>
      </c>
      <c r="N93" s="176" t="s">
        <v>771</v>
      </c>
      <c r="O93" s="176" t="s">
        <v>427</v>
      </c>
      <c r="P93" s="81" t="s">
        <v>173</v>
      </c>
    </row>
    <row r="94" spans="1:16" ht="15" customHeight="1">
      <c r="A94" s="197" t="s">
        <v>82</v>
      </c>
      <c r="B94" s="197" t="s">
        <v>241</v>
      </c>
      <c r="C94" s="198">
        <f>IF(B94=$B$4,2,0)</f>
        <v>2</v>
      </c>
      <c r="D94" s="198"/>
      <c r="E94" s="199">
        <f>C94*IF(D94&gt;0,D94,1)</f>
        <v>2</v>
      </c>
      <c r="F94" s="200" t="s">
        <v>615</v>
      </c>
      <c r="G94" s="181">
        <v>44494</v>
      </c>
      <c r="H94" s="181" t="s">
        <v>457</v>
      </c>
      <c r="I94" s="181" t="s">
        <v>593</v>
      </c>
      <c r="J94" s="181" t="s">
        <v>594</v>
      </c>
      <c r="K94" s="181" t="s">
        <v>173</v>
      </c>
      <c r="L94" s="181">
        <v>44539</v>
      </c>
      <c r="M94" s="197" t="s">
        <v>173</v>
      </c>
      <c r="N94" s="176" t="s">
        <v>770</v>
      </c>
      <c r="O94" s="176" t="s">
        <v>460</v>
      </c>
      <c r="P94" s="81" t="s">
        <v>173</v>
      </c>
    </row>
    <row r="95" spans="1:16" ht="15" customHeight="1">
      <c r="A95" s="197" t="s">
        <v>83</v>
      </c>
      <c r="B95" s="197" t="s">
        <v>242</v>
      </c>
      <c r="C95" s="198">
        <f t="shared" si="6"/>
        <v>0</v>
      </c>
      <c r="D95" s="198"/>
      <c r="E95" s="199">
        <f t="shared" si="5"/>
        <v>0</v>
      </c>
      <c r="F95" s="200" t="s">
        <v>617</v>
      </c>
      <c r="G95" s="181" t="s">
        <v>173</v>
      </c>
      <c r="H95" s="181" t="s">
        <v>173</v>
      </c>
      <c r="I95" s="181" t="s">
        <v>173</v>
      </c>
      <c r="J95" s="181" t="s">
        <v>173</v>
      </c>
      <c r="K95" s="181" t="s">
        <v>173</v>
      </c>
      <c r="L95" s="181" t="s">
        <v>173</v>
      </c>
      <c r="M95" s="200" t="s">
        <v>173</v>
      </c>
      <c r="N95" s="176" t="s">
        <v>770</v>
      </c>
      <c r="O95" s="176" t="s">
        <v>597</v>
      </c>
      <c r="P95" s="81" t="s">
        <v>173</v>
      </c>
    </row>
    <row r="96" spans="1:16" ht="15" customHeight="1">
      <c r="A96" s="197" t="s">
        <v>84</v>
      </c>
      <c r="B96" s="197" t="s">
        <v>241</v>
      </c>
      <c r="C96" s="198">
        <f t="shared" si="6"/>
        <v>2</v>
      </c>
      <c r="D96" s="198"/>
      <c r="E96" s="199">
        <f t="shared" si="5"/>
        <v>2</v>
      </c>
      <c r="F96" s="200" t="s">
        <v>615</v>
      </c>
      <c r="G96" s="181">
        <v>44501</v>
      </c>
      <c r="H96" s="181">
        <v>44512</v>
      </c>
      <c r="I96" s="179">
        <v>44539</v>
      </c>
      <c r="J96" s="181">
        <v>44546</v>
      </c>
      <c r="K96" s="181" t="s">
        <v>173</v>
      </c>
      <c r="L96" s="181">
        <v>44546</v>
      </c>
      <c r="M96" s="217" t="s">
        <v>173</v>
      </c>
      <c r="N96" s="176" t="s">
        <v>770</v>
      </c>
      <c r="O96" s="176" t="s">
        <v>601</v>
      </c>
      <c r="P96" s="81" t="s">
        <v>173</v>
      </c>
    </row>
    <row r="97" spans="1:16" ht="15" customHeight="1">
      <c r="A97" s="201" t="s">
        <v>85</v>
      </c>
      <c r="B97" s="197" t="s">
        <v>241</v>
      </c>
      <c r="C97" s="198">
        <f t="shared" si="6"/>
        <v>2</v>
      </c>
      <c r="D97" s="198"/>
      <c r="E97" s="199">
        <f t="shared" si="5"/>
        <v>2</v>
      </c>
      <c r="F97" s="200" t="s">
        <v>615</v>
      </c>
      <c r="G97" s="181">
        <v>44498</v>
      </c>
      <c r="H97" s="181" t="s">
        <v>457</v>
      </c>
      <c r="I97" s="181">
        <v>44517</v>
      </c>
      <c r="J97" s="181">
        <v>44538</v>
      </c>
      <c r="K97" s="181">
        <v>44544</v>
      </c>
      <c r="L97" s="181">
        <v>44544</v>
      </c>
      <c r="M97" s="217" t="s">
        <v>173</v>
      </c>
      <c r="N97" s="176" t="s">
        <v>824</v>
      </c>
      <c r="O97" s="208" t="s">
        <v>605</v>
      </c>
      <c r="P97" s="81" t="s">
        <v>173</v>
      </c>
    </row>
    <row r="98" spans="1:16" ht="15" customHeight="1">
      <c r="A98" s="197" t="s">
        <v>86</v>
      </c>
      <c r="B98" s="197" t="s">
        <v>242</v>
      </c>
      <c r="C98" s="198">
        <f t="shared" si="6"/>
        <v>0</v>
      </c>
      <c r="D98" s="198"/>
      <c r="E98" s="199">
        <f t="shared" si="5"/>
        <v>0</v>
      </c>
      <c r="F98" s="200" t="s">
        <v>617</v>
      </c>
      <c r="G98" s="181" t="s">
        <v>173</v>
      </c>
      <c r="H98" s="181" t="s">
        <v>173</v>
      </c>
      <c r="I98" s="181" t="s">
        <v>173</v>
      </c>
      <c r="J98" s="181" t="s">
        <v>173</v>
      </c>
      <c r="K98" s="181" t="s">
        <v>173</v>
      </c>
      <c r="L98" s="181" t="s">
        <v>173</v>
      </c>
      <c r="M98" s="200" t="s">
        <v>173</v>
      </c>
      <c r="N98" s="176" t="s">
        <v>771</v>
      </c>
      <c r="O98" s="176" t="s">
        <v>607</v>
      </c>
      <c r="P98" s="81" t="s">
        <v>173</v>
      </c>
    </row>
    <row r="101" spans="1:16">
      <c r="A101" s="6"/>
      <c r="B101" s="7"/>
      <c r="C101" s="10"/>
      <c r="D101" s="10"/>
      <c r="E101" s="73"/>
      <c r="F101" s="10"/>
      <c r="M101" s="10"/>
      <c r="N101" s="7"/>
      <c r="O101" s="7"/>
    </row>
    <row r="108" spans="1:16">
      <c r="A108" s="6"/>
      <c r="B108" s="7"/>
      <c r="C108" s="10"/>
      <c r="D108" s="10"/>
      <c r="E108" s="73"/>
      <c r="F108" s="10"/>
      <c r="M108" s="10"/>
      <c r="N108" s="7"/>
      <c r="O108" s="7"/>
    </row>
    <row r="112" spans="1:16">
      <c r="A112" s="6"/>
      <c r="B112" s="7"/>
      <c r="C112" s="10"/>
      <c r="D112" s="10"/>
      <c r="E112" s="73"/>
      <c r="F112" s="10"/>
      <c r="M112" s="10"/>
      <c r="N112" s="7"/>
      <c r="O112" s="7"/>
    </row>
    <row r="115" spans="1:15">
      <c r="A115" s="6"/>
      <c r="B115" s="7"/>
      <c r="C115" s="10"/>
      <c r="D115" s="10"/>
      <c r="E115" s="73"/>
      <c r="F115" s="10"/>
      <c r="M115" s="10"/>
      <c r="N115" s="7"/>
      <c r="O115" s="7"/>
    </row>
    <row r="119" spans="1:15">
      <c r="A119" s="6"/>
      <c r="B119" s="7"/>
      <c r="C119" s="10"/>
      <c r="D119" s="10"/>
      <c r="E119" s="73"/>
      <c r="F119" s="10"/>
      <c r="M119" s="10"/>
      <c r="N119" s="7"/>
      <c r="O119" s="7"/>
    </row>
    <row r="122" spans="1:15">
      <c r="A122" s="6"/>
      <c r="B122" s="7"/>
      <c r="C122" s="10"/>
      <c r="D122" s="10"/>
      <c r="E122" s="73"/>
      <c r="F122" s="10"/>
      <c r="M122" s="10"/>
      <c r="N122" s="7"/>
      <c r="O122" s="7"/>
    </row>
    <row r="126" spans="1:15">
      <c r="A126" s="6"/>
      <c r="B126" s="7"/>
      <c r="C126" s="10"/>
      <c r="D126" s="10"/>
      <c r="E126" s="73"/>
      <c r="F126" s="10"/>
      <c r="M126" s="10"/>
      <c r="N126" s="7"/>
      <c r="O126" s="7"/>
    </row>
  </sheetData>
  <mergeCells count="17">
    <mergeCell ref="M3:M5"/>
    <mergeCell ref="N3:O3"/>
    <mergeCell ref="A1:O1"/>
    <mergeCell ref="A2:O2"/>
    <mergeCell ref="A3:A5"/>
    <mergeCell ref="C3:E3"/>
    <mergeCell ref="F3:F5"/>
    <mergeCell ref="G3:L3"/>
    <mergeCell ref="C4:C5"/>
    <mergeCell ref="D4:D5"/>
    <mergeCell ref="E4:E5"/>
    <mergeCell ref="G4:G5"/>
    <mergeCell ref="H4:H5"/>
    <mergeCell ref="N4:N5"/>
    <mergeCell ref="O4:O5"/>
    <mergeCell ref="I4:K4"/>
    <mergeCell ref="L4:L5"/>
  </mergeCells>
  <dataValidations count="1">
    <dataValidation type="list" allowBlank="1" showInputMessage="1" showErrorMessage="1" sqref="B7:B98" xr:uid="{00000000-0002-0000-0500-000000000000}">
      <formula1>$B$4:$B$5</formula1>
    </dataValidation>
  </dataValidations>
  <hyperlinks>
    <hyperlink ref="O58" r:id="rId1" xr:uid="{00000000-0004-0000-0500-000000000000}"/>
    <hyperlink ref="O61" r:id="rId2" xr:uid="{00000000-0004-0000-0500-000001000000}"/>
    <hyperlink ref="O67" r:id="rId3" xr:uid="{00000000-0004-0000-0500-000002000000}"/>
    <hyperlink ref="O89" r:id="rId4" xr:uid="{00000000-0004-0000-0500-000003000000}"/>
    <hyperlink ref="O80" r:id="rId5" xr:uid="{00000000-0004-0000-0500-000004000000}"/>
    <hyperlink ref="O81" r:id="rId6" xr:uid="{00000000-0004-0000-0500-000005000000}"/>
    <hyperlink ref="O17" r:id="rId7" xr:uid="{00000000-0004-0000-0500-000006000000}"/>
    <hyperlink ref="O27" r:id="rId8" xr:uid="{00000000-0004-0000-0500-000007000000}"/>
    <hyperlink ref="O35" r:id="rId9" location="3963" xr:uid="{00000000-0004-0000-0500-000008000000}"/>
    <hyperlink ref="O24" r:id="rId10" xr:uid="{00000000-0004-0000-0500-000009000000}"/>
    <hyperlink ref="O63" r:id="rId11" xr:uid="{00000000-0004-0000-0500-00000A000000}"/>
    <hyperlink ref="O77" r:id="rId12" xr:uid="{00000000-0004-0000-0500-00000B000000}"/>
    <hyperlink ref="O55" r:id="rId13" xr:uid="{00000000-0004-0000-0500-00000C000000}"/>
    <hyperlink ref="O60" r:id="rId14" xr:uid="{00000000-0004-0000-0500-00000D000000}"/>
    <hyperlink ref="O31" r:id="rId15" xr:uid="{00000000-0004-0000-0500-00000E000000}"/>
    <hyperlink ref="O10" r:id="rId16" xr:uid="{00000000-0004-0000-0500-00000F000000}"/>
    <hyperlink ref="O13" r:id="rId17" xr:uid="{00000000-0004-0000-0500-000010000000}"/>
    <hyperlink ref="O22" r:id="rId18" xr:uid="{00000000-0004-0000-0500-000011000000}"/>
    <hyperlink ref="O26" r:id="rId19" xr:uid="{00000000-0004-0000-0500-000012000000}"/>
    <hyperlink ref="O32" r:id="rId20" xr:uid="{00000000-0004-0000-0500-000013000000}"/>
    <hyperlink ref="O40" r:id="rId21" xr:uid="{00000000-0004-0000-0500-000014000000}"/>
    <hyperlink ref="O44" r:id="rId22" xr:uid="{00000000-0004-0000-0500-000015000000}"/>
    <hyperlink ref="O48" r:id="rId23" xr:uid="{00000000-0004-0000-0500-000016000000}"/>
    <hyperlink ref="O49" r:id="rId24" xr:uid="{00000000-0004-0000-0500-000017000000}"/>
    <hyperlink ref="O52" r:id="rId25" xr:uid="{00000000-0004-0000-0500-000018000000}"/>
    <hyperlink ref="O59" r:id="rId26" xr:uid="{00000000-0004-0000-0500-000019000000}"/>
    <hyperlink ref="O66" r:id="rId27" xr:uid="{00000000-0004-0000-0500-00001A000000}"/>
    <hyperlink ref="O68" r:id="rId28" xr:uid="{00000000-0004-0000-0500-00001B000000}"/>
    <hyperlink ref="O72" r:id="rId29" xr:uid="{00000000-0004-0000-0500-00001C000000}"/>
    <hyperlink ref="O73" r:id="rId30" xr:uid="{00000000-0004-0000-0500-00001D000000}"/>
    <hyperlink ref="O75" r:id="rId31" xr:uid="{00000000-0004-0000-0500-00001E000000}"/>
    <hyperlink ref="O82" r:id="rId32" xr:uid="{00000000-0004-0000-0500-00001F000000}"/>
    <hyperlink ref="O83" r:id="rId33" xr:uid="{00000000-0004-0000-0500-000020000000}"/>
    <hyperlink ref="O84" r:id="rId34" xr:uid="{00000000-0004-0000-0500-000021000000}"/>
    <hyperlink ref="O85" r:id="rId35" xr:uid="{00000000-0004-0000-0500-000022000000}"/>
    <hyperlink ref="O86" r:id="rId36" xr:uid="{00000000-0004-0000-0500-000023000000}"/>
    <hyperlink ref="O90" r:id="rId37" xr:uid="{00000000-0004-0000-0500-000024000000}"/>
    <hyperlink ref="O7" r:id="rId38" xr:uid="{00000000-0004-0000-0500-000025000000}"/>
    <hyperlink ref="O8" r:id="rId39" xr:uid="{00000000-0004-0000-0500-000026000000}"/>
    <hyperlink ref="O9" r:id="rId40" xr:uid="{00000000-0004-0000-0500-000027000000}"/>
    <hyperlink ref="O11" r:id="rId41" xr:uid="{00000000-0004-0000-0500-000028000000}"/>
    <hyperlink ref="O14" r:id="rId42" xr:uid="{00000000-0004-0000-0500-000029000000}"/>
    <hyperlink ref="O15" r:id="rId43" xr:uid="{00000000-0004-0000-0500-00002A000000}"/>
    <hyperlink ref="O18" r:id="rId44" xr:uid="{00000000-0004-0000-0500-00002B000000}"/>
    <hyperlink ref="O19" r:id="rId45" xr:uid="{00000000-0004-0000-0500-00002C000000}"/>
    <hyperlink ref="O20" r:id="rId46" xr:uid="{00000000-0004-0000-0500-00002D000000}"/>
    <hyperlink ref="O23" r:id="rId47" xr:uid="{00000000-0004-0000-0500-00002E000000}"/>
    <hyperlink ref="O28" r:id="rId48" xr:uid="{00000000-0004-0000-0500-00002F000000}"/>
    <hyperlink ref="O29" r:id="rId49" xr:uid="{00000000-0004-0000-0500-000030000000}"/>
    <hyperlink ref="O30" r:id="rId50" xr:uid="{00000000-0004-0000-0500-000031000000}"/>
    <hyperlink ref="O36" r:id="rId51" xr:uid="{00000000-0004-0000-0500-000032000000}"/>
    <hyperlink ref="O33" r:id="rId52" xr:uid="{00000000-0004-0000-0500-000033000000}"/>
    <hyperlink ref="O34" r:id="rId53" xr:uid="{00000000-0004-0000-0500-000034000000}"/>
    <hyperlink ref="O38" r:id="rId54" xr:uid="{00000000-0004-0000-0500-000035000000}"/>
    <hyperlink ref="O39" r:id="rId55" xr:uid="{00000000-0004-0000-0500-000036000000}"/>
    <hyperlink ref="O41" r:id="rId56" xr:uid="{00000000-0004-0000-0500-000037000000}"/>
    <hyperlink ref="O43" r:id="rId57" xr:uid="{00000000-0004-0000-0500-000038000000}"/>
    <hyperlink ref="O45" r:id="rId58" xr:uid="{00000000-0004-0000-0500-000039000000}"/>
    <hyperlink ref="O47" r:id="rId59" xr:uid="{00000000-0004-0000-0500-00003A000000}"/>
    <hyperlink ref="O50" r:id="rId60" xr:uid="{00000000-0004-0000-0500-00003B000000}"/>
    <hyperlink ref="O51" r:id="rId61" xr:uid="{00000000-0004-0000-0500-00003C000000}"/>
    <hyperlink ref="O53" r:id="rId62" xr:uid="{00000000-0004-0000-0500-00003D000000}"/>
    <hyperlink ref="O57" r:id="rId63" xr:uid="{00000000-0004-0000-0500-00003E000000}"/>
    <hyperlink ref="O65" r:id="rId64" xr:uid="{00000000-0004-0000-0500-000040000000}"/>
    <hyperlink ref="O70" r:id="rId65" xr:uid="{00000000-0004-0000-0500-000041000000}"/>
    <hyperlink ref="O71" r:id="rId66" location="document_list" xr:uid="{00000000-0004-0000-0500-000042000000}"/>
    <hyperlink ref="O74" r:id="rId67" xr:uid="{00000000-0004-0000-0500-000043000000}"/>
    <hyperlink ref="O93" r:id="rId68" xr:uid="{00000000-0004-0000-0500-000044000000}"/>
    <hyperlink ref="O79" r:id="rId69" xr:uid="{00000000-0004-0000-0500-000045000000}"/>
    <hyperlink ref="O88" r:id="rId70" xr:uid="{00000000-0004-0000-0500-000046000000}"/>
    <hyperlink ref="O91" r:id="rId71" xr:uid="{00000000-0004-0000-0500-000047000000}"/>
    <hyperlink ref="O92" r:id="rId72" xr:uid="{00000000-0004-0000-0500-000048000000}"/>
    <hyperlink ref="O94" r:id="rId73" xr:uid="{00000000-0004-0000-0500-000049000000}"/>
    <hyperlink ref="O95" r:id="rId74" location="152-2022-god-i-planovyj-period-2023-i-2024-godov" xr:uid="{00000000-0004-0000-0500-00004A000000}"/>
    <hyperlink ref="O96" r:id="rId75" xr:uid="{00000000-0004-0000-0500-00004B000000}"/>
    <hyperlink ref="O97" r:id="rId76" xr:uid="{00000000-0004-0000-0500-00004C000000}"/>
    <hyperlink ref="O98" r:id="rId77" xr:uid="{00000000-0004-0000-0500-00004D000000}"/>
    <hyperlink ref="O16" r:id="rId78" xr:uid="{00000000-0004-0000-0500-00004E000000}"/>
    <hyperlink ref="O62" r:id="rId79" xr:uid="{00000000-0004-0000-0500-00004F000000}"/>
    <hyperlink ref="O78" r:id="rId80" xr:uid="{00000000-0004-0000-0500-000050000000}"/>
    <hyperlink ref="O21" r:id="rId81" xr:uid="{00000000-0004-0000-0500-000051000000}"/>
  </hyperlinks>
  <pageMargins left="0.51181102362204722" right="0.51181102362204722" top="0.74803149606299213" bottom="0.74803149606299213" header="0.31496062992125984" footer="0.31496062992125984"/>
  <pageSetup paperSize="9" scale="65" fitToHeight="0" orientation="landscape" r:id="rId82"/>
  <headerFooter>
    <oddFooter>&amp;C&amp;8&amp;A&amp;R&amp;8&amp;P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C126"/>
  <sheetViews>
    <sheetView zoomScaleNormal="100" workbookViewId="0">
      <pane ySplit="6" topLeftCell="A7" activePane="bottomLeft" state="frozen"/>
      <selection pane="bottomLeft" activeCell="A3" sqref="A3:A6"/>
    </sheetView>
  </sheetViews>
  <sheetFormatPr baseColWidth="10" defaultColWidth="11.5" defaultRowHeight="12"/>
  <cols>
    <col min="1" max="1" width="24.6640625" style="5" customWidth="1"/>
    <col min="2" max="2" width="43.83203125" style="8" customWidth="1"/>
    <col min="3" max="3" width="5.5" style="5" customWidth="1"/>
    <col min="4" max="5" width="4.5" style="5" customWidth="1"/>
    <col min="6" max="6" width="5.5" style="5" customWidth="1"/>
    <col min="7" max="8" width="11.5" style="11" customWidth="1"/>
    <col min="9" max="9" width="10.33203125" style="11" customWidth="1"/>
    <col min="10" max="12" width="8.5" style="11" customWidth="1"/>
    <col min="13" max="13" width="10.1640625" style="11" customWidth="1"/>
    <col min="14" max="14" width="11.33203125" style="11" customWidth="1"/>
    <col min="15" max="17" width="15.6640625" style="8" customWidth="1"/>
    <col min="18" max="18" width="11.5" style="81"/>
    <col min="19" max="16384" width="11.5" style="5"/>
  </cols>
  <sheetData>
    <row r="1" spans="1:18" ht="20" customHeight="1">
      <c r="A1" s="301" t="s">
        <v>317</v>
      </c>
      <c r="B1" s="301"/>
      <c r="C1" s="301"/>
      <c r="D1" s="301"/>
      <c r="E1" s="301"/>
      <c r="F1" s="301"/>
      <c r="G1" s="301"/>
      <c r="H1" s="301"/>
      <c r="I1" s="301"/>
      <c r="J1" s="301"/>
      <c r="K1" s="301"/>
      <c r="L1" s="301"/>
      <c r="M1" s="301"/>
      <c r="N1" s="301"/>
      <c r="O1" s="301"/>
      <c r="P1" s="301"/>
      <c r="Q1" s="301"/>
    </row>
    <row r="2" spans="1:18" ht="15" customHeight="1">
      <c r="A2" s="302" t="s">
        <v>1028</v>
      </c>
      <c r="B2" s="302"/>
      <c r="C2" s="302"/>
      <c r="D2" s="302"/>
      <c r="E2" s="302"/>
      <c r="F2" s="302"/>
      <c r="G2" s="302"/>
      <c r="H2" s="302"/>
      <c r="I2" s="302"/>
      <c r="J2" s="302"/>
      <c r="K2" s="302"/>
      <c r="L2" s="302"/>
      <c r="M2" s="302"/>
      <c r="N2" s="302"/>
      <c r="O2" s="302"/>
      <c r="P2" s="302"/>
      <c r="Q2" s="302"/>
    </row>
    <row r="3" spans="1:18" ht="60.75" customHeight="1">
      <c r="A3" s="292" t="s">
        <v>98</v>
      </c>
      <c r="B3" s="218" t="str">
        <f>'Оценка (раздел 5)'!G3</f>
        <v>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v>
      </c>
      <c r="C3" s="292" t="s">
        <v>109</v>
      </c>
      <c r="D3" s="292"/>
      <c r="E3" s="292"/>
      <c r="F3" s="292"/>
      <c r="G3" s="293" t="s">
        <v>836</v>
      </c>
      <c r="H3" s="293" t="s">
        <v>296</v>
      </c>
      <c r="I3" s="293" t="s">
        <v>198</v>
      </c>
      <c r="J3" s="293"/>
      <c r="K3" s="293"/>
      <c r="L3" s="293"/>
      <c r="M3" s="293"/>
      <c r="N3" s="293" t="s">
        <v>199</v>
      </c>
      <c r="O3" s="292" t="s">
        <v>151</v>
      </c>
      <c r="P3" s="293" t="s">
        <v>193</v>
      </c>
      <c r="Q3" s="293"/>
    </row>
    <row r="4" spans="1:18" ht="27.75" customHeight="1">
      <c r="A4" s="292"/>
      <c r="B4" s="219" t="str">
        <f>'Методика (раздел 5)'!B33</f>
        <v>Да, содержится, и в составе показателей прогноза представлены все рекомендованные показатели</v>
      </c>
      <c r="C4" s="293" t="s">
        <v>96</v>
      </c>
      <c r="D4" s="293" t="s">
        <v>149</v>
      </c>
      <c r="E4" s="293" t="s">
        <v>150</v>
      </c>
      <c r="F4" s="303" t="s">
        <v>95</v>
      </c>
      <c r="G4" s="293"/>
      <c r="H4" s="293"/>
      <c r="I4" s="293" t="s">
        <v>194</v>
      </c>
      <c r="J4" s="293" t="s">
        <v>140</v>
      </c>
      <c r="K4" s="293" t="s">
        <v>141</v>
      </c>
      <c r="L4" s="293" t="s">
        <v>142</v>
      </c>
      <c r="M4" s="293" t="s">
        <v>143</v>
      </c>
      <c r="N4" s="293"/>
      <c r="O4" s="292"/>
      <c r="P4" s="293"/>
      <c r="Q4" s="293"/>
    </row>
    <row r="5" spans="1:18" ht="39" customHeight="1">
      <c r="A5" s="292"/>
      <c r="B5" s="219" t="str">
        <f>'Методика (раздел 5)'!B34</f>
        <v>Да, содержится, но в составе показателей прогноза рекомендованные показатели представлены частично (но не менее трех)</v>
      </c>
      <c r="C5" s="293"/>
      <c r="D5" s="293"/>
      <c r="E5" s="293"/>
      <c r="F5" s="303"/>
      <c r="G5" s="293"/>
      <c r="H5" s="293"/>
      <c r="I5" s="293"/>
      <c r="J5" s="293"/>
      <c r="K5" s="293"/>
      <c r="L5" s="293"/>
      <c r="M5" s="293"/>
      <c r="N5" s="293"/>
      <c r="O5" s="292"/>
      <c r="P5" s="293" t="s">
        <v>345</v>
      </c>
      <c r="Q5" s="293" t="s">
        <v>346</v>
      </c>
    </row>
    <row r="6" spans="1:18" ht="26.25" customHeight="1">
      <c r="A6" s="292"/>
      <c r="B6" s="219" t="str">
        <f>'Методика (раздел 5)'!B35</f>
        <v>Нет, в установленные сроки не содержится или не отвечает требованиям</v>
      </c>
      <c r="C6" s="293"/>
      <c r="D6" s="293"/>
      <c r="E6" s="293"/>
      <c r="F6" s="303"/>
      <c r="G6" s="293"/>
      <c r="H6" s="293"/>
      <c r="I6" s="293"/>
      <c r="J6" s="293"/>
      <c r="K6" s="293"/>
      <c r="L6" s="293"/>
      <c r="M6" s="293"/>
      <c r="N6" s="293"/>
      <c r="O6" s="292"/>
      <c r="P6" s="293"/>
      <c r="Q6" s="293"/>
    </row>
    <row r="7" spans="1:18" s="76" customFormat="1" ht="15" customHeight="1">
      <c r="A7" s="173" t="s">
        <v>0</v>
      </c>
      <c r="B7" s="173"/>
      <c r="C7" s="174"/>
      <c r="D7" s="174"/>
      <c r="E7" s="174"/>
      <c r="F7" s="174"/>
      <c r="G7" s="220"/>
      <c r="H7" s="220"/>
      <c r="I7" s="220"/>
      <c r="J7" s="220"/>
      <c r="K7" s="220"/>
      <c r="L7" s="220"/>
      <c r="M7" s="220"/>
      <c r="N7" s="220"/>
      <c r="O7" s="185"/>
      <c r="P7" s="185"/>
      <c r="Q7" s="185"/>
      <c r="R7" s="83"/>
    </row>
    <row r="8" spans="1:18" ht="15" customHeight="1">
      <c r="A8" s="221" t="s">
        <v>1</v>
      </c>
      <c r="B8" s="205" t="s">
        <v>106</v>
      </c>
      <c r="C8" s="222">
        <f t="shared" ref="C8:C71" si="0">IF(B8=$B$4,2,IF(B8=$B$5,1,0))</f>
        <v>0</v>
      </c>
      <c r="D8" s="223"/>
      <c r="E8" s="223"/>
      <c r="F8" s="224">
        <f>C8*(1-D8)*(1-E8)</f>
        <v>0</v>
      </c>
      <c r="G8" s="221" t="s">
        <v>831</v>
      </c>
      <c r="H8" s="221" t="s">
        <v>173</v>
      </c>
      <c r="I8" s="221" t="s">
        <v>173</v>
      </c>
      <c r="J8" s="221" t="s">
        <v>173</v>
      </c>
      <c r="K8" s="221" t="s">
        <v>173</v>
      </c>
      <c r="L8" s="221" t="s">
        <v>173</v>
      </c>
      <c r="M8" s="221" t="s">
        <v>173</v>
      </c>
      <c r="N8" s="221" t="s">
        <v>173</v>
      </c>
      <c r="O8" s="197" t="s">
        <v>839</v>
      </c>
      <c r="P8" s="176" t="s">
        <v>771</v>
      </c>
      <c r="Q8" s="176" t="s">
        <v>429</v>
      </c>
      <c r="R8" s="81" t="s">
        <v>173</v>
      </c>
    </row>
    <row r="9" spans="1:18" ht="15" customHeight="1">
      <c r="A9" s="225" t="s">
        <v>2</v>
      </c>
      <c r="B9" s="180" t="s">
        <v>106</v>
      </c>
      <c r="C9" s="177">
        <f t="shared" si="0"/>
        <v>0</v>
      </c>
      <c r="D9" s="177"/>
      <c r="E9" s="177">
        <v>0.5</v>
      </c>
      <c r="F9" s="178">
        <f t="shared" ref="F9:F25" si="1">C9*(1-D9)*(1-E9)</f>
        <v>0</v>
      </c>
      <c r="G9" s="225" t="s">
        <v>848</v>
      </c>
      <c r="H9" s="225" t="s">
        <v>173</v>
      </c>
      <c r="I9" s="225" t="s">
        <v>173</v>
      </c>
      <c r="J9" s="225" t="s">
        <v>173</v>
      </c>
      <c r="K9" s="225" t="s">
        <v>173</v>
      </c>
      <c r="L9" s="225" t="s">
        <v>173</v>
      </c>
      <c r="M9" s="225" t="s">
        <v>173</v>
      </c>
      <c r="N9" s="225" t="s">
        <v>173</v>
      </c>
      <c r="O9" s="197" t="s">
        <v>849</v>
      </c>
      <c r="P9" s="176" t="s">
        <v>770</v>
      </c>
      <c r="Q9" s="176" t="s">
        <v>554</v>
      </c>
      <c r="R9" s="81" t="s">
        <v>173</v>
      </c>
    </row>
    <row r="10" spans="1:18" ht="15" customHeight="1">
      <c r="A10" s="221" t="s">
        <v>3</v>
      </c>
      <c r="B10" s="205" t="s">
        <v>144</v>
      </c>
      <c r="C10" s="222">
        <f t="shared" si="0"/>
        <v>2</v>
      </c>
      <c r="D10" s="223"/>
      <c r="E10" s="223">
        <v>0.5</v>
      </c>
      <c r="F10" s="224">
        <f t="shared" si="1"/>
        <v>1</v>
      </c>
      <c r="G10" s="221" t="s">
        <v>615</v>
      </c>
      <c r="H10" s="221" t="s">
        <v>615</v>
      </c>
      <c r="I10" s="221" t="s">
        <v>615</v>
      </c>
      <c r="J10" s="221" t="s">
        <v>615</v>
      </c>
      <c r="K10" s="221" t="s">
        <v>615</v>
      </c>
      <c r="L10" s="221" t="s">
        <v>615</v>
      </c>
      <c r="M10" s="221" t="s">
        <v>615</v>
      </c>
      <c r="N10" s="221" t="s">
        <v>617</v>
      </c>
      <c r="O10" s="221" t="s">
        <v>394</v>
      </c>
      <c r="P10" s="176" t="s">
        <v>771</v>
      </c>
      <c r="Q10" s="176" t="s">
        <v>357</v>
      </c>
      <c r="R10" s="81" t="s">
        <v>173</v>
      </c>
    </row>
    <row r="11" spans="1:18" ht="15" customHeight="1">
      <c r="A11" s="221" t="s">
        <v>4</v>
      </c>
      <c r="B11" s="205" t="s">
        <v>145</v>
      </c>
      <c r="C11" s="222">
        <f t="shared" si="0"/>
        <v>1</v>
      </c>
      <c r="D11" s="223"/>
      <c r="E11" s="223"/>
      <c r="F11" s="224">
        <f t="shared" si="1"/>
        <v>1</v>
      </c>
      <c r="G11" s="221" t="s">
        <v>615</v>
      </c>
      <c r="H11" s="221" t="s">
        <v>615</v>
      </c>
      <c r="I11" s="221" t="s">
        <v>615</v>
      </c>
      <c r="J11" s="221" t="s">
        <v>615</v>
      </c>
      <c r="K11" s="221" t="s">
        <v>617</v>
      </c>
      <c r="L11" s="221" t="s">
        <v>615</v>
      </c>
      <c r="M11" s="221" t="s">
        <v>615</v>
      </c>
      <c r="N11" s="221" t="s">
        <v>615</v>
      </c>
      <c r="O11" s="221" t="s">
        <v>558</v>
      </c>
      <c r="P11" s="176" t="s">
        <v>771</v>
      </c>
      <c r="Q11" s="176" t="s">
        <v>359</v>
      </c>
      <c r="R11" s="81" t="s">
        <v>173</v>
      </c>
    </row>
    <row r="12" spans="1:18" ht="15" customHeight="1">
      <c r="A12" s="221" t="s">
        <v>5</v>
      </c>
      <c r="B12" s="205" t="s">
        <v>144</v>
      </c>
      <c r="C12" s="222">
        <f t="shared" si="0"/>
        <v>2</v>
      </c>
      <c r="D12" s="223"/>
      <c r="E12" s="223"/>
      <c r="F12" s="224">
        <f t="shared" si="1"/>
        <v>2</v>
      </c>
      <c r="G12" s="221" t="s">
        <v>615</v>
      </c>
      <c r="H12" s="221" t="s">
        <v>615</v>
      </c>
      <c r="I12" s="221" t="s">
        <v>615</v>
      </c>
      <c r="J12" s="221" t="s">
        <v>615</v>
      </c>
      <c r="K12" s="221" t="s">
        <v>615</v>
      </c>
      <c r="L12" s="221" t="s">
        <v>615</v>
      </c>
      <c r="M12" s="221" t="s">
        <v>615</v>
      </c>
      <c r="N12" s="221" t="s">
        <v>615</v>
      </c>
      <c r="O12" s="221" t="s">
        <v>173</v>
      </c>
      <c r="P12" s="176" t="s">
        <v>771</v>
      </c>
      <c r="Q12" s="176" t="s">
        <v>360</v>
      </c>
      <c r="R12" s="81" t="s">
        <v>173</v>
      </c>
    </row>
    <row r="13" spans="1:18" ht="15" customHeight="1">
      <c r="A13" s="225" t="s">
        <v>6</v>
      </c>
      <c r="B13" s="180" t="s">
        <v>144</v>
      </c>
      <c r="C13" s="177">
        <f t="shared" si="0"/>
        <v>2</v>
      </c>
      <c r="D13" s="177"/>
      <c r="E13" s="177"/>
      <c r="F13" s="178">
        <f t="shared" si="1"/>
        <v>2</v>
      </c>
      <c r="G13" s="180" t="s">
        <v>873</v>
      </c>
      <c r="H13" s="225" t="s">
        <v>615</v>
      </c>
      <c r="I13" s="225" t="s">
        <v>615</v>
      </c>
      <c r="J13" s="225" t="s">
        <v>615</v>
      </c>
      <c r="K13" s="225" t="s">
        <v>615</v>
      </c>
      <c r="L13" s="225" t="s">
        <v>615</v>
      </c>
      <c r="M13" s="225" t="s">
        <v>615</v>
      </c>
      <c r="N13" s="225" t="s">
        <v>615</v>
      </c>
      <c r="O13" s="176" t="s">
        <v>1069</v>
      </c>
      <c r="P13" s="176" t="s">
        <v>771</v>
      </c>
      <c r="Q13" s="176" t="s">
        <v>865</v>
      </c>
      <c r="R13" s="81" t="s">
        <v>173</v>
      </c>
    </row>
    <row r="14" spans="1:18" ht="15" customHeight="1">
      <c r="A14" s="221" t="s">
        <v>7</v>
      </c>
      <c r="B14" s="205" t="s">
        <v>144</v>
      </c>
      <c r="C14" s="222">
        <f t="shared" si="0"/>
        <v>2</v>
      </c>
      <c r="D14" s="223"/>
      <c r="E14" s="223">
        <v>0.5</v>
      </c>
      <c r="F14" s="224">
        <f t="shared" si="1"/>
        <v>1</v>
      </c>
      <c r="G14" s="221" t="s">
        <v>615</v>
      </c>
      <c r="H14" s="221" t="s">
        <v>615</v>
      </c>
      <c r="I14" s="221" t="s">
        <v>615</v>
      </c>
      <c r="J14" s="221" t="s">
        <v>615</v>
      </c>
      <c r="K14" s="221" t="s">
        <v>615</v>
      </c>
      <c r="L14" s="221" t="s">
        <v>615</v>
      </c>
      <c r="M14" s="221" t="s">
        <v>615</v>
      </c>
      <c r="N14" s="221" t="s">
        <v>617</v>
      </c>
      <c r="O14" s="221" t="s">
        <v>394</v>
      </c>
      <c r="P14" s="176" t="s">
        <v>771</v>
      </c>
      <c r="Q14" s="176" t="s">
        <v>321</v>
      </c>
      <c r="R14" s="81" t="s">
        <v>173</v>
      </c>
    </row>
    <row r="15" spans="1:18" ht="15" customHeight="1">
      <c r="A15" s="221" t="s">
        <v>8</v>
      </c>
      <c r="B15" s="205" t="s">
        <v>144</v>
      </c>
      <c r="C15" s="222">
        <f t="shared" si="0"/>
        <v>2</v>
      </c>
      <c r="D15" s="223"/>
      <c r="E15" s="223"/>
      <c r="F15" s="224">
        <f t="shared" si="1"/>
        <v>2</v>
      </c>
      <c r="G15" s="221" t="s">
        <v>615</v>
      </c>
      <c r="H15" s="221" t="s">
        <v>615</v>
      </c>
      <c r="I15" s="221" t="s">
        <v>615</v>
      </c>
      <c r="J15" s="221" t="s">
        <v>615</v>
      </c>
      <c r="K15" s="221" t="s">
        <v>615</v>
      </c>
      <c r="L15" s="221" t="s">
        <v>615</v>
      </c>
      <c r="M15" s="221" t="s">
        <v>615</v>
      </c>
      <c r="N15" s="221" t="s">
        <v>615</v>
      </c>
      <c r="O15" s="221" t="s">
        <v>173</v>
      </c>
      <c r="P15" s="176" t="s">
        <v>771</v>
      </c>
      <c r="Q15" s="176" t="s">
        <v>561</v>
      </c>
      <c r="R15" s="81" t="s">
        <v>173</v>
      </c>
    </row>
    <row r="16" spans="1:18" ht="15" customHeight="1">
      <c r="A16" s="221" t="s">
        <v>9</v>
      </c>
      <c r="B16" s="205" t="s">
        <v>106</v>
      </c>
      <c r="C16" s="222">
        <f t="shared" si="0"/>
        <v>0</v>
      </c>
      <c r="D16" s="223"/>
      <c r="E16" s="223"/>
      <c r="F16" s="224">
        <f t="shared" si="1"/>
        <v>0</v>
      </c>
      <c r="G16" s="221" t="s">
        <v>617</v>
      </c>
      <c r="H16" s="221" t="s">
        <v>173</v>
      </c>
      <c r="I16" s="221" t="s">
        <v>173</v>
      </c>
      <c r="J16" s="221" t="s">
        <v>173</v>
      </c>
      <c r="K16" s="221" t="s">
        <v>173</v>
      </c>
      <c r="L16" s="221" t="s">
        <v>173</v>
      </c>
      <c r="M16" s="221" t="s">
        <v>173</v>
      </c>
      <c r="N16" s="221" t="s">
        <v>173</v>
      </c>
      <c r="O16" s="206" t="s">
        <v>835</v>
      </c>
      <c r="P16" s="176" t="s">
        <v>771</v>
      </c>
      <c r="Q16" s="176" t="s">
        <v>362</v>
      </c>
      <c r="R16" s="81" t="s">
        <v>173</v>
      </c>
    </row>
    <row r="17" spans="1:18" s="28" customFormat="1" ht="15" customHeight="1">
      <c r="A17" s="225" t="s">
        <v>10</v>
      </c>
      <c r="B17" s="180" t="s">
        <v>106</v>
      </c>
      <c r="C17" s="177">
        <f t="shared" si="0"/>
        <v>0</v>
      </c>
      <c r="D17" s="177"/>
      <c r="E17" s="177"/>
      <c r="F17" s="178">
        <f t="shared" si="1"/>
        <v>0</v>
      </c>
      <c r="G17" s="225" t="s">
        <v>848</v>
      </c>
      <c r="H17" s="225" t="s">
        <v>173</v>
      </c>
      <c r="I17" s="225" t="s">
        <v>173</v>
      </c>
      <c r="J17" s="225" t="s">
        <v>173</v>
      </c>
      <c r="K17" s="225" t="s">
        <v>173</v>
      </c>
      <c r="L17" s="225" t="s">
        <v>173</v>
      </c>
      <c r="M17" s="225" t="s">
        <v>173</v>
      </c>
      <c r="N17" s="225" t="s">
        <v>173</v>
      </c>
      <c r="O17" s="201" t="s">
        <v>850</v>
      </c>
      <c r="P17" s="176" t="s">
        <v>770</v>
      </c>
      <c r="Q17" s="176" t="s">
        <v>431</v>
      </c>
      <c r="R17" s="80" t="s">
        <v>173</v>
      </c>
    </row>
    <row r="18" spans="1:18" ht="15" customHeight="1">
      <c r="A18" s="221" t="s">
        <v>11</v>
      </c>
      <c r="B18" s="205" t="s">
        <v>106</v>
      </c>
      <c r="C18" s="222">
        <f t="shared" si="0"/>
        <v>0</v>
      </c>
      <c r="D18" s="223"/>
      <c r="E18" s="223"/>
      <c r="F18" s="224">
        <f t="shared" si="1"/>
        <v>0</v>
      </c>
      <c r="G18" s="221" t="s">
        <v>831</v>
      </c>
      <c r="H18" s="221" t="s">
        <v>173</v>
      </c>
      <c r="I18" s="221" t="s">
        <v>173</v>
      </c>
      <c r="J18" s="221" t="s">
        <v>173</v>
      </c>
      <c r="K18" s="221" t="s">
        <v>173</v>
      </c>
      <c r="L18" s="221" t="s">
        <v>173</v>
      </c>
      <c r="M18" s="221" t="s">
        <v>173</v>
      </c>
      <c r="N18" s="221" t="s">
        <v>173</v>
      </c>
      <c r="O18" s="197" t="s">
        <v>839</v>
      </c>
      <c r="P18" s="176" t="s">
        <v>771</v>
      </c>
      <c r="Q18" s="176" t="s">
        <v>363</v>
      </c>
      <c r="R18" s="81" t="s">
        <v>173</v>
      </c>
    </row>
    <row r="19" spans="1:18" ht="15" customHeight="1">
      <c r="A19" s="221" t="s">
        <v>97</v>
      </c>
      <c r="B19" s="205" t="s">
        <v>106</v>
      </c>
      <c r="C19" s="222">
        <f t="shared" si="0"/>
        <v>0</v>
      </c>
      <c r="D19" s="223"/>
      <c r="E19" s="223"/>
      <c r="F19" s="224">
        <f t="shared" si="1"/>
        <v>0</v>
      </c>
      <c r="G19" s="221" t="s">
        <v>831</v>
      </c>
      <c r="H19" s="221" t="s">
        <v>173</v>
      </c>
      <c r="I19" s="221" t="s">
        <v>173</v>
      </c>
      <c r="J19" s="221" t="s">
        <v>173</v>
      </c>
      <c r="K19" s="221" t="s">
        <v>173</v>
      </c>
      <c r="L19" s="221" t="s">
        <v>173</v>
      </c>
      <c r="M19" s="221" t="s">
        <v>173</v>
      </c>
      <c r="N19" s="221" t="s">
        <v>173</v>
      </c>
      <c r="O19" s="221" t="s">
        <v>1042</v>
      </c>
      <c r="P19" s="176" t="s">
        <v>771</v>
      </c>
      <c r="Q19" s="176" t="s">
        <v>469</v>
      </c>
      <c r="R19" s="81" t="s">
        <v>173</v>
      </c>
    </row>
    <row r="20" spans="1:18" ht="15" customHeight="1">
      <c r="A20" s="221" t="s">
        <v>13</v>
      </c>
      <c r="B20" s="205" t="s">
        <v>106</v>
      </c>
      <c r="C20" s="222">
        <f t="shared" si="0"/>
        <v>0</v>
      </c>
      <c r="D20" s="223"/>
      <c r="E20" s="223"/>
      <c r="F20" s="224">
        <f t="shared" si="1"/>
        <v>0</v>
      </c>
      <c r="G20" s="221" t="s">
        <v>617</v>
      </c>
      <c r="H20" s="221" t="s">
        <v>173</v>
      </c>
      <c r="I20" s="221" t="s">
        <v>173</v>
      </c>
      <c r="J20" s="221" t="s">
        <v>173</v>
      </c>
      <c r="K20" s="221" t="s">
        <v>173</v>
      </c>
      <c r="L20" s="221" t="s">
        <v>173</v>
      </c>
      <c r="M20" s="221" t="s">
        <v>173</v>
      </c>
      <c r="N20" s="221" t="s">
        <v>173</v>
      </c>
      <c r="O20" s="206" t="s">
        <v>835</v>
      </c>
      <c r="P20" s="176" t="s">
        <v>771</v>
      </c>
      <c r="Q20" s="176" t="s">
        <v>470</v>
      </c>
      <c r="R20" s="81" t="s">
        <v>173</v>
      </c>
    </row>
    <row r="21" spans="1:18" ht="15" customHeight="1">
      <c r="A21" s="221" t="s">
        <v>14</v>
      </c>
      <c r="B21" s="205" t="s">
        <v>106</v>
      </c>
      <c r="C21" s="222">
        <f t="shared" si="0"/>
        <v>0</v>
      </c>
      <c r="D21" s="223"/>
      <c r="E21" s="223"/>
      <c r="F21" s="224">
        <f t="shared" si="1"/>
        <v>0</v>
      </c>
      <c r="G21" s="221" t="s">
        <v>617</v>
      </c>
      <c r="H21" s="221" t="s">
        <v>173</v>
      </c>
      <c r="I21" s="221" t="s">
        <v>173</v>
      </c>
      <c r="J21" s="221" t="s">
        <v>173</v>
      </c>
      <c r="K21" s="221" t="s">
        <v>173</v>
      </c>
      <c r="L21" s="221" t="s">
        <v>173</v>
      </c>
      <c r="M21" s="221" t="s">
        <v>173</v>
      </c>
      <c r="N21" s="221" t="s">
        <v>173</v>
      </c>
      <c r="O21" s="206" t="s">
        <v>835</v>
      </c>
      <c r="P21" s="176" t="s">
        <v>771</v>
      </c>
      <c r="Q21" s="176" t="s">
        <v>471</v>
      </c>
      <c r="R21" s="81" t="s">
        <v>173</v>
      </c>
    </row>
    <row r="22" spans="1:18" s="28" customFormat="1" ht="15" customHeight="1">
      <c r="A22" s="225" t="s">
        <v>15</v>
      </c>
      <c r="B22" s="180" t="s">
        <v>106</v>
      </c>
      <c r="C22" s="177">
        <f t="shared" si="0"/>
        <v>0</v>
      </c>
      <c r="D22" s="177"/>
      <c r="E22" s="177"/>
      <c r="F22" s="178">
        <f t="shared" si="1"/>
        <v>0</v>
      </c>
      <c r="G22" s="179" t="s">
        <v>837</v>
      </c>
      <c r="H22" s="221" t="s">
        <v>173</v>
      </c>
      <c r="I22" s="221" t="s">
        <v>173</v>
      </c>
      <c r="J22" s="221" t="s">
        <v>173</v>
      </c>
      <c r="K22" s="221" t="s">
        <v>173</v>
      </c>
      <c r="L22" s="221" t="s">
        <v>173</v>
      </c>
      <c r="M22" s="221" t="s">
        <v>173</v>
      </c>
      <c r="N22" s="221" t="s">
        <v>173</v>
      </c>
      <c r="O22" s="207" t="s">
        <v>929</v>
      </c>
      <c r="P22" s="176" t="s">
        <v>770</v>
      </c>
      <c r="Q22" s="176" t="s">
        <v>366</v>
      </c>
      <c r="R22" s="80" t="s">
        <v>173</v>
      </c>
    </row>
    <row r="23" spans="1:18" ht="15" customHeight="1">
      <c r="A23" s="221" t="s">
        <v>16</v>
      </c>
      <c r="B23" s="205" t="s">
        <v>145</v>
      </c>
      <c r="C23" s="223">
        <f t="shared" si="0"/>
        <v>1</v>
      </c>
      <c r="D23" s="223"/>
      <c r="E23" s="223"/>
      <c r="F23" s="224">
        <f t="shared" si="1"/>
        <v>1</v>
      </c>
      <c r="G23" s="221" t="s">
        <v>615</v>
      </c>
      <c r="H23" s="221" t="s">
        <v>615</v>
      </c>
      <c r="I23" s="221" t="s">
        <v>615</v>
      </c>
      <c r="J23" s="221" t="s">
        <v>615</v>
      </c>
      <c r="K23" s="221" t="s">
        <v>617</v>
      </c>
      <c r="L23" s="221" t="s">
        <v>615</v>
      </c>
      <c r="M23" s="221" t="s">
        <v>615</v>
      </c>
      <c r="N23" s="221" t="s">
        <v>615</v>
      </c>
      <c r="O23" s="221" t="s">
        <v>395</v>
      </c>
      <c r="P23" s="176" t="s">
        <v>770</v>
      </c>
      <c r="Q23" s="176" t="s">
        <v>367</v>
      </c>
      <c r="R23" s="81" t="s">
        <v>173</v>
      </c>
    </row>
    <row r="24" spans="1:18" ht="15" customHeight="1">
      <c r="A24" s="221" t="s">
        <v>17</v>
      </c>
      <c r="B24" s="205" t="s">
        <v>144</v>
      </c>
      <c r="C24" s="222">
        <f t="shared" si="0"/>
        <v>2</v>
      </c>
      <c r="D24" s="223"/>
      <c r="E24" s="223"/>
      <c r="F24" s="224">
        <f t="shared" si="1"/>
        <v>2</v>
      </c>
      <c r="G24" s="221" t="s">
        <v>615</v>
      </c>
      <c r="H24" s="221" t="s">
        <v>615</v>
      </c>
      <c r="I24" s="221" t="s">
        <v>615</v>
      </c>
      <c r="J24" s="221" t="s">
        <v>615</v>
      </c>
      <c r="K24" s="221" t="s">
        <v>615</v>
      </c>
      <c r="L24" s="221" t="s">
        <v>615</v>
      </c>
      <c r="M24" s="221" t="s">
        <v>615</v>
      </c>
      <c r="N24" s="221" t="s">
        <v>615</v>
      </c>
      <c r="O24" s="221" t="s">
        <v>173</v>
      </c>
      <c r="P24" s="176" t="s">
        <v>771</v>
      </c>
      <c r="Q24" s="176" t="s">
        <v>327</v>
      </c>
      <c r="R24" s="81" t="s">
        <v>173</v>
      </c>
    </row>
    <row r="25" spans="1:18" s="28" customFormat="1" ht="15" customHeight="1">
      <c r="A25" s="225" t="s">
        <v>175</v>
      </c>
      <c r="B25" s="180" t="s">
        <v>106</v>
      </c>
      <c r="C25" s="177">
        <f t="shared" si="0"/>
        <v>0</v>
      </c>
      <c r="D25" s="177"/>
      <c r="E25" s="177"/>
      <c r="F25" s="178">
        <f t="shared" si="1"/>
        <v>0</v>
      </c>
      <c r="G25" s="221" t="s">
        <v>831</v>
      </c>
      <c r="H25" s="225" t="s">
        <v>173</v>
      </c>
      <c r="I25" s="225" t="s">
        <v>173</v>
      </c>
      <c r="J25" s="225" t="s">
        <v>173</v>
      </c>
      <c r="K25" s="225" t="s">
        <v>173</v>
      </c>
      <c r="L25" s="225" t="s">
        <v>173</v>
      </c>
      <c r="M25" s="225" t="s">
        <v>173</v>
      </c>
      <c r="N25" s="225" t="s">
        <v>173</v>
      </c>
      <c r="O25" s="225" t="s">
        <v>842</v>
      </c>
      <c r="P25" s="176" t="s">
        <v>770</v>
      </c>
      <c r="Q25" s="176" t="s">
        <v>447</v>
      </c>
      <c r="R25" s="81" t="s">
        <v>173</v>
      </c>
    </row>
    <row r="26" spans="1:18" s="76" customFormat="1" ht="15" customHeight="1">
      <c r="A26" s="173" t="s">
        <v>18</v>
      </c>
      <c r="B26" s="173"/>
      <c r="C26" s="174"/>
      <c r="D26" s="174"/>
      <c r="E26" s="174"/>
      <c r="F26" s="174"/>
      <c r="G26" s="212"/>
      <c r="H26" s="212"/>
      <c r="I26" s="212"/>
      <c r="J26" s="212"/>
      <c r="K26" s="212"/>
      <c r="L26" s="212"/>
      <c r="M26" s="212"/>
      <c r="N26" s="212"/>
      <c r="O26" s="212"/>
      <c r="P26" s="212"/>
      <c r="Q26" s="212"/>
      <c r="R26" s="83"/>
    </row>
    <row r="27" spans="1:18" ht="15" customHeight="1">
      <c r="A27" s="221" t="s">
        <v>19</v>
      </c>
      <c r="B27" s="205" t="s">
        <v>106</v>
      </c>
      <c r="C27" s="222">
        <f t="shared" si="0"/>
        <v>0</v>
      </c>
      <c r="D27" s="223"/>
      <c r="E27" s="223"/>
      <c r="F27" s="224">
        <f t="shared" ref="F27:F37" si="2">C27*(1-D27)*(1-E27)</f>
        <v>0</v>
      </c>
      <c r="G27" s="221" t="s">
        <v>831</v>
      </c>
      <c r="H27" s="221" t="s">
        <v>173</v>
      </c>
      <c r="I27" s="221" t="s">
        <v>173</v>
      </c>
      <c r="J27" s="221" t="s">
        <v>173</v>
      </c>
      <c r="K27" s="221" t="s">
        <v>173</v>
      </c>
      <c r="L27" s="221" t="s">
        <v>173</v>
      </c>
      <c r="M27" s="221" t="s">
        <v>173</v>
      </c>
      <c r="N27" s="221" t="s">
        <v>173</v>
      </c>
      <c r="O27" s="221" t="s">
        <v>858</v>
      </c>
      <c r="P27" s="176" t="s">
        <v>771</v>
      </c>
      <c r="Q27" s="176" t="s">
        <v>477</v>
      </c>
      <c r="R27" s="81" t="s">
        <v>173</v>
      </c>
    </row>
    <row r="28" spans="1:18" ht="15" customHeight="1">
      <c r="A28" s="221" t="s">
        <v>20</v>
      </c>
      <c r="B28" s="205" t="s">
        <v>145</v>
      </c>
      <c r="C28" s="222">
        <f t="shared" si="0"/>
        <v>1</v>
      </c>
      <c r="D28" s="223"/>
      <c r="E28" s="223"/>
      <c r="F28" s="224">
        <f t="shared" si="2"/>
        <v>1</v>
      </c>
      <c r="G28" s="221" t="s">
        <v>615</v>
      </c>
      <c r="H28" s="221" t="s">
        <v>615</v>
      </c>
      <c r="I28" s="221" t="s">
        <v>615</v>
      </c>
      <c r="J28" s="221" t="s">
        <v>615</v>
      </c>
      <c r="K28" s="221" t="s">
        <v>617</v>
      </c>
      <c r="L28" s="221" t="s">
        <v>615</v>
      </c>
      <c r="M28" s="221" t="s">
        <v>615</v>
      </c>
      <c r="N28" s="221" t="s">
        <v>615</v>
      </c>
      <c r="O28" s="221" t="s">
        <v>395</v>
      </c>
      <c r="P28" s="176" t="s">
        <v>771</v>
      </c>
      <c r="Q28" s="176" t="s">
        <v>435</v>
      </c>
      <c r="R28" s="81" t="s">
        <v>173</v>
      </c>
    </row>
    <row r="29" spans="1:18" ht="15" customHeight="1">
      <c r="A29" s="221" t="s">
        <v>21</v>
      </c>
      <c r="B29" s="205" t="s">
        <v>106</v>
      </c>
      <c r="C29" s="222">
        <f t="shared" si="0"/>
        <v>0</v>
      </c>
      <c r="D29" s="223"/>
      <c r="E29" s="223"/>
      <c r="F29" s="224">
        <f t="shared" si="2"/>
        <v>0</v>
      </c>
      <c r="G29" s="221" t="s">
        <v>831</v>
      </c>
      <c r="H29" s="221" t="s">
        <v>173</v>
      </c>
      <c r="I29" s="221" t="s">
        <v>173</v>
      </c>
      <c r="J29" s="221" t="s">
        <v>173</v>
      </c>
      <c r="K29" s="221" t="s">
        <v>173</v>
      </c>
      <c r="L29" s="221" t="s">
        <v>173</v>
      </c>
      <c r="M29" s="221" t="s">
        <v>173</v>
      </c>
      <c r="N29" s="221" t="s">
        <v>173</v>
      </c>
      <c r="O29" s="221" t="s">
        <v>840</v>
      </c>
      <c r="P29" s="176" t="s">
        <v>771</v>
      </c>
      <c r="Q29" s="176" t="s">
        <v>368</v>
      </c>
      <c r="R29" s="81" t="s">
        <v>173</v>
      </c>
    </row>
    <row r="30" spans="1:18" s="28" customFormat="1" ht="15" customHeight="1">
      <c r="A30" s="225" t="s">
        <v>22</v>
      </c>
      <c r="B30" s="180" t="s">
        <v>106</v>
      </c>
      <c r="C30" s="177">
        <f t="shared" si="0"/>
        <v>0</v>
      </c>
      <c r="D30" s="177"/>
      <c r="E30" s="177"/>
      <c r="F30" s="178">
        <f t="shared" si="2"/>
        <v>0</v>
      </c>
      <c r="G30" s="221" t="s">
        <v>831</v>
      </c>
      <c r="H30" s="225" t="s">
        <v>641</v>
      </c>
      <c r="I30" s="221" t="s">
        <v>173</v>
      </c>
      <c r="J30" s="221" t="s">
        <v>173</v>
      </c>
      <c r="K30" s="221" t="s">
        <v>173</v>
      </c>
      <c r="L30" s="221" t="s">
        <v>173</v>
      </c>
      <c r="M30" s="221" t="s">
        <v>173</v>
      </c>
      <c r="N30" s="221" t="s">
        <v>173</v>
      </c>
      <c r="O30" s="225" t="s">
        <v>838</v>
      </c>
      <c r="P30" s="176" t="s">
        <v>771</v>
      </c>
      <c r="Q30" s="176" t="s">
        <v>479</v>
      </c>
      <c r="R30" s="80" t="s">
        <v>173</v>
      </c>
    </row>
    <row r="31" spans="1:18" s="28" customFormat="1" ht="15" customHeight="1">
      <c r="A31" s="225" t="s">
        <v>23</v>
      </c>
      <c r="B31" s="180" t="s">
        <v>145</v>
      </c>
      <c r="C31" s="177">
        <f t="shared" si="0"/>
        <v>1</v>
      </c>
      <c r="D31" s="177"/>
      <c r="E31" s="177"/>
      <c r="F31" s="178">
        <f t="shared" si="2"/>
        <v>1</v>
      </c>
      <c r="G31" s="221" t="s">
        <v>615</v>
      </c>
      <c r="H31" s="221" t="s">
        <v>615</v>
      </c>
      <c r="I31" s="221" t="s">
        <v>615</v>
      </c>
      <c r="J31" s="221" t="s">
        <v>615</v>
      </c>
      <c r="K31" s="221" t="s">
        <v>617</v>
      </c>
      <c r="L31" s="221" t="s">
        <v>615</v>
      </c>
      <c r="M31" s="221" t="s">
        <v>615</v>
      </c>
      <c r="N31" s="221" t="s">
        <v>615</v>
      </c>
      <c r="O31" s="225" t="s">
        <v>395</v>
      </c>
      <c r="P31" s="176" t="s">
        <v>771</v>
      </c>
      <c r="Q31" s="176" t="s">
        <v>369</v>
      </c>
      <c r="R31" s="80" t="s">
        <v>173</v>
      </c>
    </row>
    <row r="32" spans="1:18" ht="15" customHeight="1">
      <c r="A32" s="221" t="s">
        <v>24</v>
      </c>
      <c r="B32" s="205" t="s">
        <v>145</v>
      </c>
      <c r="C32" s="222">
        <f t="shared" si="0"/>
        <v>1</v>
      </c>
      <c r="D32" s="223"/>
      <c r="E32" s="223">
        <v>0.5</v>
      </c>
      <c r="F32" s="224">
        <f t="shared" si="2"/>
        <v>0.5</v>
      </c>
      <c r="G32" s="221" t="s">
        <v>615</v>
      </c>
      <c r="H32" s="221" t="s">
        <v>615</v>
      </c>
      <c r="I32" s="221" t="s">
        <v>615</v>
      </c>
      <c r="J32" s="221" t="s">
        <v>615</v>
      </c>
      <c r="K32" s="221" t="s">
        <v>617</v>
      </c>
      <c r="L32" s="221" t="s">
        <v>617</v>
      </c>
      <c r="M32" s="221" t="s">
        <v>615</v>
      </c>
      <c r="N32" s="221" t="s">
        <v>617</v>
      </c>
      <c r="O32" s="206" t="s">
        <v>1063</v>
      </c>
      <c r="P32" s="176" t="s">
        <v>770</v>
      </c>
      <c r="Q32" s="176" t="s">
        <v>465</v>
      </c>
      <c r="R32" s="81" t="s">
        <v>173</v>
      </c>
    </row>
    <row r="33" spans="1:18" ht="15" customHeight="1">
      <c r="A33" s="221" t="s">
        <v>25</v>
      </c>
      <c r="B33" s="205" t="s">
        <v>145</v>
      </c>
      <c r="C33" s="222">
        <f t="shared" si="0"/>
        <v>1</v>
      </c>
      <c r="D33" s="223"/>
      <c r="E33" s="223"/>
      <c r="F33" s="224">
        <f t="shared" si="2"/>
        <v>1</v>
      </c>
      <c r="G33" s="221" t="s">
        <v>615</v>
      </c>
      <c r="H33" s="221" t="s">
        <v>615</v>
      </c>
      <c r="I33" s="221" t="s">
        <v>615</v>
      </c>
      <c r="J33" s="221" t="s">
        <v>615</v>
      </c>
      <c r="K33" s="221" t="s">
        <v>617</v>
      </c>
      <c r="L33" s="221" t="s">
        <v>615</v>
      </c>
      <c r="M33" s="221" t="s">
        <v>615</v>
      </c>
      <c r="N33" s="221" t="s">
        <v>615</v>
      </c>
      <c r="O33" s="221" t="s">
        <v>395</v>
      </c>
      <c r="P33" s="176" t="s">
        <v>771</v>
      </c>
      <c r="Q33" s="176" t="s">
        <v>480</v>
      </c>
      <c r="R33" s="81" t="s">
        <v>173</v>
      </c>
    </row>
    <row r="34" spans="1:18" ht="15" customHeight="1">
      <c r="A34" s="221" t="s">
        <v>26</v>
      </c>
      <c r="B34" s="205" t="s">
        <v>106</v>
      </c>
      <c r="C34" s="223">
        <f t="shared" si="0"/>
        <v>0</v>
      </c>
      <c r="D34" s="223"/>
      <c r="E34" s="223"/>
      <c r="F34" s="224">
        <f t="shared" si="2"/>
        <v>0</v>
      </c>
      <c r="G34" s="221" t="s">
        <v>831</v>
      </c>
      <c r="H34" s="221" t="s">
        <v>173</v>
      </c>
      <c r="I34" s="221" t="s">
        <v>173</v>
      </c>
      <c r="J34" s="221" t="s">
        <v>173</v>
      </c>
      <c r="K34" s="221" t="s">
        <v>173</v>
      </c>
      <c r="L34" s="221" t="s">
        <v>173</v>
      </c>
      <c r="M34" s="221" t="s">
        <v>173</v>
      </c>
      <c r="N34" s="221" t="s">
        <v>173</v>
      </c>
      <c r="O34" s="221" t="s">
        <v>841</v>
      </c>
      <c r="P34" s="176" t="s">
        <v>771</v>
      </c>
      <c r="Q34" s="176" t="s">
        <v>482</v>
      </c>
      <c r="R34" s="81" t="s">
        <v>173</v>
      </c>
    </row>
    <row r="35" spans="1:18" ht="15" customHeight="1">
      <c r="A35" s="221" t="s">
        <v>27</v>
      </c>
      <c r="B35" s="205" t="s">
        <v>106</v>
      </c>
      <c r="C35" s="222">
        <f t="shared" si="0"/>
        <v>0</v>
      </c>
      <c r="D35" s="223"/>
      <c r="E35" s="223"/>
      <c r="F35" s="224">
        <f t="shared" si="2"/>
        <v>0</v>
      </c>
      <c r="G35" s="221" t="s">
        <v>617</v>
      </c>
      <c r="H35" s="221" t="s">
        <v>173</v>
      </c>
      <c r="I35" s="221" t="s">
        <v>173</v>
      </c>
      <c r="J35" s="221" t="s">
        <v>173</v>
      </c>
      <c r="K35" s="221" t="s">
        <v>173</v>
      </c>
      <c r="L35" s="221" t="s">
        <v>173</v>
      </c>
      <c r="M35" s="221" t="s">
        <v>173</v>
      </c>
      <c r="N35" s="221" t="s">
        <v>173</v>
      </c>
      <c r="O35" s="206" t="s">
        <v>835</v>
      </c>
      <c r="P35" s="176" t="s">
        <v>769</v>
      </c>
      <c r="Q35" s="176" t="s">
        <v>370</v>
      </c>
      <c r="R35" s="81" t="s">
        <v>173</v>
      </c>
    </row>
    <row r="36" spans="1:18" ht="15" customHeight="1">
      <c r="A36" s="225" t="s">
        <v>177</v>
      </c>
      <c r="B36" s="180" t="s">
        <v>144</v>
      </c>
      <c r="C36" s="177">
        <f t="shared" si="0"/>
        <v>2</v>
      </c>
      <c r="D36" s="177"/>
      <c r="E36" s="177">
        <v>0.5</v>
      </c>
      <c r="F36" s="178">
        <f t="shared" si="2"/>
        <v>1</v>
      </c>
      <c r="G36" s="225" t="s">
        <v>615</v>
      </c>
      <c r="H36" s="225" t="s">
        <v>615</v>
      </c>
      <c r="I36" s="225" t="s">
        <v>615</v>
      </c>
      <c r="J36" s="225" t="s">
        <v>615</v>
      </c>
      <c r="K36" s="225" t="s">
        <v>615</v>
      </c>
      <c r="L36" s="225" t="s">
        <v>615</v>
      </c>
      <c r="M36" s="225" t="s">
        <v>615</v>
      </c>
      <c r="N36" s="225" t="s">
        <v>617</v>
      </c>
      <c r="O36" s="225" t="s">
        <v>856</v>
      </c>
      <c r="P36" s="176" t="s">
        <v>771</v>
      </c>
      <c r="Q36" s="176" t="s">
        <v>371</v>
      </c>
      <c r="R36" s="81" t="s">
        <v>173</v>
      </c>
    </row>
    <row r="37" spans="1:18" s="28" customFormat="1" ht="15" customHeight="1">
      <c r="A37" s="180" t="s">
        <v>28</v>
      </c>
      <c r="B37" s="180" t="s">
        <v>145</v>
      </c>
      <c r="C37" s="177">
        <f t="shared" si="0"/>
        <v>1</v>
      </c>
      <c r="D37" s="177"/>
      <c r="E37" s="177"/>
      <c r="F37" s="178">
        <f t="shared" si="2"/>
        <v>1</v>
      </c>
      <c r="G37" s="221" t="s">
        <v>615</v>
      </c>
      <c r="H37" s="221" t="s">
        <v>615</v>
      </c>
      <c r="I37" s="221" t="s">
        <v>615</v>
      </c>
      <c r="J37" s="221" t="s">
        <v>615</v>
      </c>
      <c r="K37" s="221" t="s">
        <v>617</v>
      </c>
      <c r="L37" s="221" t="s">
        <v>615</v>
      </c>
      <c r="M37" s="221" t="s">
        <v>615</v>
      </c>
      <c r="N37" s="221" t="s">
        <v>615</v>
      </c>
      <c r="O37" s="225" t="s">
        <v>851</v>
      </c>
      <c r="P37" s="176" t="s">
        <v>771</v>
      </c>
      <c r="Q37" s="176" t="s">
        <v>440</v>
      </c>
      <c r="R37" s="80" t="s">
        <v>173</v>
      </c>
    </row>
    <row r="38" spans="1:18" s="76" customFormat="1" ht="15" customHeight="1">
      <c r="A38" s="173" t="s">
        <v>29</v>
      </c>
      <c r="B38" s="173"/>
      <c r="C38" s="174"/>
      <c r="D38" s="174"/>
      <c r="E38" s="174"/>
      <c r="F38" s="174"/>
      <c r="G38" s="212"/>
      <c r="H38" s="212"/>
      <c r="I38" s="212"/>
      <c r="J38" s="212"/>
      <c r="K38" s="212"/>
      <c r="L38" s="212"/>
      <c r="M38" s="212"/>
      <c r="N38" s="212"/>
      <c r="O38" s="212"/>
      <c r="P38" s="212"/>
      <c r="Q38" s="212"/>
      <c r="R38" s="83"/>
    </row>
    <row r="39" spans="1:18" ht="15" customHeight="1">
      <c r="A39" s="221" t="s">
        <v>30</v>
      </c>
      <c r="B39" s="205" t="s">
        <v>144</v>
      </c>
      <c r="C39" s="222">
        <f t="shared" si="0"/>
        <v>2</v>
      </c>
      <c r="D39" s="223"/>
      <c r="E39" s="223"/>
      <c r="F39" s="224">
        <f t="shared" ref="F39:F46" si="3">C39*(1-D39)*(1-E39)</f>
        <v>2</v>
      </c>
      <c r="G39" s="221" t="s">
        <v>615</v>
      </c>
      <c r="H39" s="221" t="s">
        <v>615</v>
      </c>
      <c r="I39" s="221" t="s">
        <v>615</v>
      </c>
      <c r="J39" s="221" t="s">
        <v>615</v>
      </c>
      <c r="K39" s="221" t="s">
        <v>615</v>
      </c>
      <c r="L39" s="221" t="s">
        <v>615</v>
      </c>
      <c r="M39" s="221" t="s">
        <v>615</v>
      </c>
      <c r="N39" s="221" t="s">
        <v>615</v>
      </c>
      <c r="O39" s="221" t="s">
        <v>173</v>
      </c>
      <c r="P39" s="176" t="s">
        <v>771</v>
      </c>
      <c r="Q39" s="176" t="s">
        <v>372</v>
      </c>
      <c r="R39" s="81" t="s">
        <v>173</v>
      </c>
    </row>
    <row r="40" spans="1:18" ht="15" customHeight="1">
      <c r="A40" s="221" t="s">
        <v>31</v>
      </c>
      <c r="B40" s="205" t="s">
        <v>145</v>
      </c>
      <c r="C40" s="222">
        <f t="shared" si="0"/>
        <v>1</v>
      </c>
      <c r="D40" s="223"/>
      <c r="E40" s="223">
        <v>0.5</v>
      </c>
      <c r="F40" s="224">
        <f t="shared" si="3"/>
        <v>0.5</v>
      </c>
      <c r="G40" s="221" t="s">
        <v>615</v>
      </c>
      <c r="H40" s="221" t="s">
        <v>615</v>
      </c>
      <c r="I40" s="221" t="s">
        <v>615</v>
      </c>
      <c r="J40" s="221" t="s">
        <v>615</v>
      </c>
      <c r="K40" s="221" t="s">
        <v>617</v>
      </c>
      <c r="L40" s="221" t="s">
        <v>615</v>
      </c>
      <c r="M40" s="221" t="s">
        <v>615</v>
      </c>
      <c r="N40" s="221" t="s">
        <v>617</v>
      </c>
      <c r="O40" s="221" t="s">
        <v>396</v>
      </c>
      <c r="P40" s="176" t="s">
        <v>771</v>
      </c>
      <c r="Q40" s="176" t="s">
        <v>373</v>
      </c>
      <c r="R40" s="81" t="s">
        <v>173</v>
      </c>
    </row>
    <row r="41" spans="1:18" s="28" customFormat="1" ht="15" customHeight="1">
      <c r="A41" s="225" t="s">
        <v>93</v>
      </c>
      <c r="B41" s="180" t="s">
        <v>145</v>
      </c>
      <c r="C41" s="177">
        <f t="shared" si="0"/>
        <v>1</v>
      </c>
      <c r="D41" s="177"/>
      <c r="E41" s="223">
        <v>0.5</v>
      </c>
      <c r="F41" s="178">
        <f t="shared" si="3"/>
        <v>0.5</v>
      </c>
      <c r="G41" s="221" t="s">
        <v>615</v>
      </c>
      <c r="H41" s="221" t="s">
        <v>615</v>
      </c>
      <c r="I41" s="221" t="s">
        <v>615</v>
      </c>
      <c r="J41" s="221" t="s">
        <v>615</v>
      </c>
      <c r="K41" s="221" t="s">
        <v>615</v>
      </c>
      <c r="L41" s="221" t="s">
        <v>615</v>
      </c>
      <c r="M41" s="221" t="s">
        <v>615</v>
      </c>
      <c r="N41" s="221" t="s">
        <v>617</v>
      </c>
      <c r="O41" s="225" t="s">
        <v>396</v>
      </c>
      <c r="P41" s="176" t="s">
        <v>771</v>
      </c>
      <c r="Q41" s="176" t="s">
        <v>488</v>
      </c>
      <c r="R41" s="80" t="s">
        <v>173</v>
      </c>
    </row>
    <row r="42" spans="1:18" ht="15" customHeight="1">
      <c r="A42" s="225" t="s">
        <v>32</v>
      </c>
      <c r="B42" s="180" t="s">
        <v>144</v>
      </c>
      <c r="C42" s="177">
        <f t="shared" si="0"/>
        <v>2</v>
      </c>
      <c r="D42" s="177"/>
      <c r="E42" s="177"/>
      <c r="F42" s="178">
        <f t="shared" si="3"/>
        <v>2</v>
      </c>
      <c r="G42" s="225" t="s">
        <v>615</v>
      </c>
      <c r="H42" s="225" t="s">
        <v>615</v>
      </c>
      <c r="I42" s="225" t="s">
        <v>615</v>
      </c>
      <c r="J42" s="225" t="s">
        <v>615</v>
      </c>
      <c r="K42" s="225" t="s">
        <v>615</v>
      </c>
      <c r="L42" s="225" t="s">
        <v>615</v>
      </c>
      <c r="M42" s="225" t="s">
        <v>615</v>
      </c>
      <c r="N42" s="225" t="s">
        <v>615</v>
      </c>
      <c r="O42" s="201" t="s">
        <v>173</v>
      </c>
      <c r="P42" s="176" t="s">
        <v>771</v>
      </c>
      <c r="Q42" s="176" t="s">
        <v>491</v>
      </c>
      <c r="R42" s="81" t="s">
        <v>173</v>
      </c>
    </row>
    <row r="43" spans="1:18" ht="15" customHeight="1">
      <c r="A43" s="225" t="s">
        <v>33</v>
      </c>
      <c r="B43" s="205" t="s">
        <v>106</v>
      </c>
      <c r="C43" s="222">
        <f t="shared" si="0"/>
        <v>0</v>
      </c>
      <c r="D43" s="223"/>
      <c r="E43" s="223"/>
      <c r="F43" s="224">
        <f t="shared" si="3"/>
        <v>0</v>
      </c>
      <c r="G43" s="221" t="s">
        <v>848</v>
      </c>
      <c r="H43" s="221" t="s">
        <v>173</v>
      </c>
      <c r="I43" s="221" t="s">
        <v>173</v>
      </c>
      <c r="J43" s="221" t="s">
        <v>173</v>
      </c>
      <c r="K43" s="221" t="s">
        <v>173</v>
      </c>
      <c r="L43" s="221" t="s">
        <v>173</v>
      </c>
      <c r="M43" s="221" t="s">
        <v>173</v>
      </c>
      <c r="N43" s="221" t="s">
        <v>173</v>
      </c>
      <c r="O43" s="221" t="s">
        <v>1043</v>
      </c>
      <c r="P43" s="176" t="s">
        <v>771</v>
      </c>
      <c r="Q43" s="208" t="s">
        <v>405</v>
      </c>
      <c r="R43" s="81" t="s">
        <v>173</v>
      </c>
    </row>
    <row r="44" spans="1:18" ht="15" customHeight="1">
      <c r="A44" s="221" t="s">
        <v>34</v>
      </c>
      <c r="B44" s="205" t="s">
        <v>106</v>
      </c>
      <c r="C44" s="223">
        <f t="shared" si="0"/>
        <v>0</v>
      </c>
      <c r="D44" s="223"/>
      <c r="E44" s="223"/>
      <c r="F44" s="224">
        <f t="shared" si="3"/>
        <v>0</v>
      </c>
      <c r="G44" s="221" t="s">
        <v>617</v>
      </c>
      <c r="H44" s="221" t="s">
        <v>173</v>
      </c>
      <c r="I44" s="221" t="s">
        <v>173</v>
      </c>
      <c r="J44" s="221" t="s">
        <v>173</v>
      </c>
      <c r="K44" s="221" t="s">
        <v>173</v>
      </c>
      <c r="L44" s="221" t="s">
        <v>173</v>
      </c>
      <c r="M44" s="221" t="s">
        <v>173</v>
      </c>
      <c r="N44" s="221" t="s">
        <v>173</v>
      </c>
      <c r="O44" s="206" t="s">
        <v>835</v>
      </c>
      <c r="P44" s="176" t="s">
        <v>771</v>
      </c>
      <c r="Q44" s="176" t="s">
        <v>442</v>
      </c>
      <c r="R44" s="81" t="s">
        <v>173</v>
      </c>
    </row>
    <row r="45" spans="1:18" ht="15" customHeight="1">
      <c r="A45" s="221" t="s">
        <v>35</v>
      </c>
      <c r="B45" s="205" t="s">
        <v>144</v>
      </c>
      <c r="C45" s="222">
        <f t="shared" si="0"/>
        <v>2</v>
      </c>
      <c r="D45" s="223"/>
      <c r="E45" s="223">
        <v>0.5</v>
      </c>
      <c r="F45" s="224">
        <f t="shared" si="3"/>
        <v>1</v>
      </c>
      <c r="G45" s="221" t="s">
        <v>615</v>
      </c>
      <c r="H45" s="221" t="s">
        <v>615</v>
      </c>
      <c r="I45" s="221" t="s">
        <v>615</v>
      </c>
      <c r="J45" s="221" t="s">
        <v>615</v>
      </c>
      <c r="K45" s="221" t="s">
        <v>615</v>
      </c>
      <c r="L45" s="221" t="s">
        <v>615</v>
      </c>
      <c r="M45" s="221" t="s">
        <v>615</v>
      </c>
      <c r="N45" s="221" t="s">
        <v>617</v>
      </c>
      <c r="O45" s="221" t="s">
        <v>422</v>
      </c>
      <c r="P45" s="176" t="s">
        <v>771</v>
      </c>
      <c r="Q45" s="176" t="s">
        <v>392</v>
      </c>
      <c r="R45" s="81" t="s">
        <v>173</v>
      </c>
    </row>
    <row r="46" spans="1:18" ht="15" customHeight="1">
      <c r="A46" s="221" t="s">
        <v>152</v>
      </c>
      <c r="B46" s="205" t="s">
        <v>106</v>
      </c>
      <c r="C46" s="222">
        <f t="shared" si="0"/>
        <v>0</v>
      </c>
      <c r="D46" s="223"/>
      <c r="E46" s="223"/>
      <c r="F46" s="224">
        <f t="shared" si="3"/>
        <v>0</v>
      </c>
      <c r="G46" s="179" t="s">
        <v>837</v>
      </c>
      <c r="H46" s="221" t="s">
        <v>173</v>
      </c>
      <c r="I46" s="221" t="s">
        <v>173</v>
      </c>
      <c r="J46" s="221" t="s">
        <v>173</v>
      </c>
      <c r="K46" s="221" t="s">
        <v>173</v>
      </c>
      <c r="L46" s="221" t="s">
        <v>173</v>
      </c>
      <c r="M46" s="221" t="s">
        <v>173</v>
      </c>
      <c r="N46" s="221" t="s">
        <v>173</v>
      </c>
      <c r="O46" s="207" t="s">
        <v>929</v>
      </c>
      <c r="P46" s="176" t="s">
        <v>770</v>
      </c>
      <c r="Q46" s="176" t="s">
        <v>374</v>
      </c>
      <c r="R46" s="81" t="s">
        <v>173</v>
      </c>
    </row>
    <row r="47" spans="1:18" s="76" customFormat="1" ht="15" customHeight="1">
      <c r="A47" s="173" t="s">
        <v>36</v>
      </c>
      <c r="B47" s="173"/>
      <c r="C47" s="174"/>
      <c r="D47" s="174"/>
      <c r="E47" s="174"/>
      <c r="F47" s="174"/>
      <c r="G47" s="212"/>
      <c r="H47" s="212"/>
      <c r="I47" s="212"/>
      <c r="J47" s="212"/>
      <c r="K47" s="212"/>
      <c r="L47" s="212"/>
      <c r="M47" s="212"/>
      <c r="N47" s="212"/>
      <c r="O47" s="212"/>
      <c r="P47" s="212"/>
      <c r="Q47" s="212"/>
      <c r="R47" s="83"/>
    </row>
    <row r="48" spans="1:18" ht="15" customHeight="1">
      <c r="A48" s="221" t="s">
        <v>37</v>
      </c>
      <c r="B48" s="205" t="s">
        <v>106</v>
      </c>
      <c r="C48" s="222">
        <f t="shared" si="0"/>
        <v>0</v>
      </c>
      <c r="D48" s="223"/>
      <c r="E48" s="223"/>
      <c r="F48" s="224">
        <f t="shared" ref="F48:F54" si="4">C48*(1-D48)*(1-E48)</f>
        <v>0</v>
      </c>
      <c r="G48" s="221" t="s">
        <v>617</v>
      </c>
      <c r="H48" s="221" t="s">
        <v>173</v>
      </c>
      <c r="I48" s="221" t="s">
        <v>173</v>
      </c>
      <c r="J48" s="221" t="s">
        <v>173</v>
      </c>
      <c r="K48" s="221" t="s">
        <v>173</v>
      </c>
      <c r="L48" s="221" t="s">
        <v>173</v>
      </c>
      <c r="M48" s="221" t="s">
        <v>173</v>
      </c>
      <c r="N48" s="221" t="s">
        <v>173</v>
      </c>
      <c r="O48" s="206" t="s">
        <v>835</v>
      </c>
      <c r="P48" s="176" t="s">
        <v>769</v>
      </c>
      <c r="Q48" s="176" t="s">
        <v>375</v>
      </c>
      <c r="R48" s="81" t="s">
        <v>173</v>
      </c>
    </row>
    <row r="49" spans="1:18" ht="15" customHeight="1">
      <c r="A49" s="221" t="s">
        <v>38</v>
      </c>
      <c r="B49" s="205" t="s">
        <v>106</v>
      </c>
      <c r="C49" s="223">
        <f t="shared" si="0"/>
        <v>0</v>
      </c>
      <c r="D49" s="223"/>
      <c r="E49" s="223"/>
      <c r="F49" s="224">
        <f t="shared" si="4"/>
        <v>0</v>
      </c>
      <c r="G49" s="221" t="s">
        <v>831</v>
      </c>
      <c r="H49" s="221" t="s">
        <v>173</v>
      </c>
      <c r="I49" s="221" t="s">
        <v>173</v>
      </c>
      <c r="J49" s="221" t="s">
        <v>173</v>
      </c>
      <c r="K49" s="221" t="s">
        <v>173</v>
      </c>
      <c r="L49" s="221" t="s">
        <v>173</v>
      </c>
      <c r="M49" s="221" t="s">
        <v>173</v>
      </c>
      <c r="N49" s="221" t="s">
        <v>173</v>
      </c>
      <c r="O49" s="197" t="s">
        <v>839</v>
      </c>
      <c r="P49" s="176" t="s">
        <v>771</v>
      </c>
      <c r="Q49" s="176" t="s">
        <v>498</v>
      </c>
      <c r="R49" s="155" t="s">
        <v>173</v>
      </c>
    </row>
    <row r="50" spans="1:18" ht="15" customHeight="1">
      <c r="A50" s="221" t="s">
        <v>39</v>
      </c>
      <c r="B50" s="205" t="s">
        <v>144</v>
      </c>
      <c r="C50" s="222">
        <f t="shared" si="0"/>
        <v>2</v>
      </c>
      <c r="D50" s="223"/>
      <c r="E50" s="223"/>
      <c r="F50" s="224">
        <f t="shared" si="4"/>
        <v>2</v>
      </c>
      <c r="G50" s="221" t="s">
        <v>615</v>
      </c>
      <c r="H50" s="221" t="s">
        <v>615</v>
      </c>
      <c r="I50" s="221" t="s">
        <v>615</v>
      </c>
      <c r="J50" s="221" t="s">
        <v>615</v>
      </c>
      <c r="K50" s="221" t="s">
        <v>615</v>
      </c>
      <c r="L50" s="221" t="s">
        <v>615</v>
      </c>
      <c r="M50" s="221" t="s">
        <v>615</v>
      </c>
      <c r="N50" s="221" t="s">
        <v>615</v>
      </c>
      <c r="O50" s="221" t="s">
        <v>173</v>
      </c>
      <c r="P50" s="176" t="s">
        <v>771</v>
      </c>
      <c r="Q50" s="176" t="s">
        <v>500</v>
      </c>
      <c r="R50" s="81" t="s">
        <v>173</v>
      </c>
    </row>
    <row r="51" spans="1:18" ht="15" customHeight="1">
      <c r="A51" s="221" t="s">
        <v>40</v>
      </c>
      <c r="B51" s="205" t="s">
        <v>106</v>
      </c>
      <c r="C51" s="222">
        <f t="shared" si="0"/>
        <v>0</v>
      </c>
      <c r="D51" s="223"/>
      <c r="E51" s="223"/>
      <c r="F51" s="224">
        <f t="shared" si="4"/>
        <v>0</v>
      </c>
      <c r="G51" s="221" t="s">
        <v>617</v>
      </c>
      <c r="H51" s="221" t="s">
        <v>173</v>
      </c>
      <c r="I51" s="221" t="s">
        <v>173</v>
      </c>
      <c r="J51" s="221" t="s">
        <v>173</v>
      </c>
      <c r="K51" s="221" t="s">
        <v>173</v>
      </c>
      <c r="L51" s="221" t="s">
        <v>173</v>
      </c>
      <c r="M51" s="221" t="s">
        <v>173</v>
      </c>
      <c r="N51" s="221" t="s">
        <v>173</v>
      </c>
      <c r="O51" s="206" t="s">
        <v>835</v>
      </c>
      <c r="P51" s="176" t="s">
        <v>769</v>
      </c>
      <c r="Q51" s="176" t="s">
        <v>572</v>
      </c>
      <c r="R51" s="81" t="s">
        <v>173</v>
      </c>
    </row>
    <row r="52" spans="1:18" ht="15" customHeight="1">
      <c r="A52" s="221" t="s">
        <v>89</v>
      </c>
      <c r="B52" s="205" t="s">
        <v>106</v>
      </c>
      <c r="C52" s="223">
        <f t="shared" si="0"/>
        <v>0</v>
      </c>
      <c r="D52" s="223"/>
      <c r="E52" s="223"/>
      <c r="F52" s="224">
        <f t="shared" si="4"/>
        <v>0</v>
      </c>
      <c r="G52" s="221" t="s">
        <v>617</v>
      </c>
      <c r="H52" s="221" t="s">
        <v>173</v>
      </c>
      <c r="I52" s="221" t="s">
        <v>173</v>
      </c>
      <c r="J52" s="221" t="s">
        <v>173</v>
      </c>
      <c r="K52" s="221" t="s">
        <v>173</v>
      </c>
      <c r="L52" s="221" t="s">
        <v>173</v>
      </c>
      <c r="M52" s="221" t="s">
        <v>173</v>
      </c>
      <c r="N52" s="221" t="s">
        <v>173</v>
      </c>
      <c r="O52" s="206" t="s">
        <v>835</v>
      </c>
      <c r="P52" s="176" t="s">
        <v>769</v>
      </c>
      <c r="Q52" s="176" t="s">
        <v>501</v>
      </c>
      <c r="R52" s="81" t="s">
        <v>173</v>
      </c>
    </row>
    <row r="53" spans="1:18" ht="15" customHeight="1">
      <c r="A53" s="221" t="s">
        <v>41</v>
      </c>
      <c r="B53" s="205" t="s">
        <v>106</v>
      </c>
      <c r="C53" s="223">
        <f t="shared" si="0"/>
        <v>0</v>
      </c>
      <c r="D53" s="223"/>
      <c r="E53" s="223"/>
      <c r="F53" s="224">
        <f t="shared" si="4"/>
        <v>0</v>
      </c>
      <c r="G53" s="221" t="s">
        <v>831</v>
      </c>
      <c r="H53" s="221" t="s">
        <v>173</v>
      </c>
      <c r="I53" s="221" t="s">
        <v>173</v>
      </c>
      <c r="J53" s="221" t="s">
        <v>173</v>
      </c>
      <c r="K53" s="221" t="s">
        <v>173</v>
      </c>
      <c r="L53" s="221" t="s">
        <v>173</v>
      </c>
      <c r="M53" s="221" t="s">
        <v>173</v>
      </c>
      <c r="N53" s="221" t="s">
        <v>173</v>
      </c>
      <c r="O53" s="197" t="s">
        <v>839</v>
      </c>
      <c r="P53" s="176" t="s">
        <v>770</v>
      </c>
      <c r="Q53" s="176" t="s">
        <v>505</v>
      </c>
      <c r="R53" s="81" t="s">
        <v>173</v>
      </c>
    </row>
    <row r="54" spans="1:18" ht="15" customHeight="1">
      <c r="A54" s="221" t="s">
        <v>42</v>
      </c>
      <c r="B54" s="205" t="s">
        <v>144</v>
      </c>
      <c r="C54" s="223">
        <f t="shared" si="0"/>
        <v>2</v>
      </c>
      <c r="D54" s="223"/>
      <c r="E54" s="223"/>
      <c r="F54" s="224">
        <f t="shared" si="4"/>
        <v>2</v>
      </c>
      <c r="G54" s="221" t="s">
        <v>615</v>
      </c>
      <c r="H54" s="221" t="s">
        <v>615</v>
      </c>
      <c r="I54" s="221" t="s">
        <v>615</v>
      </c>
      <c r="J54" s="221" t="s">
        <v>615</v>
      </c>
      <c r="K54" s="221" t="s">
        <v>615</v>
      </c>
      <c r="L54" s="221" t="s">
        <v>615</v>
      </c>
      <c r="M54" s="221" t="s">
        <v>615</v>
      </c>
      <c r="N54" s="221" t="s">
        <v>615</v>
      </c>
      <c r="O54" s="221" t="s">
        <v>832</v>
      </c>
      <c r="P54" s="176" t="s">
        <v>770</v>
      </c>
      <c r="Q54" s="176" t="s">
        <v>444</v>
      </c>
      <c r="R54" s="81" t="s">
        <v>173</v>
      </c>
    </row>
    <row r="55" spans="1:18" s="76" customFormat="1" ht="15" customHeight="1">
      <c r="A55" s="173" t="s">
        <v>43</v>
      </c>
      <c r="B55" s="173"/>
      <c r="C55" s="174"/>
      <c r="D55" s="174"/>
      <c r="E55" s="174"/>
      <c r="F55" s="174"/>
      <c r="G55" s="212"/>
      <c r="H55" s="212"/>
      <c r="I55" s="212"/>
      <c r="J55" s="212"/>
      <c r="K55" s="212"/>
      <c r="L55" s="212"/>
      <c r="M55" s="212"/>
      <c r="N55" s="212"/>
      <c r="O55" s="212"/>
      <c r="P55" s="212"/>
      <c r="Q55" s="212"/>
      <c r="R55" s="83"/>
    </row>
    <row r="56" spans="1:18" ht="15" customHeight="1">
      <c r="A56" s="221" t="s">
        <v>44</v>
      </c>
      <c r="B56" s="205" t="s">
        <v>144</v>
      </c>
      <c r="C56" s="222">
        <f t="shared" si="0"/>
        <v>2</v>
      </c>
      <c r="D56" s="223">
        <v>0.5</v>
      </c>
      <c r="E56" s="223"/>
      <c r="F56" s="224">
        <f t="shared" ref="F56:F69" si="5">C56*(1-D56)*(1-E56)</f>
        <v>1</v>
      </c>
      <c r="G56" s="221" t="s">
        <v>615</v>
      </c>
      <c r="H56" s="221" t="s">
        <v>615</v>
      </c>
      <c r="I56" s="221" t="s">
        <v>615</v>
      </c>
      <c r="J56" s="221" t="s">
        <v>615</v>
      </c>
      <c r="K56" s="221" t="s">
        <v>615</v>
      </c>
      <c r="L56" s="221" t="s">
        <v>615</v>
      </c>
      <c r="M56" s="221" t="s">
        <v>615</v>
      </c>
      <c r="N56" s="221" t="s">
        <v>615</v>
      </c>
      <c r="O56" s="221" t="s">
        <v>1068</v>
      </c>
      <c r="P56" s="176" t="s">
        <v>771</v>
      </c>
      <c r="Q56" s="176" t="s">
        <v>1066</v>
      </c>
      <c r="R56" s="81" t="s">
        <v>173</v>
      </c>
    </row>
    <row r="57" spans="1:18" ht="15" customHeight="1">
      <c r="A57" s="221" t="s">
        <v>45</v>
      </c>
      <c r="B57" s="205" t="s">
        <v>144</v>
      </c>
      <c r="C57" s="222">
        <f t="shared" si="0"/>
        <v>2</v>
      </c>
      <c r="D57" s="223"/>
      <c r="E57" s="223"/>
      <c r="F57" s="224">
        <f t="shared" si="5"/>
        <v>2</v>
      </c>
      <c r="G57" s="221" t="s">
        <v>615</v>
      </c>
      <c r="H57" s="221" t="s">
        <v>615</v>
      </c>
      <c r="I57" s="221" t="s">
        <v>615</v>
      </c>
      <c r="J57" s="221" t="s">
        <v>615</v>
      </c>
      <c r="K57" s="221" t="s">
        <v>615</v>
      </c>
      <c r="L57" s="221" t="s">
        <v>615</v>
      </c>
      <c r="M57" s="221" t="s">
        <v>615</v>
      </c>
      <c r="N57" s="221" t="s">
        <v>615</v>
      </c>
      <c r="O57" s="221" t="s">
        <v>173</v>
      </c>
      <c r="P57" s="176" t="s">
        <v>771</v>
      </c>
      <c r="Q57" s="176" t="s">
        <v>507</v>
      </c>
      <c r="R57" s="81" t="s">
        <v>173</v>
      </c>
    </row>
    <row r="58" spans="1:18" ht="15" customHeight="1">
      <c r="A58" s="221" t="s">
        <v>46</v>
      </c>
      <c r="B58" s="205" t="s">
        <v>106</v>
      </c>
      <c r="C58" s="222">
        <f t="shared" si="0"/>
        <v>0</v>
      </c>
      <c r="D58" s="223"/>
      <c r="E58" s="223"/>
      <c r="F58" s="224">
        <f t="shared" si="5"/>
        <v>0</v>
      </c>
      <c r="G58" s="221" t="s">
        <v>617</v>
      </c>
      <c r="H58" s="221" t="s">
        <v>173</v>
      </c>
      <c r="I58" s="221" t="s">
        <v>173</v>
      </c>
      <c r="J58" s="221" t="s">
        <v>173</v>
      </c>
      <c r="K58" s="221" t="s">
        <v>173</v>
      </c>
      <c r="L58" s="221" t="s">
        <v>173</v>
      </c>
      <c r="M58" s="221" t="s">
        <v>173</v>
      </c>
      <c r="N58" s="221" t="s">
        <v>173</v>
      </c>
      <c r="O58" s="206" t="s">
        <v>835</v>
      </c>
      <c r="P58" s="176" t="s">
        <v>769</v>
      </c>
      <c r="Q58" s="176" t="s">
        <v>377</v>
      </c>
    </row>
    <row r="59" spans="1:18" ht="15" customHeight="1">
      <c r="A59" s="221" t="s">
        <v>47</v>
      </c>
      <c r="B59" s="205" t="s">
        <v>106</v>
      </c>
      <c r="C59" s="222">
        <f t="shared" si="0"/>
        <v>0</v>
      </c>
      <c r="D59" s="223"/>
      <c r="E59" s="223"/>
      <c r="F59" s="224">
        <f t="shared" si="5"/>
        <v>0</v>
      </c>
      <c r="G59" s="221" t="s">
        <v>831</v>
      </c>
      <c r="H59" s="221" t="s">
        <v>617</v>
      </c>
      <c r="I59" s="221" t="s">
        <v>173</v>
      </c>
      <c r="J59" s="221" t="s">
        <v>173</v>
      </c>
      <c r="K59" s="221" t="s">
        <v>173</v>
      </c>
      <c r="L59" s="221" t="s">
        <v>173</v>
      </c>
      <c r="M59" s="221" t="s">
        <v>173</v>
      </c>
      <c r="N59" s="221" t="s">
        <v>173</v>
      </c>
      <c r="O59" s="221" t="s">
        <v>844</v>
      </c>
      <c r="P59" s="176" t="s">
        <v>771</v>
      </c>
      <c r="Q59" s="176" t="s">
        <v>411</v>
      </c>
      <c r="R59" s="81" t="s">
        <v>173</v>
      </c>
    </row>
    <row r="60" spans="1:18" ht="15" customHeight="1">
      <c r="A60" s="221" t="s">
        <v>48</v>
      </c>
      <c r="B60" s="205" t="s">
        <v>144</v>
      </c>
      <c r="C60" s="222">
        <f t="shared" si="0"/>
        <v>2</v>
      </c>
      <c r="D60" s="223"/>
      <c r="E60" s="223"/>
      <c r="F60" s="224">
        <f t="shared" si="5"/>
        <v>2</v>
      </c>
      <c r="G60" s="221" t="s">
        <v>615</v>
      </c>
      <c r="H60" s="221" t="s">
        <v>615</v>
      </c>
      <c r="I60" s="221" t="s">
        <v>615</v>
      </c>
      <c r="J60" s="221" t="s">
        <v>615</v>
      </c>
      <c r="K60" s="221" t="s">
        <v>615</v>
      </c>
      <c r="L60" s="221" t="s">
        <v>615</v>
      </c>
      <c r="M60" s="221" t="s">
        <v>615</v>
      </c>
      <c r="N60" s="221" t="s">
        <v>615</v>
      </c>
      <c r="O60" s="221" t="s">
        <v>173</v>
      </c>
      <c r="P60" s="176" t="s">
        <v>771</v>
      </c>
      <c r="Q60" s="176" t="s">
        <v>509</v>
      </c>
      <c r="R60" s="81" t="s">
        <v>173</v>
      </c>
    </row>
    <row r="61" spans="1:18" s="28" customFormat="1" ht="15" customHeight="1">
      <c r="A61" s="225" t="s">
        <v>49</v>
      </c>
      <c r="B61" s="180" t="s">
        <v>144</v>
      </c>
      <c r="C61" s="177">
        <f t="shared" si="0"/>
        <v>2</v>
      </c>
      <c r="D61" s="177"/>
      <c r="E61" s="177"/>
      <c r="F61" s="178">
        <f t="shared" si="5"/>
        <v>2</v>
      </c>
      <c r="G61" s="221" t="s">
        <v>615</v>
      </c>
      <c r="H61" s="221" t="s">
        <v>615</v>
      </c>
      <c r="I61" s="221" t="s">
        <v>615</v>
      </c>
      <c r="J61" s="221" t="s">
        <v>615</v>
      </c>
      <c r="K61" s="221" t="s">
        <v>615</v>
      </c>
      <c r="L61" s="221" t="s">
        <v>615</v>
      </c>
      <c r="M61" s="221" t="s">
        <v>615</v>
      </c>
      <c r="N61" s="221" t="s">
        <v>615</v>
      </c>
      <c r="O61" s="225" t="s">
        <v>173</v>
      </c>
      <c r="P61" s="176" t="s">
        <v>770</v>
      </c>
      <c r="Q61" s="176" t="s">
        <v>464</v>
      </c>
      <c r="R61" s="80" t="s">
        <v>173</v>
      </c>
    </row>
    <row r="62" spans="1:18" ht="15" customHeight="1">
      <c r="A62" s="225" t="s">
        <v>50</v>
      </c>
      <c r="B62" s="205" t="s">
        <v>106</v>
      </c>
      <c r="C62" s="222">
        <f t="shared" si="0"/>
        <v>0</v>
      </c>
      <c r="D62" s="223"/>
      <c r="E62" s="223"/>
      <c r="F62" s="224">
        <f t="shared" si="5"/>
        <v>0</v>
      </c>
      <c r="G62" s="221" t="s">
        <v>617</v>
      </c>
      <c r="H62" s="221" t="s">
        <v>173</v>
      </c>
      <c r="I62" s="221" t="s">
        <v>173</v>
      </c>
      <c r="J62" s="221" t="s">
        <v>173</v>
      </c>
      <c r="K62" s="221" t="s">
        <v>173</v>
      </c>
      <c r="L62" s="221" t="s">
        <v>173</v>
      </c>
      <c r="M62" s="221" t="s">
        <v>173</v>
      </c>
      <c r="N62" s="221" t="s">
        <v>173</v>
      </c>
      <c r="O62" s="225" t="s">
        <v>1044</v>
      </c>
      <c r="P62" s="176" t="s">
        <v>771</v>
      </c>
      <c r="Q62" s="208" t="s">
        <v>417</v>
      </c>
      <c r="R62" s="81" t="s">
        <v>173</v>
      </c>
    </row>
    <row r="63" spans="1:18" ht="15" customHeight="1">
      <c r="A63" s="221" t="s">
        <v>51</v>
      </c>
      <c r="B63" s="205" t="s">
        <v>144</v>
      </c>
      <c r="C63" s="222">
        <f t="shared" si="0"/>
        <v>2</v>
      </c>
      <c r="D63" s="223"/>
      <c r="E63" s="223">
        <v>0.5</v>
      </c>
      <c r="F63" s="224">
        <f t="shared" si="5"/>
        <v>1</v>
      </c>
      <c r="G63" s="221" t="s">
        <v>615</v>
      </c>
      <c r="H63" s="221" t="s">
        <v>615</v>
      </c>
      <c r="I63" s="221" t="s">
        <v>615</v>
      </c>
      <c r="J63" s="221" t="s">
        <v>615</v>
      </c>
      <c r="K63" s="221" t="s">
        <v>615</v>
      </c>
      <c r="L63" s="221" t="s">
        <v>615</v>
      </c>
      <c r="M63" s="221" t="s">
        <v>615</v>
      </c>
      <c r="N63" s="221" t="s">
        <v>617</v>
      </c>
      <c r="O63" s="221" t="s">
        <v>394</v>
      </c>
      <c r="P63" s="176" t="s">
        <v>771</v>
      </c>
      <c r="Q63" s="176" t="s">
        <v>513</v>
      </c>
      <c r="R63" s="81" t="s">
        <v>173</v>
      </c>
    </row>
    <row r="64" spans="1:18" ht="15" customHeight="1">
      <c r="A64" s="221" t="s">
        <v>52</v>
      </c>
      <c r="B64" s="205" t="s">
        <v>144</v>
      </c>
      <c r="C64" s="222">
        <f t="shared" si="0"/>
        <v>2</v>
      </c>
      <c r="D64" s="223"/>
      <c r="E64" s="223"/>
      <c r="F64" s="224">
        <f t="shared" si="5"/>
        <v>2</v>
      </c>
      <c r="G64" s="221" t="s">
        <v>615</v>
      </c>
      <c r="H64" s="221" t="s">
        <v>615</v>
      </c>
      <c r="I64" s="221" t="s">
        <v>615</v>
      </c>
      <c r="J64" s="221" t="s">
        <v>615</v>
      </c>
      <c r="K64" s="221" t="s">
        <v>615</v>
      </c>
      <c r="L64" s="221" t="s">
        <v>615</v>
      </c>
      <c r="M64" s="221" t="s">
        <v>615</v>
      </c>
      <c r="N64" s="221" t="s">
        <v>615</v>
      </c>
      <c r="O64" s="221" t="s">
        <v>173</v>
      </c>
      <c r="P64" s="176" t="s">
        <v>771</v>
      </c>
      <c r="Q64" s="176" t="s">
        <v>453</v>
      </c>
      <c r="R64" s="81" t="s">
        <v>173</v>
      </c>
    </row>
    <row r="65" spans="1:27" ht="15" customHeight="1">
      <c r="A65" s="221" t="s">
        <v>53</v>
      </c>
      <c r="B65" s="205" t="s">
        <v>144</v>
      </c>
      <c r="C65" s="222">
        <f t="shared" si="0"/>
        <v>2</v>
      </c>
      <c r="D65" s="223"/>
      <c r="E65" s="223"/>
      <c r="F65" s="224">
        <f t="shared" si="5"/>
        <v>2</v>
      </c>
      <c r="G65" s="221" t="s">
        <v>615</v>
      </c>
      <c r="H65" s="221" t="s">
        <v>615</v>
      </c>
      <c r="I65" s="221" t="s">
        <v>615</v>
      </c>
      <c r="J65" s="221" t="s">
        <v>615</v>
      </c>
      <c r="K65" s="221" t="s">
        <v>615</v>
      </c>
      <c r="L65" s="221" t="s">
        <v>615</v>
      </c>
      <c r="M65" s="221" t="s">
        <v>615</v>
      </c>
      <c r="N65" s="221" t="s">
        <v>615</v>
      </c>
      <c r="O65" s="221" t="s">
        <v>173</v>
      </c>
      <c r="P65" s="176" t="s">
        <v>771</v>
      </c>
      <c r="Q65" s="176" t="s">
        <v>515</v>
      </c>
      <c r="R65" s="81" t="s">
        <v>173</v>
      </c>
    </row>
    <row r="66" spans="1:27" ht="15" customHeight="1">
      <c r="A66" s="221" t="s">
        <v>54</v>
      </c>
      <c r="B66" s="205" t="s">
        <v>145</v>
      </c>
      <c r="C66" s="222">
        <f t="shared" si="0"/>
        <v>1</v>
      </c>
      <c r="D66" s="223"/>
      <c r="E66" s="223"/>
      <c r="F66" s="224">
        <f t="shared" si="5"/>
        <v>1</v>
      </c>
      <c r="G66" s="221" t="s">
        <v>615</v>
      </c>
      <c r="H66" s="221" t="s">
        <v>615</v>
      </c>
      <c r="I66" s="221" t="s">
        <v>615</v>
      </c>
      <c r="J66" s="221" t="s">
        <v>615</v>
      </c>
      <c r="K66" s="221" t="s">
        <v>617</v>
      </c>
      <c r="L66" s="221" t="s">
        <v>615</v>
      </c>
      <c r="M66" s="221" t="s">
        <v>615</v>
      </c>
      <c r="N66" s="221" t="s">
        <v>615</v>
      </c>
      <c r="O66" s="225" t="s">
        <v>395</v>
      </c>
      <c r="P66" s="176" t="s">
        <v>771</v>
      </c>
      <c r="Q66" s="176" t="s">
        <v>518</v>
      </c>
      <c r="R66" s="81" t="s">
        <v>173</v>
      </c>
    </row>
    <row r="67" spans="1:27" ht="15" customHeight="1">
      <c r="A67" s="221" t="s">
        <v>55</v>
      </c>
      <c r="B67" s="205" t="s">
        <v>144</v>
      </c>
      <c r="C67" s="222">
        <f t="shared" si="0"/>
        <v>2</v>
      </c>
      <c r="D67" s="223"/>
      <c r="E67" s="223">
        <v>0.5</v>
      </c>
      <c r="F67" s="224">
        <f t="shared" si="5"/>
        <v>1</v>
      </c>
      <c r="G67" s="221" t="s">
        <v>615</v>
      </c>
      <c r="H67" s="221" t="s">
        <v>615</v>
      </c>
      <c r="I67" s="221" t="s">
        <v>615</v>
      </c>
      <c r="J67" s="221" t="s">
        <v>615</v>
      </c>
      <c r="K67" s="221" t="s">
        <v>615</v>
      </c>
      <c r="L67" s="221" t="s">
        <v>615</v>
      </c>
      <c r="M67" s="221" t="s">
        <v>615</v>
      </c>
      <c r="N67" s="221" t="s">
        <v>617</v>
      </c>
      <c r="O67" s="221" t="s">
        <v>852</v>
      </c>
      <c r="P67" s="176" t="s">
        <v>771</v>
      </c>
      <c r="Q67" s="176" t="s">
        <v>379</v>
      </c>
      <c r="R67" s="81" t="s">
        <v>173</v>
      </c>
    </row>
    <row r="68" spans="1:27" s="28" customFormat="1" ht="15" customHeight="1">
      <c r="A68" s="225" t="s">
        <v>56</v>
      </c>
      <c r="B68" s="180" t="s">
        <v>144</v>
      </c>
      <c r="C68" s="177">
        <f t="shared" si="0"/>
        <v>2</v>
      </c>
      <c r="D68" s="177"/>
      <c r="E68" s="177"/>
      <c r="F68" s="178">
        <f t="shared" si="5"/>
        <v>2</v>
      </c>
      <c r="G68" s="221" t="s">
        <v>615</v>
      </c>
      <c r="H68" s="221" t="s">
        <v>615</v>
      </c>
      <c r="I68" s="221" t="s">
        <v>615</v>
      </c>
      <c r="J68" s="221" t="s">
        <v>615</v>
      </c>
      <c r="K68" s="221" t="s">
        <v>615</v>
      </c>
      <c r="L68" s="221" t="s">
        <v>615</v>
      </c>
      <c r="M68" s="221" t="s">
        <v>615</v>
      </c>
      <c r="N68" s="221" t="s">
        <v>615</v>
      </c>
      <c r="O68" s="225" t="s">
        <v>173</v>
      </c>
      <c r="P68" s="176" t="s">
        <v>770</v>
      </c>
      <c r="Q68" s="176" t="s">
        <v>419</v>
      </c>
      <c r="R68" s="80" t="s">
        <v>173</v>
      </c>
    </row>
    <row r="69" spans="1:27" ht="15" customHeight="1">
      <c r="A69" s="221" t="s">
        <v>57</v>
      </c>
      <c r="B69" s="205" t="s">
        <v>106</v>
      </c>
      <c r="C69" s="222">
        <f t="shared" si="0"/>
        <v>0</v>
      </c>
      <c r="D69" s="223"/>
      <c r="E69" s="223"/>
      <c r="F69" s="224">
        <f t="shared" si="5"/>
        <v>0</v>
      </c>
      <c r="G69" s="221" t="s">
        <v>831</v>
      </c>
      <c r="H69" s="221" t="s">
        <v>173</v>
      </c>
      <c r="I69" s="221" t="s">
        <v>173</v>
      </c>
      <c r="J69" s="221" t="s">
        <v>173</v>
      </c>
      <c r="K69" s="221" t="s">
        <v>173</v>
      </c>
      <c r="L69" s="221" t="s">
        <v>173</v>
      </c>
      <c r="M69" s="221" t="s">
        <v>173</v>
      </c>
      <c r="N69" s="221" t="s">
        <v>173</v>
      </c>
      <c r="O69" s="197" t="s">
        <v>839</v>
      </c>
      <c r="P69" s="176" t="s">
        <v>770</v>
      </c>
      <c r="Q69" s="176" t="s">
        <v>522</v>
      </c>
      <c r="R69" s="81" t="s">
        <v>173</v>
      </c>
    </row>
    <row r="70" spans="1:27" s="76" customFormat="1" ht="15" customHeight="1">
      <c r="A70" s="173" t="s">
        <v>58</v>
      </c>
      <c r="B70" s="173"/>
      <c r="C70" s="174"/>
      <c r="D70" s="174"/>
      <c r="E70" s="174"/>
      <c r="F70" s="174"/>
      <c r="G70" s="212"/>
      <c r="H70" s="212"/>
      <c r="I70" s="212"/>
      <c r="J70" s="212"/>
      <c r="K70" s="212"/>
      <c r="L70" s="212"/>
      <c r="M70" s="212"/>
      <c r="N70" s="212"/>
      <c r="O70" s="212"/>
      <c r="P70" s="212"/>
      <c r="Q70" s="212"/>
      <c r="R70" s="83"/>
    </row>
    <row r="71" spans="1:27" ht="15" customHeight="1">
      <c r="A71" s="221" t="s">
        <v>59</v>
      </c>
      <c r="B71" s="226" t="s">
        <v>106</v>
      </c>
      <c r="C71" s="222">
        <f t="shared" si="0"/>
        <v>0</v>
      </c>
      <c r="D71" s="222"/>
      <c r="E71" s="222"/>
      <c r="F71" s="224">
        <f t="shared" ref="F71:F76" si="6">C71*(1-D71)*(1-E71)</f>
        <v>0</v>
      </c>
      <c r="G71" s="221" t="s">
        <v>617</v>
      </c>
      <c r="H71" s="221" t="s">
        <v>173</v>
      </c>
      <c r="I71" s="221" t="s">
        <v>173</v>
      </c>
      <c r="J71" s="221" t="s">
        <v>173</v>
      </c>
      <c r="K71" s="221" t="s">
        <v>173</v>
      </c>
      <c r="L71" s="221" t="s">
        <v>173</v>
      </c>
      <c r="M71" s="221" t="s">
        <v>173</v>
      </c>
      <c r="N71" s="221" t="s">
        <v>173</v>
      </c>
      <c r="O71" s="206" t="s">
        <v>835</v>
      </c>
      <c r="P71" s="176" t="s">
        <v>769</v>
      </c>
      <c r="Q71" s="176" t="s">
        <v>524</v>
      </c>
      <c r="R71" s="81" t="s">
        <v>173</v>
      </c>
    </row>
    <row r="72" spans="1:27" s="28" customFormat="1" ht="15" customHeight="1">
      <c r="A72" s="225" t="s">
        <v>60</v>
      </c>
      <c r="B72" s="180" t="s">
        <v>145</v>
      </c>
      <c r="C72" s="177">
        <f>IF(B72=$B$4,2,IF(B72=$B$5,1,0))</f>
        <v>1</v>
      </c>
      <c r="D72" s="177"/>
      <c r="E72" s="177">
        <v>0.5</v>
      </c>
      <c r="F72" s="178">
        <f t="shared" si="6"/>
        <v>0.5</v>
      </c>
      <c r="G72" s="221" t="s">
        <v>615</v>
      </c>
      <c r="H72" s="221" t="s">
        <v>615</v>
      </c>
      <c r="I72" s="221" t="s">
        <v>615</v>
      </c>
      <c r="J72" s="221" t="s">
        <v>615</v>
      </c>
      <c r="K72" s="221" t="s">
        <v>615</v>
      </c>
      <c r="L72" s="221" t="s">
        <v>615</v>
      </c>
      <c r="M72" s="225" t="s">
        <v>617</v>
      </c>
      <c r="N72" s="221" t="s">
        <v>617</v>
      </c>
      <c r="O72" s="225" t="s">
        <v>397</v>
      </c>
      <c r="P72" s="176" t="s">
        <v>771</v>
      </c>
      <c r="Q72" s="176" t="s">
        <v>398</v>
      </c>
      <c r="R72" s="80" t="s">
        <v>173</v>
      </c>
    </row>
    <row r="73" spans="1:27" ht="15" customHeight="1">
      <c r="A73" s="221" t="s">
        <v>61</v>
      </c>
      <c r="B73" s="205" t="s">
        <v>144</v>
      </c>
      <c r="C73" s="222">
        <f>IF(B73=$B$4,2,IF(B73=$B$5,1,0))</f>
        <v>2</v>
      </c>
      <c r="D73" s="222"/>
      <c r="E73" s="177">
        <v>0.5</v>
      </c>
      <c r="F73" s="224">
        <f t="shared" si="6"/>
        <v>1</v>
      </c>
      <c r="G73" s="221" t="s">
        <v>615</v>
      </c>
      <c r="H73" s="221" t="s">
        <v>615</v>
      </c>
      <c r="I73" s="221" t="s">
        <v>615</v>
      </c>
      <c r="J73" s="221" t="s">
        <v>615</v>
      </c>
      <c r="K73" s="221" t="s">
        <v>615</v>
      </c>
      <c r="L73" s="221" t="s">
        <v>615</v>
      </c>
      <c r="M73" s="221" t="s">
        <v>615</v>
      </c>
      <c r="N73" s="221" t="s">
        <v>617</v>
      </c>
      <c r="O73" s="221" t="s">
        <v>394</v>
      </c>
      <c r="P73" s="176" t="s">
        <v>771</v>
      </c>
      <c r="Q73" s="176" t="s">
        <v>530</v>
      </c>
      <c r="R73" s="81" t="s">
        <v>173</v>
      </c>
    </row>
    <row r="74" spans="1:27" ht="15" customHeight="1">
      <c r="A74" s="221" t="s">
        <v>62</v>
      </c>
      <c r="B74" s="226" t="s">
        <v>144</v>
      </c>
      <c r="C74" s="222">
        <f>IF(B74=$B$4,2,IF(B74=$B$5,1,0))</f>
        <v>2</v>
      </c>
      <c r="D74" s="222"/>
      <c r="E74" s="223"/>
      <c r="F74" s="224">
        <f t="shared" si="6"/>
        <v>2</v>
      </c>
      <c r="G74" s="221" t="s">
        <v>615</v>
      </c>
      <c r="H74" s="221" t="s">
        <v>615</v>
      </c>
      <c r="I74" s="221" t="s">
        <v>615</v>
      </c>
      <c r="J74" s="221" t="s">
        <v>615</v>
      </c>
      <c r="K74" s="221" t="s">
        <v>615</v>
      </c>
      <c r="L74" s="221" t="s">
        <v>615</v>
      </c>
      <c r="M74" s="221" t="s">
        <v>615</v>
      </c>
      <c r="N74" s="221" t="s">
        <v>615</v>
      </c>
      <c r="O74" s="221" t="s">
        <v>173</v>
      </c>
      <c r="P74" s="176" t="s">
        <v>771</v>
      </c>
      <c r="Q74" s="176" t="s">
        <v>382</v>
      </c>
      <c r="R74" s="81" t="s">
        <v>173</v>
      </c>
    </row>
    <row r="75" spans="1:27" ht="15" customHeight="1">
      <c r="A75" s="221" t="s">
        <v>63</v>
      </c>
      <c r="B75" s="226" t="s">
        <v>145</v>
      </c>
      <c r="C75" s="222">
        <f>IF(B75=$B$4,2,IF(B75=$B$5,1,0))</f>
        <v>1</v>
      </c>
      <c r="D75" s="222"/>
      <c r="E75" s="222"/>
      <c r="F75" s="224">
        <f t="shared" si="6"/>
        <v>1</v>
      </c>
      <c r="G75" s="221" t="s">
        <v>615</v>
      </c>
      <c r="H75" s="221" t="s">
        <v>615</v>
      </c>
      <c r="I75" s="221" t="s">
        <v>615</v>
      </c>
      <c r="J75" s="221" t="s">
        <v>615</v>
      </c>
      <c r="K75" s="221" t="s">
        <v>617</v>
      </c>
      <c r="L75" s="221" t="s">
        <v>615</v>
      </c>
      <c r="M75" s="221" t="s">
        <v>615</v>
      </c>
      <c r="N75" s="221" t="s">
        <v>615</v>
      </c>
      <c r="O75" s="221" t="s">
        <v>853</v>
      </c>
      <c r="P75" s="176" t="s">
        <v>771</v>
      </c>
      <c r="Q75" s="176" t="s">
        <v>384</v>
      </c>
      <c r="R75" s="81" t="s">
        <v>173</v>
      </c>
    </row>
    <row r="76" spans="1:27" ht="15" customHeight="1">
      <c r="A76" s="221" t="s">
        <v>64</v>
      </c>
      <c r="B76" s="205" t="s">
        <v>106</v>
      </c>
      <c r="C76" s="222">
        <f>IF(B76=$B$4,2,IF(B76=$B$5,1,0))</f>
        <v>0</v>
      </c>
      <c r="D76" s="222"/>
      <c r="E76" s="222"/>
      <c r="F76" s="224">
        <f t="shared" si="6"/>
        <v>0</v>
      </c>
      <c r="G76" s="221" t="s">
        <v>831</v>
      </c>
      <c r="H76" s="221" t="s">
        <v>173</v>
      </c>
      <c r="I76" s="221" t="s">
        <v>173</v>
      </c>
      <c r="J76" s="221" t="s">
        <v>173</v>
      </c>
      <c r="K76" s="221" t="s">
        <v>173</v>
      </c>
      <c r="L76" s="221" t="s">
        <v>173</v>
      </c>
      <c r="M76" s="221" t="s">
        <v>173</v>
      </c>
      <c r="N76" s="221" t="s">
        <v>173</v>
      </c>
      <c r="O76" s="197" t="s">
        <v>839</v>
      </c>
      <c r="P76" s="176" t="s">
        <v>771</v>
      </c>
      <c r="Q76" s="176" t="s">
        <v>535</v>
      </c>
      <c r="R76" s="148" t="s">
        <v>173</v>
      </c>
      <c r="S76" s="2"/>
      <c r="T76" s="2"/>
      <c r="U76" s="2"/>
      <c r="V76" s="2"/>
      <c r="W76" s="2"/>
      <c r="X76" s="2"/>
      <c r="Y76" s="2"/>
      <c r="Z76" s="2"/>
      <c r="AA76" s="2"/>
    </row>
    <row r="77" spans="1:27" s="76" customFormat="1" ht="15" customHeight="1">
      <c r="A77" s="173" t="s">
        <v>65</v>
      </c>
      <c r="B77" s="173"/>
      <c r="C77" s="174"/>
      <c r="D77" s="174"/>
      <c r="E77" s="174"/>
      <c r="F77" s="174"/>
      <c r="G77" s="212"/>
      <c r="H77" s="212"/>
      <c r="I77" s="212"/>
      <c r="J77" s="212"/>
      <c r="K77" s="212"/>
      <c r="L77" s="212"/>
      <c r="M77" s="212"/>
      <c r="N77" s="212"/>
      <c r="O77" s="212"/>
      <c r="P77" s="212"/>
      <c r="Q77" s="212"/>
      <c r="R77" s="83"/>
    </row>
    <row r="78" spans="1:27" s="2" customFormat="1" ht="15" customHeight="1">
      <c r="A78" s="221" t="s">
        <v>66</v>
      </c>
      <c r="B78" s="205" t="s">
        <v>144</v>
      </c>
      <c r="C78" s="222">
        <f t="shared" ref="C78:C87" si="7">IF(B78=$B$4,2,IF(B78=$B$5,1,0))</f>
        <v>2</v>
      </c>
      <c r="D78" s="223"/>
      <c r="E78" s="223"/>
      <c r="F78" s="224">
        <f t="shared" ref="F78:F87" si="8">C78*(1-D78)*(1-E78)</f>
        <v>2</v>
      </c>
      <c r="G78" s="221" t="s">
        <v>615</v>
      </c>
      <c r="H78" s="221" t="s">
        <v>615</v>
      </c>
      <c r="I78" s="221" t="s">
        <v>615</v>
      </c>
      <c r="J78" s="221" t="s">
        <v>615</v>
      </c>
      <c r="K78" s="221" t="s">
        <v>615</v>
      </c>
      <c r="L78" s="221" t="s">
        <v>615</v>
      </c>
      <c r="M78" s="221" t="s">
        <v>615</v>
      </c>
      <c r="N78" s="221" t="s">
        <v>615</v>
      </c>
      <c r="O78" s="221" t="s">
        <v>173</v>
      </c>
      <c r="P78" s="176" t="s">
        <v>771</v>
      </c>
      <c r="Q78" s="176" t="s">
        <v>455</v>
      </c>
      <c r="R78" s="81" t="s">
        <v>173</v>
      </c>
    </row>
    <row r="79" spans="1:27" s="2" customFormat="1" ht="15" customHeight="1">
      <c r="A79" s="221" t="s">
        <v>68</v>
      </c>
      <c r="B79" s="205" t="s">
        <v>145</v>
      </c>
      <c r="C79" s="222">
        <f t="shared" si="7"/>
        <v>1</v>
      </c>
      <c r="D79" s="223"/>
      <c r="E79" s="223">
        <v>0.5</v>
      </c>
      <c r="F79" s="224">
        <f t="shared" si="8"/>
        <v>0.5</v>
      </c>
      <c r="G79" s="221" t="s">
        <v>615</v>
      </c>
      <c r="H79" s="221" t="s">
        <v>615</v>
      </c>
      <c r="I79" s="221" t="s">
        <v>615</v>
      </c>
      <c r="J79" s="221" t="s">
        <v>615</v>
      </c>
      <c r="K79" s="221" t="s">
        <v>617</v>
      </c>
      <c r="L79" s="221" t="s">
        <v>615</v>
      </c>
      <c r="M79" s="221" t="s">
        <v>615</v>
      </c>
      <c r="N79" s="221" t="s">
        <v>615</v>
      </c>
      <c r="O79" s="182" t="s">
        <v>796</v>
      </c>
      <c r="P79" s="176" t="s">
        <v>771</v>
      </c>
      <c r="Q79" s="183" t="s">
        <v>798</v>
      </c>
      <c r="R79" s="81" t="s">
        <v>173</v>
      </c>
    </row>
    <row r="80" spans="1:27" s="2" customFormat="1" ht="15" customHeight="1">
      <c r="A80" s="221" t="s">
        <v>69</v>
      </c>
      <c r="B80" s="205" t="s">
        <v>106</v>
      </c>
      <c r="C80" s="222">
        <f t="shared" si="7"/>
        <v>0</v>
      </c>
      <c r="D80" s="223"/>
      <c r="E80" s="223"/>
      <c r="F80" s="224">
        <f t="shared" si="8"/>
        <v>0</v>
      </c>
      <c r="G80" s="221" t="s">
        <v>617</v>
      </c>
      <c r="H80" s="221" t="s">
        <v>173</v>
      </c>
      <c r="I80" s="221" t="s">
        <v>173</v>
      </c>
      <c r="J80" s="221" t="s">
        <v>173</v>
      </c>
      <c r="K80" s="221" t="s">
        <v>173</v>
      </c>
      <c r="L80" s="221" t="s">
        <v>173</v>
      </c>
      <c r="M80" s="221" t="s">
        <v>173</v>
      </c>
      <c r="N80" s="221" t="s">
        <v>173</v>
      </c>
      <c r="O80" s="206" t="s">
        <v>835</v>
      </c>
      <c r="P80" s="176" t="s">
        <v>771</v>
      </c>
      <c r="Q80" s="176" t="s">
        <v>385</v>
      </c>
      <c r="R80" s="81" t="s">
        <v>173</v>
      </c>
    </row>
    <row r="81" spans="1:55" s="2" customFormat="1" ht="15" customHeight="1">
      <c r="A81" s="225" t="s">
        <v>70</v>
      </c>
      <c r="B81" s="180" t="s">
        <v>144</v>
      </c>
      <c r="C81" s="177">
        <f t="shared" si="7"/>
        <v>2</v>
      </c>
      <c r="D81" s="177"/>
      <c r="E81" s="177">
        <v>0.5</v>
      </c>
      <c r="F81" s="178">
        <f t="shared" si="8"/>
        <v>1</v>
      </c>
      <c r="G81" s="225" t="s">
        <v>615</v>
      </c>
      <c r="H81" s="225" t="s">
        <v>615</v>
      </c>
      <c r="I81" s="225" t="s">
        <v>615</v>
      </c>
      <c r="J81" s="225" t="s">
        <v>615</v>
      </c>
      <c r="K81" s="225" t="s">
        <v>615</v>
      </c>
      <c r="L81" s="225" t="s">
        <v>615</v>
      </c>
      <c r="M81" s="225" t="s">
        <v>615</v>
      </c>
      <c r="N81" s="225" t="s">
        <v>615</v>
      </c>
      <c r="O81" s="176" t="s">
        <v>854</v>
      </c>
      <c r="P81" s="176" t="s">
        <v>771</v>
      </c>
      <c r="Q81" s="176" t="s">
        <v>338</v>
      </c>
      <c r="R81" s="81" t="s">
        <v>173</v>
      </c>
    </row>
    <row r="82" spans="1:55" s="3" customFormat="1" ht="15" customHeight="1">
      <c r="A82" s="225" t="s">
        <v>72</v>
      </c>
      <c r="B82" s="180" t="s">
        <v>144</v>
      </c>
      <c r="C82" s="177">
        <f t="shared" si="7"/>
        <v>2</v>
      </c>
      <c r="D82" s="177"/>
      <c r="E82" s="177">
        <v>0.5</v>
      </c>
      <c r="F82" s="178">
        <f t="shared" si="8"/>
        <v>1</v>
      </c>
      <c r="G82" s="225" t="s">
        <v>615</v>
      </c>
      <c r="H82" s="225" t="s">
        <v>615</v>
      </c>
      <c r="I82" s="225" t="s">
        <v>615</v>
      </c>
      <c r="J82" s="225" t="s">
        <v>615</v>
      </c>
      <c r="K82" s="225" t="s">
        <v>615</v>
      </c>
      <c r="L82" s="225" t="s">
        <v>615</v>
      </c>
      <c r="M82" s="225" t="s">
        <v>615</v>
      </c>
      <c r="N82" s="225" t="s">
        <v>615</v>
      </c>
      <c r="O82" s="225" t="s">
        <v>855</v>
      </c>
      <c r="P82" s="176" t="s">
        <v>771</v>
      </c>
      <c r="Q82" s="176" t="s">
        <v>386</v>
      </c>
      <c r="R82" s="80" t="s">
        <v>173</v>
      </c>
    </row>
    <row r="83" spans="1:55" s="2" customFormat="1" ht="15" customHeight="1">
      <c r="A83" s="221" t="s">
        <v>73</v>
      </c>
      <c r="B83" s="205" t="s">
        <v>144</v>
      </c>
      <c r="C83" s="222">
        <f t="shared" si="7"/>
        <v>2</v>
      </c>
      <c r="D83" s="223"/>
      <c r="E83" s="223">
        <v>0.5</v>
      </c>
      <c r="F83" s="224">
        <f t="shared" si="8"/>
        <v>1</v>
      </c>
      <c r="G83" s="221" t="s">
        <v>615</v>
      </c>
      <c r="H83" s="221" t="s">
        <v>615</v>
      </c>
      <c r="I83" s="221" t="s">
        <v>615</v>
      </c>
      <c r="J83" s="221" t="s">
        <v>615</v>
      </c>
      <c r="K83" s="221" t="s">
        <v>615</v>
      </c>
      <c r="L83" s="221" t="s">
        <v>615</v>
      </c>
      <c r="M83" s="221" t="s">
        <v>615</v>
      </c>
      <c r="N83" s="221" t="s">
        <v>617</v>
      </c>
      <c r="O83" s="221" t="s">
        <v>394</v>
      </c>
      <c r="P83" s="176" t="s">
        <v>771</v>
      </c>
      <c r="Q83" s="176" t="s">
        <v>339</v>
      </c>
      <c r="R83" s="81" t="s">
        <v>173</v>
      </c>
    </row>
    <row r="84" spans="1:55" s="2" customFormat="1" ht="15" customHeight="1">
      <c r="A84" s="221" t="s">
        <v>191</v>
      </c>
      <c r="B84" s="205" t="s">
        <v>145</v>
      </c>
      <c r="C84" s="222">
        <f t="shared" si="7"/>
        <v>1</v>
      </c>
      <c r="D84" s="223"/>
      <c r="E84" s="223"/>
      <c r="F84" s="224">
        <f t="shared" si="8"/>
        <v>1</v>
      </c>
      <c r="G84" s="221" t="s">
        <v>834</v>
      </c>
      <c r="H84" s="221" t="s">
        <v>615</v>
      </c>
      <c r="I84" s="221" t="s">
        <v>615</v>
      </c>
      <c r="J84" s="221" t="s">
        <v>615</v>
      </c>
      <c r="K84" s="221" t="s">
        <v>617</v>
      </c>
      <c r="L84" s="221" t="s">
        <v>615</v>
      </c>
      <c r="M84" s="221" t="s">
        <v>615</v>
      </c>
      <c r="N84" s="221" t="s">
        <v>615</v>
      </c>
      <c r="O84" s="221" t="s">
        <v>833</v>
      </c>
      <c r="P84" s="176" t="s">
        <v>771</v>
      </c>
      <c r="Q84" s="176" t="s">
        <v>541</v>
      </c>
      <c r="R84" s="81" t="s">
        <v>173</v>
      </c>
    </row>
    <row r="85" spans="1:55" s="2" customFormat="1" ht="15" customHeight="1">
      <c r="A85" s="221" t="s">
        <v>74</v>
      </c>
      <c r="B85" s="205" t="s">
        <v>144</v>
      </c>
      <c r="C85" s="222">
        <f t="shared" si="7"/>
        <v>2</v>
      </c>
      <c r="D85" s="223"/>
      <c r="E85" s="223"/>
      <c r="F85" s="224">
        <f t="shared" si="8"/>
        <v>2</v>
      </c>
      <c r="G85" s="221" t="s">
        <v>615</v>
      </c>
      <c r="H85" s="221" t="s">
        <v>615</v>
      </c>
      <c r="I85" s="221" t="s">
        <v>615</v>
      </c>
      <c r="J85" s="221" t="s">
        <v>615</v>
      </c>
      <c r="K85" s="221" t="s">
        <v>615</v>
      </c>
      <c r="L85" s="221" t="s">
        <v>615</v>
      </c>
      <c r="M85" s="221" t="s">
        <v>615</v>
      </c>
      <c r="N85" s="221" t="s">
        <v>615</v>
      </c>
      <c r="O85" s="221" t="s">
        <v>173</v>
      </c>
      <c r="P85" s="176" t="s">
        <v>771</v>
      </c>
      <c r="Q85" s="176" t="s">
        <v>387</v>
      </c>
      <c r="R85" s="81" t="s">
        <v>173</v>
      </c>
    </row>
    <row r="86" spans="1:55" s="2" customFormat="1" ht="15" customHeight="1">
      <c r="A86" s="221" t="s">
        <v>75</v>
      </c>
      <c r="B86" s="205" t="s">
        <v>144</v>
      </c>
      <c r="C86" s="222">
        <f t="shared" si="7"/>
        <v>2</v>
      </c>
      <c r="D86" s="223"/>
      <c r="E86" s="223"/>
      <c r="F86" s="224">
        <f t="shared" si="8"/>
        <v>2</v>
      </c>
      <c r="G86" s="221" t="s">
        <v>615</v>
      </c>
      <c r="H86" s="221" t="s">
        <v>615</v>
      </c>
      <c r="I86" s="221" t="s">
        <v>615</v>
      </c>
      <c r="J86" s="221" t="s">
        <v>615</v>
      </c>
      <c r="K86" s="221" t="s">
        <v>615</v>
      </c>
      <c r="L86" s="221" t="s">
        <v>615</v>
      </c>
      <c r="M86" s="221" t="s">
        <v>615</v>
      </c>
      <c r="N86" s="221" t="s">
        <v>615</v>
      </c>
      <c r="O86" s="221" t="s">
        <v>173</v>
      </c>
      <c r="P86" s="176" t="s">
        <v>771</v>
      </c>
      <c r="Q86" s="176" t="s">
        <v>545</v>
      </c>
      <c r="R86" s="81" t="s">
        <v>173</v>
      </c>
    </row>
    <row r="87" spans="1:55" s="2" customFormat="1" ht="15" customHeight="1">
      <c r="A87" s="221" t="s">
        <v>76</v>
      </c>
      <c r="B87" s="205" t="s">
        <v>144</v>
      </c>
      <c r="C87" s="223">
        <f t="shared" si="7"/>
        <v>2</v>
      </c>
      <c r="D87" s="223"/>
      <c r="E87" s="223"/>
      <c r="F87" s="224">
        <f t="shared" si="8"/>
        <v>2</v>
      </c>
      <c r="G87" s="221" t="s">
        <v>615</v>
      </c>
      <c r="H87" s="221" t="s">
        <v>615</v>
      </c>
      <c r="I87" s="221" t="s">
        <v>615</v>
      </c>
      <c r="J87" s="221" t="s">
        <v>615</v>
      </c>
      <c r="K87" s="221" t="s">
        <v>615</v>
      </c>
      <c r="L87" s="221" t="s">
        <v>615</v>
      </c>
      <c r="M87" s="221" t="s">
        <v>615</v>
      </c>
      <c r="N87" s="221" t="s">
        <v>615</v>
      </c>
      <c r="O87" s="221" t="s">
        <v>173</v>
      </c>
      <c r="P87" s="176" t="s">
        <v>771</v>
      </c>
      <c r="Q87" s="176" t="s">
        <v>388</v>
      </c>
      <c r="R87" s="81" t="s">
        <v>173</v>
      </c>
    </row>
    <row r="88" spans="1:55" s="76" customFormat="1" ht="15" customHeight="1">
      <c r="A88" s="173" t="s">
        <v>77</v>
      </c>
      <c r="B88" s="173"/>
      <c r="C88" s="174"/>
      <c r="D88" s="174"/>
      <c r="E88" s="174"/>
      <c r="F88" s="174"/>
      <c r="G88" s="212"/>
      <c r="H88" s="212"/>
      <c r="I88" s="212"/>
      <c r="J88" s="212"/>
      <c r="K88" s="212"/>
      <c r="L88" s="212"/>
      <c r="M88" s="212"/>
      <c r="N88" s="212"/>
      <c r="O88" s="212"/>
      <c r="P88" s="212"/>
      <c r="Q88" s="212"/>
      <c r="R88" s="83"/>
    </row>
    <row r="89" spans="1:55" s="2" customFormat="1" ht="15" customHeight="1">
      <c r="A89" s="221" t="s">
        <v>67</v>
      </c>
      <c r="B89" s="205" t="s">
        <v>106</v>
      </c>
      <c r="C89" s="222">
        <f t="shared" ref="C89:C99" si="9">IF(B89=$B$4,2,IF(B89=$B$5,1,0))</f>
        <v>0</v>
      </c>
      <c r="D89" s="223"/>
      <c r="E89" s="223"/>
      <c r="F89" s="224">
        <f t="shared" ref="F89:F99" si="10">C89*(1-D89)*(1-E89)</f>
        <v>0</v>
      </c>
      <c r="G89" s="221" t="s">
        <v>617</v>
      </c>
      <c r="H89" s="221" t="s">
        <v>173</v>
      </c>
      <c r="I89" s="221" t="s">
        <v>173</v>
      </c>
      <c r="J89" s="221" t="s">
        <v>173</v>
      </c>
      <c r="K89" s="221" t="s">
        <v>173</v>
      </c>
      <c r="L89" s="221" t="s">
        <v>173</v>
      </c>
      <c r="M89" s="221" t="s">
        <v>173</v>
      </c>
      <c r="N89" s="221" t="s">
        <v>173</v>
      </c>
      <c r="O89" s="206" t="s">
        <v>835</v>
      </c>
      <c r="P89" s="176" t="s">
        <v>769</v>
      </c>
      <c r="Q89" s="176" t="s">
        <v>548</v>
      </c>
      <c r="R89" s="81" t="s">
        <v>173</v>
      </c>
    </row>
    <row r="90" spans="1:55" s="2" customFormat="1" ht="15" customHeight="1">
      <c r="A90" s="221" t="s">
        <v>78</v>
      </c>
      <c r="B90" s="205" t="s">
        <v>144</v>
      </c>
      <c r="C90" s="222">
        <f t="shared" si="9"/>
        <v>2</v>
      </c>
      <c r="D90" s="223"/>
      <c r="E90" s="223"/>
      <c r="F90" s="224">
        <f t="shared" si="10"/>
        <v>2</v>
      </c>
      <c r="G90" s="221" t="s">
        <v>615</v>
      </c>
      <c r="H90" s="221" t="s">
        <v>615</v>
      </c>
      <c r="I90" s="221" t="s">
        <v>615</v>
      </c>
      <c r="J90" s="221" t="s">
        <v>615</v>
      </c>
      <c r="K90" s="221" t="s">
        <v>615</v>
      </c>
      <c r="L90" s="221" t="s">
        <v>615</v>
      </c>
      <c r="M90" s="221" t="s">
        <v>615</v>
      </c>
      <c r="N90" s="221" t="s">
        <v>615</v>
      </c>
      <c r="O90" s="225" t="s">
        <v>173</v>
      </c>
      <c r="P90" s="176" t="s">
        <v>769</v>
      </c>
      <c r="Q90" s="208" t="s">
        <v>420</v>
      </c>
      <c r="R90" s="156" t="s">
        <v>173</v>
      </c>
    </row>
    <row r="91" spans="1:55" s="2" customFormat="1" ht="15" customHeight="1">
      <c r="A91" s="221" t="s">
        <v>71</v>
      </c>
      <c r="B91" s="205" t="s">
        <v>144</v>
      </c>
      <c r="C91" s="222">
        <f t="shared" si="9"/>
        <v>2</v>
      </c>
      <c r="D91" s="223"/>
      <c r="E91" s="223"/>
      <c r="F91" s="224">
        <f t="shared" si="10"/>
        <v>2</v>
      </c>
      <c r="G91" s="221" t="s">
        <v>615</v>
      </c>
      <c r="H91" s="221" t="s">
        <v>615</v>
      </c>
      <c r="I91" s="221" t="s">
        <v>615</v>
      </c>
      <c r="J91" s="221" t="s">
        <v>615</v>
      </c>
      <c r="K91" s="221" t="s">
        <v>615</v>
      </c>
      <c r="L91" s="221" t="s">
        <v>615</v>
      </c>
      <c r="M91" s="221" t="s">
        <v>615</v>
      </c>
      <c r="N91" s="221" t="s">
        <v>615</v>
      </c>
      <c r="O91" s="221" t="s">
        <v>173</v>
      </c>
      <c r="P91" s="176" t="s">
        <v>771</v>
      </c>
      <c r="Q91" s="176" t="s">
        <v>389</v>
      </c>
      <c r="R91" s="81" t="s">
        <v>173</v>
      </c>
    </row>
    <row r="92" spans="1:55" s="2" customFormat="1" ht="15" customHeight="1">
      <c r="A92" s="221" t="s">
        <v>79</v>
      </c>
      <c r="B92" s="205" t="s">
        <v>106</v>
      </c>
      <c r="C92" s="222">
        <f t="shared" si="9"/>
        <v>0</v>
      </c>
      <c r="D92" s="223"/>
      <c r="E92" s="223"/>
      <c r="F92" s="224">
        <f t="shared" si="10"/>
        <v>0</v>
      </c>
      <c r="G92" s="221" t="s">
        <v>831</v>
      </c>
      <c r="H92" s="221" t="s">
        <v>173</v>
      </c>
      <c r="I92" s="221" t="s">
        <v>173</v>
      </c>
      <c r="J92" s="221" t="s">
        <v>173</v>
      </c>
      <c r="K92" s="221" t="s">
        <v>173</v>
      </c>
      <c r="L92" s="221" t="s">
        <v>173</v>
      </c>
      <c r="M92" s="221" t="s">
        <v>173</v>
      </c>
      <c r="N92" s="221" t="s">
        <v>173</v>
      </c>
      <c r="O92" s="197" t="s">
        <v>839</v>
      </c>
      <c r="P92" s="176" t="s">
        <v>771</v>
      </c>
      <c r="Q92" s="176" t="s">
        <v>587</v>
      </c>
      <c r="R92" s="81" t="s">
        <v>173</v>
      </c>
    </row>
    <row r="93" spans="1:55" s="2" customFormat="1" ht="15" customHeight="1">
      <c r="A93" s="221" t="s">
        <v>80</v>
      </c>
      <c r="B93" s="205" t="s">
        <v>145</v>
      </c>
      <c r="C93" s="222">
        <f t="shared" si="9"/>
        <v>1</v>
      </c>
      <c r="D93" s="223"/>
      <c r="E93" s="223">
        <v>0.5</v>
      </c>
      <c r="F93" s="224">
        <f t="shared" si="10"/>
        <v>0.5</v>
      </c>
      <c r="G93" s="221" t="s">
        <v>615</v>
      </c>
      <c r="H93" s="221" t="s">
        <v>615</v>
      </c>
      <c r="I93" s="221" t="s">
        <v>615</v>
      </c>
      <c r="J93" s="221" t="s">
        <v>615</v>
      </c>
      <c r="K93" s="221" t="s">
        <v>617</v>
      </c>
      <c r="L93" s="221" t="s">
        <v>615</v>
      </c>
      <c r="M93" s="221" t="s">
        <v>615</v>
      </c>
      <c r="N93" s="221" t="s">
        <v>617</v>
      </c>
      <c r="O93" s="221" t="s">
        <v>592</v>
      </c>
      <c r="P93" s="176" t="s">
        <v>770</v>
      </c>
      <c r="Q93" s="176" t="s">
        <v>590</v>
      </c>
      <c r="R93" s="81" t="s">
        <v>173</v>
      </c>
    </row>
    <row r="94" spans="1:55" s="2" customFormat="1" ht="15" customHeight="1">
      <c r="A94" s="225" t="s">
        <v>81</v>
      </c>
      <c r="B94" s="180" t="s">
        <v>144</v>
      </c>
      <c r="C94" s="177">
        <f t="shared" si="9"/>
        <v>2</v>
      </c>
      <c r="D94" s="177"/>
      <c r="E94" s="177">
        <v>0.5</v>
      </c>
      <c r="F94" s="178">
        <f t="shared" si="10"/>
        <v>1</v>
      </c>
      <c r="G94" s="225" t="s">
        <v>615</v>
      </c>
      <c r="H94" s="225" t="s">
        <v>615</v>
      </c>
      <c r="I94" s="225" t="s">
        <v>615</v>
      </c>
      <c r="J94" s="225" t="s">
        <v>615</v>
      </c>
      <c r="K94" s="225" t="s">
        <v>615</v>
      </c>
      <c r="L94" s="225" t="s">
        <v>615</v>
      </c>
      <c r="M94" s="225" t="s">
        <v>615</v>
      </c>
      <c r="N94" s="225" t="s">
        <v>615</v>
      </c>
      <c r="O94" s="225" t="s">
        <v>857</v>
      </c>
      <c r="P94" s="176" t="s">
        <v>771</v>
      </c>
      <c r="Q94" s="176" t="s">
        <v>427</v>
      </c>
      <c r="R94" s="81" t="s">
        <v>173</v>
      </c>
    </row>
    <row r="95" spans="1:55" s="28" customFormat="1" ht="15" customHeight="1">
      <c r="A95" s="225" t="s">
        <v>82</v>
      </c>
      <c r="B95" s="180" t="s">
        <v>144</v>
      </c>
      <c r="C95" s="177">
        <f t="shared" si="9"/>
        <v>2</v>
      </c>
      <c r="D95" s="177"/>
      <c r="E95" s="223">
        <v>0.5</v>
      </c>
      <c r="F95" s="178">
        <f t="shared" si="10"/>
        <v>1</v>
      </c>
      <c r="G95" s="221" t="s">
        <v>615</v>
      </c>
      <c r="H95" s="221" t="s">
        <v>615</v>
      </c>
      <c r="I95" s="221" t="s">
        <v>615</v>
      </c>
      <c r="J95" s="221" t="s">
        <v>615</v>
      </c>
      <c r="K95" s="221" t="s">
        <v>615</v>
      </c>
      <c r="L95" s="221" t="s">
        <v>615</v>
      </c>
      <c r="M95" s="221" t="s">
        <v>615</v>
      </c>
      <c r="N95" s="221" t="s">
        <v>617</v>
      </c>
      <c r="O95" s="225" t="s">
        <v>394</v>
      </c>
      <c r="P95" s="176" t="s">
        <v>770</v>
      </c>
      <c r="Q95" s="176" t="s">
        <v>460</v>
      </c>
      <c r="R95" s="80" t="s">
        <v>173</v>
      </c>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row>
    <row r="96" spans="1:55" ht="15" customHeight="1">
      <c r="A96" s="221" t="s">
        <v>83</v>
      </c>
      <c r="B96" s="205" t="s">
        <v>106</v>
      </c>
      <c r="C96" s="222">
        <f t="shared" si="9"/>
        <v>0</v>
      </c>
      <c r="D96" s="222"/>
      <c r="E96" s="222"/>
      <c r="F96" s="224">
        <f t="shared" si="10"/>
        <v>0</v>
      </c>
      <c r="G96" s="221" t="s">
        <v>831</v>
      </c>
      <c r="H96" s="221" t="s">
        <v>173</v>
      </c>
      <c r="I96" s="221" t="s">
        <v>173</v>
      </c>
      <c r="J96" s="221" t="s">
        <v>173</v>
      </c>
      <c r="K96" s="221" t="s">
        <v>173</v>
      </c>
      <c r="L96" s="221" t="s">
        <v>173</v>
      </c>
      <c r="M96" s="221" t="s">
        <v>173</v>
      </c>
      <c r="N96" s="221" t="s">
        <v>173</v>
      </c>
      <c r="O96" s="197" t="s">
        <v>839</v>
      </c>
      <c r="P96" s="176" t="s">
        <v>770</v>
      </c>
      <c r="Q96" s="176" t="s">
        <v>597</v>
      </c>
      <c r="R96" s="81" t="s">
        <v>173</v>
      </c>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1:55" ht="15" customHeight="1">
      <c r="A97" s="221" t="s">
        <v>84</v>
      </c>
      <c r="B97" s="226" t="s">
        <v>144</v>
      </c>
      <c r="C97" s="222">
        <f t="shared" si="9"/>
        <v>2</v>
      </c>
      <c r="D97" s="222"/>
      <c r="E97" s="222"/>
      <c r="F97" s="224">
        <f t="shared" si="10"/>
        <v>2</v>
      </c>
      <c r="G97" s="221" t="s">
        <v>615</v>
      </c>
      <c r="H97" s="221" t="s">
        <v>615</v>
      </c>
      <c r="I97" s="221" t="s">
        <v>615</v>
      </c>
      <c r="J97" s="221" t="s">
        <v>615</v>
      </c>
      <c r="K97" s="221" t="s">
        <v>615</v>
      </c>
      <c r="L97" s="221" t="s">
        <v>615</v>
      </c>
      <c r="M97" s="221" t="s">
        <v>615</v>
      </c>
      <c r="N97" s="221" t="s">
        <v>615</v>
      </c>
      <c r="O97" s="221" t="s">
        <v>173</v>
      </c>
      <c r="P97" s="176" t="s">
        <v>770</v>
      </c>
      <c r="Q97" s="176" t="s">
        <v>601</v>
      </c>
      <c r="R97" s="81" t="s">
        <v>173</v>
      </c>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1:55" ht="15" customHeight="1">
      <c r="A98" s="221" t="s">
        <v>85</v>
      </c>
      <c r="B98" s="205" t="s">
        <v>106</v>
      </c>
      <c r="C98" s="223">
        <f t="shared" si="9"/>
        <v>0</v>
      </c>
      <c r="D98" s="223"/>
      <c r="E98" s="223"/>
      <c r="F98" s="224">
        <f t="shared" si="10"/>
        <v>0</v>
      </c>
      <c r="G98" s="221" t="s">
        <v>617</v>
      </c>
      <c r="H98" s="221" t="s">
        <v>173</v>
      </c>
      <c r="I98" s="221" t="s">
        <v>173</v>
      </c>
      <c r="J98" s="221" t="s">
        <v>173</v>
      </c>
      <c r="K98" s="221" t="s">
        <v>173</v>
      </c>
      <c r="L98" s="221" t="s">
        <v>173</v>
      </c>
      <c r="M98" s="221" t="s">
        <v>173</v>
      </c>
      <c r="N98" s="221" t="s">
        <v>173</v>
      </c>
      <c r="O98" s="206" t="s">
        <v>835</v>
      </c>
      <c r="P98" s="176" t="s">
        <v>769</v>
      </c>
      <c r="Q98" s="176" t="s">
        <v>605</v>
      </c>
      <c r="R98" s="81" t="s">
        <v>173</v>
      </c>
    </row>
    <row r="99" spans="1:55" ht="15" customHeight="1">
      <c r="A99" s="227" t="s">
        <v>86</v>
      </c>
      <c r="B99" s="226" t="s">
        <v>106</v>
      </c>
      <c r="C99" s="222">
        <f t="shared" si="9"/>
        <v>0</v>
      </c>
      <c r="D99" s="222"/>
      <c r="E99" s="222"/>
      <c r="F99" s="224">
        <f t="shared" si="10"/>
        <v>0</v>
      </c>
      <c r="G99" s="221" t="s">
        <v>617</v>
      </c>
      <c r="H99" s="221" t="s">
        <v>173</v>
      </c>
      <c r="I99" s="221" t="s">
        <v>173</v>
      </c>
      <c r="J99" s="221" t="s">
        <v>173</v>
      </c>
      <c r="K99" s="221" t="s">
        <v>173</v>
      </c>
      <c r="L99" s="221" t="s">
        <v>173</v>
      </c>
      <c r="M99" s="221" t="s">
        <v>173</v>
      </c>
      <c r="N99" s="221" t="s">
        <v>173</v>
      </c>
      <c r="O99" s="206" t="s">
        <v>835</v>
      </c>
      <c r="P99" s="176" t="s">
        <v>771</v>
      </c>
      <c r="Q99" s="176" t="s">
        <v>607</v>
      </c>
      <c r="R99" s="81" t="s">
        <v>173</v>
      </c>
    </row>
    <row r="108" spans="1:55">
      <c r="A108" s="6"/>
      <c r="B108" s="7"/>
      <c r="C108" s="6"/>
      <c r="D108" s="6"/>
      <c r="E108" s="6"/>
      <c r="F108" s="6"/>
      <c r="G108" s="10"/>
      <c r="H108" s="10"/>
      <c r="I108" s="10"/>
      <c r="J108" s="10"/>
      <c r="K108" s="10"/>
      <c r="L108" s="10"/>
      <c r="M108" s="10"/>
      <c r="N108" s="10"/>
      <c r="O108" s="7"/>
      <c r="P108" s="7"/>
    </row>
    <row r="112" spans="1:55">
      <c r="A112" s="6"/>
      <c r="B112" s="7"/>
      <c r="C112" s="6"/>
      <c r="D112" s="6"/>
      <c r="E112" s="6"/>
      <c r="F112" s="6"/>
      <c r="G112" s="10"/>
      <c r="H112" s="10"/>
      <c r="I112" s="10"/>
      <c r="J112" s="10"/>
      <c r="K112" s="10"/>
      <c r="L112" s="10"/>
      <c r="M112" s="10"/>
      <c r="N112" s="10"/>
      <c r="O112" s="7"/>
      <c r="P112" s="7"/>
    </row>
    <row r="115" spans="1:16">
      <c r="A115" s="6"/>
      <c r="B115" s="7"/>
      <c r="C115" s="6"/>
      <c r="D115" s="6"/>
      <c r="E115" s="6"/>
      <c r="F115" s="6"/>
      <c r="G115" s="10"/>
      <c r="H115" s="10"/>
      <c r="I115" s="10"/>
      <c r="J115" s="10"/>
      <c r="K115" s="10"/>
      <c r="L115" s="10"/>
      <c r="M115" s="10"/>
      <c r="N115" s="10"/>
      <c r="O115" s="7"/>
      <c r="P115" s="7"/>
    </row>
    <row r="119" spans="1:16">
      <c r="A119" s="6"/>
      <c r="B119" s="7"/>
      <c r="C119" s="6"/>
      <c r="D119" s="6"/>
      <c r="E119" s="6"/>
      <c r="F119" s="6"/>
      <c r="G119" s="10"/>
      <c r="H119" s="10"/>
      <c r="I119" s="10"/>
      <c r="J119" s="10"/>
      <c r="K119" s="10"/>
      <c r="L119" s="10"/>
      <c r="M119" s="10"/>
      <c r="N119" s="10"/>
      <c r="O119" s="7"/>
      <c r="P119" s="7"/>
    </row>
    <row r="122" spans="1:16">
      <c r="A122" s="6"/>
      <c r="B122" s="7"/>
      <c r="C122" s="6"/>
      <c r="D122" s="6"/>
      <c r="E122" s="6"/>
      <c r="F122" s="6"/>
      <c r="G122" s="10"/>
      <c r="H122" s="10"/>
      <c r="I122" s="10"/>
      <c r="J122" s="10"/>
      <c r="K122" s="10"/>
      <c r="L122" s="10"/>
      <c r="M122" s="10"/>
      <c r="N122" s="10"/>
      <c r="O122" s="7"/>
      <c r="P122" s="7"/>
    </row>
    <row r="126" spans="1:16">
      <c r="A126" s="6"/>
      <c r="B126" s="7"/>
      <c r="C126" s="6"/>
      <c r="D126" s="6"/>
      <c r="E126" s="6"/>
      <c r="F126" s="6"/>
      <c r="G126" s="10"/>
      <c r="H126" s="10"/>
      <c r="I126" s="10"/>
      <c r="J126" s="10"/>
      <c r="K126" s="10"/>
      <c r="L126" s="10"/>
      <c r="M126" s="10"/>
      <c r="N126" s="10"/>
      <c r="O126" s="7"/>
      <c r="P126" s="7"/>
    </row>
  </sheetData>
  <mergeCells count="21">
    <mergeCell ref="F4:F6"/>
    <mergeCell ref="I4:I6"/>
    <mergeCell ref="J4:J6"/>
    <mergeCell ref="K4:K6"/>
    <mergeCell ref="L4:L6"/>
    <mergeCell ref="A1:Q1"/>
    <mergeCell ref="A2:Q2"/>
    <mergeCell ref="A3:A6"/>
    <mergeCell ref="C3:F3"/>
    <mergeCell ref="G3:G6"/>
    <mergeCell ref="H3:H6"/>
    <mergeCell ref="I3:M3"/>
    <mergeCell ref="N3:N6"/>
    <mergeCell ref="O3:O6"/>
    <mergeCell ref="P5:P6"/>
    <mergeCell ref="Q5:Q6"/>
    <mergeCell ref="P3:Q4"/>
    <mergeCell ref="C4:C6"/>
    <mergeCell ref="D4:D6"/>
    <mergeCell ref="E4:E6"/>
    <mergeCell ref="M4:M6"/>
  </mergeCells>
  <dataValidations count="4">
    <dataValidation type="list" allowBlank="1" showInputMessage="1" showErrorMessage="1" sqref="B55:C55 B47:C47 B38:D38 B26:D26" xr:uid="{00000000-0002-0000-0600-000000000000}">
      <formula1>$B$3:$B$5</formula1>
    </dataValidation>
    <dataValidation type="list" allowBlank="1" showInputMessage="1" showErrorMessage="1" sqref="C77 C88 C70 B56:B99 B27:B37 B39:B46 B8:B25 B48:B54" xr:uid="{00000000-0002-0000-0600-000001000000}">
      <formula1>$B$4:$B$6</formula1>
    </dataValidation>
    <dataValidation type="list" allowBlank="1" showInputMessage="1" showErrorMessage="1" sqref="E7" xr:uid="{00000000-0002-0000-0600-000002000000}">
      <formula1>"0,5"</formula1>
    </dataValidation>
    <dataValidation type="list" allowBlank="1" showInputMessage="1" showErrorMessage="1" sqref="B7" xr:uid="{00000000-0002-0000-0600-000003000000}">
      <formula1>$B$4:$B$5</formula1>
    </dataValidation>
  </dataValidations>
  <hyperlinks>
    <hyperlink ref="Q59" r:id="rId1" xr:uid="{00000000-0004-0000-0600-000000000000}"/>
    <hyperlink ref="Q62" r:id="rId2" xr:uid="{00000000-0004-0000-0600-000001000000}"/>
    <hyperlink ref="Q68" r:id="rId3" xr:uid="{00000000-0004-0000-0600-000002000000}"/>
    <hyperlink ref="Q90" r:id="rId4" xr:uid="{00000000-0004-0000-0600-000003000000}"/>
    <hyperlink ref="Q81" r:id="rId5" xr:uid="{00000000-0004-0000-0600-000004000000}"/>
    <hyperlink ref="Q82" r:id="rId6" xr:uid="{00000000-0004-0000-0600-000005000000}"/>
    <hyperlink ref="Q36" r:id="rId7" location="3963" xr:uid="{00000000-0004-0000-0600-000006000000}"/>
    <hyperlink ref="Q25" r:id="rId8" xr:uid="{00000000-0004-0000-0600-000007000000}"/>
    <hyperlink ref="Q31" r:id="rId9" xr:uid="{00000000-0004-0000-0600-000008000000}"/>
    <hyperlink ref="Q54" r:id="rId10" xr:uid="{00000000-0004-0000-0600-000009000000}"/>
    <hyperlink ref="Q64" r:id="rId11" xr:uid="{00000000-0004-0000-0600-00000A000000}"/>
    <hyperlink ref="Q78" r:id="rId12" xr:uid="{00000000-0004-0000-0600-00000B000000}"/>
    <hyperlink ref="Q61" r:id="rId13" xr:uid="{00000000-0004-0000-0600-00000C000000}"/>
    <hyperlink ref="Q18" r:id="rId14" xr:uid="{00000000-0004-0000-0600-00000D000000}"/>
    <hyperlink ref="Q32" r:id="rId15" xr:uid="{00000000-0004-0000-0600-00000E000000}"/>
    <hyperlink ref="Q14" r:id="rId16" xr:uid="{00000000-0004-0000-0600-00000F000000}"/>
    <hyperlink ref="Q27" r:id="rId17" xr:uid="{00000000-0004-0000-0600-000010000000}"/>
    <hyperlink ref="Q40" r:id="rId18" xr:uid="{00000000-0004-0000-0600-000011000000}"/>
    <hyperlink ref="Q45" r:id="rId19" xr:uid="{00000000-0004-0000-0600-000012000000}"/>
    <hyperlink ref="Q49" r:id="rId20" xr:uid="{00000000-0004-0000-0600-000013000000}"/>
    <hyperlink ref="Q50" r:id="rId21" xr:uid="{00000000-0004-0000-0600-000014000000}"/>
    <hyperlink ref="Q52" r:id="rId22" xr:uid="{00000000-0004-0000-0600-000015000000}"/>
    <hyperlink ref="Q53" r:id="rId23" xr:uid="{00000000-0004-0000-0600-000016000000}"/>
    <hyperlink ref="Q60" r:id="rId24" xr:uid="{00000000-0004-0000-0600-000018000000}"/>
    <hyperlink ref="Q65" r:id="rId25" xr:uid="{00000000-0004-0000-0600-000019000000}"/>
    <hyperlink ref="Q67" r:id="rId26" xr:uid="{00000000-0004-0000-0600-00001A000000}"/>
    <hyperlink ref="Q69" r:id="rId27" xr:uid="{00000000-0004-0000-0600-00001B000000}"/>
    <hyperlink ref="Q73" r:id="rId28" xr:uid="{00000000-0004-0000-0600-00001C000000}"/>
    <hyperlink ref="Q74" r:id="rId29" xr:uid="{00000000-0004-0000-0600-00001D000000}"/>
    <hyperlink ref="Q83" r:id="rId30" xr:uid="{00000000-0004-0000-0600-00001E000000}"/>
    <hyperlink ref="Q84" r:id="rId31" xr:uid="{00000000-0004-0000-0600-00001F000000}"/>
    <hyperlink ref="Q86" r:id="rId32" xr:uid="{00000000-0004-0000-0600-000020000000}"/>
    <hyperlink ref="Q87" r:id="rId33" xr:uid="{00000000-0004-0000-0600-000021000000}"/>
    <hyperlink ref="Q91" r:id="rId34" xr:uid="{00000000-0004-0000-0600-000022000000}"/>
    <hyperlink ref="Q8" r:id="rId35" xr:uid="{00000000-0004-0000-0600-000023000000}"/>
    <hyperlink ref="Q9" r:id="rId36" xr:uid="{00000000-0004-0000-0600-000024000000}"/>
    <hyperlink ref="Q10" r:id="rId37" xr:uid="{00000000-0004-0000-0600-000025000000}"/>
    <hyperlink ref="Q11" r:id="rId38" xr:uid="{00000000-0004-0000-0600-000026000000}"/>
    <hyperlink ref="Q12" r:id="rId39" xr:uid="{00000000-0004-0000-0600-000027000000}"/>
    <hyperlink ref="Q15" r:id="rId40" xr:uid="{00000000-0004-0000-0600-000028000000}"/>
    <hyperlink ref="Q16" r:id="rId41" xr:uid="{00000000-0004-0000-0600-000029000000}"/>
    <hyperlink ref="Q17" r:id="rId42" xr:uid="{00000000-0004-0000-0600-00002A000000}"/>
    <hyperlink ref="Q19" r:id="rId43" xr:uid="{00000000-0004-0000-0600-00002B000000}"/>
    <hyperlink ref="Q20" r:id="rId44" xr:uid="{00000000-0004-0000-0600-00002C000000}"/>
    <hyperlink ref="Q21" r:id="rId45" xr:uid="{00000000-0004-0000-0600-00002D000000}"/>
    <hyperlink ref="Q22" r:id="rId46" xr:uid="{00000000-0004-0000-0600-00002E000000}"/>
    <hyperlink ref="Q23" r:id="rId47" xr:uid="{00000000-0004-0000-0600-00002F000000}"/>
    <hyperlink ref="Q24" r:id="rId48" xr:uid="{00000000-0004-0000-0600-000030000000}"/>
    <hyperlink ref="Q28" r:id="rId49" xr:uid="{00000000-0004-0000-0600-000031000000}"/>
    <hyperlink ref="Q29" r:id="rId50" xr:uid="{00000000-0004-0000-0600-000032000000}"/>
    <hyperlink ref="Q30" r:id="rId51" xr:uid="{00000000-0004-0000-0600-000033000000}"/>
    <hyperlink ref="Q37" r:id="rId52" xr:uid="{00000000-0004-0000-0600-000034000000}"/>
    <hyperlink ref="Q33" r:id="rId53" xr:uid="{00000000-0004-0000-0600-000035000000}"/>
    <hyperlink ref="Q34" r:id="rId54" xr:uid="{00000000-0004-0000-0600-000036000000}"/>
    <hyperlink ref="Q35" r:id="rId55" xr:uid="{00000000-0004-0000-0600-000037000000}"/>
    <hyperlink ref="Q39" r:id="rId56" xr:uid="{00000000-0004-0000-0600-000038000000}"/>
    <hyperlink ref="Q41" r:id="rId57" xr:uid="{00000000-0004-0000-0600-000039000000}"/>
    <hyperlink ref="Q42" r:id="rId58" xr:uid="{00000000-0004-0000-0600-00003A000000}"/>
    <hyperlink ref="Q43" r:id="rId59" xr:uid="{00000000-0004-0000-0600-00003B000000}"/>
    <hyperlink ref="Q44" r:id="rId60" xr:uid="{00000000-0004-0000-0600-00003C000000}"/>
    <hyperlink ref="Q46" r:id="rId61" xr:uid="{00000000-0004-0000-0600-00003D000000}"/>
    <hyperlink ref="Q48" r:id="rId62" xr:uid="{00000000-0004-0000-0600-00003E000000}"/>
    <hyperlink ref="Q51" r:id="rId63" xr:uid="{00000000-0004-0000-0600-00003F000000}"/>
    <hyperlink ref="Q58" r:id="rId64" xr:uid="{00000000-0004-0000-0600-000040000000}"/>
    <hyperlink ref="Q63" r:id="rId65" xr:uid="{00000000-0004-0000-0600-000041000000}"/>
    <hyperlink ref="Q66" r:id="rId66" xr:uid="{00000000-0004-0000-0600-000042000000}"/>
    <hyperlink ref="Q71" r:id="rId67" xr:uid="{00000000-0004-0000-0600-000043000000}"/>
    <hyperlink ref="Q72" r:id="rId68" location="document_list" xr:uid="{00000000-0004-0000-0600-000044000000}"/>
    <hyperlink ref="Q75" r:id="rId69" xr:uid="{00000000-0004-0000-0600-000045000000}"/>
    <hyperlink ref="Q94" r:id="rId70" xr:uid="{00000000-0004-0000-0600-000046000000}"/>
    <hyperlink ref="Q76" r:id="rId71" xr:uid="{00000000-0004-0000-0600-000047000000}"/>
    <hyperlink ref="Q80" r:id="rId72" xr:uid="{00000000-0004-0000-0600-000048000000}"/>
    <hyperlink ref="Q85" r:id="rId73" xr:uid="{00000000-0004-0000-0600-000049000000}"/>
    <hyperlink ref="Q89" r:id="rId74" xr:uid="{00000000-0004-0000-0600-00004A000000}"/>
    <hyperlink ref="Q92" r:id="rId75" xr:uid="{00000000-0004-0000-0600-00004B000000}"/>
    <hyperlink ref="Q93" r:id="rId76" xr:uid="{00000000-0004-0000-0600-00004C000000}"/>
    <hyperlink ref="Q95" r:id="rId77" xr:uid="{00000000-0004-0000-0600-00004D000000}"/>
    <hyperlink ref="Q96" r:id="rId78" location="152-2022-god-i-planovyj-period-2023-i-2024-godov" xr:uid="{00000000-0004-0000-0600-00004E000000}"/>
    <hyperlink ref="Q97" r:id="rId79" xr:uid="{00000000-0004-0000-0600-00004F000000}"/>
    <hyperlink ref="Q98" r:id="rId80" xr:uid="{00000000-0004-0000-0600-000050000000}"/>
    <hyperlink ref="Q99" r:id="rId81" xr:uid="{00000000-0004-0000-0600-000051000000}"/>
    <hyperlink ref="Q79" r:id="rId82" xr:uid="{00000000-0004-0000-0600-000052000000}"/>
  </hyperlinks>
  <pageMargins left="0.70866141732283472" right="0.70866141732283472" top="0.74803149606299213" bottom="0.74803149606299213" header="0.31496062992125984" footer="0.31496062992125984"/>
  <pageSetup paperSize="9" scale="75" fitToWidth="2" fitToHeight="3" orientation="landscape" r:id="rId83"/>
  <headerFooter>
    <oddFooter>&amp;C&amp;"Times New Roman,обычный"&amp;8&amp;A&amp;R&amp;9&amp;P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25"/>
  <sheetViews>
    <sheetView zoomScaleNormal="100" workbookViewId="0">
      <pane xSplit="1" ySplit="5" topLeftCell="B6" activePane="bottomRight" state="frozenSplit"/>
      <selection pane="topRight" activeCell="B1" sqref="B1"/>
      <selection pane="bottomLeft" activeCell="A7" sqref="A7"/>
      <selection pane="bottomRight" activeCell="A3" sqref="A3:A5"/>
    </sheetView>
  </sheetViews>
  <sheetFormatPr baseColWidth="10" defaultColWidth="11.5" defaultRowHeight="12"/>
  <cols>
    <col min="1" max="1" width="24.6640625" style="5" customWidth="1"/>
    <col min="2" max="2" width="40.5" style="11" customWidth="1"/>
    <col min="3" max="3" width="5.5" style="5" customWidth="1"/>
    <col min="4" max="5" width="4.5" style="5" customWidth="1"/>
    <col min="6" max="6" width="5.5" style="5" customWidth="1"/>
    <col min="7" max="12" width="12.5" style="11" customWidth="1"/>
    <col min="13" max="13" width="11.1640625" style="11" customWidth="1"/>
    <col min="14" max="16" width="15.6640625" style="8" customWidth="1"/>
    <col min="17" max="17" width="11.5" style="81"/>
    <col min="18" max="252" width="11.5" style="5"/>
    <col min="253" max="253" width="30" style="5" customWidth="1"/>
    <col min="254" max="254" width="39.83203125" style="5" customWidth="1"/>
    <col min="255" max="255" width="5.6640625" style="5" customWidth="1"/>
    <col min="256" max="257" width="4.6640625" style="5" customWidth="1"/>
    <col min="258" max="259" width="6.6640625" style="5" customWidth="1"/>
    <col min="260" max="260" width="8.5" style="5" bestFit="1" customWidth="1"/>
    <col min="261" max="262" width="13.33203125" style="5" customWidth="1"/>
    <col min="263" max="263" width="15.83203125" style="5" customWidth="1"/>
    <col min="264" max="264" width="13.33203125" style="5" customWidth="1"/>
    <col min="265" max="265" width="16" style="5" customWidth="1"/>
    <col min="266" max="266" width="16.5" style="5" customWidth="1"/>
    <col min="267" max="267" width="9.6640625" style="5" customWidth="1"/>
    <col min="268" max="268" width="13.33203125" style="5" customWidth="1"/>
    <col min="269" max="269" width="17.83203125" style="5" customWidth="1"/>
    <col min="270" max="270" width="15.6640625" style="5" customWidth="1"/>
    <col min="271" max="271" width="16.83203125" style="5" customWidth="1"/>
    <col min="272" max="508" width="11.5" style="5"/>
    <col min="509" max="509" width="30" style="5" customWidth="1"/>
    <col min="510" max="510" width="39.83203125" style="5" customWidth="1"/>
    <col min="511" max="511" width="5.6640625" style="5" customWidth="1"/>
    <col min="512" max="513" width="4.6640625" style="5" customWidth="1"/>
    <col min="514" max="515" width="6.6640625" style="5" customWidth="1"/>
    <col min="516" max="516" width="8.5" style="5" bestFit="1" customWidth="1"/>
    <col min="517" max="518" width="13.33203125" style="5" customWidth="1"/>
    <col min="519" max="519" width="15.83203125" style="5" customWidth="1"/>
    <col min="520" max="520" width="13.33203125" style="5" customWidth="1"/>
    <col min="521" max="521" width="16" style="5" customWidth="1"/>
    <col min="522" max="522" width="16.5" style="5" customWidth="1"/>
    <col min="523" max="523" width="9.6640625" style="5" customWidth="1"/>
    <col min="524" max="524" width="13.33203125" style="5" customWidth="1"/>
    <col min="525" max="525" width="17.83203125" style="5" customWidth="1"/>
    <col min="526" max="526" width="15.6640625" style="5" customWidth="1"/>
    <col min="527" max="527" width="16.83203125" style="5" customWidth="1"/>
    <col min="528" max="764" width="11.5" style="5"/>
    <col min="765" max="765" width="30" style="5" customWidth="1"/>
    <col min="766" max="766" width="39.83203125" style="5" customWidth="1"/>
    <col min="767" max="767" width="5.6640625" style="5" customWidth="1"/>
    <col min="768" max="769" width="4.6640625" style="5" customWidth="1"/>
    <col min="770" max="771" width="6.6640625" style="5" customWidth="1"/>
    <col min="772" max="772" width="8.5" style="5" bestFit="1" customWidth="1"/>
    <col min="773" max="774" width="13.33203125" style="5" customWidth="1"/>
    <col min="775" max="775" width="15.83203125" style="5" customWidth="1"/>
    <col min="776" max="776" width="13.33203125" style="5" customWidth="1"/>
    <col min="777" max="777" width="16" style="5" customWidth="1"/>
    <col min="778" max="778" width="16.5" style="5" customWidth="1"/>
    <col min="779" max="779" width="9.6640625" style="5" customWidth="1"/>
    <col min="780" max="780" width="13.33203125" style="5" customWidth="1"/>
    <col min="781" max="781" width="17.83203125" style="5" customWidth="1"/>
    <col min="782" max="782" width="15.6640625" style="5" customWidth="1"/>
    <col min="783" max="783" width="16.83203125" style="5" customWidth="1"/>
    <col min="784" max="1020" width="11.5" style="5"/>
    <col min="1021" max="1021" width="30" style="5" customWidth="1"/>
    <col min="1022" max="1022" width="39.83203125" style="5" customWidth="1"/>
    <col min="1023" max="1023" width="5.6640625" style="5" customWidth="1"/>
    <col min="1024" max="1025" width="4.6640625" style="5" customWidth="1"/>
    <col min="1026" max="1027" width="6.6640625" style="5" customWidth="1"/>
    <col min="1028" max="1028" width="8.5" style="5" bestFit="1" customWidth="1"/>
    <col min="1029" max="1030" width="13.33203125" style="5" customWidth="1"/>
    <col min="1031" max="1031" width="15.83203125" style="5" customWidth="1"/>
    <col min="1032" max="1032" width="13.33203125" style="5" customWidth="1"/>
    <col min="1033" max="1033" width="16" style="5" customWidth="1"/>
    <col min="1034" max="1034" width="16.5" style="5" customWidth="1"/>
    <col min="1035" max="1035" width="9.6640625" style="5" customWidth="1"/>
    <col min="1036" max="1036" width="13.33203125" style="5" customWidth="1"/>
    <col min="1037" max="1037" width="17.83203125" style="5" customWidth="1"/>
    <col min="1038" max="1038" width="15.6640625" style="5" customWidth="1"/>
    <col min="1039" max="1039" width="16.83203125" style="5" customWidth="1"/>
    <col min="1040" max="1276" width="11.5" style="5"/>
    <col min="1277" max="1277" width="30" style="5" customWidth="1"/>
    <col min="1278" max="1278" width="39.83203125" style="5" customWidth="1"/>
    <col min="1279" max="1279" width="5.6640625" style="5" customWidth="1"/>
    <col min="1280" max="1281" width="4.6640625" style="5" customWidth="1"/>
    <col min="1282" max="1283" width="6.6640625" style="5" customWidth="1"/>
    <col min="1284" max="1284" width="8.5" style="5" bestFit="1" customWidth="1"/>
    <col min="1285" max="1286" width="13.33203125" style="5" customWidth="1"/>
    <col min="1287" max="1287" width="15.83203125" style="5" customWidth="1"/>
    <col min="1288" max="1288" width="13.33203125" style="5" customWidth="1"/>
    <col min="1289" max="1289" width="16" style="5" customWidth="1"/>
    <col min="1290" max="1290" width="16.5" style="5" customWidth="1"/>
    <col min="1291" max="1291" width="9.6640625" style="5" customWidth="1"/>
    <col min="1292" max="1292" width="13.33203125" style="5" customWidth="1"/>
    <col min="1293" max="1293" width="17.83203125" style="5" customWidth="1"/>
    <col min="1294" max="1294" width="15.6640625" style="5" customWidth="1"/>
    <col min="1295" max="1295" width="16.83203125" style="5" customWidth="1"/>
    <col min="1296" max="1532" width="11.5" style="5"/>
    <col min="1533" max="1533" width="30" style="5" customWidth="1"/>
    <col min="1534" max="1534" width="39.83203125" style="5" customWidth="1"/>
    <col min="1535" max="1535" width="5.6640625" style="5" customWidth="1"/>
    <col min="1536" max="1537" width="4.6640625" style="5" customWidth="1"/>
    <col min="1538" max="1539" width="6.6640625" style="5" customWidth="1"/>
    <col min="1540" max="1540" width="8.5" style="5" bestFit="1" customWidth="1"/>
    <col min="1541" max="1542" width="13.33203125" style="5" customWidth="1"/>
    <col min="1543" max="1543" width="15.83203125" style="5" customWidth="1"/>
    <col min="1544" max="1544" width="13.33203125" style="5" customWidth="1"/>
    <col min="1545" max="1545" width="16" style="5" customWidth="1"/>
    <col min="1546" max="1546" width="16.5" style="5" customWidth="1"/>
    <col min="1547" max="1547" width="9.6640625" style="5" customWidth="1"/>
    <col min="1548" max="1548" width="13.33203125" style="5" customWidth="1"/>
    <col min="1549" max="1549" width="17.83203125" style="5" customWidth="1"/>
    <col min="1550" max="1550" width="15.6640625" style="5" customWidth="1"/>
    <col min="1551" max="1551" width="16.83203125" style="5" customWidth="1"/>
    <col min="1552" max="1788" width="11.5" style="5"/>
    <col min="1789" max="1789" width="30" style="5" customWidth="1"/>
    <col min="1790" max="1790" width="39.83203125" style="5" customWidth="1"/>
    <col min="1791" max="1791" width="5.6640625" style="5" customWidth="1"/>
    <col min="1792" max="1793" width="4.6640625" style="5" customWidth="1"/>
    <col min="1794" max="1795" width="6.6640625" style="5" customWidth="1"/>
    <col min="1796" max="1796" width="8.5" style="5" bestFit="1" customWidth="1"/>
    <col min="1797" max="1798" width="13.33203125" style="5" customWidth="1"/>
    <col min="1799" max="1799" width="15.83203125" style="5" customWidth="1"/>
    <col min="1800" max="1800" width="13.33203125" style="5" customWidth="1"/>
    <col min="1801" max="1801" width="16" style="5" customWidth="1"/>
    <col min="1802" max="1802" width="16.5" style="5" customWidth="1"/>
    <col min="1803" max="1803" width="9.6640625" style="5" customWidth="1"/>
    <col min="1804" max="1804" width="13.33203125" style="5" customWidth="1"/>
    <col min="1805" max="1805" width="17.83203125" style="5" customWidth="1"/>
    <col min="1806" max="1806" width="15.6640625" style="5" customWidth="1"/>
    <col min="1807" max="1807" width="16.83203125" style="5" customWidth="1"/>
    <col min="1808" max="2044" width="11.5" style="5"/>
    <col min="2045" max="2045" width="30" style="5" customWidth="1"/>
    <col min="2046" max="2046" width="39.83203125" style="5" customWidth="1"/>
    <col min="2047" max="2047" width="5.6640625" style="5" customWidth="1"/>
    <col min="2048" max="2049" width="4.6640625" style="5" customWidth="1"/>
    <col min="2050" max="2051" width="6.6640625" style="5" customWidth="1"/>
    <col min="2052" max="2052" width="8.5" style="5" bestFit="1" customWidth="1"/>
    <col min="2053" max="2054" width="13.33203125" style="5" customWidth="1"/>
    <col min="2055" max="2055" width="15.83203125" style="5" customWidth="1"/>
    <col min="2056" max="2056" width="13.33203125" style="5" customWidth="1"/>
    <col min="2057" max="2057" width="16" style="5" customWidth="1"/>
    <col min="2058" max="2058" width="16.5" style="5" customWidth="1"/>
    <col min="2059" max="2059" width="9.6640625" style="5" customWidth="1"/>
    <col min="2060" max="2060" width="13.33203125" style="5" customWidth="1"/>
    <col min="2061" max="2061" width="17.83203125" style="5" customWidth="1"/>
    <col min="2062" max="2062" width="15.6640625" style="5" customWidth="1"/>
    <col min="2063" max="2063" width="16.83203125" style="5" customWidth="1"/>
    <col min="2064" max="2300" width="11.5" style="5"/>
    <col min="2301" max="2301" width="30" style="5" customWidth="1"/>
    <col min="2302" max="2302" width="39.83203125" style="5" customWidth="1"/>
    <col min="2303" max="2303" width="5.6640625" style="5" customWidth="1"/>
    <col min="2304" max="2305" width="4.6640625" style="5" customWidth="1"/>
    <col min="2306" max="2307" width="6.6640625" style="5" customWidth="1"/>
    <col min="2308" max="2308" width="8.5" style="5" bestFit="1" customWidth="1"/>
    <col min="2309" max="2310" width="13.33203125" style="5" customWidth="1"/>
    <col min="2311" max="2311" width="15.83203125" style="5" customWidth="1"/>
    <col min="2312" max="2312" width="13.33203125" style="5" customWidth="1"/>
    <col min="2313" max="2313" width="16" style="5" customWidth="1"/>
    <col min="2314" max="2314" width="16.5" style="5" customWidth="1"/>
    <col min="2315" max="2315" width="9.6640625" style="5" customWidth="1"/>
    <col min="2316" max="2316" width="13.33203125" style="5" customWidth="1"/>
    <col min="2317" max="2317" width="17.83203125" style="5" customWidth="1"/>
    <col min="2318" max="2318" width="15.6640625" style="5" customWidth="1"/>
    <col min="2319" max="2319" width="16.83203125" style="5" customWidth="1"/>
    <col min="2320" max="2556" width="11.5" style="5"/>
    <col min="2557" max="2557" width="30" style="5" customWidth="1"/>
    <col min="2558" max="2558" width="39.83203125" style="5" customWidth="1"/>
    <col min="2559" max="2559" width="5.6640625" style="5" customWidth="1"/>
    <col min="2560" max="2561" width="4.6640625" style="5" customWidth="1"/>
    <col min="2562" max="2563" width="6.6640625" style="5" customWidth="1"/>
    <col min="2564" max="2564" width="8.5" style="5" bestFit="1" customWidth="1"/>
    <col min="2565" max="2566" width="13.33203125" style="5" customWidth="1"/>
    <col min="2567" max="2567" width="15.83203125" style="5" customWidth="1"/>
    <col min="2568" max="2568" width="13.33203125" style="5" customWidth="1"/>
    <col min="2569" max="2569" width="16" style="5" customWidth="1"/>
    <col min="2570" max="2570" width="16.5" style="5" customWidth="1"/>
    <col min="2571" max="2571" width="9.6640625" style="5" customWidth="1"/>
    <col min="2572" max="2572" width="13.33203125" style="5" customWidth="1"/>
    <col min="2573" max="2573" width="17.83203125" style="5" customWidth="1"/>
    <col min="2574" max="2574" width="15.6640625" style="5" customWidth="1"/>
    <col min="2575" max="2575" width="16.83203125" style="5" customWidth="1"/>
    <col min="2576" max="2812" width="11.5" style="5"/>
    <col min="2813" max="2813" width="30" style="5" customWidth="1"/>
    <col min="2814" max="2814" width="39.83203125" style="5" customWidth="1"/>
    <col min="2815" max="2815" width="5.6640625" style="5" customWidth="1"/>
    <col min="2816" max="2817" width="4.6640625" style="5" customWidth="1"/>
    <col min="2818" max="2819" width="6.6640625" style="5" customWidth="1"/>
    <col min="2820" max="2820" width="8.5" style="5" bestFit="1" customWidth="1"/>
    <col min="2821" max="2822" width="13.33203125" style="5" customWidth="1"/>
    <col min="2823" max="2823" width="15.83203125" style="5" customWidth="1"/>
    <col min="2824" max="2824" width="13.33203125" style="5" customWidth="1"/>
    <col min="2825" max="2825" width="16" style="5" customWidth="1"/>
    <col min="2826" max="2826" width="16.5" style="5" customWidth="1"/>
    <col min="2827" max="2827" width="9.6640625" style="5" customWidth="1"/>
    <col min="2828" max="2828" width="13.33203125" style="5" customWidth="1"/>
    <col min="2829" max="2829" width="17.83203125" style="5" customWidth="1"/>
    <col min="2830" max="2830" width="15.6640625" style="5" customWidth="1"/>
    <col min="2831" max="2831" width="16.83203125" style="5" customWidth="1"/>
    <col min="2832" max="3068" width="11.5" style="5"/>
    <col min="3069" max="3069" width="30" style="5" customWidth="1"/>
    <col min="3070" max="3070" width="39.83203125" style="5" customWidth="1"/>
    <col min="3071" max="3071" width="5.6640625" style="5" customWidth="1"/>
    <col min="3072" max="3073" width="4.6640625" style="5" customWidth="1"/>
    <col min="3074" max="3075" width="6.6640625" style="5" customWidth="1"/>
    <col min="3076" max="3076" width="8.5" style="5" bestFit="1" customWidth="1"/>
    <col min="3077" max="3078" width="13.33203125" style="5" customWidth="1"/>
    <col min="3079" max="3079" width="15.83203125" style="5" customWidth="1"/>
    <col min="3080" max="3080" width="13.33203125" style="5" customWidth="1"/>
    <col min="3081" max="3081" width="16" style="5" customWidth="1"/>
    <col min="3082" max="3082" width="16.5" style="5" customWidth="1"/>
    <col min="3083" max="3083" width="9.6640625" style="5" customWidth="1"/>
    <col min="3084" max="3084" width="13.33203125" style="5" customWidth="1"/>
    <col min="3085" max="3085" width="17.83203125" style="5" customWidth="1"/>
    <col min="3086" max="3086" width="15.6640625" style="5" customWidth="1"/>
    <col min="3087" max="3087" width="16.83203125" style="5" customWidth="1"/>
    <col min="3088" max="3324" width="11.5" style="5"/>
    <col min="3325" max="3325" width="30" style="5" customWidth="1"/>
    <col min="3326" max="3326" width="39.83203125" style="5" customWidth="1"/>
    <col min="3327" max="3327" width="5.6640625" style="5" customWidth="1"/>
    <col min="3328" max="3329" width="4.6640625" style="5" customWidth="1"/>
    <col min="3330" max="3331" width="6.6640625" style="5" customWidth="1"/>
    <col min="3332" max="3332" width="8.5" style="5" bestFit="1" customWidth="1"/>
    <col min="3333" max="3334" width="13.33203125" style="5" customWidth="1"/>
    <col min="3335" max="3335" width="15.83203125" style="5" customWidth="1"/>
    <col min="3336" max="3336" width="13.33203125" style="5" customWidth="1"/>
    <col min="3337" max="3337" width="16" style="5" customWidth="1"/>
    <col min="3338" max="3338" width="16.5" style="5" customWidth="1"/>
    <col min="3339" max="3339" width="9.6640625" style="5" customWidth="1"/>
    <col min="3340" max="3340" width="13.33203125" style="5" customWidth="1"/>
    <col min="3341" max="3341" width="17.83203125" style="5" customWidth="1"/>
    <col min="3342" max="3342" width="15.6640625" style="5" customWidth="1"/>
    <col min="3343" max="3343" width="16.83203125" style="5" customWidth="1"/>
    <col min="3344" max="3580" width="11.5" style="5"/>
    <col min="3581" max="3581" width="30" style="5" customWidth="1"/>
    <col min="3582" max="3582" width="39.83203125" style="5" customWidth="1"/>
    <col min="3583" max="3583" width="5.6640625" style="5" customWidth="1"/>
    <col min="3584" max="3585" width="4.6640625" style="5" customWidth="1"/>
    <col min="3586" max="3587" width="6.6640625" style="5" customWidth="1"/>
    <col min="3588" max="3588" width="8.5" style="5" bestFit="1" customWidth="1"/>
    <col min="3589" max="3590" width="13.33203125" style="5" customWidth="1"/>
    <col min="3591" max="3591" width="15.83203125" style="5" customWidth="1"/>
    <col min="3592" max="3592" width="13.33203125" style="5" customWidth="1"/>
    <col min="3593" max="3593" width="16" style="5" customWidth="1"/>
    <col min="3594" max="3594" width="16.5" style="5" customWidth="1"/>
    <col min="3595" max="3595" width="9.6640625" style="5" customWidth="1"/>
    <col min="3596" max="3596" width="13.33203125" style="5" customWidth="1"/>
    <col min="3597" max="3597" width="17.83203125" style="5" customWidth="1"/>
    <col min="3598" max="3598" width="15.6640625" style="5" customWidth="1"/>
    <col min="3599" max="3599" width="16.83203125" style="5" customWidth="1"/>
    <col min="3600" max="3836" width="11.5" style="5"/>
    <col min="3837" max="3837" width="30" style="5" customWidth="1"/>
    <col min="3838" max="3838" width="39.83203125" style="5" customWidth="1"/>
    <col min="3839" max="3839" width="5.6640625" style="5" customWidth="1"/>
    <col min="3840" max="3841" width="4.6640625" style="5" customWidth="1"/>
    <col min="3842" max="3843" width="6.6640625" style="5" customWidth="1"/>
    <col min="3844" max="3844" width="8.5" style="5" bestFit="1" customWidth="1"/>
    <col min="3845" max="3846" width="13.33203125" style="5" customWidth="1"/>
    <col min="3847" max="3847" width="15.83203125" style="5" customWidth="1"/>
    <col min="3848" max="3848" width="13.33203125" style="5" customWidth="1"/>
    <col min="3849" max="3849" width="16" style="5" customWidth="1"/>
    <col min="3850" max="3850" width="16.5" style="5" customWidth="1"/>
    <col min="3851" max="3851" width="9.6640625" style="5" customWidth="1"/>
    <col min="3852" max="3852" width="13.33203125" style="5" customWidth="1"/>
    <col min="3853" max="3853" width="17.83203125" style="5" customWidth="1"/>
    <col min="3854" max="3854" width="15.6640625" style="5" customWidth="1"/>
    <col min="3855" max="3855" width="16.83203125" style="5" customWidth="1"/>
    <col min="3856" max="4092" width="11.5" style="5"/>
    <col min="4093" max="4093" width="30" style="5" customWidth="1"/>
    <col min="4094" max="4094" width="39.83203125" style="5" customWidth="1"/>
    <col min="4095" max="4095" width="5.6640625" style="5" customWidth="1"/>
    <col min="4096" max="4097" width="4.6640625" style="5" customWidth="1"/>
    <col min="4098" max="4099" width="6.6640625" style="5" customWidth="1"/>
    <col min="4100" max="4100" width="8.5" style="5" bestFit="1" customWidth="1"/>
    <col min="4101" max="4102" width="13.33203125" style="5" customWidth="1"/>
    <col min="4103" max="4103" width="15.83203125" style="5" customWidth="1"/>
    <col min="4104" max="4104" width="13.33203125" style="5" customWidth="1"/>
    <col min="4105" max="4105" width="16" style="5" customWidth="1"/>
    <col min="4106" max="4106" width="16.5" style="5" customWidth="1"/>
    <col min="4107" max="4107" width="9.6640625" style="5" customWidth="1"/>
    <col min="4108" max="4108" width="13.33203125" style="5" customWidth="1"/>
    <col min="4109" max="4109" width="17.83203125" style="5" customWidth="1"/>
    <col min="4110" max="4110" width="15.6640625" style="5" customWidth="1"/>
    <col min="4111" max="4111" width="16.83203125" style="5" customWidth="1"/>
    <col min="4112" max="4348" width="11.5" style="5"/>
    <col min="4349" max="4349" width="30" style="5" customWidth="1"/>
    <col min="4350" max="4350" width="39.83203125" style="5" customWidth="1"/>
    <col min="4351" max="4351" width="5.6640625" style="5" customWidth="1"/>
    <col min="4352" max="4353" width="4.6640625" style="5" customWidth="1"/>
    <col min="4354" max="4355" width="6.6640625" style="5" customWidth="1"/>
    <col min="4356" max="4356" width="8.5" style="5" bestFit="1" customWidth="1"/>
    <col min="4357" max="4358" width="13.33203125" style="5" customWidth="1"/>
    <col min="4359" max="4359" width="15.83203125" style="5" customWidth="1"/>
    <col min="4360" max="4360" width="13.33203125" style="5" customWidth="1"/>
    <col min="4361" max="4361" width="16" style="5" customWidth="1"/>
    <col min="4362" max="4362" width="16.5" style="5" customWidth="1"/>
    <col min="4363" max="4363" width="9.6640625" style="5" customWidth="1"/>
    <col min="4364" max="4364" width="13.33203125" style="5" customWidth="1"/>
    <col min="4365" max="4365" width="17.83203125" style="5" customWidth="1"/>
    <col min="4366" max="4366" width="15.6640625" style="5" customWidth="1"/>
    <col min="4367" max="4367" width="16.83203125" style="5" customWidth="1"/>
    <col min="4368" max="4604" width="11.5" style="5"/>
    <col min="4605" max="4605" width="30" style="5" customWidth="1"/>
    <col min="4606" max="4606" width="39.83203125" style="5" customWidth="1"/>
    <col min="4607" max="4607" width="5.6640625" style="5" customWidth="1"/>
    <col min="4608" max="4609" width="4.6640625" style="5" customWidth="1"/>
    <col min="4610" max="4611" width="6.6640625" style="5" customWidth="1"/>
    <col min="4612" max="4612" width="8.5" style="5" bestFit="1" customWidth="1"/>
    <col min="4613" max="4614" width="13.33203125" style="5" customWidth="1"/>
    <col min="4615" max="4615" width="15.83203125" style="5" customWidth="1"/>
    <col min="4616" max="4616" width="13.33203125" style="5" customWidth="1"/>
    <col min="4617" max="4617" width="16" style="5" customWidth="1"/>
    <col min="4618" max="4618" width="16.5" style="5" customWidth="1"/>
    <col min="4619" max="4619" width="9.6640625" style="5" customWidth="1"/>
    <col min="4620" max="4620" width="13.33203125" style="5" customWidth="1"/>
    <col min="4621" max="4621" width="17.83203125" style="5" customWidth="1"/>
    <col min="4622" max="4622" width="15.6640625" style="5" customWidth="1"/>
    <col min="4623" max="4623" width="16.83203125" style="5" customWidth="1"/>
    <col min="4624" max="4860" width="11.5" style="5"/>
    <col min="4861" max="4861" width="30" style="5" customWidth="1"/>
    <col min="4862" max="4862" width="39.83203125" style="5" customWidth="1"/>
    <col min="4863" max="4863" width="5.6640625" style="5" customWidth="1"/>
    <col min="4864" max="4865" width="4.6640625" style="5" customWidth="1"/>
    <col min="4866" max="4867" width="6.6640625" style="5" customWidth="1"/>
    <col min="4868" max="4868" width="8.5" style="5" bestFit="1" customWidth="1"/>
    <col min="4869" max="4870" width="13.33203125" style="5" customWidth="1"/>
    <col min="4871" max="4871" width="15.83203125" style="5" customWidth="1"/>
    <col min="4872" max="4872" width="13.33203125" style="5" customWidth="1"/>
    <col min="4873" max="4873" width="16" style="5" customWidth="1"/>
    <col min="4874" max="4874" width="16.5" style="5" customWidth="1"/>
    <col min="4875" max="4875" width="9.6640625" style="5" customWidth="1"/>
    <col min="4876" max="4876" width="13.33203125" style="5" customWidth="1"/>
    <col min="4877" max="4877" width="17.83203125" style="5" customWidth="1"/>
    <col min="4878" max="4878" width="15.6640625" style="5" customWidth="1"/>
    <col min="4879" max="4879" width="16.83203125" style="5" customWidth="1"/>
    <col min="4880" max="5116" width="11.5" style="5"/>
    <col min="5117" max="5117" width="30" style="5" customWidth="1"/>
    <col min="5118" max="5118" width="39.83203125" style="5" customWidth="1"/>
    <col min="5119" max="5119" width="5.6640625" style="5" customWidth="1"/>
    <col min="5120" max="5121" width="4.6640625" style="5" customWidth="1"/>
    <col min="5122" max="5123" width="6.6640625" style="5" customWidth="1"/>
    <col min="5124" max="5124" width="8.5" style="5" bestFit="1" customWidth="1"/>
    <col min="5125" max="5126" width="13.33203125" style="5" customWidth="1"/>
    <col min="5127" max="5127" width="15.83203125" style="5" customWidth="1"/>
    <col min="5128" max="5128" width="13.33203125" style="5" customWidth="1"/>
    <col min="5129" max="5129" width="16" style="5" customWidth="1"/>
    <col min="5130" max="5130" width="16.5" style="5" customWidth="1"/>
    <col min="5131" max="5131" width="9.6640625" style="5" customWidth="1"/>
    <col min="5132" max="5132" width="13.33203125" style="5" customWidth="1"/>
    <col min="5133" max="5133" width="17.83203125" style="5" customWidth="1"/>
    <col min="5134" max="5134" width="15.6640625" style="5" customWidth="1"/>
    <col min="5135" max="5135" width="16.83203125" style="5" customWidth="1"/>
    <col min="5136" max="5372" width="11.5" style="5"/>
    <col min="5373" max="5373" width="30" style="5" customWidth="1"/>
    <col min="5374" max="5374" width="39.83203125" style="5" customWidth="1"/>
    <col min="5375" max="5375" width="5.6640625" style="5" customWidth="1"/>
    <col min="5376" max="5377" width="4.6640625" style="5" customWidth="1"/>
    <col min="5378" max="5379" width="6.6640625" style="5" customWidth="1"/>
    <col min="5380" max="5380" width="8.5" style="5" bestFit="1" customWidth="1"/>
    <col min="5381" max="5382" width="13.33203125" style="5" customWidth="1"/>
    <col min="5383" max="5383" width="15.83203125" style="5" customWidth="1"/>
    <col min="5384" max="5384" width="13.33203125" style="5" customWidth="1"/>
    <col min="5385" max="5385" width="16" style="5" customWidth="1"/>
    <col min="5386" max="5386" width="16.5" style="5" customWidth="1"/>
    <col min="5387" max="5387" width="9.6640625" style="5" customWidth="1"/>
    <col min="5388" max="5388" width="13.33203125" style="5" customWidth="1"/>
    <col min="5389" max="5389" width="17.83203125" style="5" customWidth="1"/>
    <col min="5390" max="5390" width="15.6640625" style="5" customWidth="1"/>
    <col min="5391" max="5391" width="16.83203125" style="5" customWidth="1"/>
    <col min="5392" max="5628" width="11.5" style="5"/>
    <col min="5629" max="5629" width="30" style="5" customWidth="1"/>
    <col min="5630" max="5630" width="39.83203125" style="5" customWidth="1"/>
    <col min="5631" max="5631" width="5.6640625" style="5" customWidth="1"/>
    <col min="5632" max="5633" width="4.6640625" style="5" customWidth="1"/>
    <col min="5634" max="5635" width="6.6640625" style="5" customWidth="1"/>
    <col min="5636" max="5636" width="8.5" style="5" bestFit="1" customWidth="1"/>
    <col min="5637" max="5638" width="13.33203125" style="5" customWidth="1"/>
    <col min="5639" max="5639" width="15.83203125" style="5" customWidth="1"/>
    <col min="5640" max="5640" width="13.33203125" style="5" customWidth="1"/>
    <col min="5641" max="5641" width="16" style="5" customWidth="1"/>
    <col min="5642" max="5642" width="16.5" style="5" customWidth="1"/>
    <col min="5643" max="5643" width="9.6640625" style="5" customWidth="1"/>
    <col min="5644" max="5644" width="13.33203125" style="5" customWidth="1"/>
    <col min="5645" max="5645" width="17.83203125" style="5" customWidth="1"/>
    <col min="5646" max="5646" width="15.6640625" style="5" customWidth="1"/>
    <col min="5647" max="5647" width="16.83203125" style="5" customWidth="1"/>
    <col min="5648" max="5884" width="11.5" style="5"/>
    <col min="5885" max="5885" width="30" style="5" customWidth="1"/>
    <col min="5886" max="5886" width="39.83203125" style="5" customWidth="1"/>
    <col min="5887" max="5887" width="5.6640625" style="5" customWidth="1"/>
    <col min="5888" max="5889" width="4.6640625" style="5" customWidth="1"/>
    <col min="5890" max="5891" width="6.6640625" style="5" customWidth="1"/>
    <col min="5892" max="5892" width="8.5" style="5" bestFit="1" customWidth="1"/>
    <col min="5893" max="5894" width="13.33203125" style="5" customWidth="1"/>
    <col min="5895" max="5895" width="15.83203125" style="5" customWidth="1"/>
    <col min="5896" max="5896" width="13.33203125" style="5" customWidth="1"/>
    <col min="5897" max="5897" width="16" style="5" customWidth="1"/>
    <col min="5898" max="5898" width="16.5" style="5" customWidth="1"/>
    <col min="5899" max="5899" width="9.6640625" style="5" customWidth="1"/>
    <col min="5900" max="5900" width="13.33203125" style="5" customWidth="1"/>
    <col min="5901" max="5901" width="17.83203125" style="5" customWidth="1"/>
    <col min="5902" max="5902" width="15.6640625" style="5" customWidth="1"/>
    <col min="5903" max="5903" width="16.83203125" style="5" customWidth="1"/>
    <col min="5904" max="6140" width="11.5" style="5"/>
    <col min="6141" max="6141" width="30" style="5" customWidth="1"/>
    <col min="6142" max="6142" width="39.83203125" style="5" customWidth="1"/>
    <col min="6143" max="6143" width="5.6640625" style="5" customWidth="1"/>
    <col min="6144" max="6145" width="4.6640625" style="5" customWidth="1"/>
    <col min="6146" max="6147" width="6.6640625" style="5" customWidth="1"/>
    <col min="6148" max="6148" width="8.5" style="5" bestFit="1" customWidth="1"/>
    <col min="6149" max="6150" width="13.33203125" style="5" customWidth="1"/>
    <col min="6151" max="6151" width="15.83203125" style="5" customWidth="1"/>
    <col min="6152" max="6152" width="13.33203125" style="5" customWidth="1"/>
    <col min="6153" max="6153" width="16" style="5" customWidth="1"/>
    <col min="6154" max="6154" width="16.5" style="5" customWidth="1"/>
    <col min="6155" max="6155" width="9.6640625" style="5" customWidth="1"/>
    <col min="6156" max="6156" width="13.33203125" style="5" customWidth="1"/>
    <col min="6157" max="6157" width="17.83203125" style="5" customWidth="1"/>
    <col min="6158" max="6158" width="15.6640625" style="5" customWidth="1"/>
    <col min="6159" max="6159" width="16.83203125" style="5" customWidth="1"/>
    <col min="6160" max="6396" width="11.5" style="5"/>
    <col min="6397" max="6397" width="30" style="5" customWidth="1"/>
    <col min="6398" max="6398" width="39.83203125" style="5" customWidth="1"/>
    <col min="6399" max="6399" width="5.6640625" style="5" customWidth="1"/>
    <col min="6400" max="6401" width="4.6640625" style="5" customWidth="1"/>
    <col min="6402" max="6403" width="6.6640625" style="5" customWidth="1"/>
    <col min="6404" max="6404" width="8.5" style="5" bestFit="1" customWidth="1"/>
    <col min="6405" max="6406" width="13.33203125" style="5" customWidth="1"/>
    <col min="6407" max="6407" width="15.83203125" style="5" customWidth="1"/>
    <col min="6408" max="6408" width="13.33203125" style="5" customWidth="1"/>
    <col min="6409" max="6409" width="16" style="5" customWidth="1"/>
    <col min="6410" max="6410" width="16.5" style="5" customWidth="1"/>
    <col min="6411" max="6411" width="9.6640625" style="5" customWidth="1"/>
    <col min="6412" max="6412" width="13.33203125" style="5" customWidth="1"/>
    <col min="6413" max="6413" width="17.83203125" style="5" customWidth="1"/>
    <col min="6414" max="6414" width="15.6640625" style="5" customWidth="1"/>
    <col min="6415" max="6415" width="16.83203125" style="5" customWidth="1"/>
    <col min="6416" max="6652" width="11.5" style="5"/>
    <col min="6653" max="6653" width="30" style="5" customWidth="1"/>
    <col min="6654" max="6654" width="39.83203125" style="5" customWidth="1"/>
    <col min="6655" max="6655" width="5.6640625" style="5" customWidth="1"/>
    <col min="6656" max="6657" width="4.6640625" style="5" customWidth="1"/>
    <col min="6658" max="6659" width="6.6640625" style="5" customWidth="1"/>
    <col min="6660" max="6660" width="8.5" style="5" bestFit="1" customWidth="1"/>
    <col min="6661" max="6662" width="13.33203125" style="5" customWidth="1"/>
    <col min="6663" max="6663" width="15.83203125" style="5" customWidth="1"/>
    <col min="6664" max="6664" width="13.33203125" style="5" customWidth="1"/>
    <col min="6665" max="6665" width="16" style="5" customWidth="1"/>
    <col min="6666" max="6666" width="16.5" style="5" customWidth="1"/>
    <col min="6667" max="6667" width="9.6640625" style="5" customWidth="1"/>
    <col min="6668" max="6668" width="13.33203125" style="5" customWidth="1"/>
    <col min="6669" max="6669" width="17.83203125" style="5" customWidth="1"/>
    <col min="6670" max="6670" width="15.6640625" style="5" customWidth="1"/>
    <col min="6671" max="6671" width="16.83203125" style="5" customWidth="1"/>
    <col min="6672" max="6908" width="11.5" style="5"/>
    <col min="6909" max="6909" width="30" style="5" customWidth="1"/>
    <col min="6910" max="6910" width="39.83203125" style="5" customWidth="1"/>
    <col min="6911" max="6911" width="5.6640625" style="5" customWidth="1"/>
    <col min="6912" max="6913" width="4.6640625" style="5" customWidth="1"/>
    <col min="6914" max="6915" width="6.6640625" style="5" customWidth="1"/>
    <col min="6916" max="6916" width="8.5" style="5" bestFit="1" customWidth="1"/>
    <col min="6917" max="6918" width="13.33203125" style="5" customWidth="1"/>
    <col min="6919" max="6919" width="15.83203125" style="5" customWidth="1"/>
    <col min="6920" max="6920" width="13.33203125" style="5" customWidth="1"/>
    <col min="6921" max="6921" width="16" style="5" customWidth="1"/>
    <col min="6922" max="6922" width="16.5" style="5" customWidth="1"/>
    <col min="6923" max="6923" width="9.6640625" style="5" customWidth="1"/>
    <col min="6924" max="6924" width="13.33203125" style="5" customWidth="1"/>
    <col min="6925" max="6925" width="17.83203125" style="5" customWidth="1"/>
    <col min="6926" max="6926" width="15.6640625" style="5" customWidth="1"/>
    <col min="6927" max="6927" width="16.83203125" style="5" customWidth="1"/>
    <col min="6928" max="7164" width="11.5" style="5"/>
    <col min="7165" max="7165" width="30" style="5" customWidth="1"/>
    <col min="7166" max="7166" width="39.83203125" style="5" customWidth="1"/>
    <col min="7167" max="7167" width="5.6640625" style="5" customWidth="1"/>
    <col min="7168" max="7169" width="4.6640625" style="5" customWidth="1"/>
    <col min="7170" max="7171" width="6.6640625" style="5" customWidth="1"/>
    <col min="7172" max="7172" width="8.5" style="5" bestFit="1" customWidth="1"/>
    <col min="7173" max="7174" width="13.33203125" style="5" customWidth="1"/>
    <col min="7175" max="7175" width="15.83203125" style="5" customWidth="1"/>
    <col min="7176" max="7176" width="13.33203125" style="5" customWidth="1"/>
    <col min="7177" max="7177" width="16" style="5" customWidth="1"/>
    <col min="7178" max="7178" width="16.5" style="5" customWidth="1"/>
    <col min="7179" max="7179" width="9.6640625" style="5" customWidth="1"/>
    <col min="7180" max="7180" width="13.33203125" style="5" customWidth="1"/>
    <col min="7181" max="7181" width="17.83203125" style="5" customWidth="1"/>
    <col min="7182" max="7182" width="15.6640625" style="5" customWidth="1"/>
    <col min="7183" max="7183" width="16.83203125" style="5" customWidth="1"/>
    <col min="7184" max="7420" width="11.5" style="5"/>
    <col min="7421" max="7421" width="30" style="5" customWidth="1"/>
    <col min="7422" max="7422" width="39.83203125" style="5" customWidth="1"/>
    <col min="7423" max="7423" width="5.6640625" style="5" customWidth="1"/>
    <col min="7424" max="7425" width="4.6640625" style="5" customWidth="1"/>
    <col min="7426" max="7427" width="6.6640625" style="5" customWidth="1"/>
    <col min="7428" max="7428" width="8.5" style="5" bestFit="1" customWidth="1"/>
    <col min="7429" max="7430" width="13.33203125" style="5" customWidth="1"/>
    <col min="7431" max="7431" width="15.83203125" style="5" customWidth="1"/>
    <col min="7432" max="7432" width="13.33203125" style="5" customWidth="1"/>
    <col min="7433" max="7433" width="16" style="5" customWidth="1"/>
    <col min="7434" max="7434" width="16.5" style="5" customWidth="1"/>
    <col min="7435" max="7435" width="9.6640625" style="5" customWidth="1"/>
    <col min="7436" max="7436" width="13.33203125" style="5" customWidth="1"/>
    <col min="7437" max="7437" width="17.83203125" style="5" customWidth="1"/>
    <col min="7438" max="7438" width="15.6640625" style="5" customWidth="1"/>
    <col min="7439" max="7439" width="16.83203125" style="5" customWidth="1"/>
    <col min="7440" max="7676" width="11.5" style="5"/>
    <col min="7677" max="7677" width="30" style="5" customWidth="1"/>
    <col min="7678" max="7678" width="39.83203125" style="5" customWidth="1"/>
    <col min="7679" max="7679" width="5.6640625" style="5" customWidth="1"/>
    <col min="7680" max="7681" width="4.6640625" style="5" customWidth="1"/>
    <col min="7682" max="7683" width="6.6640625" style="5" customWidth="1"/>
    <col min="7684" max="7684" width="8.5" style="5" bestFit="1" customWidth="1"/>
    <col min="7685" max="7686" width="13.33203125" style="5" customWidth="1"/>
    <col min="7687" max="7687" width="15.83203125" style="5" customWidth="1"/>
    <col min="7688" max="7688" width="13.33203125" style="5" customWidth="1"/>
    <col min="7689" max="7689" width="16" style="5" customWidth="1"/>
    <col min="7690" max="7690" width="16.5" style="5" customWidth="1"/>
    <col min="7691" max="7691" width="9.6640625" style="5" customWidth="1"/>
    <col min="7692" max="7692" width="13.33203125" style="5" customWidth="1"/>
    <col min="7693" max="7693" width="17.83203125" style="5" customWidth="1"/>
    <col min="7694" max="7694" width="15.6640625" style="5" customWidth="1"/>
    <col min="7695" max="7695" width="16.83203125" style="5" customWidth="1"/>
    <col min="7696" max="7932" width="11.5" style="5"/>
    <col min="7933" max="7933" width="30" style="5" customWidth="1"/>
    <col min="7934" max="7934" width="39.83203125" style="5" customWidth="1"/>
    <col min="7935" max="7935" width="5.6640625" style="5" customWidth="1"/>
    <col min="7936" max="7937" width="4.6640625" style="5" customWidth="1"/>
    <col min="7938" max="7939" width="6.6640625" style="5" customWidth="1"/>
    <col min="7940" max="7940" width="8.5" style="5" bestFit="1" customWidth="1"/>
    <col min="7941" max="7942" width="13.33203125" style="5" customWidth="1"/>
    <col min="7943" max="7943" width="15.83203125" style="5" customWidth="1"/>
    <col min="7944" max="7944" width="13.33203125" style="5" customWidth="1"/>
    <col min="7945" max="7945" width="16" style="5" customWidth="1"/>
    <col min="7946" max="7946" width="16.5" style="5" customWidth="1"/>
    <col min="7947" max="7947" width="9.6640625" style="5" customWidth="1"/>
    <col min="7948" max="7948" width="13.33203125" style="5" customWidth="1"/>
    <col min="7949" max="7949" width="17.83203125" style="5" customWidth="1"/>
    <col min="7950" max="7950" width="15.6640625" style="5" customWidth="1"/>
    <col min="7951" max="7951" width="16.83203125" style="5" customWidth="1"/>
    <col min="7952" max="8188" width="11.5" style="5"/>
    <col min="8189" max="8189" width="30" style="5" customWidth="1"/>
    <col min="8190" max="8190" width="39.83203125" style="5" customWidth="1"/>
    <col min="8191" max="8191" width="5.6640625" style="5" customWidth="1"/>
    <col min="8192" max="8193" width="4.6640625" style="5" customWidth="1"/>
    <col min="8194" max="8195" width="6.6640625" style="5" customWidth="1"/>
    <col min="8196" max="8196" width="8.5" style="5" bestFit="1" customWidth="1"/>
    <col min="8197" max="8198" width="13.33203125" style="5" customWidth="1"/>
    <col min="8199" max="8199" width="15.83203125" style="5" customWidth="1"/>
    <col min="8200" max="8200" width="13.33203125" style="5" customWidth="1"/>
    <col min="8201" max="8201" width="16" style="5" customWidth="1"/>
    <col min="8202" max="8202" width="16.5" style="5" customWidth="1"/>
    <col min="8203" max="8203" width="9.6640625" style="5" customWidth="1"/>
    <col min="8204" max="8204" width="13.33203125" style="5" customWidth="1"/>
    <col min="8205" max="8205" width="17.83203125" style="5" customWidth="1"/>
    <col min="8206" max="8206" width="15.6640625" style="5" customWidth="1"/>
    <col min="8207" max="8207" width="16.83203125" style="5" customWidth="1"/>
    <col min="8208" max="8444" width="11.5" style="5"/>
    <col min="8445" max="8445" width="30" style="5" customWidth="1"/>
    <col min="8446" max="8446" width="39.83203125" style="5" customWidth="1"/>
    <col min="8447" max="8447" width="5.6640625" style="5" customWidth="1"/>
    <col min="8448" max="8449" width="4.6640625" style="5" customWidth="1"/>
    <col min="8450" max="8451" width="6.6640625" style="5" customWidth="1"/>
    <col min="8452" max="8452" width="8.5" style="5" bestFit="1" customWidth="1"/>
    <col min="8453" max="8454" width="13.33203125" style="5" customWidth="1"/>
    <col min="8455" max="8455" width="15.83203125" style="5" customWidth="1"/>
    <col min="8456" max="8456" width="13.33203125" style="5" customWidth="1"/>
    <col min="8457" max="8457" width="16" style="5" customWidth="1"/>
    <col min="8458" max="8458" width="16.5" style="5" customWidth="1"/>
    <col min="8459" max="8459" width="9.6640625" style="5" customWidth="1"/>
    <col min="8460" max="8460" width="13.33203125" style="5" customWidth="1"/>
    <col min="8461" max="8461" width="17.83203125" style="5" customWidth="1"/>
    <col min="8462" max="8462" width="15.6640625" style="5" customWidth="1"/>
    <col min="8463" max="8463" width="16.83203125" style="5" customWidth="1"/>
    <col min="8464" max="8700" width="11.5" style="5"/>
    <col min="8701" max="8701" width="30" style="5" customWidth="1"/>
    <col min="8702" max="8702" width="39.83203125" style="5" customWidth="1"/>
    <col min="8703" max="8703" width="5.6640625" style="5" customWidth="1"/>
    <col min="8704" max="8705" width="4.6640625" style="5" customWidth="1"/>
    <col min="8706" max="8707" width="6.6640625" style="5" customWidth="1"/>
    <col min="8708" max="8708" width="8.5" style="5" bestFit="1" customWidth="1"/>
    <col min="8709" max="8710" width="13.33203125" style="5" customWidth="1"/>
    <col min="8711" max="8711" width="15.83203125" style="5" customWidth="1"/>
    <col min="8712" max="8712" width="13.33203125" style="5" customWidth="1"/>
    <col min="8713" max="8713" width="16" style="5" customWidth="1"/>
    <col min="8714" max="8714" width="16.5" style="5" customWidth="1"/>
    <col min="8715" max="8715" width="9.6640625" style="5" customWidth="1"/>
    <col min="8716" max="8716" width="13.33203125" style="5" customWidth="1"/>
    <col min="8717" max="8717" width="17.83203125" style="5" customWidth="1"/>
    <col min="8718" max="8718" width="15.6640625" style="5" customWidth="1"/>
    <col min="8719" max="8719" width="16.83203125" style="5" customWidth="1"/>
    <col min="8720" max="8956" width="11.5" style="5"/>
    <col min="8957" max="8957" width="30" style="5" customWidth="1"/>
    <col min="8958" max="8958" width="39.83203125" style="5" customWidth="1"/>
    <col min="8959" max="8959" width="5.6640625" style="5" customWidth="1"/>
    <col min="8960" max="8961" width="4.6640625" style="5" customWidth="1"/>
    <col min="8962" max="8963" width="6.6640625" style="5" customWidth="1"/>
    <col min="8964" max="8964" width="8.5" style="5" bestFit="1" customWidth="1"/>
    <col min="8965" max="8966" width="13.33203125" style="5" customWidth="1"/>
    <col min="8967" max="8967" width="15.83203125" style="5" customWidth="1"/>
    <col min="8968" max="8968" width="13.33203125" style="5" customWidth="1"/>
    <col min="8969" max="8969" width="16" style="5" customWidth="1"/>
    <col min="8970" max="8970" width="16.5" style="5" customWidth="1"/>
    <col min="8971" max="8971" width="9.6640625" style="5" customWidth="1"/>
    <col min="8972" max="8972" width="13.33203125" style="5" customWidth="1"/>
    <col min="8973" max="8973" width="17.83203125" style="5" customWidth="1"/>
    <col min="8974" max="8974" width="15.6640625" style="5" customWidth="1"/>
    <col min="8975" max="8975" width="16.83203125" style="5" customWidth="1"/>
    <col min="8976" max="9212" width="11.5" style="5"/>
    <col min="9213" max="9213" width="30" style="5" customWidth="1"/>
    <col min="9214" max="9214" width="39.83203125" style="5" customWidth="1"/>
    <col min="9215" max="9215" width="5.6640625" style="5" customWidth="1"/>
    <col min="9216" max="9217" width="4.6640625" style="5" customWidth="1"/>
    <col min="9218" max="9219" width="6.6640625" style="5" customWidth="1"/>
    <col min="9220" max="9220" width="8.5" style="5" bestFit="1" customWidth="1"/>
    <col min="9221" max="9222" width="13.33203125" style="5" customWidth="1"/>
    <col min="9223" max="9223" width="15.83203125" style="5" customWidth="1"/>
    <col min="9224" max="9224" width="13.33203125" style="5" customWidth="1"/>
    <col min="9225" max="9225" width="16" style="5" customWidth="1"/>
    <col min="9226" max="9226" width="16.5" style="5" customWidth="1"/>
    <col min="9227" max="9227" width="9.6640625" style="5" customWidth="1"/>
    <col min="9228" max="9228" width="13.33203125" style="5" customWidth="1"/>
    <col min="9229" max="9229" width="17.83203125" style="5" customWidth="1"/>
    <col min="9230" max="9230" width="15.6640625" style="5" customWidth="1"/>
    <col min="9231" max="9231" width="16.83203125" style="5" customWidth="1"/>
    <col min="9232" max="9468" width="11.5" style="5"/>
    <col min="9469" max="9469" width="30" style="5" customWidth="1"/>
    <col min="9470" max="9470" width="39.83203125" style="5" customWidth="1"/>
    <col min="9471" max="9471" width="5.6640625" style="5" customWidth="1"/>
    <col min="9472" max="9473" width="4.6640625" style="5" customWidth="1"/>
    <col min="9474" max="9475" width="6.6640625" style="5" customWidth="1"/>
    <col min="9476" max="9476" width="8.5" style="5" bestFit="1" customWidth="1"/>
    <col min="9477" max="9478" width="13.33203125" style="5" customWidth="1"/>
    <col min="9479" max="9479" width="15.83203125" style="5" customWidth="1"/>
    <col min="9480" max="9480" width="13.33203125" style="5" customWidth="1"/>
    <col min="9481" max="9481" width="16" style="5" customWidth="1"/>
    <col min="9482" max="9482" width="16.5" style="5" customWidth="1"/>
    <col min="9483" max="9483" width="9.6640625" style="5" customWidth="1"/>
    <col min="9484" max="9484" width="13.33203125" style="5" customWidth="1"/>
    <col min="9485" max="9485" width="17.83203125" style="5" customWidth="1"/>
    <col min="9486" max="9486" width="15.6640625" style="5" customWidth="1"/>
    <col min="9487" max="9487" width="16.83203125" style="5" customWidth="1"/>
    <col min="9488" max="9724" width="11.5" style="5"/>
    <col min="9725" max="9725" width="30" style="5" customWidth="1"/>
    <col min="9726" max="9726" width="39.83203125" style="5" customWidth="1"/>
    <col min="9727" max="9727" width="5.6640625" style="5" customWidth="1"/>
    <col min="9728" max="9729" width="4.6640625" style="5" customWidth="1"/>
    <col min="9730" max="9731" width="6.6640625" style="5" customWidth="1"/>
    <col min="9732" max="9732" width="8.5" style="5" bestFit="1" customWidth="1"/>
    <col min="9733" max="9734" width="13.33203125" style="5" customWidth="1"/>
    <col min="9735" max="9735" width="15.83203125" style="5" customWidth="1"/>
    <col min="9736" max="9736" width="13.33203125" style="5" customWidth="1"/>
    <col min="9737" max="9737" width="16" style="5" customWidth="1"/>
    <col min="9738" max="9738" width="16.5" style="5" customWidth="1"/>
    <col min="9739" max="9739" width="9.6640625" style="5" customWidth="1"/>
    <col min="9740" max="9740" width="13.33203125" style="5" customWidth="1"/>
    <col min="9741" max="9741" width="17.83203125" style="5" customWidth="1"/>
    <col min="9742" max="9742" width="15.6640625" style="5" customWidth="1"/>
    <col min="9743" max="9743" width="16.83203125" style="5" customWidth="1"/>
    <col min="9744" max="9980" width="11.5" style="5"/>
    <col min="9981" max="9981" width="30" style="5" customWidth="1"/>
    <col min="9982" max="9982" width="39.83203125" style="5" customWidth="1"/>
    <col min="9983" max="9983" width="5.6640625" style="5" customWidth="1"/>
    <col min="9984" max="9985" width="4.6640625" style="5" customWidth="1"/>
    <col min="9986" max="9987" width="6.6640625" style="5" customWidth="1"/>
    <col min="9988" max="9988" width="8.5" style="5" bestFit="1" customWidth="1"/>
    <col min="9989" max="9990" width="13.33203125" style="5" customWidth="1"/>
    <col min="9991" max="9991" width="15.83203125" style="5" customWidth="1"/>
    <col min="9992" max="9992" width="13.33203125" style="5" customWidth="1"/>
    <col min="9993" max="9993" width="16" style="5" customWidth="1"/>
    <col min="9994" max="9994" width="16.5" style="5" customWidth="1"/>
    <col min="9995" max="9995" width="9.6640625" style="5" customWidth="1"/>
    <col min="9996" max="9996" width="13.33203125" style="5" customWidth="1"/>
    <col min="9997" max="9997" width="17.83203125" style="5" customWidth="1"/>
    <col min="9998" max="9998" width="15.6640625" style="5" customWidth="1"/>
    <col min="9999" max="9999" width="16.83203125" style="5" customWidth="1"/>
    <col min="10000" max="10236" width="11.5" style="5"/>
    <col min="10237" max="10237" width="30" style="5" customWidth="1"/>
    <col min="10238" max="10238" width="39.83203125" style="5" customWidth="1"/>
    <col min="10239" max="10239" width="5.6640625" style="5" customWidth="1"/>
    <col min="10240" max="10241" width="4.6640625" style="5" customWidth="1"/>
    <col min="10242" max="10243" width="6.6640625" style="5" customWidth="1"/>
    <col min="10244" max="10244" width="8.5" style="5" bestFit="1" customWidth="1"/>
    <col min="10245" max="10246" width="13.33203125" style="5" customWidth="1"/>
    <col min="10247" max="10247" width="15.83203125" style="5" customWidth="1"/>
    <col min="10248" max="10248" width="13.33203125" style="5" customWidth="1"/>
    <col min="10249" max="10249" width="16" style="5" customWidth="1"/>
    <col min="10250" max="10250" width="16.5" style="5" customWidth="1"/>
    <col min="10251" max="10251" width="9.6640625" style="5" customWidth="1"/>
    <col min="10252" max="10252" width="13.33203125" style="5" customWidth="1"/>
    <col min="10253" max="10253" width="17.83203125" style="5" customWidth="1"/>
    <col min="10254" max="10254" width="15.6640625" style="5" customWidth="1"/>
    <col min="10255" max="10255" width="16.83203125" style="5" customWidth="1"/>
    <col min="10256" max="10492" width="11.5" style="5"/>
    <col min="10493" max="10493" width="30" style="5" customWidth="1"/>
    <col min="10494" max="10494" width="39.83203125" style="5" customWidth="1"/>
    <col min="10495" max="10495" width="5.6640625" style="5" customWidth="1"/>
    <col min="10496" max="10497" width="4.6640625" style="5" customWidth="1"/>
    <col min="10498" max="10499" width="6.6640625" style="5" customWidth="1"/>
    <col min="10500" max="10500" width="8.5" style="5" bestFit="1" customWidth="1"/>
    <col min="10501" max="10502" width="13.33203125" style="5" customWidth="1"/>
    <col min="10503" max="10503" width="15.83203125" style="5" customWidth="1"/>
    <col min="10504" max="10504" width="13.33203125" style="5" customWidth="1"/>
    <col min="10505" max="10505" width="16" style="5" customWidth="1"/>
    <col min="10506" max="10506" width="16.5" style="5" customWidth="1"/>
    <col min="10507" max="10507" width="9.6640625" style="5" customWidth="1"/>
    <col min="10508" max="10508" width="13.33203125" style="5" customWidth="1"/>
    <col min="10509" max="10509" width="17.83203125" style="5" customWidth="1"/>
    <col min="10510" max="10510" width="15.6640625" style="5" customWidth="1"/>
    <col min="10511" max="10511" width="16.83203125" style="5" customWidth="1"/>
    <col min="10512" max="10748" width="11.5" style="5"/>
    <col min="10749" max="10749" width="30" style="5" customWidth="1"/>
    <col min="10750" max="10750" width="39.83203125" style="5" customWidth="1"/>
    <col min="10751" max="10751" width="5.6640625" style="5" customWidth="1"/>
    <col min="10752" max="10753" width="4.6640625" style="5" customWidth="1"/>
    <col min="10754" max="10755" width="6.6640625" style="5" customWidth="1"/>
    <col min="10756" max="10756" width="8.5" style="5" bestFit="1" customWidth="1"/>
    <col min="10757" max="10758" width="13.33203125" style="5" customWidth="1"/>
    <col min="10759" max="10759" width="15.83203125" style="5" customWidth="1"/>
    <col min="10760" max="10760" width="13.33203125" style="5" customWidth="1"/>
    <col min="10761" max="10761" width="16" style="5" customWidth="1"/>
    <col min="10762" max="10762" width="16.5" style="5" customWidth="1"/>
    <col min="10763" max="10763" width="9.6640625" style="5" customWidth="1"/>
    <col min="10764" max="10764" width="13.33203125" style="5" customWidth="1"/>
    <col min="10765" max="10765" width="17.83203125" style="5" customWidth="1"/>
    <col min="10766" max="10766" width="15.6640625" style="5" customWidth="1"/>
    <col min="10767" max="10767" width="16.83203125" style="5" customWidth="1"/>
    <col min="10768" max="11004" width="11.5" style="5"/>
    <col min="11005" max="11005" width="30" style="5" customWidth="1"/>
    <col min="11006" max="11006" width="39.83203125" style="5" customWidth="1"/>
    <col min="11007" max="11007" width="5.6640625" style="5" customWidth="1"/>
    <col min="11008" max="11009" width="4.6640625" style="5" customWidth="1"/>
    <col min="11010" max="11011" width="6.6640625" style="5" customWidth="1"/>
    <col min="11012" max="11012" width="8.5" style="5" bestFit="1" customWidth="1"/>
    <col min="11013" max="11014" width="13.33203125" style="5" customWidth="1"/>
    <col min="11015" max="11015" width="15.83203125" style="5" customWidth="1"/>
    <col min="11016" max="11016" width="13.33203125" style="5" customWidth="1"/>
    <col min="11017" max="11017" width="16" style="5" customWidth="1"/>
    <col min="11018" max="11018" width="16.5" style="5" customWidth="1"/>
    <col min="11019" max="11019" width="9.6640625" style="5" customWidth="1"/>
    <col min="11020" max="11020" width="13.33203125" style="5" customWidth="1"/>
    <col min="11021" max="11021" width="17.83203125" style="5" customWidth="1"/>
    <col min="11022" max="11022" width="15.6640625" style="5" customWidth="1"/>
    <col min="11023" max="11023" width="16.83203125" style="5" customWidth="1"/>
    <col min="11024" max="11260" width="11.5" style="5"/>
    <col min="11261" max="11261" width="30" style="5" customWidth="1"/>
    <col min="11262" max="11262" width="39.83203125" style="5" customWidth="1"/>
    <col min="11263" max="11263" width="5.6640625" style="5" customWidth="1"/>
    <col min="11264" max="11265" width="4.6640625" style="5" customWidth="1"/>
    <col min="11266" max="11267" width="6.6640625" style="5" customWidth="1"/>
    <col min="11268" max="11268" width="8.5" style="5" bestFit="1" customWidth="1"/>
    <col min="11269" max="11270" width="13.33203125" style="5" customWidth="1"/>
    <col min="11271" max="11271" width="15.83203125" style="5" customWidth="1"/>
    <col min="11272" max="11272" width="13.33203125" style="5" customWidth="1"/>
    <col min="11273" max="11273" width="16" style="5" customWidth="1"/>
    <col min="11274" max="11274" width="16.5" style="5" customWidth="1"/>
    <col min="11275" max="11275" width="9.6640625" style="5" customWidth="1"/>
    <col min="11276" max="11276" width="13.33203125" style="5" customWidth="1"/>
    <col min="11277" max="11277" width="17.83203125" style="5" customWidth="1"/>
    <col min="11278" max="11278" width="15.6640625" style="5" customWidth="1"/>
    <col min="11279" max="11279" width="16.83203125" style="5" customWidth="1"/>
    <col min="11280" max="11516" width="11.5" style="5"/>
    <col min="11517" max="11517" width="30" style="5" customWidth="1"/>
    <col min="11518" max="11518" width="39.83203125" style="5" customWidth="1"/>
    <col min="11519" max="11519" width="5.6640625" style="5" customWidth="1"/>
    <col min="11520" max="11521" width="4.6640625" style="5" customWidth="1"/>
    <col min="11522" max="11523" width="6.6640625" style="5" customWidth="1"/>
    <col min="11524" max="11524" width="8.5" style="5" bestFit="1" customWidth="1"/>
    <col min="11525" max="11526" width="13.33203125" style="5" customWidth="1"/>
    <col min="11527" max="11527" width="15.83203125" style="5" customWidth="1"/>
    <col min="11528" max="11528" width="13.33203125" style="5" customWidth="1"/>
    <col min="11529" max="11529" width="16" style="5" customWidth="1"/>
    <col min="11530" max="11530" width="16.5" style="5" customWidth="1"/>
    <col min="11531" max="11531" width="9.6640625" style="5" customWidth="1"/>
    <col min="11532" max="11532" width="13.33203125" style="5" customWidth="1"/>
    <col min="11533" max="11533" width="17.83203125" style="5" customWidth="1"/>
    <col min="11534" max="11534" width="15.6640625" style="5" customWidth="1"/>
    <col min="11535" max="11535" width="16.83203125" style="5" customWidth="1"/>
    <col min="11536" max="11772" width="11.5" style="5"/>
    <col min="11773" max="11773" width="30" style="5" customWidth="1"/>
    <col min="11774" max="11774" width="39.83203125" style="5" customWidth="1"/>
    <col min="11775" max="11775" width="5.6640625" style="5" customWidth="1"/>
    <col min="11776" max="11777" width="4.6640625" style="5" customWidth="1"/>
    <col min="11778" max="11779" width="6.6640625" style="5" customWidth="1"/>
    <col min="11780" max="11780" width="8.5" style="5" bestFit="1" customWidth="1"/>
    <col min="11781" max="11782" width="13.33203125" style="5" customWidth="1"/>
    <col min="11783" max="11783" width="15.83203125" style="5" customWidth="1"/>
    <col min="11784" max="11784" width="13.33203125" style="5" customWidth="1"/>
    <col min="11785" max="11785" width="16" style="5" customWidth="1"/>
    <col min="11786" max="11786" width="16.5" style="5" customWidth="1"/>
    <col min="11787" max="11787" width="9.6640625" style="5" customWidth="1"/>
    <col min="11788" max="11788" width="13.33203125" style="5" customWidth="1"/>
    <col min="11789" max="11789" width="17.83203125" style="5" customWidth="1"/>
    <col min="11790" max="11790" width="15.6640625" style="5" customWidth="1"/>
    <col min="11791" max="11791" width="16.83203125" style="5" customWidth="1"/>
    <col min="11792" max="12028" width="11.5" style="5"/>
    <col min="12029" max="12029" width="30" style="5" customWidth="1"/>
    <col min="12030" max="12030" width="39.83203125" style="5" customWidth="1"/>
    <col min="12031" max="12031" width="5.6640625" style="5" customWidth="1"/>
    <col min="12032" max="12033" width="4.6640625" style="5" customWidth="1"/>
    <col min="12034" max="12035" width="6.6640625" style="5" customWidth="1"/>
    <col min="12036" max="12036" width="8.5" style="5" bestFit="1" customWidth="1"/>
    <col min="12037" max="12038" width="13.33203125" style="5" customWidth="1"/>
    <col min="12039" max="12039" width="15.83203125" style="5" customWidth="1"/>
    <col min="12040" max="12040" width="13.33203125" style="5" customWidth="1"/>
    <col min="12041" max="12041" width="16" style="5" customWidth="1"/>
    <col min="12042" max="12042" width="16.5" style="5" customWidth="1"/>
    <col min="12043" max="12043" width="9.6640625" style="5" customWidth="1"/>
    <col min="12044" max="12044" width="13.33203125" style="5" customWidth="1"/>
    <col min="12045" max="12045" width="17.83203125" style="5" customWidth="1"/>
    <col min="12046" max="12046" width="15.6640625" style="5" customWidth="1"/>
    <col min="12047" max="12047" width="16.83203125" style="5" customWidth="1"/>
    <col min="12048" max="12284" width="11.5" style="5"/>
    <col min="12285" max="12285" width="30" style="5" customWidth="1"/>
    <col min="12286" max="12286" width="39.83203125" style="5" customWidth="1"/>
    <col min="12287" max="12287" width="5.6640625" style="5" customWidth="1"/>
    <col min="12288" max="12289" width="4.6640625" style="5" customWidth="1"/>
    <col min="12290" max="12291" width="6.6640625" style="5" customWidth="1"/>
    <col min="12292" max="12292" width="8.5" style="5" bestFit="1" customWidth="1"/>
    <col min="12293" max="12294" width="13.33203125" style="5" customWidth="1"/>
    <col min="12295" max="12295" width="15.83203125" style="5" customWidth="1"/>
    <col min="12296" max="12296" width="13.33203125" style="5" customWidth="1"/>
    <col min="12297" max="12297" width="16" style="5" customWidth="1"/>
    <col min="12298" max="12298" width="16.5" style="5" customWidth="1"/>
    <col min="12299" max="12299" width="9.6640625" style="5" customWidth="1"/>
    <col min="12300" max="12300" width="13.33203125" style="5" customWidth="1"/>
    <col min="12301" max="12301" width="17.83203125" style="5" customWidth="1"/>
    <col min="12302" max="12302" width="15.6640625" style="5" customWidth="1"/>
    <col min="12303" max="12303" width="16.83203125" style="5" customWidth="1"/>
    <col min="12304" max="12540" width="11.5" style="5"/>
    <col min="12541" max="12541" width="30" style="5" customWidth="1"/>
    <col min="12542" max="12542" width="39.83203125" style="5" customWidth="1"/>
    <col min="12543" max="12543" width="5.6640625" style="5" customWidth="1"/>
    <col min="12544" max="12545" width="4.6640625" style="5" customWidth="1"/>
    <col min="12546" max="12547" width="6.6640625" style="5" customWidth="1"/>
    <col min="12548" max="12548" width="8.5" style="5" bestFit="1" customWidth="1"/>
    <col min="12549" max="12550" width="13.33203125" style="5" customWidth="1"/>
    <col min="12551" max="12551" width="15.83203125" style="5" customWidth="1"/>
    <col min="12552" max="12552" width="13.33203125" style="5" customWidth="1"/>
    <col min="12553" max="12553" width="16" style="5" customWidth="1"/>
    <col min="12554" max="12554" width="16.5" style="5" customWidth="1"/>
    <col min="12555" max="12555" width="9.6640625" style="5" customWidth="1"/>
    <col min="12556" max="12556" width="13.33203125" style="5" customWidth="1"/>
    <col min="12557" max="12557" width="17.83203125" style="5" customWidth="1"/>
    <col min="12558" max="12558" width="15.6640625" style="5" customWidth="1"/>
    <col min="12559" max="12559" width="16.83203125" style="5" customWidth="1"/>
    <col min="12560" max="12796" width="11.5" style="5"/>
    <col min="12797" max="12797" width="30" style="5" customWidth="1"/>
    <col min="12798" max="12798" width="39.83203125" style="5" customWidth="1"/>
    <col min="12799" max="12799" width="5.6640625" style="5" customWidth="1"/>
    <col min="12800" max="12801" width="4.6640625" style="5" customWidth="1"/>
    <col min="12802" max="12803" width="6.6640625" style="5" customWidth="1"/>
    <col min="12804" max="12804" width="8.5" style="5" bestFit="1" customWidth="1"/>
    <col min="12805" max="12806" width="13.33203125" style="5" customWidth="1"/>
    <col min="12807" max="12807" width="15.83203125" style="5" customWidth="1"/>
    <col min="12808" max="12808" width="13.33203125" style="5" customWidth="1"/>
    <col min="12809" max="12809" width="16" style="5" customWidth="1"/>
    <col min="12810" max="12810" width="16.5" style="5" customWidth="1"/>
    <col min="12811" max="12811" width="9.6640625" style="5" customWidth="1"/>
    <col min="12812" max="12812" width="13.33203125" style="5" customWidth="1"/>
    <col min="12813" max="12813" width="17.83203125" style="5" customWidth="1"/>
    <col min="12814" max="12814" width="15.6640625" style="5" customWidth="1"/>
    <col min="12815" max="12815" width="16.83203125" style="5" customWidth="1"/>
    <col min="12816" max="13052" width="11.5" style="5"/>
    <col min="13053" max="13053" width="30" style="5" customWidth="1"/>
    <col min="13054" max="13054" width="39.83203125" style="5" customWidth="1"/>
    <col min="13055" max="13055" width="5.6640625" style="5" customWidth="1"/>
    <col min="13056" max="13057" width="4.6640625" style="5" customWidth="1"/>
    <col min="13058" max="13059" width="6.6640625" style="5" customWidth="1"/>
    <col min="13060" max="13060" width="8.5" style="5" bestFit="1" customWidth="1"/>
    <col min="13061" max="13062" width="13.33203125" style="5" customWidth="1"/>
    <col min="13063" max="13063" width="15.83203125" style="5" customWidth="1"/>
    <col min="13064" max="13064" width="13.33203125" style="5" customWidth="1"/>
    <col min="13065" max="13065" width="16" style="5" customWidth="1"/>
    <col min="13066" max="13066" width="16.5" style="5" customWidth="1"/>
    <col min="13067" max="13067" width="9.6640625" style="5" customWidth="1"/>
    <col min="13068" max="13068" width="13.33203125" style="5" customWidth="1"/>
    <col min="13069" max="13069" width="17.83203125" style="5" customWidth="1"/>
    <col min="13070" max="13070" width="15.6640625" style="5" customWidth="1"/>
    <col min="13071" max="13071" width="16.83203125" style="5" customWidth="1"/>
    <col min="13072" max="13308" width="11.5" style="5"/>
    <col min="13309" max="13309" width="30" style="5" customWidth="1"/>
    <col min="13310" max="13310" width="39.83203125" style="5" customWidth="1"/>
    <col min="13311" max="13311" width="5.6640625" style="5" customWidth="1"/>
    <col min="13312" max="13313" width="4.6640625" style="5" customWidth="1"/>
    <col min="13314" max="13315" width="6.6640625" style="5" customWidth="1"/>
    <col min="13316" max="13316" width="8.5" style="5" bestFit="1" customWidth="1"/>
    <col min="13317" max="13318" width="13.33203125" style="5" customWidth="1"/>
    <col min="13319" max="13319" width="15.83203125" style="5" customWidth="1"/>
    <col min="13320" max="13320" width="13.33203125" style="5" customWidth="1"/>
    <col min="13321" max="13321" width="16" style="5" customWidth="1"/>
    <col min="13322" max="13322" width="16.5" style="5" customWidth="1"/>
    <col min="13323" max="13323" width="9.6640625" style="5" customWidth="1"/>
    <col min="13324" max="13324" width="13.33203125" style="5" customWidth="1"/>
    <col min="13325" max="13325" width="17.83203125" style="5" customWidth="1"/>
    <col min="13326" max="13326" width="15.6640625" style="5" customWidth="1"/>
    <col min="13327" max="13327" width="16.83203125" style="5" customWidth="1"/>
    <col min="13328" max="13564" width="11.5" style="5"/>
    <col min="13565" max="13565" width="30" style="5" customWidth="1"/>
    <col min="13566" max="13566" width="39.83203125" style="5" customWidth="1"/>
    <col min="13567" max="13567" width="5.6640625" style="5" customWidth="1"/>
    <col min="13568" max="13569" width="4.6640625" style="5" customWidth="1"/>
    <col min="13570" max="13571" width="6.6640625" style="5" customWidth="1"/>
    <col min="13572" max="13572" width="8.5" style="5" bestFit="1" customWidth="1"/>
    <col min="13573" max="13574" width="13.33203125" style="5" customWidth="1"/>
    <col min="13575" max="13575" width="15.83203125" style="5" customWidth="1"/>
    <col min="13576" max="13576" width="13.33203125" style="5" customWidth="1"/>
    <col min="13577" max="13577" width="16" style="5" customWidth="1"/>
    <col min="13578" max="13578" width="16.5" style="5" customWidth="1"/>
    <col min="13579" max="13579" width="9.6640625" style="5" customWidth="1"/>
    <col min="13580" max="13580" width="13.33203125" style="5" customWidth="1"/>
    <col min="13581" max="13581" width="17.83203125" style="5" customWidth="1"/>
    <col min="13582" max="13582" width="15.6640625" style="5" customWidth="1"/>
    <col min="13583" max="13583" width="16.83203125" style="5" customWidth="1"/>
    <col min="13584" max="13820" width="11.5" style="5"/>
    <col min="13821" max="13821" width="30" style="5" customWidth="1"/>
    <col min="13822" max="13822" width="39.83203125" style="5" customWidth="1"/>
    <col min="13823" max="13823" width="5.6640625" style="5" customWidth="1"/>
    <col min="13824" max="13825" width="4.6640625" style="5" customWidth="1"/>
    <col min="13826" max="13827" width="6.6640625" style="5" customWidth="1"/>
    <col min="13828" max="13828" width="8.5" style="5" bestFit="1" customWidth="1"/>
    <col min="13829" max="13830" width="13.33203125" style="5" customWidth="1"/>
    <col min="13831" max="13831" width="15.83203125" style="5" customWidth="1"/>
    <col min="13832" max="13832" width="13.33203125" style="5" customWidth="1"/>
    <col min="13833" max="13833" width="16" style="5" customWidth="1"/>
    <col min="13834" max="13834" width="16.5" style="5" customWidth="1"/>
    <col min="13835" max="13835" width="9.6640625" style="5" customWidth="1"/>
    <col min="13836" max="13836" width="13.33203125" style="5" customWidth="1"/>
    <col min="13837" max="13837" width="17.83203125" style="5" customWidth="1"/>
    <col min="13838" max="13838" width="15.6640625" style="5" customWidth="1"/>
    <col min="13839" max="13839" width="16.83203125" style="5" customWidth="1"/>
    <col min="13840" max="14076" width="11.5" style="5"/>
    <col min="14077" max="14077" width="30" style="5" customWidth="1"/>
    <col min="14078" max="14078" width="39.83203125" style="5" customWidth="1"/>
    <col min="14079" max="14079" width="5.6640625" style="5" customWidth="1"/>
    <col min="14080" max="14081" width="4.6640625" style="5" customWidth="1"/>
    <col min="14082" max="14083" width="6.6640625" style="5" customWidth="1"/>
    <col min="14084" max="14084" width="8.5" style="5" bestFit="1" customWidth="1"/>
    <col min="14085" max="14086" width="13.33203125" style="5" customWidth="1"/>
    <col min="14087" max="14087" width="15.83203125" style="5" customWidth="1"/>
    <col min="14088" max="14088" width="13.33203125" style="5" customWidth="1"/>
    <col min="14089" max="14089" width="16" style="5" customWidth="1"/>
    <col min="14090" max="14090" width="16.5" style="5" customWidth="1"/>
    <col min="14091" max="14091" width="9.6640625" style="5" customWidth="1"/>
    <col min="14092" max="14092" width="13.33203125" style="5" customWidth="1"/>
    <col min="14093" max="14093" width="17.83203125" style="5" customWidth="1"/>
    <col min="14094" max="14094" width="15.6640625" style="5" customWidth="1"/>
    <col min="14095" max="14095" width="16.83203125" style="5" customWidth="1"/>
    <col min="14096" max="14332" width="11.5" style="5"/>
    <col min="14333" max="14333" width="30" style="5" customWidth="1"/>
    <col min="14334" max="14334" width="39.83203125" style="5" customWidth="1"/>
    <col min="14335" max="14335" width="5.6640625" style="5" customWidth="1"/>
    <col min="14336" max="14337" width="4.6640625" style="5" customWidth="1"/>
    <col min="14338" max="14339" width="6.6640625" style="5" customWidth="1"/>
    <col min="14340" max="14340" width="8.5" style="5" bestFit="1" customWidth="1"/>
    <col min="14341" max="14342" width="13.33203125" style="5" customWidth="1"/>
    <col min="14343" max="14343" width="15.83203125" style="5" customWidth="1"/>
    <col min="14344" max="14344" width="13.33203125" style="5" customWidth="1"/>
    <col min="14345" max="14345" width="16" style="5" customWidth="1"/>
    <col min="14346" max="14346" width="16.5" style="5" customWidth="1"/>
    <col min="14347" max="14347" width="9.6640625" style="5" customWidth="1"/>
    <col min="14348" max="14348" width="13.33203125" style="5" customWidth="1"/>
    <col min="14349" max="14349" width="17.83203125" style="5" customWidth="1"/>
    <col min="14350" max="14350" width="15.6640625" style="5" customWidth="1"/>
    <col min="14351" max="14351" width="16.83203125" style="5" customWidth="1"/>
    <col min="14352" max="14588" width="11.5" style="5"/>
    <col min="14589" max="14589" width="30" style="5" customWidth="1"/>
    <col min="14590" max="14590" width="39.83203125" style="5" customWidth="1"/>
    <col min="14591" max="14591" width="5.6640625" style="5" customWidth="1"/>
    <col min="14592" max="14593" width="4.6640625" style="5" customWidth="1"/>
    <col min="14594" max="14595" width="6.6640625" style="5" customWidth="1"/>
    <col min="14596" max="14596" width="8.5" style="5" bestFit="1" customWidth="1"/>
    <col min="14597" max="14598" width="13.33203125" style="5" customWidth="1"/>
    <col min="14599" max="14599" width="15.83203125" style="5" customWidth="1"/>
    <col min="14600" max="14600" width="13.33203125" style="5" customWidth="1"/>
    <col min="14601" max="14601" width="16" style="5" customWidth="1"/>
    <col min="14602" max="14602" width="16.5" style="5" customWidth="1"/>
    <col min="14603" max="14603" width="9.6640625" style="5" customWidth="1"/>
    <col min="14604" max="14604" width="13.33203125" style="5" customWidth="1"/>
    <col min="14605" max="14605" width="17.83203125" style="5" customWidth="1"/>
    <col min="14606" max="14606" width="15.6640625" style="5" customWidth="1"/>
    <col min="14607" max="14607" width="16.83203125" style="5" customWidth="1"/>
    <col min="14608" max="14844" width="11.5" style="5"/>
    <col min="14845" max="14845" width="30" style="5" customWidth="1"/>
    <col min="14846" max="14846" width="39.83203125" style="5" customWidth="1"/>
    <col min="14847" max="14847" width="5.6640625" style="5" customWidth="1"/>
    <col min="14848" max="14849" width="4.6640625" style="5" customWidth="1"/>
    <col min="14850" max="14851" width="6.6640625" style="5" customWidth="1"/>
    <col min="14852" max="14852" width="8.5" style="5" bestFit="1" customWidth="1"/>
    <col min="14853" max="14854" width="13.33203125" style="5" customWidth="1"/>
    <col min="14855" max="14855" width="15.83203125" style="5" customWidth="1"/>
    <col min="14856" max="14856" width="13.33203125" style="5" customWidth="1"/>
    <col min="14857" max="14857" width="16" style="5" customWidth="1"/>
    <col min="14858" max="14858" width="16.5" style="5" customWidth="1"/>
    <col min="14859" max="14859" width="9.6640625" style="5" customWidth="1"/>
    <col min="14860" max="14860" width="13.33203125" style="5" customWidth="1"/>
    <col min="14861" max="14861" width="17.83203125" style="5" customWidth="1"/>
    <col min="14862" max="14862" width="15.6640625" style="5" customWidth="1"/>
    <col min="14863" max="14863" width="16.83203125" style="5" customWidth="1"/>
    <col min="14864" max="15100" width="11.5" style="5"/>
    <col min="15101" max="15101" width="30" style="5" customWidth="1"/>
    <col min="15102" max="15102" width="39.83203125" style="5" customWidth="1"/>
    <col min="15103" max="15103" width="5.6640625" style="5" customWidth="1"/>
    <col min="15104" max="15105" width="4.6640625" style="5" customWidth="1"/>
    <col min="15106" max="15107" width="6.6640625" style="5" customWidth="1"/>
    <col min="15108" max="15108" width="8.5" style="5" bestFit="1" customWidth="1"/>
    <col min="15109" max="15110" width="13.33203125" style="5" customWidth="1"/>
    <col min="15111" max="15111" width="15.83203125" style="5" customWidth="1"/>
    <col min="15112" max="15112" width="13.33203125" style="5" customWidth="1"/>
    <col min="15113" max="15113" width="16" style="5" customWidth="1"/>
    <col min="15114" max="15114" width="16.5" style="5" customWidth="1"/>
    <col min="15115" max="15115" width="9.6640625" style="5" customWidth="1"/>
    <col min="15116" max="15116" width="13.33203125" style="5" customWidth="1"/>
    <col min="15117" max="15117" width="17.83203125" style="5" customWidth="1"/>
    <col min="15118" max="15118" width="15.6640625" style="5" customWidth="1"/>
    <col min="15119" max="15119" width="16.83203125" style="5" customWidth="1"/>
    <col min="15120" max="15356" width="11.5" style="5"/>
    <col min="15357" max="15357" width="30" style="5" customWidth="1"/>
    <col min="15358" max="15358" width="39.83203125" style="5" customWidth="1"/>
    <col min="15359" max="15359" width="5.6640625" style="5" customWidth="1"/>
    <col min="15360" max="15361" width="4.6640625" style="5" customWidth="1"/>
    <col min="15362" max="15363" width="6.6640625" style="5" customWidth="1"/>
    <col min="15364" max="15364" width="8.5" style="5" bestFit="1" customWidth="1"/>
    <col min="15365" max="15366" width="13.33203125" style="5" customWidth="1"/>
    <col min="15367" max="15367" width="15.83203125" style="5" customWidth="1"/>
    <col min="15368" max="15368" width="13.33203125" style="5" customWidth="1"/>
    <col min="15369" max="15369" width="16" style="5" customWidth="1"/>
    <col min="15370" max="15370" width="16.5" style="5" customWidth="1"/>
    <col min="15371" max="15371" width="9.6640625" style="5" customWidth="1"/>
    <col min="15372" max="15372" width="13.33203125" style="5" customWidth="1"/>
    <col min="15373" max="15373" width="17.83203125" style="5" customWidth="1"/>
    <col min="15374" max="15374" width="15.6640625" style="5" customWidth="1"/>
    <col min="15375" max="15375" width="16.83203125" style="5" customWidth="1"/>
    <col min="15376" max="15612" width="11.5" style="5"/>
    <col min="15613" max="15613" width="30" style="5" customWidth="1"/>
    <col min="15614" max="15614" width="39.83203125" style="5" customWidth="1"/>
    <col min="15615" max="15615" width="5.6640625" style="5" customWidth="1"/>
    <col min="15616" max="15617" width="4.6640625" style="5" customWidth="1"/>
    <col min="15618" max="15619" width="6.6640625" style="5" customWidth="1"/>
    <col min="15620" max="15620" width="8.5" style="5" bestFit="1" customWidth="1"/>
    <col min="15621" max="15622" width="13.33203125" style="5" customWidth="1"/>
    <col min="15623" max="15623" width="15.83203125" style="5" customWidth="1"/>
    <col min="15624" max="15624" width="13.33203125" style="5" customWidth="1"/>
    <col min="15625" max="15625" width="16" style="5" customWidth="1"/>
    <col min="15626" max="15626" width="16.5" style="5" customWidth="1"/>
    <col min="15627" max="15627" width="9.6640625" style="5" customWidth="1"/>
    <col min="15628" max="15628" width="13.33203125" style="5" customWidth="1"/>
    <col min="15629" max="15629" width="17.83203125" style="5" customWidth="1"/>
    <col min="15630" max="15630" width="15.6640625" style="5" customWidth="1"/>
    <col min="15631" max="15631" width="16.83203125" style="5" customWidth="1"/>
    <col min="15632" max="15868" width="11.5" style="5"/>
    <col min="15869" max="15869" width="30" style="5" customWidth="1"/>
    <col min="15870" max="15870" width="39.83203125" style="5" customWidth="1"/>
    <col min="15871" max="15871" width="5.6640625" style="5" customWidth="1"/>
    <col min="15872" max="15873" width="4.6640625" style="5" customWidth="1"/>
    <col min="15874" max="15875" width="6.6640625" style="5" customWidth="1"/>
    <col min="15876" max="15876" width="8.5" style="5" bestFit="1" customWidth="1"/>
    <col min="15877" max="15878" width="13.33203125" style="5" customWidth="1"/>
    <col min="15879" max="15879" width="15.83203125" style="5" customWidth="1"/>
    <col min="15880" max="15880" width="13.33203125" style="5" customWidth="1"/>
    <col min="15881" max="15881" width="16" style="5" customWidth="1"/>
    <col min="15882" max="15882" width="16.5" style="5" customWidth="1"/>
    <col min="15883" max="15883" width="9.6640625" style="5" customWidth="1"/>
    <col min="15884" max="15884" width="13.33203125" style="5" customWidth="1"/>
    <col min="15885" max="15885" width="17.83203125" style="5" customWidth="1"/>
    <col min="15886" max="15886" width="15.6640625" style="5" customWidth="1"/>
    <col min="15887" max="15887" width="16.83203125" style="5" customWidth="1"/>
    <col min="15888" max="16124" width="11.5" style="5"/>
    <col min="16125" max="16125" width="30" style="5" customWidth="1"/>
    <col min="16126" max="16126" width="39.83203125" style="5" customWidth="1"/>
    <col min="16127" max="16127" width="5.6640625" style="5" customWidth="1"/>
    <col min="16128" max="16129" width="4.6640625" style="5" customWidth="1"/>
    <col min="16130" max="16131" width="6.6640625" style="5" customWidth="1"/>
    <col min="16132" max="16132" width="8.5" style="5" bestFit="1" customWidth="1"/>
    <col min="16133" max="16134" width="13.33203125" style="5" customWidth="1"/>
    <col min="16135" max="16135" width="15.83203125" style="5" customWidth="1"/>
    <col min="16136" max="16136" width="13.33203125" style="5" customWidth="1"/>
    <col min="16137" max="16137" width="16" style="5" customWidth="1"/>
    <col min="16138" max="16138" width="16.5" style="5" customWidth="1"/>
    <col min="16139" max="16139" width="9.6640625" style="5" customWidth="1"/>
    <col min="16140" max="16140" width="13.33203125" style="5" customWidth="1"/>
    <col min="16141" max="16141" width="17.83203125" style="5" customWidth="1"/>
    <col min="16142" max="16142" width="15.6640625" style="5" customWidth="1"/>
    <col min="16143" max="16143" width="16.83203125" style="5" customWidth="1"/>
    <col min="16144" max="16384" width="11.5" style="5"/>
  </cols>
  <sheetData>
    <row r="1" spans="1:17" ht="28" customHeight="1">
      <c r="A1" s="305" t="s">
        <v>314</v>
      </c>
      <c r="B1" s="305"/>
      <c r="C1" s="305"/>
      <c r="D1" s="305"/>
      <c r="E1" s="305"/>
      <c r="F1" s="305"/>
      <c r="G1" s="305"/>
      <c r="H1" s="305"/>
      <c r="I1" s="305"/>
      <c r="J1" s="305"/>
      <c r="K1" s="305"/>
      <c r="L1" s="305"/>
      <c r="M1" s="305"/>
      <c r="N1" s="305"/>
      <c r="O1" s="305"/>
      <c r="P1" s="305"/>
    </row>
    <row r="2" spans="1:17" ht="16" customHeight="1">
      <c r="A2" s="302" t="s">
        <v>1028</v>
      </c>
      <c r="B2" s="302"/>
      <c r="C2" s="302"/>
      <c r="D2" s="302"/>
      <c r="E2" s="302"/>
      <c r="F2" s="302"/>
      <c r="G2" s="302"/>
      <c r="H2" s="302"/>
      <c r="I2" s="302"/>
      <c r="J2" s="302"/>
      <c r="K2" s="302"/>
      <c r="L2" s="302"/>
      <c r="M2" s="302"/>
      <c r="N2" s="302"/>
      <c r="O2" s="302"/>
      <c r="P2" s="302"/>
    </row>
    <row r="3" spans="1:17" ht="108.75" customHeight="1">
      <c r="A3" s="292" t="s">
        <v>98</v>
      </c>
      <c r="B3" s="218" t="str">
        <f>'Оценка (раздел 5)'!H3</f>
        <v>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2022 год и на плановый период 2023 и 2024 годов?</v>
      </c>
      <c r="C3" s="292" t="s">
        <v>111</v>
      </c>
      <c r="D3" s="292"/>
      <c r="E3" s="292"/>
      <c r="F3" s="292"/>
      <c r="G3" s="293" t="s">
        <v>200</v>
      </c>
      <c r="H3" s="293" t="s">
        <v>296</v>
      </c>
      <c r="I3" s="304" t="s">
        <v>153</v>
      </c>
      <c r="J3" s="304"/>
      <c r="K3" s="304"/>
      <c r="L3" s="304"/>
      <c r="M3" s="293" t="s">
        <v>199</v>
      </c>
      <c r="N3" s="292" t="s">
        <v>151</v>
      </c>
      <c r="O3" s="293" t="s">
        <v>193</v>
      </c>
      <c r="P3" s="293"/>
    </row>
    <row r="4" spans="1:17" ht="15" customHeight="1">
      <c r="A4" s="293"/>
      <c r="B4" s="219" t="str">
        <f>'Методика (раздел 5)'!B43</f>
        <v>Да, содержится</v>
      </c>
      <c r="C4" s="293" t="s">
        <v>96</v>
      </c>
      <c r="D4" s="293" t="s">
        <v>149</v>
      </c>
      <c r="E4" s="293" t="s">
        <v>150</v>
      </c>
      <c r="F4" s="291" t="s">
        <v>95</v>
      </c>
      <c r="G4" s="293"/>
      <c r="H4" s="293"/>
      <c r="I4" s="292" t="s">
        <v>859</v>
      </c>
      <c r="J4" s="292" t="s">
        <v>860</v>
      </c>
      <c r="K4" s="292" t="s">
        <v>861</v>
      </c>
      <c r="L4" s="292" t="s">
        <v>862</v>
      </c>
      <c r="M4" s="293"/>
      <c r="N4" s="292"/>
      <c r="O4" s="293" t="s">
        <v>345</v>
      </c>
      <c r="P4" s="293" t="s">
        <v>346</v>
      </c>
    </row>
    <row r="5" spans="1:17" ht="30" customHeight="1">
      <c r="A5" s="293"/>
      <c r="B5" s="219" t="str">
        <f>'Методика (раздел 5)'!B44</f>
        <v xml:space="preserve">Нет, в установленные сроки не содержится или не отвечает требованиям </v>
      </c>
      <c r="C5" s="304"/>
      <c r="D5" s="304"/>
      <c r="E5" s="304"/>
      <c r="F5" s="304"/>
      <c r="G5" s="293"/>
      <c r="H5" s="293"/>
      <c r="I5" s="293"/>
      <c r="J5" s="293"/>
      <c r="K5" s="293"/>
      <c r="L5" s="293"/>
      <c r="M5" s="293"/>
      <c r="N5" s="292"/>
      <c r="O5" s="293"/>
      <c r="P5" s="293"/>
    </row>
    <row r="6" spans="1:17" s="76" customFormat="1" ht="15" customHeight="1">
      <c r="A6" s="173" t="s">
        <v>0</v>
      </c>
      <c r="B6" s="174"/>
      <c r="C6" s="174"/>
      <c r="D6" s="174"/>
      <c r="E6" s="174"/>
      <c r="F6" s="174"/>
      <c r="G6" s="220"/>
      <c r="H6" s="220"/>
      <c r="I6" s="220"/>
      <c r="J6" s="220"/>
      <c r="K6" s="220"/>
      <c r="L6" s="220"/>
      <c r="M6" s="220"/>
      <c r="N6" s="185"/>
      <c r="O6" s="185"/>
      <c r="P6" s="185"/>
      <c r="Q6" s="83"/>
    </row>
    <row r="7" spans="1:17" ht="15" customHeight="1">
      <c r="A7" s="197" t="s">
        <v>1</v>
      </c>
      <c r="B7" s="206" t="s">
        <v>254</v>
      </c>
      <c r="C7" s="223">
        <f>IF(B7=$B$4,2,0)</f>
        <v>2</v>
      </c>
      <c r="D7" s="223"/>
      <c r="E7" s="223"/>
      <c r="F7" s="224">
        <f>C7*(1-D7)*(1-E7)</f>
        <v>2</v>
      </c>
      <c r="G7" s="205" t="s">
        <v>615</v>
      </c>
      <c r="H7" s="205" t="s">
        <v>615</v>
      </c>
      <c r="I7" s="205" t="s">
        <v>615</v>
      </c>
      <c r="J7" s="205" t="s">
        <v>615</v>
      </c>
      <c r="K7" s="205" t="s">
        <v>615</v>
      </c>
      <c r="L7" s="205" t="s">
        <v>615</v>
      </c>
      <c r="M7" s="205" t="s">
        <v>615</v>
      </c>
      <c r="N7" s="205" t="s">
        <v>173</v>
      </c>
      <c r="O7" s="176" t="s">
        <v>771</v>
      </c>
      <c r="P7" s="176" t="s">
        <v>429</v>
      </c>
      <c r="Q7" s="81" t="s">
        <v>173</v>
      </c>
    </row>
    <row r="8" spans="1:17" ht="15" customHeight="1">
      <c r="A8" s="197" t="s">
        <v>2</v>
      </c>
      <c r="B8" s="206" t="s">
        <v>254</v>
      </c>
      <c r="C8" s="223">
        <f t="shared" ref="C8:C71" si="0">IF(B8=$B$4,2,0)</f>
        <v>2</v>
      </c>
      <c r="D8" s="223"/>
      <c r="E8" s="223"/>
      <c r="F8" s="224">
        <f t="shared" ref="F8:F24" si="1">C8*(1-D8)*(1-E8)</f>
        <v>2</v>
      </c>
      <c r="G8" s="205" t="s">
        <v>615</v>
      </c>
      <c r="H8" s="205" t="s">
        <v>615</v>
      </c>
      <c r="I8" s="205" t="s">
        <v>615</v>
      </c>
      <c r="J8" s="205" t="s">
        <v>615</v>
      </c>
      <c r="K8" s="205" t="s">
        <v>615</v>
      </c>
      <c r="L8" s="205" t="s">
        <v>615</v>
      </c>
      <c r="M8" s="205" t="s">
        <v>615</v>
      </c>
      <c r="N8" s="181" t="s">
        <v>173</v>
      </c>
      <c r="O8" s="176" t="s">
        <v>770</v>
      </c>
      <c r="P8" s="176" t="s">
        <v>554</v>
      </c>
      <c r="Q8" s="81" t="s">
        <v>173</v>
      </c>
    </row>
    <row r="9" spans="1:17" ht="15" customHeight="1">
      <c r="A9" s="197" t="s">
        <v>3</v>
      </c>
      <c r="B9" s="206" t="s">
        <v>181</v>
      </c>
      <c r="C9" s="223">
        <f t="shared" si="0"/>
        <v>0</v>
      </c>
      <c r="D9" s="223"/>
      <c r="E9" s="223"/>
      <c r="F9" s="224">
        <f t="shared" si="1"/>
        <v>0</v>
      </c>
      <c r="G9" s="205" t="s">
        <v>617</v>
      </c>
      <c r="H9" s="205" t="s">
        <v>173</v>
      </c>
      <c r="I9" s="205" t="s">
        <v>173</v>
      </c>
      <c r="J9" s="205" t="s">
        <v>173</v>
      </c>
      <c r="K9" s="205" t="s">
        <v>173</v>
      </c>
      <c r="L9" s="205" t="s">
        <v>173</v>
      </c>
      <c r="M9" s="205" t="s">
        <v>173</v>
      </c>
      <c r="N9" s="205" t="s">
        <v>1054</v>
      </c>
      <c r="O9" s="176" t="s">
        <v>771</v>
      </c>
      <c r="P9" s="176" t="s">
        <v>357</v>
      </c>
      <c r="Q9" s="81" t="s">
        <v>173</v>
      </c>
    </row>
    <row r="10" spans="1:17" ht="15" customHeight="1">
      <c r="A10" s="197" t="s">
        <v>4</v>
      </c>
      <c r="B10" s="206" t="s">
        <v>254</v>
      </c>
      <c r="C10" s="223">
        <f t="shared" si="0"/>
        <v>2</v>
      </c>
      <c r="D10" s="223"/>
      <c r="E10" s="223"/>
      <c r="F10" s="224">
        <f t="shared" si="1"/>
        <v>2</v>
      </c>
      <c r="G10" s="205" t="s">
        <v>615</v>
      </c>
      <c r="H10" s="205" t="s">
        <v>615</v>
      </c>
      <c r="I10" s="205" t="s">
        <v>615</v>
      </c>
      <c r="J10" s="205" t="s">
        <v>615</v>
      </c>
      <c r="K10" s="205" t="s">
        <v>615</v>
      </c>
      <c r="L10" s="205" t="s">
        <v>615</v>
      </c>
      <c r="M10" s="205" t="s">
        <v>615</v>
      </c>
      <c r="N10" s="181" t="s">
        <v>173</v>
      </c>
      <c r="O10" s="176" t="s">
        <v>771</v>
      </c>
      <c r="P10" s="176" t="s">
        <v>359</v>
      </c>
      <c r="Q10" s="81" t="s">
        <v>173</v>
      </c>
    </row>
    <row r="11" spans="1:17" ht="15" customHeight="1">
      <c r="A11" s="197" t="s">
        <v>5</v>
      </c>
      <c r="B11" s="206" t="s">
        <v>254</v>
      </c>
      <c r="C11" s="223">
        <f t="shared" si="0"/>
        <v>2</v>
      </c>
      <c r="D11" s="223"/>
      <c r="E11" s="223"/>
      <c r="F11" s="224">
        <f t="shared" si="1"/>
        <v>2</v>
      </c>
      <c r="G11" s="205" t="s">
        <v>615</v>
      </c>
      <c r="H11" s="205" t="s">
        <v>615</v>
      </c>
      <c r="I11" s="205" t="s">
        <v>615</v>
      </c>
      <c r="J11" s="205" t="s">
        <v>615</v>
      </c>
      <c r="K11" s="205" t="s">
        <v>615</v>
      </c>
      <c r="L11" s="205" t="s">
        <v>615</v>
      </c>
      <c r="M11" s="205" t="s">
        <v>615</v>
      </c>
      <c r="N11" s="181" t="s">
        <v>173</v>
      </c>
      <c r="O11" s="176" t="s">
        <v>771</v>
      </c>
      <c r="P11" s="176" t="s">
        <v>360</v>
      </c>
      <c r="Q11" s="81" t="s">
        <v>173</v>
      </c>
    </row>
    <row r="12" spans="1:17" ht="15" customHeight="1">
      <c r="A12" s="201" t="s">
        <v>6</v>
      </c>
      <c r="B12" s="176" t="s">
        <v>254</v>
      </c>
      <c r="C12" s="177">
        <f t="shared" si="0"/>
        <v>2</v>
      </c>
      <c r="D12" s="177"/>
      <c r="E12" s="177"/>
      <c r="F12" s="178">
        <f t="shared" si="1"/>
        <v>2</v>
      </c>
      <c r="G12" s="180" t="s">
        <v>873</v>
      </c>
      <c r="H12" s="180" t="s">
        <v>615</v>
      </c>
      <c r="I12" s="180" t="s">
        <v>615</v>
      </c>
      <c r="J12" s="180" t="s">
        <v>615</v>
      </c>
      <c r="K12" s="180" t="s">
        <v>615</v>
      </c>
      <c r="L12" s="180" t="s">
        <v>615</v>
      </c>
      <c r="M12" s="180" t="s">
        <v>615</v>
      </c>
      <c r="N12" s="176" t="s">
        <v>864</v>
      </c>
      <c r="O12" s="176" t="s">
        <v>771</v>
      </c>
      <c r="P12" s="176" t="s">
        <v>865</v>
      </c>
      <c r="Q12" s="81" t="s">
        <v>173</v>
      </c>
    </row>
    <row r="13" spans="1:17" ht="15" customHeight="1">
      <c r="A13" s="197" t="s">
        <v>7</v>
      </c>
      <c r="B13" s="206" t="s">
        <v>181</v>
      </c>
      <c r="C13" s="223">
        <f t="shared" si="0"/>
        <v>0</v>
      </c>
      <c r="D13" s="223"/>
      <c r="E13" s="223"/>
      <c r="F13" s="224">
        <f t="shared" si="1"/>
        <v>0</v>
      </c>
      <c r="G13" s="205" t="s">
        <v>617</v>
      </c>
      <c r="H13" s="205" t="s">
        <v>173</v>
      </c>
      <c r="I13" s="205" t="s">
        <v>173</v>
      </c>
      <c r="J13" s="205" t="s">
        <v>173</v>
      </c>
      <c r="K13" s="205" t="s">
        <v>173</v>
      </c>
      <c r="L13" s="205" t="s">
        <v>173</v>
      </c>
      <c r="M13" s="205" t="s">
        <v>173</v>
      </c>
      <c r="N13" s="205" t="s">
        <v>876</v>
      </c>
      <c r="O13" s="176" t="s">
        <v>771</v>
      </c>
      <c r="P13" s="176" t="s">
        <v>321</v>
      </c>
      <c r="Q13" s="81" t="s">
        <v>173</v>
      </c>
    </row>
    <row r="14" spans="1:17" ht="15" customHeight="1">
      <c r="A14" s="197" t="s">
        <v>8</v>
      </c>
      <c r="B14" s="206" t="s">
        <v>254</v>
      </c>
      <c r="C14" s="223">
        <f t="shared" si="0"/>
        <v>2</v>
      </c>
      <c r="D14" s="223"/>
      <c r="E14" s="223"/>
      <c r="F14" s="224">
        <f t="shared" si="1"/>
        <v>2</v>
      </c>
      <c r="G14" s="205" t="s">
        <v>615</v>
      </c>
      <c r="H14" s="205" t="s">
        <v>615</v>
      </c>
      <c r="I14" s="205" t="s">
        <v>615</v>
      </c>
      <c r="J14" s="205" t="s">
        <v>615</v>
      </c>
      <c r="K14" s="205" t="s">
        <v>615</v>
      </c>
      <c r="L14" s="205" t="s">
        <v>615</v>
      </c>
      <c r="M14" s="205" t="s">
        <v>615</v>
      </c>
      <c r="N14" s="181" t="s">
        <v>173</v>
      </c>
      <c r="O14" s="176" t="s">
        <v>771</v>
      </c>
      <c r="P14" s="176" t="s">
        <v>561</v>
      </c>
      <c r="Q14" s="81" t="s">
        <v>173</v>
      </c>
    </row>
    <row r="15" spans="1:17" ht="15" customHeight="1">
      <c r="A15" s="197" t="s">
        <v>9</v>
      </c>
      <c r="B15" s="206" t="s">
        <v>181</v>
      </c>
      <c r="C15" s="223">
        <f t="shared" si="0"/>
        <v>0</v>
      </c>
      <c r="D15" s="223"/>
      <c r="E15" s="223"/>
      <c r="F15" s="224">
        <f t="shared" si="1"/>
        <v>0</v>
      </c>
      <c r="G15" s="205" t="s">
        <v>617</v>
      </c>
      <c r="H15" s="205" t="s">
        <v>173</v>
      </c>
      <c r="I15" s="205" t="s">
        <v>173</v>
      </c>
      <c r="J15" s="205" t="s">
        <v>173</v>
      </c>
      <c r="K15" s="205" t="s">
        <v>173</v>
      </c>
      <c r="L15" s="205" t="s">
        <v>173</v>
      </c>
      <c r="M15" s="205" t="s">
        <v>173</v>
      </c>
      <c r="N15" s="206" t="s">
        <v>835</v>
      </c>
      <c r="O15" s="176" t="s">
        <v>771</v>
      </c>
      <c r="P15" s="176" t="s">
        <v>362</v>
      </c>
      <c r="Q15" s="81" t="s">
        <v>173</v>
      </c>
    </row>
    <row r="16" spans="1:17" ht="15" customHeight="1">
      <c r="A16" s="197" t="s">
        <v>10</v>
      </c>
      <c r="B16" s="206" t="s">
        <v>254</v>
      </c>
      <c r="C16" s="223">
        <f t="shared" si="0"/>
        <v>2</v>
      </c>
      <c r="D16" s="223"/>
      <c r="E16" s="223"/>
      <c r="F16" s="224">
        <f t="shared" si="1"/>
        <v>2</v>
      </c>
      <c r="G16" s="205" t="s">
        <v>615</v>
      </c>
      <c r="H16" s="205" t="s">
        <v>615</v>
      </c>
      <c r="I16" s="205" t="s">
        <v>615</v>
      </c>
      <c r="J16" s="205" t="s">
        <v>615</v>
      </c>
      <c r="K16" s="205" t="s">
        <v>615</v>
      </c>
      <c r="L16" s="205" t="s">
        <v>615</v>
      </c>
      <c r="M16" s="205" t="s">
        <v>615</v>
      </c>
      <c r="N16" s="181" t="s">
        <v>173</v>
      </c>
      <c r="O16" s="176" t="s">
        <v>770</v>
      </c>
      <c r="P16" s="176" t="s">
        <v>431</v>
      </c>
      <c r="Q16" s="81" t="s">
        <v>173</v>
      </c>
    </row>
    <row r="17" spans="1:17" ht="15" customHeight="1">
      <c r="A17" s="197" t="s">
        <v>11</v>
      </c>
      <c r="B17" s="206" t="s">
        <v>181</v>
      </c>
      <c r="C17" s="223">
        <f t="shared" si="0"/>
        <v>0</v>
      </c>
      <c r="D17" s="223"/>
      <c r="E17" s="223"/>
      <c r="F17" s="224">
        <f t="shared" si="1"/>
        <v>0</v>
      </c>
      <c r="G17" s="205" t="s">
        <v>617</v>
      </c>
      <c r="H17" s="205" t="s">
        <v>173</v>
      </c>
      <c r="I17" s="205" t="s">
        <v>173</v>
      </c>
      <c r="J17" s="205" t="s">
        <v>173</v>
      </c>
      <c r="K17" s="205" t="s">
        <v>173</v>
      </c>
      <c r="L17" s="205" t="s">
        <v>173</v>
      </c>
      <c r="M17" s="205" t="s">
        <v>173</v>
      </c>
      <c r="N17" s="205" t="s">
        <v>876</v>
      </c>
      <c r="O17" s="176" t="s">
        <v>771</v>
      </c>
      <c r="P17" s="176" t="s">
        <v>363</v>
      </c>
      <c r="Q17" s="81" t="s">
        <v>173</v>
      </c>
    </row>
    <row r="18" spans="1:17" ht="15" customHeight="1">
      <c r="A18" s="197" t="s">
        <v>12</v>
      </c>
      <c r="B18" s="206" t="s">
        <v>181</v>
      </c>
      <c r="C18" s="223">
        <f t="shared" si="0"/>
        <v>0</v>
      </c>
      <c r="D18" s="223"/>
      <c r="E18" s="223"/>
      <c r="F18" s="224">
        <f t="shared" si="1"/>
        <v>0</v>
      </c>
      <c r="G18" s="205" t="s">
        <v>617</v>
      </c>
      <c r="H18" s="205" t="s">
        <v>173</v>
      </c>
      <c r="I18" s="205" t="s">
        <v>173</v>
      </c>
      <c r="J18" s="205" t="s">
        <v>173</v>
      </c>
      <c r="K18" s="205" t="s">
        <v>173</v>
      </c>
      <c r="L18" s="205" t="s">
        <v>173</v>
      </c>
      <c r="M18" s="205" t="s">
        <v>173</v>
      </c>
      <c r="N18" s="205" t="s">
        <v>876</v>
      </c>
      <c r="O18" s="176" t="s">
        <v>771</v>
      </c>
      <c r="P18" s="176" t="s">
        <v>469</v>
      </c>
      <c r="Q18" s="81" t="s">
        <v>173</v>
      </c>
    </row>
    <row r="19" spans="1:17" ht="15" customHeight="1">
      <c r="A19" s="197" t="s">
        <v>13</v>
      </c>
      <c r="B19" s="206" t="s">
        <v>181</v>
      </c>
      <c r="C19" s="223">
        <f t="shared" si="0"/>
        <v>0</v>
      </c>
      <c r="D19" s="223"/>
      <c r="E19" s="223"/>
      <c r="F19" s="224">
        <f t="shared" si="1"/>
        <v>0</v>
      </c>
      <c r="G19" s="205" t="s">
        <v>617</v>
      </c>
      <c r="H19" s="205" t="s">
        <v>173</v>
      </c>
      <c r="I19" s="205" t="s">
        <v>173</v>
      </c>
      <c r="J19" s="205" t="s">
        <v>173</v>
      </c>
      <c r="K19" s="205" t="s">
        <v>173</v>
      </c>
      <c r="L19" s="205" t="s">
        <v>173</v>
      </c>
      <c r="M19" s="205" t="s">
        <v>173</v>
      </c>
      <c r="N19" s="206" t="s">
        <v>835</v>
      </c>
      <c r="O19" s="176" t="s">
        <v>771</v>
      </c>
      <c r="P19" s="176" t="s">
        <v>470</v>
      </c>
      <c r="Q19" s="81" t="s">
        <v>173</v>
      </c>
    </row>
    <row r="20" spans="1:17" ht="15" customHeight="1">
      <c r="A20" s="197" t="s">
        <v>14</v>
      </c>
      <c r="B20" s="206" t="s">
        <v>254</v>
      </c>
      <c r="C20" s="223">
        <f t="shared" si="0"/>
        <v>2</v>
      </c>
      <c r="D20" s="223"/>
      <c r="E20" s="223"/>
      <c r="F20" s="224">
        <f t="shared" si="1"/>
        <v>2</v>
      </c>
      <c r="G20" s="205" t="s">
        <v>615</v>
      </c>
      <c r="H20" s="205" t="s">
        <v>615</v>
      </c>
      <c r="I20" s="205" t="s">
        <v>615</v>
      </c>
      <c r="J20" s="205" t="s">
        <v>615</v>
      </c>
      <c r="K20" s="205" t="s">
        <v>615</v>
      </c>
      <c r="L20" s="205" t="s">
        <v>615</v>
      </c>
      <c r="M20" s="205" t="s">
        <v>615</v>
      </c>
      <c r="N20" s="205" t="s">
        <v>173</v>
      </c>
      <c r="O20" s="176" t="s">
        <v>771</v>
      </c>
      <c r="P20" s="176" t="s">
        <v>471</v>
      </c>
      <c r="Q20" s="81" t="s">
        <v>173</v>
      </c>
    </row>
    <row r="21" spans="1:17" s="28" customFormat="1" ht="15" customHeight="1">
      <c r="A21" s="201" t="s">
        <v>15</v>
      </c>
      <c r="B21" s="206" t="s">
        <v>181</v>
      </c>
      <c r="C21" s="177">
        <f t="shared" si="0"/>
        <v>0</v>
      </c>
      <c r="D21" s="177"/>
      <c r="E21" s="177"/>
      <c r="F21" s="178">
        <f t="shared" si="1"/>
        <v>0</v>
      </c>
      <c r="G21" s="205" t="s">
        <v>837</v>
      </c>
      <c r="H21" s="205" t="s">
        <v>173</v>
      </c>
      <c r="I21" s="205" t="s">
        <v>173</v>
      </c>
      <c r="J21" s="205" t="s">
        <v>173</v>
      </c>
      <c r="K21" s="205" t="s">
        <v>173</v>
      </c>
      <c r="L21" s="205" t="s">
        <v>173</v>
      </c>
      <c r="M21" s="205" t="s">
        <v>173</v>
      </c>
      <c r="N21" s="207" t="s">
        <v>929</v>
      </c>
      <c r="O21" s="176" t="s">
        <v>770</v>
      </c>
      <c r="P21" s="176" t="s">
        <v>366</v>
      </c>
      <c r="Q21" s="80" t="s">
        <v>173</v>
      </c>
    </row>
    <row r="22" spans="1:17" ht="15" customHeight="1">
      <c r="A22" s="197" t="s">
        <v>16</v>
      </c>
      <c r="B22" s="206" t="s">
        <v>254</v>
      </c>
      <c r="C22" s="223">
        <f t="shared" si="0"/>
        <v>2</v>
      </c>
      <c r="D22" s="223"/>
      <c r="E22" s="223"/>
      <c r="F22" s="224">
        <f t="shared" si="1"/>
        <v>2</v>
      </c>
      <c r="G22" s="205" t="s">
        <v>615</v>
      </c>
      <c r="H22" s="205" t="s">
        <v>615</v>
      </c>
      <c r="I22" s="205" t="s">
        <v>615</v>
      </c>
      <c r="J22" s="205" t="s">
        <v>615</v>
      </c>
      <c r="K22" s="205" t="s">
        <v>615</v>
      </c>
      <c r="L22" s="205" t="s">
        <v>615</v>
      </c>
      <c r="M22" s="205" t="s">
        <v>615</v>
      </c>
      <c r="N22" s="205" t="s">
        <v>173</v>
      </c>
      <c r="O22" s="176" t="s">
        <v>770</v>
      </c>
      <c r="P22" s="176" t="s">
        <v>367</v>
      </c>
      <c r="Q22" s="81" t="s">
        <v>173</v>
      </c>
    </row>
    <row r="23" spans="1:17" ht="15" customHeight="1">
      <c r="A23" s="197" t="s">
        <v>17</v>
      </c>
      <c r="B23" s="206" t="s">
        <v>254</v>
      </c>
      <c r="C23" s="223">
        <f t="shared" si="0"/>
        <v>2</v>
      </c>
      <c r="D23" s="223"/>
      <c r="E23" s="223"/>
      <c r="F23" s="224">
        <f t="shared" si="1"/>
        <v>2</v>
      </c>
      <c r="G23" s="205" t="s">
        <v>615</v>
      </c>
      <c r="H23" s="205" t="s">
        <v>615</v>
      </c>
      <c r="I23" s="205" t="s">
        <v>615</v>
      </c>
      <c r="J23" s="205" t="s">
        <v>615</v>
      </c>
      <c r="K23" s="205" t="s">
        <v>615</v>
      </c>
      <c r="L23" s="205" t="s">
        <v>615</v>
      </c>
      <c r="M23" s="205" t="s">
        <v>615</v>
      </c>
      <c r="N23" s="205" t="s">
        <v>173</v>
      </c>
      <c r="O23" s="176" t="s">
        <v>771</v>
      </c>
      <c r="P23" s="176" t="s">
        <v>327</v>
      </c>
      <c r="Q23" s="81" t="s">
        <v>173</v>
      </c>
    </row>
    <row r="24" spans="1:17" ht="15" customHeight="1">
      <c r="A24" s="197" t="s">
        <v>176</v>
      </c>
      <c r="B24" s="206" t="s">
        <v>254</v>
      </c>
      <c r="C24" s="223">
        <f t="shared" si="0"/>
        <v>2</v>
      </c>
      <c r="D24" s="223"/>
      <c r="E24" s="223"/>
      <c r="F24" s="224">
        <f t="shared" si="1"/>
        <v>2</v>
      </c>
      <c r="G24" s="205" t="s">
        <v>615</v>
      </c>
      <c r="H24" s="205" t="s">
        <v>615</v>
      </c>
      <c r="I24" s="205" t="s">
        <v>615</v>
      </c>
      <c r="J24" s="205" t="s">
        <v>615</v>
      </c>
      <c r="K24" s="205" t="s">
        <v>615</v>
      </c>
      <c r="L24" s="205" t="s">
        <v>615</v>
      </c>
      <c r="M24" s="205" t="s">
        <v>615</v>
      </c>
      <c r="N24" s="206" t="s">
        <v>173</v>
      </c>
      <c r="O24" s="176" t="s">
        <v>770</v>
      </c>
      <c r="P24" s="176" t="s">
        <v>447</v>
      </c>
      <c r="Q24" s="81" t="s">
        <v>173</v>
      </c>
    </row>
    <row r="25" spans="1:17" s="76" customFormat="1" ht="15" customHeight="1">
      <c r="A25" s="173" t="s">
        <v>18</v>
      </c>
      <c r="B25" s="173"/>
      <c r="C25" s="220"/>
      <c r="D25" s="174"/>
      <c r="E25" s="174"/>
      <c r="F25" s="174"/>
      <c r="G25" s="185"/>
      <c r="H25" s="185"/>
      <c r="I25" s="185"/>
      <c r="J25" s="185"/>
      <c r="K25" s="185"/>
      <c r="L25" s="185"/>
      <c r="M25" s="185"/>
      <c r="N25" s="185"/>
      <c r="O25" s="185"/>
      <c r="P25" s="185"/>
      <c r="Q25" s="83"/>
    </row>
    <row r="26" spans="1:17" ht="15" customHeight="1">
      <c r="A26" s="197" t="s">
        <v>19</v>
      </c>
      <c r="B26" s="206" t="s">
        <v>254</v>
      </c>
      <c r="C26" s="223">
        <f t="shared" si="0"/>
        <v>2</v>
      </c>
      <c r="D26" s="223"/>
      <c r="E26" s="223"/>
      <c r="F26" s="224">
        <f t="shared" ref="F26:F36" si="2">C26*(1-D26)*(1-E26)</f>
        <v>2</v>
      </c>
      <c r="G26" s="205" t="s">
        <v>615</v>
      </c>
      <c r="H26" s="205" t="s">
        <v>615</v>
      </c>
      <c r="I26" s="205" t="s">
        <v>615</v>
      </c>
      <c r="J26" s="205" t="s">
        <v>615</v>
      </c>
      <c r="K26" s="205" t="s">
        <v>615</v>
      </c>
      <c r="L26" s="205" t="s">
        <v>615</v>
      </c>
      <c r="M26" s="205" t="s">
        <v>615</v>
      </c>
      <c r="N26" s="181" t="s">
        <v>173</v>
      </c>
      <c r="O26" s="176" t="s">
        <v>771</v>
      </c>
      <c r="P26" s="176" t="s">
        <v>477</v>
      </c>
      <c r="Q26" s="81" t="s">
        <v>173</v>
      </c>
    </row>
    <row r="27" spans="1:17" ht="15" customHeight="1">
      <c r="A27" s="197" t="s">
        <v>20</v>
      </c>
      <c r="B27" s="206" t="s">
        <v>181</v>
      </c>
      <c r="C27" s="223">
        <f t="shared" si="0"/>
        <v>0</v>
      </c>
      <c r="D27" s="223"/>
      <c r="E27" s="223"/>
      <c r="F27" s="224">
        <f t="shared" si="2"/>
        <v>0</v>
      </c>
      <c r="G27" s="205" t="s">
        <v>617</v>
      </c>
      <c r="H27" s="205" t="s">
        <v>173</v>
      </c>
      <c r="I27" s="205" t="s">
        <v>173</v>
      </c>
      <c r="J27" s="205" t="s">
        <v>173</v>
      </c>
      <c r="K27" s="205" t="s">
        <v>173</v>
      </c>
      <c r="L27" s="205" t="s">
        <v>173</v>
      </c>
      <c r="M27" s="205" t="s">
        <v>173</v>
      </c>
      <c r="N27" s="206" t="s">
        <v>835</v>
      </c>
      <c r="O27" s="176" t="s">
        <v>771</v>
      </c>
      <c r="P27" s="176" t="s">
        <v>435</v>
      </c>
      <c r="Q27" s="81" t="s">
        <v>173</v>
      </c>
    </row>
    <row r="28" spans="1:17" ht="15" customHeight="1">
      <c r="A28" s="197" t="s">
        <v>21</v>
      </c>
      <c r="B28" s="206" t="s">
        <v>254</v>
      </c>
      <c r="C28" s="223">
        <f t="shared" si="0"/>
        <v>2</v>
      </c>
      <c r="D28" s="223"/>
      <c r="E28" s="223"/>
      <c r="F28" s="224">
        <f t="shared" si="2"/>
        <v>2</v>
      </c>
      <c r="G28" s="205" t="s">
        <v>615</v>
      </c>
      <c r="H28" s="205" t="s">
        <v>615</v>
      </c>
      <c r="I28" s="205" t="s">
        <v>615</v>
      </c>
      <c r="J28" s="205" t="s">
        <v>615</v>
      </c>
      <c r="K28" s="205" t="s">
        <v>615</v>
      </c>
      <c r="L28" s="205" t="s">
        <v>615</v>
      </c>
      <c r="M28" s="205" t="s">
        <v>615</v>
      </c>
      <c r="N28" s="226" t="s">
        <v>173</v>
      </c>
      <c r="O28" s="176" t="s">
        <v>771</v>
      </c>
      <c r="P28" s="176" t="s">
        <v>368</v>
      </c>
      <c r="Q28" s="81" t="s">
        <v>173</v>
      </c>
    </row>
    <row r="29" spans="1:17" ht="15" customHeight="1">
      <c r="A29" s="197" t="s">
        <v>22</v>
      </c>
      <c r="B29" s="206" t="s">
        <v>254</v>
      </c>
      <c r="C29" s="223">
        <f t="shared" si="0"/>
        <v>2</v>
      </c>
      <c r="D29" s="223"/>
      <c r="E29" s="223"/>
      <c r="F29" s="224">
        <f t="shared" si="2"/>
        <v>2</v>
      </c>
      <c r="G29" s="205" t="s">
        <v>615</v>
      </c>
      <c r="H29" s="205" t="s">
        <v>615</v>
      </c>
      <c r="I29" s="205" t="s">
        <v>615</v>
      </c>
      <c r="J29" s="205" t="s">
        <v>615</v>
      </c>
      <c r="K29" s="205" t="s">
        <v>615</v>
      </c>
      <c r="L29" s="205" t="s">
        <v>615</v>
      </c>
      <c r="M29" s="205" t="s">
        <v>615</v>
      </c>
      <c r="N29" s="226" t="s">
        <v>173</v>
      </c>
      <c r="O29" s="176" t="s">
        <v>771</v>
      </c>
      <c r="P29" s="176" t="s">
        <v>479</v>
      </c>
      <c r="Q29" s="81" t="s">
        <v>173</v>
      </c>
    </row>
    <row r="30" spans="1:17" ht="15" customHeight="1">
      <c r="A30" s="197" t="s">
        <v>23</v>
      </c>
      <c r="B30" s="206" t="s">
        <v>254</v>
      </c>
      <c r="C30" s="223">
        <f t="shared" si="0"/>
        <v>2</v>
      </c>
      <c r="D30" s="223"/>
      <c r="E30" s="223"/>
      <c r="F30" s="224">
        <f t="shared" si="2"/>
        <v>2</v>
      </c>
      <c r="G30" s="205" t="s">
        <v>615</v>
      </c>
      <c r="H30" s="205" t="s">
        <v>615</v>
      </c>
      <c r="I30" s="205" t="s">
        <v>615</v>
      </c>
      <c r="J30" s="205" t="s">
        <v>615</v>
      </c>
      <c r="K30" s="205" t="s">
        <v>615</v>
      </c>
      <c r="L30" s="205" t="s">
        <v>615</v>
      </c>
      <c r="M30" s="205" t="s">
        <v>615</v>
      </c>
      <c r="N30" s="205" t="s">
        <v>173</v>
      </c>
      <c r="O30" s="176" t="s">
        <v>771</v>
      </c>
      <c r="P30" s="176" t="s">
        <v>369</v>
      </c>
      <c r="Q30" s="81" t="s">
        <v>173</v>
      </c>
    </row>
    <row r="31" spans="1:17" ht="15" customHeight="1">
      <c r="A31" s="197" t="s">
        <v>24</v>
      </c>
      <c r="B31" s="206" t="s">
        <v>181</v>
      </c>
      <c r="C31" s="223">
        <f t="shared" si="0"/>
        <v>0</v>
      </c>
      <c r="D31" s="223"/>
      <c r="E31" s="223"/>
      <c r="F31" s="224">
        <f t="shared" si="2"/>
        <v>0</v>
      </c>
      <c r="G31" s="205" t="s">
        <v>617</v>
      </c>
      <c r="H31" s="205" t="s">
        <v>173</v>
      </c>
      <c r="I31" s="205" t="s">
        <v>173</v>
      </c>
      <c r="J31" s="205" t="s">
        <v>173</v>
      </c>
      <c r="K31" s="205" t="s">
        <v>173</v>
      </c>
      <c r="L31" s="205" t="s">
        <v>173</v>
      </c>
      <c r="M31" s="205" t="s">
        <v>173</v>
      </c>
      <c r="N31" s="205" t="s">
        <v>876</v>
      </c>
      <c r="O31" s="176" t="s">
        <v>770</v>
      </c>
      <c r="P31" s="176" t="s">
        <v>465</v>
      </c>
      <c r="Q31" s="81" t="s">
        <v>173</v>
      </c>
    </row>
    <row r="32" spans="1:17" ht="15" customHeight="1">
      <c r="A32" s="197" t="s">
        <v>25</v>
      </c>
      <c r="B32" s="206" t="s">
        <v>254</v>
      </c>
      <c r="C32" s="223">
        <f t="shared" si="0"/>
        <v>2</v>
      </c>
      <c r="D32" s="223"/>
      <c r="E32" s="223"/>
      <c r="F32" s="224">
        <f t="shared" si="2"/>
        <v>2</v>
      </c>
      <c r="G32" s="205" t="s">
        <v>615</v>
      </c>
      <c r="H32" s="205" t="s">
        <v>615</v>
      </c>
      <c r="I32" s="205" t="s">
        <v>615</v>
      </c>
      <c r="J32" s="205" t="s">
        <v>615</v>
      </c>
      <c r="K32" s="205" t="s">
        <v>615</v>
      </c>
      <c r="L32" s="205" t="s">
        <v>615</v>
      </c>
      <c r="M32" s="205" t="s">
        <v>615</v>
      </c>
      <c r="N32" s="181" t="s">
        <v>173</v>
      </c>
      <c r="O32" s="176" t="s">
        <v>771</v>
      </c>
      <c r="P32" s="176" t="s">
        <v>480</v>
      </c>
      <c r="Q32" s="81" t="s">
        <v>173</v>
      </c>
    </row>
    <row r="33" spans="1:17" ht="15" customHeight="1">
      <c r="A33" s="197" t="s">
        <v>26</v>
      </c>
      <c r="B33" s="206" t="s">
        <v>254</v>
      </c>
      <c r="C33" s="223">
        <f t="shared" si="0"/>
        <v>2</v>
      </c>
      <c r="D33" s="223"/>
      <c r="E33" s="223"/>
      <c r="F33" s="224">
        <f t="shared" si="2"/>
        <v>2</v>
      </c>
      <c r="G33" s="205" t="s">
        <v>615</v>
      </c>
      <c r="H33" s="205" t="s">
        <v>615</v>
      </c>
      <c r="I33" s="205" t="s">
        <v>615</v>
      </c>
      <c r="J33" s="205" t="s">
        <v>615</v>
      </c>
      <c r="K33" s="205" t="s">
        <v>615</v>
      </c>
      <c r="L33" s="205" t="s">
        <v>615</v>
      </c>
      <c r="M33" s="205" t="s">
        <v>615</v>
      </c>
      <c r="N33" s="205" t="s">
        <v>173</v>
      </c>
      <c r="O33" s="176" t="s">
        <v>771</v>
      </c>
      <c r="P33" s="176" t="s">
        <v>482</v>
      </c>
      <c r="Q33" s="81" t="s">
        <v>173</v>
      </c>
    </row>
    <row r="34" spans="1:17" ht="15" customHeight="1">
      <c r="A34" s="197" t="s">
        <v>27</v>
      </c>
      <c r="B34" s="206" t="s">
        <v>181</v>
      </c>
      <c r="C34" s="223">
        <f t="shared" si="0"/>
        <v>0</v>
      </c>
      <c r="D34" s="223"/>
      <c r="E34" s="223"/>
      <c r="F34" s="224">
        <f t="shared" si="2"/>
        <v>0</v>
      </c>
      <c r="G34" s="205" t="s">
        <v>617</v>
      </c>
      <c r="H34" s="205" t="s">
        <v>173</v>
      </c>
      <c r="I34" s="205" t="s">
        <v>173</v>
      </c>
      <c r="J34" s="205" t="s">
        <v>173</v>
      </c>
      <c r="K34" s="205" t="s">
        <v>173</v>
      </c>
      <c r="L34" s="205" t="s">
        <v>173</v>
      </c>
      <c r="M34" s="205" t="s">
        <v>173</v>
      </c>
      <c r="N34" s="206" t="s">
        <v>835</v>
      </c>
      <c r="O34" s="176" t="s">
        <v>769</v>
      </c>
      <c r="P34" s="176" t="s">
        <v>370</v>
      </c>
      <c r="Q34" s="81" t="s">
        <v>173</v>
      </c>
    </row>
    <row r="35" spans="1:17" s="28" customFormat="1" ht="15" customHeight="1">
      <c r="A35" s="201" t="s">
        <v>177</v>
      </c>
      <c r="B35" s="176" t="s">
        <v>254</v>
      </c>
      <c r="C35" s="177">
        <f t="shared" si="0"/>
        <v>2</v>
      </c>
      <c r="D35" s="177"/>
      <c r="E35" s="177"/>
      <c r="F35" s="178">
        <f t="shared" si="2"/>
        <v>2</v>
      </c>
      <c r="G35" s="205" t="s">
        <v>615</v>
      </c>
      <c r="H35" s="205" t="s">
        <v>615</v>
      </c>
      <c r="I35" s="205" t="s">
        <v>615</v>
      </c>
      <c r="J35" s="205" t="s">
        <v>615</v>
      </c>
      <c r="K35" s="205" t="s">
        <v>615</v>
      </c>
      <c r="L35" s="205" t="s">
        <v>615</v>
      </c>
      <c r="M35" s="205" t="s">
        <v>615</v>
      </c>
      <c r="N35" s="179" t="s">
        <v>173</v>
      </c>
      <c r="O35" s="176" t="s">
        <v>771</v>
      </c>
      <c r="P35" s="176" t="s">
        <v>371</v>
      </c>
      <c r="Q35" s="80" t="s">
        <v>173</v>
      </c>
    </row>
    <row r="36" spans="1:17" ht="15" customHeight="1">
      <c r="A36" s="197" t="s">
        <v>28</v>
      </c>
      <c r="B36" s="206" t="s">
        <v>254</v>
      </c>
      <c r="C36" s="223">
        <f t="shared" si="0"/>
        <v>2</v>
      </c>
      <c r="D36" s="223"/>
      <c r="E36" s="223"/>
      <c r="F36" s="224">
        <f t="shared" si="2"/>
        <v>2</v>
      </c>
      <c r="G36" s="205" t="s">
        <v>615</v>
      </c>
      <c r="H36" s="205" t="s">
        <v>615</v>
      </c>
      <c r="I36" s="205" t="s">
        <v>615</v>
      </c>
      <c r="J36" s="205" t="s">
        <v>615</v>
      </c>
      <c r="K36" s="205" t="s">
        <v>615</v>
      </c>
      <c r="L36" s="205" t="s">
        <v>615</v>
      </c>
      <c r="M36" s="205" t="s">
        <v>615</v>
      </c>
      <c r="N36" s="181" t="s">
        <v>173</v>
      </c>
      <c r="O36" s="176" t="s">
        <v>771</v>
      </c>
      <c r="P36" s="176" t="s">
        <v>440</v>
      </c>
      <c r="Q36" s="81" t="s">
        <v>173</v>
      </c>
    </row>
    <row r="37" spans="1:17" s="76" customFormat="1" ht="15" customHeight="1">
      <c r="A37" s="173" t="s">
        <v>29</v>
      </c>
      <c r="B37" s="173"/>
      <c r="C37" s="220"/>
      <c r="D37" s="174"/>
      <c r="E37" s="174"/>
      <c r="F37" s="174"/>
      <c r="G37" s="185"/>
      <c r="H37" s="185"/>
      <c r="I37" s="185"/>
      <c r="J37" s="185"/>
      <c r="K37" s="185"/>
      <c r="L37" s="185"/>
      <c r="M37" s="185"/>
      <c r="N37" s="185"/>
      <c r="O37" s="185"/>
      <c r="P37" s="185"/>
      <c r="Q37" s="83"/>
    </row>
    <row r="38" spans="1:17" ht="15" customHeight="1">
      <c r="A38" s="197" t="s">
        <v>30</v>
      </c>
      <c r="B38" s="206" t="s">
        <v>254</v>
      </c>
      <c r="C38" s="223">
        <f t="shared" si="0"/>
        <v>2</v>
      </c>
      <c r="D38" s="223"/>
      <c r="E38" s="223"/>
      <c r="F38" s="224">
        <f t="shared" ref="F38:F45" si="3">C38*(1-D38)*(1-E38)</f>
        <v>2</v>
      </c>
      <c r="G38" s="205" t="s">
        <v>615</v>
      </c>
      <c r="H38" s="205" t="s">
        <v>615</v>
      </c>
      <c r="I38" s="205" t="s">
        <v>615</v>
      </c>
      <c r="J38" s="205" t="s">
        <v>615</v>
      </c>
      <c r="K38" s="205" t="s">
        <v>615</v>
      </c>
      <c r="L38" s="205" t="s">
        <v>615</v>
      </c>
      <c r="M38" s="205" t="s">
        <v>615</v>
      </c>
      <c r="N38" s="181" t="s">
        <v>173</v>
      </c>
      <c r="O38" s="176" t="s">
        <v>771</v>
      </c>
      <c r="P38" s="176" t="s">
        <v>372</v>
      </c>
      <c r="Q38" s="81" t="s">
        <v>173</v>
      </c>
    </row>
    <row r="39" spans="1:17" ht="15" customHeight="1">
      <c r="A39" s="197" t="s">
        <v>31</v>
      </c>
      <c r="B39" s="206" t="s">
        <v>181</v>
      </c>
      <c r="C39" s="223">
        <f t="shared" si="0"/>
        <v>0</v>
      </c>
      <c r="D39" s="223"/>
      <c r="E39" s="223"/>
      <c r="F39" s="224">
        <f t="shared" si="3"/>
        <v>0</v>
      </c>
      <c r="G39" s="205" t="s">
        <v>641</v>
      </c>
      <c r="H39" s="205" t="s">
        <v>615</v>
      </c>
      <c r="I39" s="205" t="s">
        <v>615</v>
      </c>
      <c r="J39" s="205" t="s">
        <v>615</v>
      </c>
      <c r="K39" s="205" t="s">
        <v>615</v>
      </c>
      <c r="L39" s="205" t="s">
        <v>617</v>
      </c>
      <c r="M39" s="205" t="s">
        <v>615</v>
      </c>
      <c r="N39" s="205" t="s">
        <v>875</v>
      </c>
      <c r="O39" s="176" t="s">
        <v>771</v>
      </c>
      <c r="P39" s="176" t="s">
        <v>373</v>
      </c>
      <c r="Q39" s="81" t="s">
        <v>173</v>
      </c>
    </row>
    <row r="40" spans="1:17" ht="15" customHeight="1">
      <c r="A40" s="197" t="s">
        <v>93</v>
      </c>
      <c r="B40" s="206" t="s">
        <v>254</v>
      </c>
      <c r="C40" s="223">
        <f t="shared" si="0"/>
        <v>2</v>
      </c>
      <c r="D40" s="223"/>
      <c r="E40" s="223"/>
      <c r="F40" s="224">
        <f t="shared" si="3"/>
        <v>2</v>
      </c>
      <c r="G40" s="205" t="s">
        <v>615</v>
      </c>
      <c r="H40" s="205" t="s">
        <v>615</v>
      </c>
      <c r="I40" s="205" t="s">
        <v>615</v>
      </c>
      <c r="J40" s="205" t="s">
        <v>615</v>
      </c>
      <c r="K40" s="205" t="s">
        <v>615</v>
      </c>
      <c r="L40" s="205" t="s">
        <v>615</v>
      </c>
      <c r="M40" s="205" t="s">
        <v>615</v>
      </c>
      <c r="N40" s="205" t="s">
        <v>173</v>
      </c>
      <c r="O40" s="176" t="s">
        <v>771</v>
      </c>
      <c r="P40" s="176" t="s">
        <v>488</v>
      </c>
      <c r="Q40" s="81" t="s">
        <v>173</v>
      </c>
    </row>
    <row r="41" spans="1:17" ht="15" customHeight="1">
      <c r="A41" s="197" t="s">
        <v>32</v>
      </c>
      <c r="B41" s="206" t="s">
        <v>254</v>
      </c>
      <c r="C41" s="223">
        <f t="shared" si="0"/>
        <v>2</v>
      </c>
      <c r="D41" s="223"/>
      <c r="E41" s="223"/>
      <c r="F41" s="224">
        <f t="shared" si="3"/>
        <v>2</v>
      </c>
      <c r="G41" s="205" t="s">
        <v>615</v>
      </c>
      <c r="H41" s="205" t="s">
        <v>615</v>
      </c>
      <c r="I41" s="205" t="s">
        <v>615</v>
      </c>
      <c r="J41" s="205" t="s">
        <v>615</v>
      </c>
      <c r="K41" s="205" t="s">
        <v>615</v>
      </c>
      <c r="L41" s="205" t="s">
        <v>615</v>
      </c>
      <c r="M41" s="205" t="s">
        <v>615</v>
      </c>
      <c r="N41" s="206" t="s">
        <v>173</v>
      </c>
      <c r="O41" s="176" t="s">
        <v>771</v>
      </c>
      <c r="P41" s="176" t="s">
        <v>491</v>
      </c>
      <c r="Q41" s="81" t="s">
        <v>173</v>
      </c>
    </row>
    <row r="42" spans="1:17" ht="15" customHeight="1">
      <c r="A42" s="197" t="s">
        <v>33</v>
      </c>
      <c r="B42" s="206" t="s">
        <v>181</v>
      </c>
      <c r="C42" s="223">
        <f t="shared" si="0"/>
        <v>0</v>
      </c>
      <c r="D42" s="223"/>
      <c r="E42" s="223"/>
      <c r="F42" s="224">
        <f t="shared" si="3"/>
        <v>0</v>
      </c>
      <c r="G42" s="205" t="s">
        <v>617</v>
      </c>
      <c r="H42" s="205" t="s">
        <v>173</v>
      </c>
      <c r="I42" s="205" t="s">
        <v>173</v>
      </c>
      <c r="J42" s="205" t="s">
        <v>173</v>
      </c>
      <c r="K42" s="205" t="s">
        <v>173</v>
      </c>
      <c r="L42" s="205" t="s">
        <v>173</v>
      </c>
      <c r="M42" s="205" t="s">
        <v>173</v>
      </c>
      <c r="N42" s="205" t="s">
        <v>876</v>
      </c>
      <c r="O42" s="176" t="s">
        <v>771</v>
      </c>
      <c r="P42" s="176" t="s">
        <v>405</v>
      </c>
      <c r="Q42" s="81" t="s">
        <v>173</v>
      </c>
    </row>
    <row r="43" spans="1:17" ht="15" customHeight="1">
      <c r="A43" s="197" t="s">
        <v>34</v>
      </c>
      <c r="B43" s="206" t="s">
        <v>181</v>
      </c>
      <c r="C43" s="223">
        <f t="shared" si="0"/>
        <v>0</v>
      </c>
      <c r="D43" s="223"/>
      <c r="E43" s="223"/>
      <c r="F43" s="224">
        <f t="shared" si="3"/>
        <v>0</v>
      </c>
      <c r="G43" s="205" t="s">
        <v>617</v>
      </c>
      <c r="H43" s="205" t="s">
        <v>173</v>
      </c>
      <c r="I43" s="205" t="s">
        <v>173</v>
      </c>
      <c r="J43" s="205" t="s">
        <v>173</v>
      </c>
      <c r="K43" s="205" t="s">
        <v>173</v>
      </c>
      <c r="L43" s="205" t="s">
        <v>173</v>
      </c>
      <c r="M43" s="205" t="s">
        <v>173</v>
      </c>
      <c r="N43" s="206" t="s">
        <v>835</v>
      </c>
      <c r="O43" s="176" t="s">
        <v>771</v>
      </c>
      <c r="P43" s="176" t="s">
        <v>442</v>
      </c>
      <c r="Q43" s="81" t="s">
        <v>173</v>
      </c>
    </row>
    <row r="44" spans="1:17" ht="15" customHeight="1">
      <c r="A44" s="197" t="s">
        <v>35</v>
      </c>
      <c r="B44" s="206" t="s">
        <v>254</v>
      </c>
      <c r="C44" s="223">
        <f t="shared" si="0"/>
        <v>2</v>
      </c>
      <c r="D44" s="223"/>
      <c r="E44" s="223"/>
      <c r="F44" s="224">
        <f t="shared" si="3"/>
        <v>2</v>
      </c>
      <c r="G44" s="205" t="s">
        <v>615</v>
      </c>
      <c r="H44" s="205" t="s">
        <v>615</v>
      </c>
      <c r="I44" s="205" t="s">
        <v>615</v>
      </c>
      <c r="J44" s="205" t="s">
        <v>615</v>
      </c>
      <c r="K44" s="205" t="s">
        <v>615</v>
      </c>
      <c r="L44" s="205" t="s">
        <v>615</v>
      </c>
      <c r="M44" s="205" t="s">
        <v>615</v>
      </c>
      <c r="N44" s="205" t="s">
        <v>173</v>
      </c>
      <c r="O44" s="176" t="s">
        <v>771</v>
      </c>
      <c r="P44" s="176" t="s">
        <v>392</v>
      </c>
      <c r="Q44" s="81" t="s">
        <v>173</v>
      </c>
    </row>
    <row r="45" spans="1:17" ht="15" customHeight="1">
      <c r="A45" s="197" t="s">
        <v>152</v>
      </c>
      <c r="B45" s="206" t="s">
        <v>181</v>
      </c>
      <c r="C45" s="223">
        <f t="shared" si="0"/>
        <v>0</v>
      </c>
      <c r="D45" s="223"/>
      <c r="E45" s="223"/>
      <c r="F45" s="224">
        <f t="shared" si="3"/>
        <v>0</v>
      </c>
      <c r="G45" s="179" t="s">
        <v>837</v>
      </c>
      <c r="H45" s="205" t="s">
        <v>173</v>
      </c>
      <c r="I45" s="205" t="s">
        <v>173</v>
      </c>
      <c r="J45" s="205" t="s">
        <v>173</v>
      </c>
      <c r="K45" s="205" t="s">
        <v>173</v>
      </c>
      <c r="L45" s="205" t="s">
        <v>173</v>
      </c>
      <c r="M45" s="205" t="s">
        <v>173</v>
      </c>
      <c r="N45" s="207" t="s">
        <v>929</v>
      </c>
      <c r="O45" s="176" t="s">
        <v>770</v>
      </c>
      <c r="P45" s="176" t="s">
        <v>374</v>
      </c>
      <c r="Q45" s="81" t="s">
        <v>173</v>
      </c>
    </row>
    <row r="46" spans="1:17" s="76" customFormat="1" ht="15" customHeight="1">
      <c r="A46" s="173" t="s">
        <v>36</v>
      </c>
      <c r="B46" s="173"/>
      <c r="C46" s="220"/>
      <c r="D46" s="174"/>
      <c r="E46" s="174"/>
      <c r="F46" s="174"/>
      <c r="G46" s="185"/>
      <c r="H46" s="185"/>
      <c r="I46" s="185"/>
      <c r="J46" s="185"/>
      <c r="K46" s="185"/>
      <c r="L46" s="185"/>
      <c r="M46" s="185"/>
      <c r="N46" s="185"/>
      <c r="O46" s="185"/>
      <c r="P46" s="185"/>
      <c r="Q46" s="83"/>
    </row>
    <row r="47" spans="1:17" ht="15" customHeight="1">
      <c r="A47" s="197" t="s">
        <v>37</v>
      </c>
      <c r="B47" s="206" t="s">
        <v>181</v>
      </c>
      <c r="C47" s="223">
        <f t="shared" si="0"/>
        <v>0</v>
      </c>
      <c r="D47" s="223"/>
      <c r="E47" s="223"/>
      <c r="F47" s="224">
        <f t="shared" ref="F47:F53" si="4">C47*(1-D47)*(1-E47)</f>
        <v>0</v>
      </c>
      <c r="G47" s="205" t="s">
        <v>617</v>
      </c>
      <c r="H47" s="205" t="s">
        <v>173</v>
      </c>
      <c r="I47" s="205" t="s">
        <v>173</v>
      </c>
      <c r="J47" s="205" t="s">
        <v>173</v>
      </c>
      <c r="K47" s="205" t="s">
        <v>173</v>
      </c>
      <c r="L47" s="205" t="s">
        <v>173</v>
      </c>
      <c r="M47" s="205" t="s">
        <v>173</v>
      </c>
      <c r="N47" s="206" t="s">
        <v>835</v>
      </c>
      <c r="O47" s="176" t="s">
        <v>769</v>
      </c>
      <c r="P47" s="176" t="s">
        <v>375</v>
      </c>
      <c r="Q47" s="81" t="s">
        <v>173</v>
      </c>
    </row>
    <row r="48" spans="1:17" ht="15" customHeight="1">
      <c r="A48" s="197" t="s">
        <v>38</v>
      </c>
      <c r="B48" s="206" t="s">
        <v>181</v>
      </c>
      <c r="C48" s="223">
        <f t="shared" si="0"/>
        <v>0</v>
      </c>
      <c r="D48" s="223"/>
      <c r="E48" s="223"/>
      <c r="F48" s="224">
        <f t="shared" si="4"/>
        <v>0</v>
      </c>
      <c r="G48" s="205" t="s">
        <v>617</v>
      </c>
      <c r="H48" s="205" t="s">
        <v>173</v>
      </c>
      <c r="I48" s="205" t="s">
        <v>173</v>
      </c>
      <c r="J48" s="205" t="s">
        <v>173</v>
      </c>
      <c r="K48" s="205" t="s">
        <v>173</v>
      </c>
      <c r="L48" s="205" t="s">
        <v>173</v>
      </c>
      <c r="M48" s="205" t="s">
        <v>173</v>
      </c>
      <c r="N48" s="205" t="s">
        <v>876</v>
      </c>
      <c r="O48" s="176" t="s">
        <v>771</v>
      </c>
      <c r="P48" s="176" t="s">
        <v>498</v>
      </c>
      <c r="Q48" s="81" t="s">
        <v>173</v>
      </c>
    </row>
    <row r="49" spans="1:17" ht="15" customHeight="1">
      <c r="A49" s="197" t="s">
        <v>39</v>
      </c>
      <c r="B49" s="206" t="s">
        <v>254</v>
      </c>
      <c r="C49" s="223">
        <f t="shared" si="0"/>
        <v>2</v>
      </c>
      <c r="D49" s="223"/>
      <c r="E49" s="223"/>
      <c r="F49" s="224">
        <f t="shared" si="4"/>
        <v>2</v>
      </c>
      <c r="G49" s="205" t="s">
        <v>615</v>
      </c>
      <c r="H49" s="205" t="s">
        <v>615</v>
      </c>
      <c r="I49" s="205" t="s">
        <v>615</v>
      </c>
      <c r="J49" s="205" t="s">
        <v>615</v>
      </c>
      <c r="K49" s="205" t="s">
        <v>615</v>
      </c>
      <c r="L49" s="205" t="s">
        <v>615</v>
      </c>
      <c r="M49" s="205" t="s">
        <v>615</v>
      </c>
      <c r="N49" s="181" t="s">
        <v>173</v>
      </c>
      <c r="O49" s="176" t="s">
        <v>771</v>
      </c>
      <c r="P49" s="176" t="s">
        <v>500</v>
      </c>
      <c r="Q49" s="81" t="s">
        <v>173</v>
      </c>
    </row>
    <row r="50" spans="1:17" ht="15" customHeight="1">
      <c r="A50" s="197" t="s">
        <v>40</v>
      </c>
      <c r="B50" s="206" t="s">
        <v>181</v>
      </c>
      <c r="C50" s="223">
        <f t="shared" si="0"/>
        <v>0</v>
      </c>
      <c r="D50" s="223"/>
      <c r="E50" s="223"/>
      <c r="F50" s="224">
        <f t="shared" si="4"/>
        <v>0</v>
      </c>
      <c r="G50" s="205" t="s">
        <v>617</v>
      </c>
      <c r="H50" s="205" t="s">
        <v>173</v>
      </c>
      <c r="I50" s="205" t="s">
        <v>173</v>
      </c>
      <c r="J50" s="205" t="s">
        <v>173</v>
      </c>
      <c r="K50" s="205" t="s">
        <v>173</v>
      </c>
      <c r="L50" s="205" t="s">
        <v>173</v>
      </c>
      <c r="M50" s="205" t="s">
        <v>173</v>
      </c>
      <c r="N50" s="206" t="s">
        <v>835</v>
      </c>
      <c r="O50" s="176" t="s">
        <v>769</v>
      </c>
      <c r="P50" s="176" t="s">
        <v>572</v>
      </c>
      <c r="Q50" s="81" t="s">
        <v>173</v>
      </c>
    </row>
    <row r="51" spans="1:17" ht="15" customHeight="1">
      <c r="A51" s="197" t="s">
        <v>89</v>
      </c>
      <c r="B51" s="206" t="s">
        <v>181</v>
      </c>
      <c r="C51" s="223">
        <f t="shared" si="0"/>
        <v>0</v>
      </c>
      <c r="D51" s="223"/>
      <c r="E51" s="223"/>
      <c r="F51" s="224">
        <f t="shared" si="4"/>
        <v>0</v>
      </c>
      <c r="G51" s="205" t="s">
        <v>617</v>
      </c>
      <c r="H51" s="205" t="s">
        <v>173</v>
      </c>
      <c r="I51" s="205" t="s">
        <v>173</v>
      </c>
      <c r="J51" s="205" t="s">
        <v>173</v>
      </c>
      <c r="K51" s="205" t="s">
        <v>173</v>
      </c>
      <c r="L51" s="205" t="s">
        <v>173</v>
      </c>
      <c r="M51" s="205" t="s">
        <v>173</v>
      </c>
      <c r="N51" s="206" t="s">
        <v>835</v>
      </c>
      <c r="O51" s="176" t="s">
        <v>769</v>
      </c>
      <c r="P51" s="176" t="s">
        <v>501</v>
      </c>
      <c r="Q51" s="81" t="s">
        <v>173</v>
      </c>
    </row>
    <row r="52" spans="1:17" ht="15" customHeight="1">
      <c r="A52" s="197" t="s">
        <v>41</v>
      </c>
      <c r="B52" s="206" t="s">
        <v>181</v>
      </c>
      <c r="C52" s="223">
        <f t="shared" si="0"/>
        <v>0</v>
      </c>
      <c r="D52" s="223"/>
      <c r="E52" s="223"/>
      <c r="F52" s="224">
        <f t="shared" si="4"/>
        <v>0</v>
      </c>
      <c r="G52" s="180" t="s">
        <v>735</v>
      </c>
      <c r="H52" s="205" t="s">
        <v>173</v>
      </c>
      <c r="I52" s="205" t="s">
        <v>173</v>
      </c>
      <c r="J52" s="205" t="s">
        <v>173</v>
      </c>
      <c r="K52" s="205" t="s">
        <v>173</v>
      </c>
      <c r="L52" s="205" t="s">
        <v>173</v>
      </c>
      <c r="M52" s="205" t="s">
        <v>173</v>
      </c>
      <c r="N52" s="205" t="s">
        <v>876</v>
      </c>
      <c r="O52" s="176" t="s">
        <v>770</v>
      </c>
      <c r="P52" s="176" t="s">
        <v>505</v>
      </c>
      <c r="Q52" s="81" t="s">
        <v>173</v>
      </c>
    </row>
    <row r="53" spans="1:17" ht="15" customHeight="1">
      <c r="A53" s="197" t="s">
        <v>42</v>
      </c>
      <c r="B53" s="206" t="s">
        <v>254</v>
      </c>
      <c r="C53" s="223">
        <f t="shared" si="0"/>
        <v>2</v>
      </c>
      <c r="D53" s="223"/>
      <c r="E53" s="223"/>
      <c r="F53" s="224">
        <f t="shared" si="4"/>
        <v>2</v>
      </c>
      <c r="G53" s="205" t="s">
        <v>615</v>
      </c>
      <c r="H53" s="205" t="s">
        <v>615</v>
      </c>
      <c r="I53" s="205" t="s">
        <v>615</v>
      </c>
      <c r="J53" s="205" t="s">
        <v>615</v>
      </c>
      <c r="K53" s="205" t="s">
        <v>615</v>
      </c>
      <c r="L53" s="205" t="s">
        <v>615</v>
      </c>
      <c r="M53" s="205" t="s">
        <v>615</v>
      </c>
      <c r="N53" s="181" t="s">
        <v>173</v>
      </c>
      <c r="O53" s="176" t="s">
        <v>770</v>
      </c>
      <c r="P53" s="176" t="s">
        <v>444</v>
      </c>
      <c r="Q53" s="81" t="s">
        <v>173</v>
      </c>
    </row>
    <row r="54" spans="1:17" s="76" customFormat="1" ht="15" customHeight="1">
      <c r="A54" s="173" t="s">
        <v>43</v>
      </c>
      <c r="B54" s="173"/>
      <c r="C54" s="220"/>
      <c r="D54" s="174"/>
      <c r="E54" s="174"/>
      <c r="F54" s="174"/>
      <c r="G54" s="185"/>
      <c r="H54" s="185"/>
      <c r="I54" s="185"/>
      <c r="J54" s="185"/>
      <c r="K54" s="185"/>
      <c r="L54" s="185"/>
      <c r="M54" s="185"/>
      <c r="N54" s="185"/>
      <c r="O54" s="185"/>
      <c r="P54" s="185"/>
      <c r="Q54" s="83"/>
    </row>
    <row r="55" spans="1:17" ht="15" customHeight="1">
      <c r="A55" s="197" t="s">
        <v>44</v>
      </c>
      <c r="B55" s="206" t="s">
        <v>254</v>
      </c>
      <c r="C55" s="223">
        <f t="shared" si="0"/>
        <v>2</v>
      </c>
      <c r="D55" s="223"/>
      <c r="E55" s="223"/>
      <c r="F55" s="224">
        <f t="shared" ref="F55:F68" si="5">C55*(1-D55)*(1-E55)</f>
        <v>2</v>
      </c>
      <c r="G55" s="205" t="s">
        <v>615</v>
      </c>
      <c r="H55" s="205" t="s">
        <v>615</v>
      </c>
      <c r="I55" s="205" t="s">
        <v>615</v>
      </c>
      <c r="J55" s="205" t="s">
        <v>615</v>
      </c>
      <c r="K55" s="205" t="s">
        <v>615</v>
      </c>
      <c r="L55" s="205" t="s">
        <v>615</v>
      </c>
      <c r="M55" s="205" t="s">
        <v>615</v>
      </c>
      <c r="N55" s="181" t="s">
        <v>173</v>
      </c>
      <c r="O55" s="176" t="s">
        <v>771</v>
      </c>
      <c r="P55" s="176" t="s">
        <v>461</v>
      </c>
      <c r="Q55" s="81" t="s">
        <v>173</v>
      </c>
    </row>
    <row r="56" spans="1:17" ht="15" customHeight="1">
      <c r="A56" s="197" t="s">
        <v>45</v>
      </c>
      <c r="B56" s="206" t="s">
        <v>254</v>
      </c>
      <c r="C56" s="223">
        <f t="shared" si="0"/>
        <v>2</v>
      </c>
      <c r="D56" s="223"/>
      <c r="E56" s="223"/>
      <c r="F56" s="224">
        <f t="shared" si="5"/>
        <v>2</v>
      </c>
      <c r="G56" s="205" t="s">
        <v>615</v>
      </c>
      <c r="H56" s="205" t="s">
        <v>615</v>
      </c>
      <c r="I56" s="205" t="s">
        <v>615</v>
      </c>
      <c r="J56" s="205" t="s">
        <v>615</v>
      </c>
      <c r="K56" s="205" t="s">
        <v>615</v>
      </c>
      <c r="L56" s="205" t="s">
        <v>615</v>
      </c>
      <c r="M56" s="205" t="s">
        <v>615</v>
      </c>
      <c r="N56" s="181" t="s">
        <v>173</v>
      </c>
      <c r="O56" s="176" t="s">
        <v>771</v>
      </c>
      <c r="P56" s="176" t="s">
        <v>507</v>
      </c>
      <c r="Q56" s="81" t="s">
        <v>173</v>
      </c>
    </row>
    <row r="57" spans="1:17" ht="15" customHeight="1">
      <c r="A57" s="197" t="s">
        <v>46</v>
      </c>
      <c r="B57" s="206" t="s">
        <v>181</v>
      </c>
      <c r="C57" s="223">
        <f t="shared" si="0"/>
        <v>0</v>
      </c>
      <c r="D57" s="223"/>
      <c r="E57" s="223"/>
      <c r="F57" s="224">
        <f t="shared" si="5"/>
        <v>0</v>
      </c>
      <c r="G57" s="205" t="s">
        <v>617</v>
      </c>
      <c r="H57" s="205" t="s">
        <v>173</v>
      </c>
      <c r="I57" s="205" t="s">
        <v>173</v>
      </c>
      <c r="J57" s="205" t="s">
        <v>173</v>
      </c>
      <c r="K57" s="205" t="s">
        <v>173</v>
      </c>
      <c r="L57" s="205" t="s">
        <v>173</v>
      </c>
      <c r="M57" s="205" t="s">
        <v>173</v>
      </c>
      <c r="N57" s="206" t="s">
        <v>835</v>
      </c>
      <c r="O57" s="176" t="s">
        <v>769</v>
      </c>
      <c r="P57" s="176" t="s">
        <v>377</v>
      </c>
    </row>
    <row r="58" spans="1:17" ht="15" customHeight="1">
      <c r="A58" s="197" t="s">
        <v>47</v>
      </c>
      <c r="B58" s="206" t="s">
        <v>181</v>
      </c>
      <c r="C58" s="223">
        <f t="shared" si="0"/>
        <v>0</v>
      </c>
      <c r="D58" s="223"/>
      <c r="E58" s="223"/>
      <c r="F58" s="224">
        <f t="shared" si="5"/>
        <v>0</v>
      </c>
      <c r="G58" s="205" t="s">
        <v>617</v>
      </c>
      <c r="H58" s="205" t="s">
        <v>173</v>
      </c>
      <c r="I58" s="205" t="s">
        <v>173</v>
      </c>
      <c r="J58" s="205" t="s">
        <v>173</v>
      </c>
      <c r="K58" s="205" t="s">
        <v>173</v>
      </c>
      <c r="L58" s="205" t="s">
        <v>173</v>
      </c>
      <c r="M58" s="205" t="s">
        <v>173</v>
      </c>
      <c r="N58" s="205" t="s">
        <v>876</v>
      </c>
      <c r="O58" s="176" t="s">
        <v>771</v>
      </c>
      <c r="P58" s="176" t="s">
        <v>411</v>
      </c>
      <c r="Q58" s="81" t="s">
        <v>173</v>
      </c>
    </row>
    <row r="59" spans="1:17" ht="15" customHeight="1">
      <c r="A59" s="197" t="s">
        <v>48</v>
      </c>
      <c r="B59" s="206" t="s">
        <v>254</v>
      </c>
      <c r="C59" s="223">
        <f t="shared" si="0"/>
        <v>2</v>
      </c>
      <c r="D59" s="223"/>
      <c r="E59" s="223"/>
      <c r="F59" s="224">
        <f t="shared" si="5"/>
        <v>2</v>
      </c>
      <c r="G59" s="205" t="s">
        <v>615</v>
      </c>
      <c r="H59" s="205" t="s">
        <v>615</v>
      </c>
      <c r="I59" s="205" t="s">
        <v>615</v>
      </c>
      <c r="J59" s="205" t="s">
        <v>615</v>
      </c>
      <c r="K59" s="205" t="s">
        <v>615</v>
      </c>
      <c r="L59" s="205" t="s">
        <v>615</v>
      </c>
      <c r="M59" s="205" t="s">
        <v>615</v>
      </c>
      <c r="N59" s="205" t="s">
        <v>173</v>
      </c>
      <c r="O59" s="176" t="s">
        <v>771</v>
      </c>
      <c r="P59" s="176" t="s">
        <v>509</v>
      </c>
      <c r="Q59" s="81" t="s">
        <v>173</v>
      </c>
    </row>
    <row r="60" spans="1:17" ht="15" customHeight="1">
      <c r="A60" s="197" t="s">
        <v>49</v>
      </c>
      <c r="B60" s="206" t="s">
        <v>254</v>
      </c>
      <c r="C60" s="223">
        <f t="shared" si="0"/>
        <v>2</v>
      </c>
      <c r="D60" s="223"/>
      <c r="E60" s="223"/>
      <c r="F60" s="224">
        <f t="shared" si="5"/>
        <v>2</v>
      </c>
      <c r="G60" s="205" t="s">
        <v>615</v>
      </c>
      <c r="H60" s="205" t="s">
        <v>615</v>
      </c>
      <c r="I60" s="205" t="s">
        <v>615</v>
      </c>
      <c r="J60" s="205" t="s">
        <v>615</v>
      </c>
      <c r="K60" s="205" t="s">
        <v>615</v>
      </c>
      <c r="L60" s="205" t="s">
        <v>615</v>
      </c>
      <c r="M60" s="205" t="s">
        <v>615</v>
      </c>
      <c r="N60" s="205" t="s">
        <v>173</v>
      </c>
      <c r="O60" s="176" t="s">
        <v>770</v>
      </c>
      <c r="P60" s="176" t="s">
        <v>464</v>
      </c>
      <c r="Q60" s="81" t="s">
        <v>173</v>
      </c>
    </row>
    <row r="61" spans="1:17" ht="15" customHeight="1">
      <c r="A61" s="197" t="s">
        <v>50</v>
      </c>
      <c r="B61" s="206" t="s">
        <v>181</v>
      </c>
      <c r="C61" s="223">
        <f t="shared" si="0"/>
        <v>0</v>
      </c>
      <c r="D61" s="223"/>
      <c r="E61" s="223"/>
      <c r="F61" s="224">
        <f t="shared" si="5"/>
        <v>0</v>
      </c>
      <c r="G61" s="205" t="s">
        <v>617</v>
      </c>
      <c r="H61" s="205" t="s">
        <v>173</v>
      </c>
      <c r="I61" s="205" t="s">
        <v>173</v>
      </c>
      <c r="J61" s="205" t="s">
        <v>173</v>
      </c>
      <c r="K61" s="205" t="s">
        <v>173</v>
      </c>
      <c r="L61" s="205" t="s">
        <v>173</v>
      </c>
      <c r="M61" s="205" t="s">
        <v>173</v>
      </c>
      <c r="N61" s="205" t="s">
        <v>876</v>
      </c>
      <c r="O61" s="176" t="s">
        <v>771</v>
      </c>
      <c r="P61" s="176" t="s">
        <v>417</v>
      </c>
      <c r="Q61" s="81" t="s">
        <v>173</v>
      </c>
    </row>
    <row r="62" spans="1:17" ht="15" customHeight="1">
      <c r="A62" s="197" t="s">
        <v>51</v>
      </c>
      <c r="B62" s="206" t="s">
        <v>254</v>
      </c>
      <c r="C62" s="223">
        <f t="shared" si="0"/>
        <v>2</v>
      </c>
      <c r="D62" s="223"/>
      <c r="E62" s="223"/>
      <c r="F62" s="224">
        <f t="shared" si="5"/>
        <v>2</v>
      </c>
      <c r="G62" s="205" t="s">
        <v>615</v>
      </c>
      <c r="H62" s="205" t="s">
        <v>615</v>
      </c>
      <c r="I62" s="205" t="s">
        <v>615</v>
      </c>
      <c r="J62" s="205" t="s">
        <v>615</v>
      </c>
      <c r="K62" s="205" t="s">
        <v>615</v>
      </c>
      <c r="L62" s="205" t="s">
        <v>615</v>
      </c>
      <c r="M62" s="205" t="s">
        <v>615</v>
      </c>
      <c r="N62" s="181" t="s">
        <v>173</v>
      </c>
      <c r="O62" s="176" t="s">
        <v>771</v>
      </c>
      <c r="P62" s="176" t="s">
        <v>513</v>
      </c>
      <c r="Q62" s="81" t="s">
        <v>173</v>
      </c>
    </row>
    <row r="63" spans="1:17" ht="15" customHeight="1">
      <c r="A63" s="197" t="s">
        <v>52</v>
      </c>
      <c r="B63" s="206" t="s">
        <v>254</v>
      </c>
      <c r="C63" s="223">
        <f t="shared" si="0"/>
        <v>2</v>
      </c>
      <c r="D63" s="223"/>
      <c r="E63" s="223"/>
      <c r="F63" s="224">
        <f t="shared" si="5"/>
        <v>2</v>
      </c>
      <c r="G63" s="205" t="s">
        <v>615</v>
      </c>
      <c r="H63" s="205" t="s">
        <v>615</v>
      </c>
      <c r="I63" s="205" t="s">
        <v>615</v>
      </c>
      <c r="J63" s="205" t="s">
        <v>615</v>
      </c>
      <c r="K63" s="205" t="s">
        <v>615</v>
      </c>
      <c r="L63" s="205" t="s">
        <v>615</v>
      </c>
      <c r="M63" s="205" t="s">
        <v>615</v>
      </c>
      <c r="N63" s="181" t="s">
        <v>173</v>
      </c>
      <c r="O63" s="176" t="s">
        <v>771</v>
      </c>
      <c r="P63" s="176" t="s">
        <v>453</v>
      </c>
      <c r="Q63" s="81" t="s">
        <v>173</v>
      </c>
    </row>
    <row r="64" spans="1:17" ht="15" customHeight="1">
      <c r="A64" s="197" t="s">
        <v>53</v>
      </c>
      <c r="B64" s="206" t="s">
        <v>254</v>
      </c>
      <c r="C64" s="223">
        <f t="shared" si="0"/>
        <v>2</v>
      </c>
      <c r="D64" s="223"/>
      <c r="E64" s="223"/>
      <c r="F64" s="224">
        <f t="shared" si="5"/>
        <v>2</v>
      </c>
      <c r="G64" s="205" t="s">
        <v>615</v>
      </c>
      <c r="H64" s="205" t="s">
        <v>615</v>
      </c>
      <c r="I64" s="205" t="s">
        <v>615</v>
      </c>
      <c r="J64" s="205" t="s">
        <v>615</v>
      </c>
      <c r="K64" s="205" t="s">
        <v>615</v>
      </c>
      <c r="L64" s="205" t="s">
        <v>615</v>
      </c>
      <c r="M64" s="205" t="s">
        <v>615</v>
      </c>
      <c r="N64" s="205" t="s">
        <v>173</v>
      </c>
      <c r="O64" s="176" t="s">
        <v>771</v>
      </c>
      <c r="P64" s="176" t="s">
        <v>515</v>
      </c>
      <c r="Q64" s="81" t="s">
        <v>173</v>
      </c>
    </row>
    <row r="65" spans="1:17" ht="15" customHeight="1">
      <c r="A65" s="197" t="s">
        <v>54</v>
      </c>
      <c r="B65" s="206" t="s">
        <v>254</v>
      </c>
      <c r="C65" s="223">
        <f t="shared" si="0"/>
        <v>2</v>
      </c>
      <c r="D65" s="223"/>
      <c r="E65" s="223"/>
      <c r="F65" s="224">
        <f t="shared" si="5"/>
        <v>2</v>
      </c>
      <c r="G65" s="205" t="s">
        <v>615</v>
      </c>
      <c r="H65" s="205" t="s">
        <v>615</v>
      </c>
      <c r="I65" s="205" t="s">
        <v>615</v>
      </c>
      <c r="J65" s="205" t="s">
        <v>615</v>
      </c>
      <c r="K65" s="205" t="s">
        <v>615</v>
      </c>
      <c r="L65" s="205" t="s">
        <v>615</v>
      </c>
      <c r="M65" s="205" t="s">
        <v>615</v>
      </c>
      <c r="N65" s="205" t="s">
        <v>173</v>
      </c>
      <c r="O65" s="176" t="s">
        <v>771</v>
      </c>
      <c r="P65" s="176" t="s">
        <v>518</v>
      </c>
      <c r="Q65" s="81" t="s">
        <v>173</v>
      </c>
    </row>
    <row r="66" spans="1:17" ht="15" customHeight="1">
      <c r="A66" s="197" t="s">
        <v>55</v>
      </c>
      <c r="B66" s="206" t="s">
        <v>254</v>
      </c>
      <c r="C66" s="223">
        <f t="shared" si="0"/>
        <v>2</v>
      </c>
      <c r="D66" s="223"/>
      <c r="E66" s="223"/>
      <c r="F66" s="224">
        <f t="shared" si="5"/>
        <v>2</v>
      </c>
      <c r="G66" s="205" t="s">
        <v>615</v>
      </c>
      <c r="H66" s="205" t="s">
        <v>615</v>
      </c>
      <c r="I66" s="205" t="s">
        <v>615</v>
      </c>
      <c r="J66" s="205" t="s">
        <v>615</v>
      </c>
      <c r="K66" s="205" t="s">
        <v>615</v>
      </c>
      <c r="L66" s="205" t="s">
        <v>615</v>
      </c>
      <c r="M66" s="205" t="s">
        <v>615</v>
      </c>
      <c r="N66" s="181" t="s">
        <v>173</v>
      </c>
      <c r="O66" s="176" t="s">
        <v>771</v>
      </c>
      <c r="P66" s="176" t="s">
        <v>379</v>
      </c>
      <c r="Q66" s="81" t="s">
        <v>173</v>
      </c>
    </row>
    <row r="67" spans="1:17" ht="15" customHeight="1">
      <c r="A67" s="197" t="s">
        <v>56</v>
      </c>
      <c r="B67" s="206" t="s">
        <v>254</v>
      </c>
      <c r="C67" s="223">
        <f t="shared" si="0"/>
        <v>2</v>
      </c>
      <c r="D67" s="223"/>
      <c r="E67" s="223"/>
      <c r="F67" s="224">
        <f t="shared" si="5"/>
        <v>2</v>
      </c>
      <c r="G67" s="205" t="s">
        <v>615</v>
      </c>
      <c r="H67" s="205" t="s">
        <v>615</v>
      </c>
      <c r="I67" s="205" t="s">
        <v>615</v>
      </c>
      <c r="J67" s="205" t="s">
        <v>615</v>
      </c>
      <c r="K67" s="205" t="s">
        <v>615</v>
      </c>
      <c r="L67" s="205" t="s">
        <v>615</v>
      </c>
      <c r="M67" s="205" t="s">
        <v>615</v>
      </c>
      <c r="N67" s="181" t="s">
        <v>173</v>
      </c>
      <c r="O67" s="176" t="s">
        <v>770</v>
      </c>
      <c r="P67" s="176" t="s">
        <v>419</v>
      </c>
      <c r="Q67" s="81" t="s">
        <v>173</v>
      </c>
    </row>
    <row r="68" spans="1:17" ht="15" customHeight="1">
      <c r="A68" s="197" t="s">
        <v>57</v>
      </c>
      <c r="B68" s="206" t="s">
        <v>181</v>
      </c>
      <c r="C68" s="223">
        <f t="shared" si="0"/>
        <v>0</v>
      </c>
      <c r="D68" s="223"/>
      <c r="E68" s="223"/>
      <c r="F68" s="224">
        <f t="shared" si="5"/>
        <v>0</v>
      </c>
      <c r="G68" s="205" t="s">
        <v>617</v>
      </c>
      <c r="H68" s="205" t="s">
        <v>173</v>
      </c>
      <c r="I68" s="205" t="s">
        <v>173</v>
      </c>
      <c r="J68" s="205" t="s">
        <v>173</v>
      </c>
      <c r="K68" s="205" t="s">
        <v>173</v>
      </c>
      <c r="L68" s="205" t="s">
        <v>173</v>
      </c>
      <c r="M68" s="205" t="s">
        <v>173</v>
      </c>
      <c r="N68" s="205" t="s">
        <v>876</v>
      </c>
      <c r="O68" s="176" t="s">
        <v>770</v>
      </c>
      <c r="P68" s="176" t="s">
        <v>522</v>
      </c>
      <c r="Q68" s="81" t="s">
        <v>173</v>
      </c>
    </row>
    <row r="69" spans="1:17" s="76" customFormat="1" ht="15" customHeight="1">
      <c r="A69" s="173" t="s">
        <v>58</v>
      </c>
      <c r="B69" s="173"/>
      <c r="C69" s="220"/>
      <c r="D69" s="174"/>
      <c r="E69" s="174"/>
      <c r="F69" s="174"/>
      <c r="G69" s="185"/>
      <c r="H69" s="185"/>
      <c r="I69" s="185"/>
      <c r="J69" s="185"/>
      <c r="K69" s="185"/>
      <c r="L69" s="185"/>
      <c r="M69" s="185"/>
      <c r="N69" s="185"/>
      <c r="O69" s="185"/>
      <c r="P69" s="185"/>
      <c r="Q69" s="83"/>
    </row>
    <row r="70" spans="1:17" ht="15" customHeight="1">
      <c r="A70" s="197" t="s">
        <v>59</v>
      </c>
      <c r="B70" s="206" t="s">
        <v>181</v>
      </c>
      <c r="C70" s="223">
        <f t="shared" si="0"/>
        <v>0</v>
      </c>
      <c r="D70" s="222"/>
      <c r="E70" s="222"/>
      <c r="F70" s="224">
        <f t="shared" ref="F70:F75" si="6">C70*(1-D70)*(1-E70)</f>
        <v>0</v>
      </c>
      <c r="G70" s="205" t="s">
        <v>617</v>
      </c>
      <c r="H70" s="205" t="s">
        <v>173</v>
      </c>
      <c r="I70" s="205" t="s">
        <v>173</v>
      </c>
      <c r="J70" s="205" t="s">
        <v>173</v>
      </c>
      <c r="K70" s="205" t="s">
        <v>173</v>
      </c>
      <c r="L70" s="205" t="s">
        <v>173</v>
      </c>
      <c r="M70" s="205" t="s">
        <v>173</v>
      </c>
      <c r="N70" s="206" t="s">
        <v>835</v>
      </c>
      <c r="O70" s="176" t="s">
        <v>769</v>
      </c>
      <c r="P70" s="176" t="s">
        <v>524</v>
      </c>
      <c r="Q70" s="81" t="s">
        <v>173</v>
      </c>
    </row>
    <row r="71" spans="1:17" ht="15" customHeight="1">
      <c r="A71" s="197" t="s">
        <v>60</v>
      </c>
      <c r="B71" s="206" t="s">
        <v>181</v>
      </c>
      <c r="C71" s="223">
        <f t="shared" si="0"/>
        <v>0</v>
      </c>
      <c r="D71" s="222"/>
      <c r="E71" s="222"/>
      <c r="F71" s="224">
        <f t="shared" si="6"/>
        <v>0</v>
      </c>
      <c r="G71" s="205" t="s">
        <v>617</v>
      </c>
      <c r="H71" s="205" t="s">
        <v>173</v>
      </c>
      <c r="I71" s="205" t="s">
        <v>173</v>
      </c>
      <c r="J71" s="205" t="s">
        <v>173</v>
      </c>
      <c r="K71" s="205" t="s">
        <v>173</v>
      </c>
      <c r="L71" s="205" t="s">
        <v>173</v>
      </c>
      <c r="M71" s="205" t="s">
        <v>173</v>
      </c>
      <c r="N71" s="205" t="s">
        <v>876</v>
      </c>
      <c r="O71" s="176" t="s">
        <v>771</v>
      </c>
      <c r="P71" s="176" t="s">
        <v>398</v>
      </c>
      <c r="Q71" s="81" t="s">
        <v>173</v>
      </c>
    </row>
    <row r="72" spans="1:17" ht="15" customHeight="1">
      <c r="A72" s="197" t="s">
        <v>61</v>
      </c>
      <c r="B72" s="206" t="s">
        <v>254</v>
      </c>
      <c r="C72" s="223">
        <f t="shared" ref="C72:C98" si="7">IF(B72=$B$4,2,0)</f>
        <v>2</v>
      </c>
      <c r="D72" s="223"/>
      <c r="E72" s="223"/>
      <c r="F72" s="224">
        <f t="shared" si="6"/>
        <v>2</v>
      </c>
      <c r="G72" s="205" t="s">
        <v>615</v>
      </c>
      <c r="H72" s="205" t="s">
        <v>615</v>
      </c>
      <c r="I72" s="205" t="s">
        <v>615</v>
      </c>
      <c r="J72" s="205" t="s">
        <v>615</v>
      </c>
      <c r="K72" s="205" t="s">
        <v>615</v>
      </c>
      <c r="L72" s="205" t="s">
        <v>615</v>
      </c>
      <c r="M72" s="205" t="s">
        <v>615</v>
      </c>
      <c r="N72" s="205" t="s">
        <v>173</v>
      </c>
      <c r="O72" s="176" t="s">
        <v>771</v>
      </c>
      <c r="P72" s="176" t="s">
        <v>530</v>
      </c>
      <c r="Q72" s="81" t="s">
        <v>173</v>
      </c>
    </row>
    <row r="73" spans="1:17" ht="15" customHeight="1">
      <c r="A73" s="197" t="s">
        <v>62</v>
      </c>
      <c r="B73" s="183" t="s">
        <v>254</v>
      </c>
      <c r="C73" s="223">
        <f t="shared" si="7"/>
        <v>2</v>
      </c>
      <c r="D73" s="222"/>
      <c r="E73" s="222"/>
      <c r="F73" s="224">
        <f t="shared" si="6"/>
        <v>2</v>
      </c>
      <c r="G73" s="205" t="s">
        <v>615</v>
      </c>
      <c r="H73" s="205" t="s">
        <v>615</v>
      </c>
      <c r="I73" s="205" t="s">
        <v>615</v>
      </c>
      <c r="J73" s="205" t="s">
        <v>615</v>
      </c>
      <c r="K73" s="205" t="s">
        <v>615</v>
      </c>
      <c r="L73" s="205" t="s">
        <v>615</v>
      </c>
      <c r="M73" s="205" t="s">
        <v>615</v>
      </c>
      <c r="N73" s="205" t="s">
        <v>173</v>
      </c>
      <c r="O73" s="176" t="s">
        <v>771</v>
      </c>
      <c r="P73" s="176" t="s">
        <v>382</v>
      </c>
      <c r="Q73" s="81" t="s">
        <v>173</v>
      </c>
    </row>
    <row r="74" spans="1:17" ht="15" customHeight="1">
      <c r="A74" s="197" t="s">
        <v>63</v>
      </c>
      <c r="B74" s="183" t="s">
        <v>254</v>
      </c>
      <c r="C74" s="223">
        <f t="shared" si="7"/>
        <v>2</v>
      </c>
      <c r="D74" s="222"/>
      <c r="E74" s="222"/>
      <c r="F74" s="224">
        <f t="shared" si="6"/>
        <v>2</v>
      </c>
      <c r="G74" s="205" t="s">
        <v>615</v>
      </c>
      <c r="H74" s="205" t="s">
        <v>615</v>
      </c>
      <c r="I74" s="205" t="s">
        <v>615</v>
      </c>
      <c r="J74" s="205" t="s">
        <v>615</v>
      </c>
      <c r="K74" s="205" t="s">
        <v>615</v>
      </c>
      <c r="L74" s="205" t="s">
        <v>615</v>
      </c>
      <c r="M74" s="205" t="s">
        <v>615</v>
      </c>
      <c r="N74" s="205" t="s">
        <v>173</v>
      </c>
      <c r="O74" s="176" t="s">
        <v>771</v>
      </c>
      <c r="P74" s="176" t="s">
        <v>384</v>
      </c>
      <c r="Q74" s="81" t="s">
        <v>173</v>
      </c>
    </row>
    <row r="75" spans="1:17" s="28" customFormat="1" ht="15" customHeight="1">
      <c r="A75" s="201" t="s">
        <v>64</v>
      </c>
      <c r="B75" s="176" t="s">
        <v>254</v>
      </c>
      <c r="C75" s="177">
        <f t="shared" si="7"/>
        <v>2</v>
      </c>
      <c r="D75" s="177"/>
      <c r="E75" s="177"/>
      <c r="F75" s="178">
        <f t="shared" si="6"/>
        <v>2</v>
      </c>
      <c r="G75" s="205" t="s">
        <v>615</v>
      </c>
      <c r="H75" s="205" t="s">
        <v>615</v>
      </c>
      <c r="I75" s="205" t="s">
        <v>615</v>
      </c>
      <c r="J75" s="205" t="s">
        <v>615</v>
      </c>
      <c r="K75" s="205" t="s">
        <v>615</v>
      </c>
      <c r="L75" s="205" t="s">
        <v>615</v>
      </c>
      <c r="M75" s="205" t="s">
        <v>615</v>
      </c>
      <c r="N75" s="180" t="s">
        <v>173</v>
      </c>
      <c r="O75" s="176" t="s">
        <v>771</v>
      </c>
      <c r="P75" s="176" t="s">
        <v>535</v>
      </c>
      <c r="Q75" s="80" t="s">
        <v>173</v>
      </c>
    </row>
    <row r="76" spans="1:17" s="76" customFormat="1" ht="15" customHeight="1">
      <c r="A76" s="173" t="s">
        <v>65</v>
      </c>
      <c r="B76" s="173"/>
      <c r="C76" s="220"/>
      <c r="D76" s="174"/>
      <c r="E76" s="174"/>
      <c r="F76" s="174"/>
      <c r="G76" s="185"/>
      <c r="H76" s="185"/>
      <c r="I76" s="185"/>
      <c r="J76" s="185"/>
      <c r="K76" s="185"/>
      <c r="L76" s="185"/>
      <c r="M76" s="185"/>
      <c r="N76" s="185"/>
      <c r="O76" s="185"/>
      <c r="P76" s="185"/>
      <c r="Q76" s="83"/>
    </row>
    <row r="77" spans="1:17" ht="15" customHeight="1">
      <c r="A77" s="197" t="s">
        <v>66</v>
      </c>
      <c r="B77" s="206" t="s">
        <v>181</v>
      </c>
      <c r="C77" s="223">
        <f t="shared" si="7"/>
        <v>0</v>
      </c>
      <c r="D77" s="223"/>
      <c r="E77" s="223"/>
      <c r="F77" s="224">
        <f t="shared" ref="F77:F86" si="8">C77*(1-D77)*(1-E77)</f>
        <v>0</v>
      </c>
      <c r="G77" s="205" t="s">
        <v>641</v>
      </c>
      <c r="H77" s="205" t="s">
        <v>615</v>
      </c>
      <c r="I77" s="205" t="s">
        <v>615</v>
      </c>
      <c r="J77" s="205" t="s">
        <v>615</v>
      </c>
      <c r="K77" s="205" t="s">
        <v>641</v>
      </c>
      <c r="L77" s="205" t="s">
        <v>615</v>
      </c>
      <c r="M77" s="205" t="s">
        <v>615</v>
      </c>
      <c r="N77" s="205" t="s">
        <v>877</v>
      </c>
      <c r="O77" s="176" t="s">
        <v>771</v>
      </c>
      <c r="P77" s="176" t="s">
        <v>455</v>
      </c>
      <c r="Q77" s="81" t="s">
        <v>173</v>
      </c>
    </row>
    <row r="78" spans="1:17" ht="15" customHeight="1">
      <c r="A78" s="197" t="s">
        <v>68</v>
      </c>
      <c r="B78" s="206" t="s">
        <v>181</v>
      </c>
      <c r="C78" s="223">
        <f t="shared" si="7"/>
        <v>0</v>
      </c>
      <c r="D78" s="223"/>
      <c r="E78" s="223"/>
      <c r="F78" s="224">
        <f t="shared" si="8"/>
        <v>0</v>
      </c>
      <c r="G78" s="205" t="s">
        <v>617</v>
      </c>
      <c r="H78" s="205" t="s">
        <v>173</v>
      </c>
      <c r="I78" s="205" t="s">
        <v>173</v>
      </c>
      <c r="J78" s="205" t="s">
        <v>173</v>
      </c>
      <c r="K78" s="205" t="s">
        <v>173</v>
      </c>
      <c r="L78" s="205" t="s">
        <v>173</v>
      </c>
      <c r="M78" s="205" t="s">
        <v>173</v>
      </c>
      <c r="N78" s="205" t="s">
        <v>876</v>
      </c>
      <c r="O78" s="176" t="s">
        <v>771</v>
      </c>
      <c r="P78" s="183" t="s">
        <v>798</v>
      </c>
      <c r="Q78" s="81" t="s">
        <v>173</v>
      </c>
    </row>
    <row r="79" spans="1:17" ht="15" customHeight="1">
      <c r="A79" s="197" t="s">
        <v>69</v>
      </c>
      <c r="B79" s="206" t="s">
        <v>181</v>
      </c>
      <c r="C79" s="223">
        <f t="shared" si="7"/>
        <v>0</v>
      </c>
      <c r="D79" s="223"/>
      <c r="E79" s="223"/>
      <c r="F79" s="224">
        <f t="shared" si="8"/>
        <v>0</v>
      </c>
      <c r="G79" s="205" t="s">
        <v>617</v>
      </c>
      <c r="H79" s="205" t="s">
        <v>173</v>
      </c>
      <c r="I79" s="205" t="s">
        <v>173</v>
      </c>
      <c r="J79" s="205" t="s">
        <v>173</v>
      </c>
      <c r="K79" s="205" t="s">
        <v>173</v>
      </c>
      <c r="L79" s="205" t="s">
        <v>173</v>
      </c>
      <c r="M79" s="205" t="s">
        <v>173</v>
      </c>
      <c r="N79" s="205" t="s">
        <v>876</v>
      </c>
      <c r="O79" s="176" t="s">
        <v>771</v>
      </c>
      <c r="P79" s="176" t="s">
        <v>385</v>
      </c>
      <c r="Q79" s="81" t="s">
        <v>173</v>
      </c>
    </row>
    <row r="80" spans="1:17" ht="15" customHeight="1">
      <c r="A80" s="197" t="s">
        <v>70</v>
      </c>
      <c r="B80" s="206" t="s">
        <v>254</v>
      </c>
      <c r="C80" s="223">
        <f t="shared" si="7"/>
        <v>2</v>
      </c>
      <c r="D80" s="223"/>
      <c r="E80" s="223"/>
      <c r="F80" s="224">
        <f t="shared" si="8"/>
        <v>2</v>
      </c>
      <c r="G80" s="205" t="s">
        <v>615</v>
      </c>
      <c r="H80" s="205" t="s">
        <v>615</v>
      </c>
      <c r="I80" s="205" t="s">
        <v>615</v>
      </c>
      <c r="J80" s="205" t="s">
        <v>615</v>
      </c>
      <c r="K80" s="205" t="s">
        <v>615</v>
      </c>
      <c r="L80" s="205" t="s">
        <v>615</v>
      </c>
      <c r="M80" s="205" t="s">
        <v>615</v>
      </c>
      <c r="N80" s="205" t="s">
        <v>173</v>
      </c>
      <c r="O80" s="176" t="s">
        <v>771</v>
      </c>
      <c r="P80" s="176" t="s">
        <v>338</v>
      </c>
      <c r="Q80" s="81" t="s">
        <v>173</v>
      </c>
    </row>
    <row r="81" spans="1:17" s="28" customFormat="1" ht="15" customHeight="1">
      <c r="A81" s="201" t="s">
        <v>72</v>
      </c>
      <c r="B81" s="176" t="s">
        <v>254</v>
      </c>
      <c r="C81" s="177">
        <f t="shared" si="7"/>
        <v>2</v>
      </c>
      <c r="D81" s="177"/>
      <c r="E81" s="177"/>
      <c r="F81" s="178">
        <f t="shared" si="8"/>
        <v>2</v>
      </c>
      <c r="G81" s="205" t="s">
        <v>615</v>
      </c>
      <c r="H81" s="205" t="s">
        <v>615</v>
      </c>
      <c r="I81" s="205" t="s">
        <v>615</v>
      </c>
      <c r="J81" s="205" t="s">
        <v>615</v>
      </c>
      <c r="K81" s="205" t="s">
        <v>615</v>
      </c>
      <c r="L81" s="180" t="s">
        <v>846</v>
      </c>
      <c r="M81" s="205" t="s">
        <v>615</v>
      </c>
      <c r="N81" s="180" t="s">
        <v>173</v>
      </c>
      <c r="O81" s="176" t="s">
        <v>771</v>
      </c>
      <c r="P81" s="176" t="s">
        <v>386</v>
      </c>
      <c r="Q81" s="80" t="s">
        <v>173</v>
      </c>
    </row>
    <row r="82" spans="1:17" s="40" customFormat="1" ht="15" customHeight="1">
      <c r="A82" s="201" t="s">
        <v>73</v>
      </c>
      <c r="B82" s="176" t="s">
        <v>254</v>
      </c>
      <c r="C82" s="177">
        <f t="shared" si="7"/>
        <v>2</v>
      </c>
      <c r="D82" s="177"/>
      <c r="E82" s="177"/>
      <c r="F82" s="178">
        <f t="shared" si="8"/>
        <v>2</v>
      </c>
      <c r="G82" s="205" t="s">
        <v>615</v>
      </c>
      <c r="H82" s="205" t="s">
        <v>615</v>
      </c>
      <c r="I82" s="205" t="s">
        <v>615</v>
      </c>
      <c r="J82" s="205" t="s">
        <v>615</v>
      </c>
      <c r="K82" s="205" t="s">
        <v>615</v>
      </c>
      <c r="L82" s="205" t="s">
        <v>615</v>
      </c>
      <c r="M82" s="205" t="s">
        <v>615</v>
      </c>
      <c r="N82" s="180" t="s">
        <v>173</v>
      </c>
      <c r="O82" s="176" t="s">
        <v>771</v>
      </c>
      <c r="P82" s="176" t="s">
        <v>339</v>
      </c>
      <c r="Q82" s="80" t="s">
        <v>173</v>
      </c>
    </row>
    <row r="83" spans="1:17" ht="15" customHeight="1">
      <c r="A83" s="197" t="s">
        <v>191</v>
      </c>
      <c r="B83" s="206" t="s">
        <v>254</v>
      </c>
      <c r="C83" s="223">
        <f t="shared" si="7"/>
        <v>2</v>
      </c>
      <c r="D83" s="223"/>
      <c r="E83" s="223"/>
      <c r="F83" s="224">
        <f t="shared" si="8"/>
        <v>2</v>
      </c>
      <c r="G83" s="205" t="s">
        <v>615</v>
      </c>
      <c r="H83" s="205" t="s">
        <v>615</v>
      </c>
      <c r="I83" s="205" t="s">
        <v>615</v>
      </c>
      <c r="J83" s="205" t="s">
        <v>615</v>
      </c>
      <c r="K83" s="205" t="s">
        <v>615</v>
      </c>
      <c r="L83" s="205" t="s">
        <v>615</v>
      </c>
      <c r="M83" s="205" t="s">
        <v>615</v>
      </c>
      <c r="N83" s="205" t="s">
        <v>173</v>
      </c>
      <c r="O83" s="176" t="s">
        <v>771</v>
      </c>
      <c r="P83" s="176" t="s">
        <v>541</v>
      </c>
      <c r="Q83" s="81" t="s">
        <v>173</v>
      </c>
    </row>
    <row r="84" spans="1:17" ht="15" customHeight="1">
      <c r="A84" s="197" t="s">
        <v>74</v>
      </c>
      <c r="B84" s="206" t="s">
        <v>254</v>
      </c>
      <c r="C84" s="223">
        <f t="shared" si="7"/>
        <v>2</v>
      </c>
      <c r="D84" s="223"/>
      <c r="E84" s="223"/>
      <c r="F84" s="224">
        <f t="shared" si="8"/>
        <v>2</v>
      </c>
      <c r="G84" s="205" t="s">
        <v>615</v>
      </c>
      <c r="H84" s="205" t="s">
        <v>615</v>
      </c>
      <c r="I84" s="205" t="s">
        <v>615</v>
      </c>
      <c r="J84" s="205" t="s">
        <v>615</v>
      </c>
      <c r="K84" s="205" t="s">
        <v>615</v>
      </c>
      <c r="L84" s="205" t="s">
        <v>615</v>
      </c>
      <c r="M84" s="205" t="s">
        <v>615</v>
      </c>
      <c r="N84" s="205" t="s">
        <v>173</v>
      </c>
      <c r="O84" s="176" t="s">
        <v>771</v>
      </c>
      <c r="P84" s="176" t="s">
        <v>387</v>
      </c>
      <c r="Q84" s="81" t="s">
        <v>173</v>
      </c>
    </row>
    <row r="85" spans="1:17" ht="15" customHeight="1">
      <c r="A85" s="197" t="s">
        <v>75</v>
      </c>
      <c r="B85" s="206" t="s">
        <v>254</v>
      </c>
      <c r="C85" s="223">
        <f t="shared" si="7"/>
        <v>2</v>
      </c>
      <c r="D85" s="223"/>
      <c r="E85" s="223"/>
      <c r="F85" s="224">
        <f t="shared" si="8"/>
        <v>2</v>
      </c>
      <c r="G85" s="205" t="s">
        <v>615</v>
      </c>
      <c r="H85" s="205" t="s">
        <v>615</v>
      </c>
      <c r="I85" s="205" t="s">
        <v>615</v>
      </c>
      <c r="J85" s="205" t="s">
        <v>615</v>
      </c>
      <c r="K85" s="205" t="s">
        <v>615</v>
      </c>
      <c r="L85" s="205" t="s">
        <v>615</v>
      </c>
      <c r="M85" s="205" t="s">
        <v>615</v>
      </c>
      <c r="N85" s="205" t="s">
        <v>173</v>
      </c>
      <c r="O85" s="176" t="s">
        <v>771</v>
      </c>
      <c r="P85" s="176" t="s">
        <v>545</v>
      </c>
      <c r="Q85" s="81" t="s">
        <v>173</v>
      </c>
    </row>
    <row r="86" spans="1:17" s="28" customFormat="1" ht="15" customHeight="1">
      <c r="A86" s="201" t="s">
        <v>76</v>
      </c>
      <c r="B86" s="176" t="s">
        <v>254</v>
      </c>
      <c r="C86" s="177">
        <f t="shared" si="7"/>
        <v>2</v>
      </c>
      <c r="D86" s="177"/>
      <c r="E86" s="177"/>
      <c r="F86" s="178">
        <f t="shared" si="8"/>
        <v>2</v>
      </c>
      <c r="G86" s="205" t="s">
        <v>615</v>
      </c>
      <c r="H86" s="205" t="s">
        <v>615</v>
      </c>
      <c r="I86" s="205" t="s">
        <v>615</v>
      </c>
      <c r="J86" s="205" t="s">
        <v>615</v>
      </c>
      <c r="K86" s="205" t="s">
        <v>615</v>
      </c>
      <c r="L86" s="205" t="s">
        <v>615</v>
      </c>
      <c r="M86" s="205" t="s">
        <v>615</v>
      </c>
      <c r="N86" s="180" t="s">
        <v>173</v>
      </c>
      <c r="O86" s="176" t="s">
        <v>771</v>
      </c>
      <c r="P86" s="176" t="s">
        <v>388</v>
      </c>
      <c r="Q86" s="80" t="s">
        <v>173</v>
      </c>
    </row>
    <row r="87" spans="1:17" s="76" customFormat="1" ht="15" customHeight="1">
      <c r="A87" s="173" t="s">
        <v>77</v>
      </c>
      <c r="B87" s="173"/>
      <c r="C87" s="220"/>
      <c r="D87" s="174"/>
      <c r="E87" s="174"/>
      <c r="F87" s="174"/>
      <c r="G87" s="185"/>
      <c r="H87" s="185"/>
      <c r="I87" s="185"/>
      <c r="J87" s="185"/>
      <c r="K87" s="185"/>
      <c r="L87" s="185"/>
      <c r="M87" s="185"/>
      <c r="N87" s="185"/>
      <c r="O87" s="185"/>
      <c r="P87" s="185"/>
      <c r="Q87" s="83"/>
    </row>
    <row r="88" spans="1:17" ht="15" customHeight="1">
      <c r="A88" s="197" t="s">
        <v>67</v>
      </c>
      <c r="B88" s="206" t="s">
        <v>181</v>
      </c>
      <c r="C88" s="223">
        <f t="shared" si="7"/>
        <v>0</v>
      </c>
      <c r="D88" s="223"/>
      <c r="E88" s="223"/>
      <c r="F88" s="224">
        <f t="shared" ref="F88:F98" si="9">C88*(1-D88)*(1-E88)</f>
        <v>0</v>
      </c>
      <c r="G88" s="205" t="s">
        <v>617</v>
      </c>
      <c r="H88" s="205" t="s">
        <v>173</v>
      </c>
      <c r="I88" s="205" t="s">
        <v>173</v>
      </c>
      <c r="J88" s="205" t="s">
        <v>173</v>
      </c>
      <c r="K88" s="205" t="s">
        <v>173</v>
      </c>
      <c r="L88" s="205" t="s">
        <v>173</v>
      </c>
      <c r="M88" s="205" t="s">
        <v>173</v>
      </c>
      <c r="N88" s="206" t="s">
        <v>835</v>
      </c>
      <c r="O88" s="176" t="s">
        <v>769</v>
      </c>
      <c r="P88" s="176" t="s">
        <v>548</v>
      </c>
      <c r="Q88" s="81" t="s">
        <v>173</v>
      </c>
    </row>
    <row r="89" spans="1:17" ht="15" customHeight="1">
      <c r="A89" s="197" t="s">
        <v>78</v>
      </c>
      <c r="B89" s="206" t="s">
        <v>181</v>
      </c>
      <c r="C89" s="223">
        <f t="shared" si="7"/>
        <v>0</v>
      </c>
      <c r="D89" s="223"/>
      <c r="E89" s="223"/>
      <c r="F89" s="224">
        <f t="shared" si="9"/>
        <v>0</v>
      </c>
      <c r="G89" s="205" t="s">
        <v>641</v>
      </c>
      <c r="H89" s="205" t="s">
        <v>641</v>
      </c>
      <c r="I89" s="205" t="s">
        <v>615</v>
      </c>
      <c r="J89" s="205" t="s">
        <v>615</v>
      </c>
      <c r="K89" s="205" t="s">
        <v>615</v>
      </c>
      <c r="L89" s="205" t="s">
        <v>617</v>
      </c>
      <c r="M89" s="205" t="s">
        <v>615</v>
      </c>
      <c r="N89" s="181" t="s">
        <v>878</v>
      </c>
      <c r="O89" s="176" t="s">
        <v>769</v>
      </c>
      <c r="P89" s="176" t="s">
        <v>420</v>
      </c>
      <c r="Q89" s="81" t="s">
        <v>173</v>
      </c>
    </row>
    <row r="90" spans="1:17" ht="15" customHeight="1">
      <c r="A90" s="197" t="s">
        <v>71</v>
      </c>
      <c r="B90" s="206" t="s">
        <v>181</v>
      </c>
      <c r="C90" s="223">
        <f t="shared" si="7"/>
        <v>0</v>
      </c>
      <c r="D90" s="223"/>
      <c r="E90" s="223"/>
      <c r="F90" s="224">
        <f t="shared" si="9"/>
        <v>0</v>
      </c>
      <c r="G90" s="205" t="s">
        <v>641</v>
      </c>
      <c r="H90" s="205" t="s">
        <v>615</v>
      </c>
      <c r="I90" s="205" t="s">
        <v>615</v>
      </c>
      <c r="J90" s="205" t="s">
        <v>641</v>
      </c>
      <c r="K90" s="205" t="s">
        <v>641</v>
      </c>
      <c r="L90" s="205" t="s">
        <v>615</v>
      </c>
      <c r="M90" s="205" t="s">
        <v>615</v>
      </c>
      <c r="N90" s="205" t="s">
        <v>1057</v>
      </c>
      <c r="O90" s="176" t="s">
        <v>771</v>
      </c>
      <c r="P90" s="176" t="s">
        <v>389</v>
      </c>
      <c r="Q90" s="81" t="s">
        <v>173</v>
      </c>
    </row>
    <row r="91" spans="1:17" ht="15" customHeight="1">
      <c r="A91" s="197" t="s">
        <v>79</v>
      </c>
      <c r="B91" s="206" t="s">
        <v>181</v>
      </c>
      <c r="C91" s="223">
        <f t="shared" si="7"/>
        <v>0</v>
      </c>
      <c r="D91" s="223"/>
      <c r="E91" s="223"/>
      <c r="F91" s="224">
        <f t="shared" si="9"/>
        <v>0</v>
      </c>
      <c r="G91" s="205" t="s">
        <v>617</v>
      </c>
      <c r="H91" s="205" t="s">
        <v>173</v>
      </c>
      <c r="I91" s="205" t="s">
        <v>173</v>
      </c>
      <c r="J91" s="205" t="s">
        <v>173</v>
      </c>
      <c r="K91" s="205" t="s">
        <v>173</v>
      </c>
      <c r="L91" s="205" t="s">
        <v>173</v>
      </c>
      <c r="M91" s="205" t="s">
        <v>173</v>
      </c>
      <c r="N91" s="205" t="s">
        <v>876</v>
      </c>
      <c r="O91" s="176" t="s">
        <v>771</v>
      </c>
      <c r="P91" s="176" t="s">
        <v>587</v>
      </c>
      <c r="Q91" s="81" t="s">
        <v>173</v>
      </c>
    </row>
    <row r="92" spans="1:17" ht="15" customHeight="1">
      <c r="A92" s="197" t="s">
        <v>80</v>
      </c>
      <c r="B92" s="206" t="s">
        <v>254</v>
      </c>
      <c r="C92" s="223">
        <f t="shared" si="7"/>
        <v>2</v>
      </c>
      <c r="D92" s="223"/>
      <c r="E92" s="223"/>
      <c r="F92" s="224">
        <f t="shared" si="9"/>
        <v>2</v>
      </c>
      <c r="G92" s="205" t="s">
        <v>615</v>
      </c>
      <c r="H92" s="205" t="s">
        <v>615</v>
      </c>
      <c r="I92" s="205" t="s">
        <v>615</v>
      </c>
      <c r="J92" s="205" t="s">
        <v>615</v>
      </c>
      <c r="K92" s="205" t="s">
        <v>615</v>
      </c>
      <c r="L92" s="205" t="s">
        <v>615</v>
      </c>
      <c r="M92" s="205" t="s">
        <v>615</v>
      </c>
      <c r="N92" s="205" t="s">
        <v>173</v>
      </c>
      <c r="O92" s="176" t="s">
        <v>770</v>
      </c>
      <c r="P92" s="176" t="s">
        <v>590</v>
      </c>
      <c r="Q92" s="81" t="s">
        <v>173</v>
      </c>
    </row>
    <row r="93" spans="1:17" ht="15" customHeight="1">
      <c r="A93" s="197" t="s">
        <v>81</v>
      </c>
      <c r="B93" s="206" t="s">
        <v>181</v>
      </c>
      <c r="C93" s="223">
        <f t="shared" si="7"/>
        <v>0</v>
      </c>
      <c r="D93" s="223"/>
      <c r="E93" s="223"/>
      <c r="F93" s="224">
        <f t="shared" si="9"/>
        <v>0</v>
      </c>
      <c r="G93" s="205" t="s">
        <v>641</v>
      </c>
      <c r="H93" s="205" t="s">
        <v>615</v>
      </c>
      <c r="I93" s="205" t="s">
        <v>615</v>
      </c>
      <c r="J93" s="205" t="s">
        <v>641</v>
      </c>
      <c r="K93" s="205" t="s">
        <v>641</v>
      </c>
      <c r="L93" s="205" t="s">
        <v>615</v>
      </c>
      <c r="M93" s="205" t="s">
        <v>615</v>
      </c>
      <c r="N93" s="205" t="s">
        <v>879</v>
      </c>
      <c r="O93" s="176" t="s">
        <v>771</v>
      </c>
      <c r="P93" s="176" t="s">
        <v>427</v>
      </c>
      <c r="Q93" s="81" t="s">
        <v>173</v>
      </c>
    </row>
    <row r="94" spans="1:17" ht="15" customHeight="1">
      <c r="A94" s="197" t="s">
        <v>82</v>
      </c>
      <c r="B94" s="183" t="s">
        <v>254</v>
      </c>
      <c r="C94" s="223">
        <f t="shared" si="7"/>
        <v>2</v>
      </c>
      <c r="D94" s="222"/>
      <c r="E94" s="222"/>
      <c r="F94" s="224">
        <f t="shared" si="9"/>
        <v>2</v>
      </c>
      <c r="G94" s="205" t="s">
        <v>615</v>
      </c>
      <c r="H94" s="205" t="s">
        <v>615</v>
      </c>
      <c r="I94" s="205" t="s">
        <v>615</v>
      </c>
      <c r="J94" s="205" t="s">
        <v>615</v>
      </c>
      <c r="K94" s="205" t="s">
        <v>615</v>
      </c>
      <c r="L94" s="205" t="s">
        <v>615</v>
      </c>
      <c r="M94" s="205" t="s">
        <v>615</v>
      </c>
      <c r="N94" s="205" t="s">
        <v>173</v>
      </c>
      <c r="O94" s="176" t="s">
        <v>770</v>
      </c>
      <c r="P94" s="176" t="s">
        <v>460</v>
      </c>
      <c r="Q94" s="81" t="s">
        <v>173</v>
      </c>
    </row>
    <row r="95" spans="1:17" ht="15" customHeight="1">
      <c r="A95" s="197" t="s">
        <v>83</v>
      </c>
      <c r="B95" s="206" t="s">
        <v>181</v>
      </c>
      <c r="C95" s="223">
        <f t="shared" si="7"/>
        <v>0</v>
      </c>
      <c r="D95" s="222"/>
      <c r="E95" s="222"/>
      <c r="F95" s="224">
        <f t="shared" si="9"/>
        <v>0</v>
      </c>
      <c r="G95" s="205" t="s">
        <v>617</v>
      </c>
      <c r="H95" s="205" t="s">
        <v>173</v>
      </c>
      <c r="I95" s="205" t="s">
        <v>173</v>
      </c>
      <c r="J95" s="205" t="s">
        <v>173</v>
      </c>
      <c r="K95" s="205" t="s">
        <v>173</v>
      </c>
      <c r="L95" s="205" t="s">
        <v>173</v>
      </c>
      <c r="M95" s="205" t="s">
        <v>173</v>
      </c>
      <c r="N95" s="206" t="s">
        <v>835</v>
      </c>
      <c r="O95" s="176" t="s">
        <v>770</v>
      </c>
      <c r="P95" s="176" t="s">
        <v>597</v>
      </c>
      <c r="Q95" s="81" t="s">
        <v>173</v>
      </c>
    </row>
    <row r="96" spans="1:17" ht="15" customHeight="1">
      <c r="A96" s="197" t="s">
        <v>84</v>
      </c>
      <c r="B96" s="183" t="s">
        <v>254</v>
      </c>
      <c r="C96" s="223">
        <f t="shared" si="7"/>
        <v>2</v>
      </c>
      <c r="D96" s="222"/>
      <c r="E96" s="222"/>
      <c r="F96" s="224">
        <f t="shared" si="9"/>
        <v>2</v>
      </c>
      <c r="G96" s="205" t="s">
        <v>615</v>
      </c>
      <c r="H96" s="205" t="s">
        <v>615</v>
      </c>
      <c r="I96" s="205" t="s">
        <v>615</v>
      </c>
      <c r="J96" s="205" t="s">
        <v>615</v>
      </c>
      <c r="K96" s="205" t="s">
        <v>615</v>
      </c>
      <c r="L96" s="205" t="s">
        <v>615</v>
      </c>
      <c r="M96" s="205" t="s">
        <v>615</v>
      </c>
      <c r="N96" s="181" t="s">
        <v>173</v>
      </c>
      <c r="O96" s="176" t="s">
        <v>770</v>
      </c>
      <c r="P96" s="176" t="s">
        <v>601</v>
      </c>
      <c r="Q96" s="81" t="s">
        <v>173</v>
      </c>
    </row>
    <row r="97" spans="1:17" ht="15" customHeight="1">
      <c r="A97" s="197" t="s">
        <v>85</v>
      </c>
      <c r="B97" s="206" t="s">
        <v>181</v>
      </c>
      <c r="C97" s="223">
        <f t="shared" si="7"/>
        <v>0</v>
      </c>
      <c r="D97" s="222"/>
      <c r="E97" s="222"/>
      <c r="F97" s="224">
        <f t="shared" si="9"/>
        <v>0</v>
      </c>
      <c r="G97" s="205" t="s">
        <v>617</v>
      </c>
      <c r="H97" s="205" t="s">
        <v>173</v>
      </c>
      <c r="I97" s="205" t="s">
        <v>173</v>
      </c>
      <c r="J97" s="205" t="s">
        <v>173</v>
      </c>
      <c r="K97" s="205" t="s">
        <v>173</v>
      </c>
      <c r="L97" s="205" t="s">
        <v>173</v>
      </c>
      <c r="M97" s="205" t="s">
        <v>173</v>
      </c>
      <c r="N97" s="206" t="s">
        <v>835</v>
      </c>
      <c r="O97" s="176" t="s">
        <v>769</v>
      </c>
      <c r="P97" s="176" t="s">
        <v>605</v>
      </c>
      <c r="Q97" s="81" t="s">
        <v>173</v>
      </c>
    </row>
    <row r="98" spans="1:17" ht="15" customHeight="1">
      <c r="A98" s="197" t="s">
        <v>86</v>
      </c>
      <c r="B98" s="206" t="s">
        <v>181</v>
      </c>
      <c r="C98" s="223">
        <f t="shared" si="7"/>
        <v>0</v>
      </c>
      <c r="D98" s="222"/>
      <c r="E98" s="222"/>
      <c r="F98" s="224">
        <f t="shared" si="9"/>
        <v>0</v>
      </c>
      <c r="G98" s="205" t="s">
        <v>617</v>
      </c>
      <c r="H98" s="205" t="s">
        <v>173</v>
      </c>
      <c r="I98" s="205" t="s">
        <v>173</v>
      </c>
      <c r="J98" s="205" t="s">
        <v>173</v>
      </c>
      <c r="K98" s="205" t="s">
        <v>173</v>
      </c>
      <c r="L98" s="205" t="s">
        <v>173</v>
      </c>
      <c r="M98" s="205" t="s">
        <v>173</v>
      </c>
      <c r="N98" s="206" t="s">
        <v>835</v>
      </c>
      <c r="O98" s="176" t="s">
        <v>771</v>
      </c>
      <c r="P98" s="176" t="s">
        <v>607</v>
      </c>
      <c r="Q98" s="81" t="s">
        <v>173</v>
      </c>
    </row>
    <row r="107" spans="1:17">
      <c r="A107" s="6"/>
      <c r="B107" s="10"/>
      <c r="C107" s="6"/>
      <c r="D107" s="6"/>
      <c r="E107" s="6"/>
      <c r="F107" s="6"/>
      <c r="G107" s="10"/>
      <c r="H107" s="10"/>
      <c r="I107" s="10"/>
      <c r="J107" s="10"/>
      <c r="K107" s="10"/>
      <c r="L107" s="10"/>
      <c r="M107" s="10"/>
      <c r="N107" s="7"/>
      <c r="O107" s="7"/>
    </row>
    <row r="111" spans="1:17">
      <c r="A111" s="6"/>
      <c r="B111" s="10"/>
      <c r="C111" s="6"/>
      <c r="D111" s="6"/>
      <c r="E111" s="6"/>
      <c r="F111" s="6"/>
      <c r="G111" s="10"/>
      <c r="H111" s="10"/>
      <c r="I111" s="10"/>
      <c r="J111" s="10"/>
      <c r="K111" s="10"/>
      <c r="L111" s="10"/>
      <c r="M111" s="10"/>
      <c r="N111" s="7"/>
      <c r="O111" s="7"/>
    </row>
    <row r="114" spans="1:15">
      <c r="A114" s="6"/>
      <c r="B114" s="10"/>
      <c r="C114" s="6"/>
      <c r="D114" s="6"/>
      <c r="E114" s="6"/>
      <c r="F114" s="6"/>
      <c r="G114" s="10"/>
      <c r="H114" s="10"/>
      <c r="I114" s="10"/>
      <c r="J114" s="10"/>
      <c r="K114" s="10"/>
      <c r="L114" s="10"/>
      <c r="M114" s="10"/>
      <c r="N114" s="7"/>
      <c r="O114" s="7"/>
    </row>
    <row r="118" spans="1:15">
      <c r="A118" s="6"/>
      <c r="B118" s="10"/>
      <c r="C118" s="6"/>
      <c r="D118" s="6"/>
      <c r="E118" s="6"/>
      <c r="F118" s="6"/>
      <c r="G118" s="10"/>
      <c r="H118" s="10"/>
      <c r="I118" s="10"/>
      <c r="J118" s="10"/>
      <c r="K118" s="10"/>
      <c r="L118" s="10"/>
      <c r="M118" s="10"/>
      <c r="N118" s="7"/>
      <c r="O118" s="7"/>
    </row>
    <row r="121" spans="1:15">
      <c r="A121" s="6"/>
      <c r="B121" s="10"/>
      <c r="C121" s="6"/>
      <c r="D121" s="6"/>
      <c r="E121" s="6"/>
      <c r="F121" s="6"/>
      <c r="G121" s="10"/>
      <c r="H121" s="10"/>
      <c r="I121" s="10"/>
      <c r="J121" s="10"/>
      <c r="K121" s="10"/>
      <c r="L121" s="10"/>
      <c r="M121" s="10"/>
      <c r="N121" s="7"/>
      <c r="O121" s="7"/>
    </row>
    <row r="125" spans="1:15">
      <c r="A125" s="6"/>
      <c r="B125" s="10"/>
      <c r="C125" s="6"/>
      <c r="D125" s="6"/>
      <c r="E125" s="6"/>
      <c r="F125" s="6"/>
      <c r="G125" s="10"/>
      <c r="H125" s="10"/>
      <c r="I125" s="10"/>
      <c r="J125" s="10"/>
      <c r="K125" s="10"/>
      <c r="L125" s="10"/>
      <c r="M125" s="10"/>
      <c r="N125" s="7"/>
      <c r="O125" s="7"/>
    </row>
  </sheetData>
  <mergeCells count="20">
    <mergeCell ref="L4:L5"/>
    <mergeCell ref="O4:O5"/>
    <mergeCell ref="A1:P1"/>
    <mergeCell ref="A2:P2"/>
    <mergeCell ref="A3:A5"/>
    <mergeCell ref="C3:F3"/>
    <mergeCell ref="G3:G5"/>
    <mergeCell ref="H3:H5"/>
    <mergeCell ref="I3:L3"/>
    <mergeCell ref="M3:M5"/>
    <mergeCell ref="N3:N5"/>
    <mergeCell ref="P4:P5"/>
    <mergeCell ref="O3:P3"/>
    <mergeCell ref="C4:C5"/>
    <mergeCell ref="D4:D5"/>
    <mergeCell ref="E4:E5"/>
    <mergeCell ref="F4:F5"/>
    <mergeCell ref="I4:I5"/>
    <mergeCell ref="J4:J5"/>
    <mergeCell ref="K4:K5"/>
  </mergeCells>
  <dataValidations count="3">
    <dataValidation type="list" allowBlank="1" showInputMessage="1" showErrorMessage="1" sqref="B6 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B65542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B131078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B196614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B262150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B327686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B393222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B458758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B524294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B589830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B655366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B720902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B786438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B851974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B917510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B983046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WVF983046" xr:uid="{00000000-0002-0000-0700-000000000000}">
      <formula1>#REF!</formula1>
    </dataValidation>
    <dataValidation type="list" allowBlank="1" showInputMessage="1" showErrorMessage="1" sqref="WVF983047:WVF983138 IT7:IT98 SP7:SP98 ACL7:ACL98 AMH7:AMH98 AWD7:AWD98 BFZ7:BFZ98 BPV7:BPV98 BZR7:BZR98 CJN7:CJN98 CTJ7:CTJ98 DDF7:DDF98 DNB7:DNB98 DWX7:DWX98 EGT7:EGT98 EQP7:EQP98 FAL7:FAL98 FKH7:FKH98 FUD7:FUD98 GDZ7:GDZ98 GNV7:GNV98 GXR7:GXR98 HHN7:HHN98 HRJ7:HRJ98 IBF7:IBF98 ILB7:ILB98 IUX7:IUX98 JET7:JET98 JOP7:JOP98 JYL7:JYL98 KIH7:KIH98 KSD7:KSD98 LBZ7:LBZ98 LLV7:LLV98 LVR7:LVR98 MFN7:MFN98 MPJ7:MPJ98 MZF7:MZF98 NJB7:NJB98 NSX7:NSX98 OCT7:OCT98 OMP7:OMP98 OWL7:OWL98 PGH7:PGH98 PQD7:PQD98 PZZ7:PZZ98 QJV7:QJV98 QTR7:QTR98 RDN7:RDN98 RNJ7:RNJ98 RXF7:RXF98 SHB7:SHB98 SQX7:SQX98 TAT7:TAT98 TKP7:TKP98 TUL7:TUL98 UEH7:UEH98 UOD7:UOD98 UXZ7:UXZ98 VHV7:VHV98 VRR7:VRR98 WBN7:WBN98 WLJ7:WLJ98 WVF7:WVF98 B65543:B65634 IT65543:IT65634 SP65543:SP65634 ACL65543:ACL65634 AMH65543:AMH65634 AWD65543:AWD65634 BFZ65543:BFZ65634 BPV65543:BPV65634 BZR65543:BZR65634 CJN65543:CJN65634 CTJ65543:CTJ65634 DDF65543:DDF65634 DNB65543:DNB65634 DWX65543:DWX65634 EGT65543:EGT65634 EQP65543:EQP65634 FAL65543:FAL65634 FKH65543:FKH65634 FUD65543:FUD65634 GDZ65543:GDZ65634 GNV65543:GNV65634 GXR65543:GXR65634 HHN65543:HHN65634 HRJ65543:HRJ65634 IBF65543:IBF65634 ILB65543:ILB65634 IUX65543:IUX65634 JET65543:JET65634 JOP65543:JOP65634 JYL65543:JYL65634 KIH65543:KIH65634 KSD65543:KSD65634 LBZ65543:LBZ65634 LLV65543:LLV65634 LVR65543:LVR65634 MFN65543:MFN65634 MPJ65543:MPJ65634 MZF65543:MZF65634 NJB65543:NJB65634 NSX65543:NSX65634 OCT65543:OCT65634 OMP65543:OMP65634 OWL65543:OWL65634 PGH65543:PGH65634 PQD65543:PQD65634 PZZ65543:PZZ65634 QJV65543:QJV65634 QTR65543:QTR65634 RDN65543:RDN65634 RNJ65543:RNJ65634 RXF65543:RXF65634 SHB65543:SHB65634 SQX65543:SQX65634 TAT65543:TAT65634 TKP65543:TKP65634 TUL65543:TUL65634 UEH65543:UEH65634 UOD65543:UOD65634 UXZ65543:UXZ65634 VHV65543:VHV65634 VRR65543:VRR65634 WBN65543:WBN65634 WLJ65543:WLJ65634 WVF65543:WVF65634 B131079:B131170 IT131079:IT131170 SP131079:SP131170 ACL131079:ACL131170 AMH131079:AMH131170 AWD131079:AWD131170 BFZ131079:BFZ131170 BPV131079:BPV131170 BZR131079:BZR131170 CJN131079:CJN131170 CTJ131079:CTJ131170 DDF131079:DDF131170 DNB131079:DNB131170 DWX131079:DWX131170 EGT131079:EGT131170 EQP131079:EQP131170 FAL131079:FAL131170 FKH131079:FKH131170 FUD131079:FUD131170 GDZ131079:GDZ131170 GNV131079:GNV131170 GXR131079:GXR131170 HHN131079:HHN131170 HRJ131079:HRJ131170 IBF131079:IBF131170 ILB131079:ILB131170 IUX131079:IUX131170 JET131079:JET131170 JOP131079:JOP131170 JYL131079:JYL131170 KIH131079:KIH131170 KSD131079:KSD131170 LBZ131079:LBZ131170 LLV131079:LLV131170 LVR131079:LVR131170 MFN131079:MFN131170 MPJ131079:MPJ131170 MZF131079:MZF131170 NJB131079:NJB131170 NSX131079:NSX131170 OCT131079:OCT131170 OMP131079:OMP131170 OWL131079:OWL131170 PGH131079:PGH131170 PQD131079:PQD131170 PZZ131079:PZZ131170 QJV131079:QJV131170 QTR131079:QTR131170 RDN131079:RDN131170 RNJ131079:RNJ131170 RXF131079:RXF131170 SHB131079:SHB131170 SQX131079:SQX131170 TAT131079:TAT131170 TKP131079:TKP131170 TUL131079:TUL131170 UEH131079:UEH131170 UOD131079:UOD131170 UXZ131079:UXZ131170 VHV131079:VHV131170 VRR131079:VRR131170 WBN131079:WBN131170 WLJ131079:WLJ131170 WVF131079:WVF131170 B196615:B196706 IT196615:IT196706 SP196615:SP196706 ACL196615:ACL196706 AMH196615:AMH196706 AWD196615:AWD196706 BFZ196615:BFZ196706 BPV196615:BPV196706 BZR196615:BZR196706 CJN196615:CJN196706 CTJ196615:CTJ196706 DDF196615:DDF196706 DNB196615:DNB196706 DWX196615:DWX196706 EGT196615:EGT196706 EQP196615:EQP196706 FAL196615:FAL196706 FKH196615:FKH196706 FUD196615:FUD196706 GDZ196615:GDZ196706 GNV196615:GNV196706 GXR196615:GXR196706 HHN196615:HHN196706 HRJ196615:HRJ196706 IBF196615:IBF196706 ILB196615:ILB196706 IUX196615:IUX196706 JET196615:JET196706 JOP196615:JOP196706 JYL196615:JYL196706 KIH196615:KIH196706 KSD196615:KSD196706 LBZ196615:LBZ196706 LLV196615:LLV196706 LVR196615:LVR196706 MFN196615:MFN196706 MPJ196615:MPJ196706 MZF196615:MZF196706 NJB196615:NJB196706 NSX196615:NSX196706 OCT196615:OCT196706 OMP196615:OMP196706 OWL196615:OWL196706 PGH196615:PGH196706 PQD196615:PQD196706 PZZ196615:PZZ196706 QJV196615:QJV196706 QTR196615:QTR196706 RDN196615:RDN196706 RNJ196615:RNJ196706 RXF196615:RXF196706 SHB196615:SHB196706 SQX196615:SQX196706 TAT196615:TAT196706 TKP196615:TKP196706 TUL196615:TUL196706 UEH196615:UEH196706 UOD196615:UOD196706 UXZ196615:UXZ196706 VHV196615:VHV196706 VRR196615:VRR196706 WBN196615:WBN196706 WLJ196615:WLJ196706 WVF196615:WVF196706 B262151:B262242 IT262151:IT262242 SP262151:SP262242 ACL262151:ACL262242 AMH262151:AMH262242 AWD262151:AWD262242 BFZ262151:BFZ262242 BPV262151:BPV262242 BZR262151:BZR262242 CJN262151:CJN262242 CTJ262151:CTJ262242 DDF262151:DDF262242 DNB262151:DNB262242 DWX262151:DWX262242 EGT262151:EGT262242 EQP262151:EQP262242 FAL262151:FAL262242 FKH262151:FKH262242 FUD262151:FUD262242 GDZ262151:GDZ262242 GNV262151:GNV262242 GXR262151:GXR262242 HHN262151:HHN262242 HRJ262151:HRJ262242 IBF262151:IBF262242 ILB262151:ILB262242 IUX262151:IUX262242 JET262151:JET262242 JOP262151:JOP262242 JYL262151:JYL262242 KIH262151:KIH262242 KSD262151:KSD262242 LBZ262151:LBZ262242 LLV262151:LLV262242 LVR262151:LVR262242 MFN262151:MFN262242 MPJ262151:MPJ262242 MZF262151:MZF262242 NJB262151:NJB262242 NSX262151:NSX262242 OCT262151:OCT262242 OMP262151:OMP262242 OWL262151:OWL262242 PGH262151:PGH262242 PQD262151:PQD262242 PZZ262151:PZZ262242 QJV262151:QJV262242 QTR262151:QTR262242 RDN262151:RDN262242 RNJ262151:RNJ262242 RXF262151:RXF262242 SHB262151:SHB262242 SQX262151:SQX262242 TAT262151:TAT262242 TKP262151:TKP262242 TUL262151:TUL262242 UEH262151:UEH262242 UOD262151:UOD262242 UXZ262151:UXZ262242 VHV262151:VHV262242 VRR262151:VRR262242 WBN262151:WBN262242 WLJ262151:WLJ262242 WVF262151:WVF262242 B327687:B327778 IT327687:IT327778 SP327687:SP327778 ACL327687:ACL327778 AMH327687:AMH327778 AWD327687:AWD327778 BFZ327687:BFZ327778 BPV327687:BPV327778 BZR327687:BZR327778 CJN327687:CJN327778 CTJ327687:CTJ327778 DDF327687:DDF327778 DNB327687:DNB327778 DWX327687:DWX327778 EGT327687:EGT327778 EQP327687:EQP327778 FAL327687:FAL327778 FKH327687:FKH327778 FUD327687:FUD327778 GDZ327687:GDZ327778 GNV327687:GNV327778 GXR327687:GXR327778 HHN327687:HHN327778 HRJ327687:HRJ327778 IBF327687:IBF327778 ILB327687:ILB327778 IUX327687:IUX327778 JET327687:JET327778 JOP327687:JOP327778 JYL327687:JYL327778 KIH327687:KIH327778 KSD327687:KSD327778 LBZ327687:LBZ327778 LLV327687:LLV327778 LVR327687:LVR327778 MFN327687:MFN327778 MPJ327687:MPJ327778 MZF327687:MZF327778 NJB327687:NJB327778 NSX327687:NSX327778 OCT327687:OCT327778 OMP327687:OMP327778 OWL327687:OWL327778 PGH327687:PGH327778 PQD327687:PQD327778 PZZ327687:PZZ327778 QJV327687:QJV327778 QTR327687:QTR327778 RDN327687:RDN327778 RNJ327687:RNJ327778 RXF327687:RXF327778 SHB327687:SHB327778 SQX327687:SQX327778 TAT327687:TAT327778 TKP327687:TKP327778 TUL327687:TUL327778 UEH327687:UEH327778 UOD327687:UOD327778 UXZ327687:UXZ327778 VHV327687:VHV327778 VRR327687:VRR327778 WBN327687:WBN327778 WLJ327687:WLJ327778 WVF327687:WVF327778 B393223:B393314 IT393223:IT393314 SP393223:SP393314 ACL393223:ACL393314 AMH393223:AMH393314 AWD393223:AWD393314 BFZ393223:BFZ393314 BPV393223:BPV393314 BZR393223:BZR393314 CJN393223:CJN393314 CTJ393223:CTJ393314 DDF393223:DDF393314 DNB393223:DNB393314 DWX393223:DWX393314 EGT393223:EGT393314 EQP393223:EQP393314 FAL393223:FAL393314 FKH393223:FKH393314 FUD393223:FUD393314 GDZ393223:GDZ393314 GNV393223:GNV393314 GXR393223:GXR393314 HHN393223:HHN393314 HRJ393223:HRJ393314 IBF393223:IBF393314 ILB393223:ILB393314 IUX393223:IUX393314 JET393223:JET393314 JOP393223:JOP393314 JYL393223:JYL393314 KIH393223:KIH393314 KSD393223:KSD393314 LBZ393223:LBZ393314 LLV393223:LLV393314 LVR393223:LVR393314 MFN393223:MFN393314 MPJ393223:MPJ393314 MZF393223:MZF393314 NJB393223:NJB393314 NSX393223:NSX393314 OCT393223:OCT393314 OMP393223:OMP393314 OWL393223:OWL393314 PGH393223:PGH393314 PQD393223:PQD393314 PZZ393223:PZZ393314 QJV393223:QJV393314 QTR393223:QTR393314 RDN393223:RDN393314 RNJ393223:RNJ393314 RXF393223:RXF393314 SHB393223:SHB393314 SQX393223:SQX393314 TAT393223:TAT393314 TKP393223:TKP393314 TUL393223:TUL393314 UEH393223:UEH393314 UOD393223:UOD393314 UXZ393223:UXZ393314 VHV393223:VHV393314 VRR393223:VRR393314 WBN393223:WBN393314 WLJ393223:WLJ393314 WVF393223:WVF393314 B458759:B458850 IT458759:IT458850 SP458759:SP458850 ACL458759:ACL458850 AMH458759:AMH458850 AWD458759:AWD458850 BFZ458759:BFZ458850 BPV458759:BPV458850 BZR458759:BZR458850 CJN458759:CJN458850 CTJ458759:CTJ458850 DDF458759:DDF458850 DNB458759:DNB458850 DWX458759:DWX458850 EGT458759:EGT458850 EQP458759:EQP458850 FAL458759:FAL458850 FKH458759:FKH458850 FUD458759:FUD458850 GDZ458759:GDZ458850 GNV458759:GNV458850 GXR458759:GXR458850 HHN458759:HHN458850 HRJ458759:HRJ458850 IBF458759:IBF458850 ILB458759:ILB458850 IUX458759:IUX458850 JET458759:JET458850 JOP458759:JOP458850 JYL458759:JYL458850 KIH458759:KIH458850 KSD458759:KSD458850 LBZ458759:LBZ458850 LLV458759:LLV458850 LVR458759:LVR458850 MFN458759:MFN458850 MPJ458759:MPJ458850 MZF458759:MZF458850 NJB458759:NJB458850 NSX458759:NSX458850 OCT458759:OCT458850 OMP458759:OMP458850 OWL458759:OWL458850 PGH458759:PGH458850 PQD458759:PQD458850 PZZ458759:PZZ458850 QJV458759:QJV458850 QTR458759:QTR458850 RDN458759:RDN458850 RNJ458759:RNJ458850 RXF458759:RXF458850 SHB458759:SHB458850 SQX458759:SQX458850 TAT458759:TAT458850 TKP458759:TKP458850 TUL458759:TUL458850 UEH458759:UEH458850 UOD458759:UOD458850 UXZ458759:UXZ458850 VHV458759:VHV458850 VRR458759:VRR458850 WBN458759:WBN458850 WLJ458759:WLJ458850 WVF458759:WVF458850 B524295:B524386 IT524295:IT524386 SP524295:SP524386 ACL524295:ACL524386 AMH524295:AMH524386 AWD524295:AWD524386 BFZ524295:BFZ524386 BPV524295:BPV524386 BZR524295:BZR524386 CJN524295:CJN524386 CTJ524295:CTJ524386 DDF524295:DDF524386 DNB524295:DNB524386 DWX524295:DWX524386 EGT524295:EGT524386 EQP524295:EQP524386 FAL524295:FAL524386 FKH524295:FKH524386 FUD524295:FUD524386 GDZ524295:GDZ524386 GNV524295:GNV524386 GXR524295:GXR524386 HHN524295:HHN524386 HRJ524295:HRJ524386 IBF524295:IBF524386 ILB524295:ILB524386 IUX524295:IUX524386 JET524295:JET524386 JOP524295:JOP524386 JYL524295:JYL524386 KIH524295:KIH524386 KSD524295:KSD524386 LBZ524295:LBZ524386 LLV524295:LLV524386 LVR524295:LVR524386 MFN524295:MFN524386 MPJ524295:MPJ524386 MZF524295:MZF524386 NJB524295:NJB524386 NSX524295:NSX524386 OCT524295:OCT524386 OMP524295:OMP524386 OWL524295:OWL524386 PGH524295:PGH524386 PQD524295:PQD524386 PZZ524295:PZZ524386 QJV524295:QJV524386 QTR524295:QTR524386 RDN524295:RDN524386 RNJ524295:RNJ524386 RXF524295:RXF524386 SHB524295:SHB524386 SQX524295:SQX524386 TAT524295:TAT524386 TKP524295:TKP524386 TUL524295:TUL524386 UEH524295:UEH524386 UOD524295:UOD524386 UXZ524295:UXZ524386 VHV524295:VHV524386 VRR524295:VRR524386 WBN524295:WBN524386 WLJ524295:WLJ524386 WVF524295:WVF524386 B589831:B589922 IT589831:IT589922 SP589831:SP589922 ACL589831:ACL589922 AMH589831:AMH589922 AWD589831:AWD589922 BFZ589831:BFZ589922 BPV589831:BPV589922 BZR589831:BZR589922 CJN589831:CJN589922 CTJ589831:CTJ589922 DDF589831:DDF589922 DNB589831:DNB589922 DWX589831:DWX589922 EGT589831:EGT589922 EQP589831:EQP589922 FAL589831:FAL589922 FKH589831:FKH589922 FUD589831:FUD589922 GDZ589831:GDZ589922 GNV589831:GNV589922 GXR589831:GXR589922 HHN589831:HHN589922 HRJ589831:HRJ589922 IBF589831:IBF589922 ILB589831:ILB589922 IUX589831:IUX589922 JET589831:JET589922 JOP589831:JOP589922 JYL589831:JYL589922 KIH589831:KIH589922 KSD589831:KSD589922 LBZ589831:LBZ589922 LLV589831:LLV589922 LVR589831:LVR589922 MFN589831:MFN589922 MPJ589831:MPJ589922 MZF589831:MZF589922 NJB589831:NJB589922 NSX589831:NSX589922 OCT589831:OCT589922 OMP589831:OMP589922 OWL589831:OWL589922 PGH589831:PGH589922 PQD589831:PQD589922 PZZ589831:PZZ589922 QJV589831:QJV589922 QTR589831:QTR589922 RDN589831:RDN589922 RNJ589831:RNJ589922 RXF589831:RXF589922 SHB589831:SHB589922 SQX589831:SQX589922 TAT589831:TAT589922 TKP589831:TKP589922 TUL589831:TUL589922 UEH589831:UEH589922 UOD589831:UOD589922 UXZ589831:UXZ589922 VHV589831:VHV589922 VRR589831:VRR589922 WBN589831:WBN589922 WLJ589831:WLJ589922 WVF589831:WVF589922 B655367:B655458 IT655367:IT655458 SP655367:SP655458 ACL655367:ACL655458 AMH655367:AMH655458 AWD655367:AWD655458 BFZ655367:BFZ655458 BPV655367:BPV655458 BZR655367:BZR655458 CJN655367:CJN655458 CTJ655367:CTJ655458 DDF655367:DDF655458 DNB655367:DNB655458 DWX655367:DWX655458 EGT655367:EGT655458 EQP655367:EQP655458 FAL655367:FAL655458 FKH655367:FKH655458 FUD655367:FUD655458 GDZ655367:GDZ655458 GNV655367:GNV655458 GXR655367:GXR655458 HHN655367:HHN655458 HRJ655367:HRJ655458 IBF655367:IBF655458 ILB655367:ILB655458 IUX655367:IUX655458 JET655367:JET655458 JOP655367:JOP655458 JYL655367:JYL655458 KIH655367:KIH655458 KSD655367:KSD655458 LBZ655367:LBZ655458 LLV655367:LLV655458 LVR655367:LVR655458 MFN655367:MFN655458 MPJ655367:MPJ655458 MZF655367:MZF655458 NJB655367:NJB655458 NSX655367:NSX655458 OCT655367:OCT655458 OMP655367:OMP655458 OWL655367:OWL655458 PGH655367:PGH655458 PQD655367:PQD655458 PZZ655367:PZZ655458 QJV655367:QJV655458 QTR655367:QTR655458 RDN655367:RDN655458 RNJ655367:RNJ655458 RXF655367:RXF655458 SHB655367:SHB655458 SQX655367:SQX655458 TAT655367:TAT655458 TKP655367:TKP655458 TUL655367:TUL655458 UEH655367:UEH655458 UOD655367:UOD655458 UXZ655367:UXZ655458 VHV655367:VHV655458 VRR655367:VRR655458 WBN655367:WBN655458 WLJ655367:WLJ655458 WVF655367:WVF655458 B720903:B720994 IT720903:IT720994 SP720903:SP720994 ACL720903:ACL720994 AMH720903:AMH720994 AWD720903:AWD720994 BFZ720903:BFZ720994 BPV720903:BPV720994 BZR720903:BZR720994 CJN720903:CJN720994 CTJ720903:CTJ720994 DDF720903:DDF720994 DNB720903:DNB720994 DWX720903:DWX720994 EGT720903:EGT720994 EQP720903:EQP720994 FAL720903:FAL720994 FKH720903:FKH720994 FUD720903:FUD720994 GDZ720903:GDZ720994 GNV720903:GNV720994 GXR720903:GXR720994 HHN720903:HHN720994 HRJ720903:HRJ720994 IBF720903:IBF720994 ILB720903:ILB720994 IUX720903:IUX720994 JET720903:JET720994 JOP720903:JOP720994 JYL720903:JYL720994 KIH720903:KIH720994 KSD720903:KSD720994 LBZ720903:LBZ720994 LLV720903:LLV720994 LVR720903:LVR720994 MFN720903:MFN720994 MPJ720903:MPJ720994 MZF720903:MZF720994 NJB720903:NJB720994 NSX720903:NSX720994 OCT720903:OCT720994 OMP720903:OMP720994 OWL720903:OWL720994 PGH720903:PGH720994 PQD720903:PQD720994 PZZ720903:PZZ720994 QJV720903:QJV720994 QTR720903:QTR720994 RDN720903:RDN720994 RNJ720903:RNJ720994 RXF720903:RXF720994 SHB720903:SHB720994 SQX720903:SQX720994 TAT720903:TAT720994 TKP720903:TKP720994 TUL720903:TUL720994 UEH720903:UEH720994 UOD720903:UOD720994 UXZ720903:UXZ720994 VHV720903:VHV720994 VRR720903:VRR720994 WBN720903:WBN720994 WLJ720903:WLJ720994 WVF720903:WVF720994 B786439:B786530 IT786439:IT786530 SP786439:SP786530 ACL786439:ACL786530 AMH786439:AMH786530 AWD786439:AWD786530 BFZ786439:BFZ786530 BPV786439:BPV786530 BZR786439:BZR786530 CJN786439:CJN786530 CTJ786439:CTJ786530 DDF786439:DDF786530 DNB786439:DNB786530 DWX786439:DWX786530 EGT786439:EGT786530 EQP786439:EQP786530 FAL786439:FAL786530 FKH786439:FKH786530 FUD786439:FUD786530 GDZ786439:GDZ786530 GNV786439:GNV786530 GXR786439:GXR786530 HHN786439:HHN786530 HRJ786439:HRJ786530 IBF786439:IBF786530 ILB786439:ILB786530 IUX786439:IUX786530 JET786439:JET786530 JOP786439:JOP786530 JYL786439:JYL786530 KIH786439:KIH786530 KSD786439:KSD786530 LBZ786439:LBZ786530 LLV786439:LLV786530 LVR786439:LVR786530 MFN786439:MFN786530 MPJ786439:MPJ786530 MZF786439:MZF786530 NJB786439:NJB786530 NSX786439:NSX786530 OCT786439:OCT786530 OMP786439:OMP786530 OWL786439:OWL786530 PGH786439:PGH786530 PQD786439:PQD786530 PZZ786439:PZZ786530 QJV786439:QJV786530 QTR786439:QTR786530 RDN786439:RDN786530 RNJ786439:RNJ786530 RXF786439:RXF786530 SHB786439:SHB786530 SQX786439:SQX786530 TAT786439:TAT786530 TKP786439:TKP786530 TUL786439:TUL786530 UEH786439:UEH786530 UOD786439:UOD786530 UXZ786439:UXZ786530 VHV786439:VHV786530 VRR786439:VRR786530 WBN786439:WBN786530 WLJ786439:WLJ786530 WVF786439:WVF786530 B851975:B852066 IT851975:IT852066 SP851975:SP852066 ACL851975:ACL852066 AMH851975:AMH852066 AWD851975:AWD852066 BFZ851975:BFZ852066 BPV851975:BPV852066 BZR851975:BZR852066 CJN851975:CJN852066 CTJ851975:CTJ852066 DDF851975:DDF852066 DNB851975:DNB852066 DWX851975:DWX852066 EGT851975:EGT852066 EQP851975:EQP852066 FAL851975:FAL852066 FKH851975:FKH852066 FUD851975:FUD852066 GDZ851975:GDZ852066 GNV851975:GNV852066 GXR851975:GXR852066 HHN851975:HHN852066 HRJ851975:HRJ852066 IBF851975:IBF852066 ILB851975:ILB852066 IUX851975:IUX852066 JET851975:JET852066 JOP851975:JOP852066 JYL851975:JYL852066 KIH851975:KIH852066 KSD851975:KSD852066 LBZ851975:LBZ852066 LLV851975:LLV852066 LVR851975:LVR852066 MFN851975:MFN852066 MPJ851975:MPJ852066 MZF851975:MZF852066 NJB851975:NJB852066 NSX851975:NSX852066 OCT851975:OCT852066 OMP851975:OMP852066 OWL851975:OWL852066 PGH851975:PGH852066 PQD851975:PQD852066 PZZ851975:PZZ852066 QJV851975:QJV852066 QTR851975:QTR852066 RDN851975:RDN852066 RNJ851975:RNJ852066 RXF851975:RXF852066 SHB851975:SHB852066 SQX851975:SQX852066 TAT851975:TAT852066 TKP851975:TKP852066 TUL851975:TUL852066 UEH851975:UEH852066 UOD851975:UOD852066 UXZ851975:UXZ852066 VHV851975:VHV852066 VRR851975:VRR852066 WBN851975:WBN852066 WLJ851975:WLJ852066 WVF851975:WVF852066 B917511:B917602 IT917511:IT917602 SP917511:SP917602 ACL917511:ACL917602 AMH917511:AMH917602 AWD917511:AWD917602 BFZ917511:BFZ917602 BPV917511:BPV917602 BZR917511:BZR917602 CJN917511:CJN917602 CTJ917511:CTJ917602 DDF917511:DDF917602 DNB917511:DNB917602 DWX917511:DWX917602 EGT917511:EGT917602 EQP917511:EQP917602 FAL917511:FAL917602 FKH917511:FKH917602 FUD917511:FUD917602 GDZ917511:GDZ917602 GNV917511:GNV917602 GXR917511:GXR917602 HHN917511:HHN917602 HRJ917511:HRJ917602 IBF917511:IBF917602 ILB917511:ILB917602 IUX917511:IUX917602 JET917511:JET917602 JOP917511:JOP917602 JYL917511:JYL917602 KIH917511:KIH917602 KSD917511:KSD917602 LBZ917511:LBZ917602 LLV917511:LLV917602 LVR917511:LVR917602 MFN917511:MFN917602 MPJ917511:MPJ917602 MZF917511:MZF917602 NJB917511:NJB917602 NSX917511:NSX917602 OCT917511:OCT917602 OMP917511:OMP917602 OWL917511:OWL917602 PGH917511:PGH917602 PQD917511:PQD917602 PZZ917511:PZZ917602 QJV917511:QJV917602 QTR917511:QTR917602 RDN917511:RDN917602 RNJ917511:RNJ917602 RXF917511:RXF917602 SHB917511:SHB917602 SQX917511:SQX917602 TAT917511:TAT917602 TKP917511:TKP917602 TUL917511:TUL917602 UEH917511:UEH917602 UOD917511:UOD917602 UXZ917511:UXZ917602 VHV917511:VHV917602 VRR917511:VRR917602 WBN917511:WBN917602 WLJ917511:WLJ917602 WVF917511:WVF917602 B983047:B983138 IT983047:IT983138 SP983047:SP983138 ACL983047:ACL983138 AMH983047:AMH983138 AWD983047:AWD983138 BFZ983047:BFZ983138 BPV983047:BPV983138 BZR983047:BZR983138 CJN983047:CJN983138 CTJ983047:CTJ983138 DDF983047:DDF983138 DNB983047:DNB983138 DWX983047:DWX983138 EGT983047:EGT983138 EQP983047:EQP983138 FAL983047:FAL983138 FKH983047:FKH983138 FUD983047:FUD983138 GDZ983047:GDZ983138 GNV983047:GNV983138 GXR983047:GXR983138 HHN983047:HHN983138 HRJ983047:HRJ983138 IBF983047:IBF983138 ILB983047:ILB983138 IUX983047:IUX983138 JET983047:JET983138 JOP983047:JOP983138 JYL983047:JYL983138 KIH983047:KIH983138 KSD983047:KSD983138 LBZ983047:LBZ983138 LLV983047:LLV983138 LVR983047:LVR983138 MFN983047:MFN983138 MPJ983047:MPJ983138 MZF983047:MZF983138 NJB983047:NJB983138 NSX983047:NSX983138 OCT983047:OCT983138 OMP983047:OMP983138 OWL983047:OWL983138 PGH983047:PGH983138 PQD983047:PQD983138 PZZ983047:PZZ983138 QJV983047:QJV983138 QTR983047:QTR983138 RDN983047:RDN983138 RNJ983047:RNJ983138 RXF983047:RXF983138 SHB983047:SHB983138 SQX983047:SQX983138 TAT983047:TAT983138 TKP983047:TKP983138 TUL983047:TUL983138 UEH983047:UEH983138 UOD983047:UOD983138 UXZ983047:UXZ983138 VHV983047:VHV983138 VRR983047:VRR983138 WBN983047:WBN983138 WLJ983047:WLJ983138 B7:B98" xr:uid="{00000000-0002-0000-0700-000001000000}">
      <formula1>$B$4:$B$5</formula1>
    </dataValidation>
    <dataValidation type="list" allowBlank="1" showInputMessage="1" showErrorMessage="1" sqref="E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E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E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E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E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E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E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E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E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E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E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E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E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E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E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E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00000000-0002-0000-0700-000002000000}">
      <formula1>"0,5"</formula1>
    </dataValidation>
  </dataValidations>
  <hyperlinks>
    <hyperlink ref="P58" r:id="rId1" xr:uid="{00000000-0004-0000-0700-000000000000}"/>
    <hyperlink ref="P61" r:id="rId2" xr:uid="{00000000-0004-0000-0700-000001000000}"/>
    <hyperlink ref="P67" r:id="rId3" xr:uid="{00000000-0004-0000-0700-000002000000}"/>
    <hyperlink ref="P89" r:id="rId4" xr:uid="{00000000-0004-0000-0700-000003000000}"/>
    <hyperlink ref="P80" r:id="rId5" xr:uid="{00000000-0004-0000-0700-000004000000}"/>
    <hyperlink ref="P35" r:id="rId6" location="3963" xr:uid="{00000000-0004-0000-0700-000005000000}"/>
    <hyperlink ref="P74" r:id="rId7" xr:uid="{00000000-0004-0000-0700-000006000000}"/>
    <hyperlink ref="P7" r:id="rId8" xr:uid="{00000000-0004-0000-0700-000007000000}"/>
    <hyperlink ref="P81" r:id="rId9" xr:uid="{00000000-0004-0000-0700-000008000000}"/>
    <hyperlink ref="P24" r:id="rId10" xr:uid="{00000000-0004-0000-0700-000009000000}"/>
    <hyperlink ref="P30" r:id="rId11" xr:uid="{00000000-0004-0000-0700-00000A000000}"/>
    <hyperlink ref="P53" r:id="rId12" xr:uid="{00000000-0004-0000-0700-00000B000000}"/>
    <hyperlink ref="P63" r:id="rId13" xr:uid="{00000000-0004-0000-0700-00000C000000}"/>
    <hyperlink ref="P94" r:id="rId14" xr:uid="{00000000-0004-0000-0700-00000D000000}"/>
    <hyperlink ref="P55" r:id="rId15" xr:uid="{00000000-0004-0000-0700-00000E000000}"/>
    <hyperlink ref="P60" r:id="rId16" xr:uid="{00000000-0004-0000-0700-00000F000000}"/>
    <hyperlink ref="P17" r:id="rId17" xr:uid="{00000000-0004-0000-0700-000010000000}"/>
    <hyperlink ref="P31" r:id="rId18" xr:uid="{00000000-0004-0000-0700-000011000000}"/>
    <hyperlink ref="P10" r:id="rId19" xr:uid="{00000000-0004-0000-0700-000012000000}"/>
    <hyperlink ref="P13" r:id="rId20" xr:uid="{00000000-0004-0000-0700-000013000000}"/>
    <hyperlink ref="P16" r:id="rId21" xr:uid="{00000000-0004-0000-0700-000014000000}"/>
    <hyperlink ref="P22" r:id="rId22" xr:uid="{00000000-0004-0000-0700-000015000000}"/>
    <hyperlink ref="P38" r:id="rId23" xr:uid="{00000000-0004-0000-0700-000016000000}"/>
    <hyperlink ref="P39" r:id="rId24" xr:uid="{00000000-0004-0000-0700-000017000000}"/>
    <hyperlink ref="P40" r:id="rId25" xr:uid="{00000000-0004-0000-0700-000018000000}"/>
    <hyperlink ref="P44" r:id="rId26" xr:uid="{00000000-0004-0000-0700-000019000000}"/>
    <hyperlink ref="P48" r:id="rId27" xr:uid="{00000000-0004-0000-0700-00001A000000}"/>
    <hyperlink ref="P49" r:id="rId28" xr:uid="{00000000-0004-0000-0700-00001B000000}"/>
    <hyperlink ref="P52" r:id="rId29" xr:uid="{00000000-0004-0000-0700-00001C000000}"/>
    <hyperlink ref="P59" r:id="rId30" xr:uid="{00000000-0004-0000-0700-00001D000000}"/>
    <hyperlink ref="P64" r:id="rId31" xr:uid="{00000000-0004-0000-0700-00001E000000}"/>
    <hyperlink ref="P66" r:id="rId32" xr:uid="{00000000-0004-0000-0700-00001F000000}"/>
    <hyperlink ref="P68" r:id="rId33" xr:uid="{00000000-0004-0000-0700-000020000000}"/>
    <hyperlink ref="P72" r:id="rId34" xr:uid="{00000000-0004-0000-0700-000021000000}"/>
    <hyperlink ref="P73" r:id="rId35" xr:uid="{00000000-0004-0000-0700-000022000000}"/>
    <hyperlink ref="P77" r:id="rId36" xr:uid="{00000000-0004-0000-0700-000023000000}"/>
    <hyperlink ref="P82" r:id="rId37" xr:uid="{00000000-0004-0000-0700-000024000000}"/>
    <hyperlink ref="P83" r:id="rId38" xr:uid="{00000000-0004-0000-0700-000025000000}"/>
    <hyperlink ref="P84" r:id="rId39" xr:uid="{00000000-0004-0000-0700-000026000000}"/>
    <hyperlink ref="P85" r:id="rId40" xr:uid="{00000000-0004-0000-0700-000027000000}"/>
    <hyperlink ref="P86" r:id="rId41" xr:uid="{00000000-0004-0000-0700-000028000000}"/>
    <hyperlink ref="P90" r:id="rId42" xr:uid="{00000000-0004-0000-0700-000029000000}"/>
    <hyperlink ref="P8" r:id="rId43" xr:uid="{00000000-0004-0000-0700-00002A000000}"/>
    <hyperlink ref="P9" r:id="rId44" xr:uid="{00000000-0004-0000-0700-00002B000000}"/>
    <hyperlink ref="P11" r:id="rId45" xr:uid="{00000000-0004-0000-0700-00002C000000}"/>
    <hyperlink ref="P14" r:id="rId46" xr:uid="{00000000-0004-0000-0700-00002D000000}"/>
    <hyperlink ref="P15" r:id="rId47" xr:uid="{00000000-0004-0000-0700-00002E000000}"/>
    <hyperlink ref="P18" r:id="rId48" xr:uid="{00000000-0004-0000-0700-00002F000000}"/>
    <hyperlink ref="P19" r:id="rId49" xr:uid="{00000000-0004-0000-0700-000030000000}"/>
    <hyperlink ref="P20" r:id="rId50" xr:uid="{00000000-0004-0000-0700-000031000000}"/>
    <hyperlink ref="P21" r:id="rId51" xr:uid="{00000000-0004-0000-0700-000032000000}"/>
    <hyperlink ref="P23" r:id="rId52" xr:uid="{00000000-0004-0000-0700-000033000000}"/>
    <hyperlink ref="P26" r:id="rId53" xr:uid="{00000000-0004-0000-0700-000034000000}"/>
    <hyperlink ref="P27" r:id="rId54" xr:uid="{00000000-0004-0000-0700-000035000000}"/>
    <hyperlink ref="P28" r:id="rId55" xr:uid="{00000000-0004-0000-0700-000036000000}"/>
    <hyperlink ref="P29" r:id="rId56" xr:uid="{00000000-0004-0000-0700-000037000000}"/>
    <hyperlink ref="P36" r:id="rId57" xr:uid="{00000000-0004-0000-0700-000038000000}"/>
    <hyperlink ref="P32" r:id="rId58" xr:uid="{00000000-0004-0000-0700-000039000000}"/>
    <hyperlink ref="P33" r:id="rId59" xr:uid="{00000000-0004-0000-0700-00003A000000}"/>
    <hyperlink ref="P34" r:id="rId60" xr:uid="{00000000-0004-0000-0700-00003B000000}"/>
    <hyperlink ref="P41" r:id="rId61" xr:uid="{00000000-0004-0000-0700-00003C000000}"/>
    <hyperlink ref="P42" r:id="rId62" xr:uid="{00000000-0004-0000-0700-00003D000000}"/>
    <hyperlink ref="P43" r:id="rId63" xr:uid="{00000000-0004-0000-0700-00003E000000}"/>
    <hyperlink ref="P45" r:id="rId64" xr:uid="{00000000-0004-0000-0700-00003F000000}"/>
    <hyperlink ref="P47" r:id="rId65" xr:uid="{00000000-0004-0000-0700-000040000000}"/>
    <hyperlink ref="P50" r:id="rId66" xr:uid="{00000000-0004-0000-0700-000041000000}"/>
    <hyperlink ref="P51" r:id="rId67" xr:uid="{00000000-0004-0000-0700-000042000000}"/>
    <hyperlink ref="P57" r:id="rId68" xr:uid="{00000000-0004-0000-0700-000043000000}"/>
    <hyperlink ref="P62" r:id="rId69" xr:uid="{00000000-0004-0000-0700-000044000000}"/>
    <hyperlink ref="P65" r:id="rId70" xr:uid="{00000000-0004-0000-0700-000045000000}"/>
    <hyperlink ref="P70" r:id="rId71" xr:uid="{00000000-0004-0000-0700-000046000000}"/>
    <hyperlink ref="P71" r:id="rId72" location="document_list" xr:uid="{00000000-0004-0000-0700-000047000000}"/>
    <hyperlink ref="P93" r:id="rId73" xr:uid="{00000000-0004-0000-0700-000048000000}"/>
    <hyperlink ref="P75" r:id="rId74" xr:uid="{00000000-0004-0000-0700-000049000000}"/>
    <hyperlink ref="P79" r:id="rId75" xr:uid="{00000000-0004-0000-0700-00004A000000}"/>
    <hyperlink ref="P88" r:id="rId76" xr:uid="{00000000-0004-0000-0700-00004B000000}"/>
    <hyperlink ref="P91" r:id="rId77" xr:uid="{00000000-0004-0000-0700-00004C000000}"/>
    <hyperlink ref="P92" r:id="rId78" xr:uid="{00000000-0004-0000-0700-00004D000000}"/>
    <hyperlink ref="P95" r:id="rId79" location="152-2022-god-i-planovyj-period-2023-i-2024-godov" xr:uid="{00000000-0004-0000-0700-00004E000000}"/>
    <hyperlink ref="P96" r:id="rId80" xr:uid="{00000000-0004-0000-0700-00004F000000}"/>
    <hyperlink ref="P97" r:id="rId81" xr:uid="{00000000-0004-0000-0700-000050000000}"/>
    <hyperlink ref="P98" r:id="rId82" xr:uid="{00000000-0004-0000-0700-000051000000}"/>
    <hyperlink ref="P78" r:id="rId83" xr:uid="{00000000-0004-0000-0700-000052000000}"/>
  </hyperlinks>
  <pageMargins left="0.70866141732283472" right="0.70866141732283472" top="0.74803149606299213" bottom="0.74803149606299213" header="0.31496062992125984" footer="0.31496062992125984"/>
  <pageSetup paperSize="9" scale="75" fitToWidth="2" fitToHeight="3" orientation="landscape" r:id="rId84"/>
  <headerFooter>
    <oddFooter>&amp;C&amp;"Times New Roman,обычный"&amp;8&amp;A&amp;R&amp;9&amp;P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25"/>
  <sheetViews>
    <sheetView zoomScaleNormal="100" workbookViewId="0">
      <pane xSplit="1" ySplit="5" topLeftCell="B6" activePane="bottomRight" state="frozenSplit"/>
      <selection pane="topRight"/>
      <selection pane="bottomLeft" activeCell="A6" sqref="A6"/>
      <selection pane="bottomRight" activeCell="A3" sqref="A3:A5"/>
    </sheetView>
  </sheetViews>
  <sheetFormatPr baseColWidth="10" defaultColWidth="11.5" defaultRowHeight="12"/>
  <cols>
    <col min="1" max="1" width="24.5" style="5" customWidth="1"/>
    <col min="2" max="2" width="37.1640625" style="11" customWidth="1"/>
    <col min="3" max="3" width="5.5" style="5" customWidth="1"/>
    <col min="4" max="5" width="4.5" style="5" customWidth="1"/>
    <col min="6" max="6" width="5.5" style="5" customWidth="1"/>
    <col min="7" max="7" width="12.5" style="11" customWidth="1"/>
    <col min="8" max="9" width="11.5" style="11" customWidth="1"/>
    <col min="10" max="10" width="12" style="11" customWidth="1"/>
    <col min="11" max="11" width="11.5" style="11" customWidth="1"/>
    <col min="12" max="14" width="15.6640625" style="8" customWidth="1"/>
    <col min="15" max="15" width="11.5" style="90" customWidth="1"/>
    <col min="16" max="253" width="11.5" style="5"/>
    <col min="254" max="254" width="32.5" style="5" customWidth="1"/>
    <col min="255" max="255" width="38.83203125" style="5" customWidth="1"/>
    <col min="256" max="256" width="5.6640625" style="5" customWidth="1"/>
    <col min="257" max="258" width="4.6640625" style="5" customWidth="1"/>
    <col min="259" max="260" width="5.6640625" style="5" customWidth="1"/>
    <col min="261" max="261" width="8.5" style="5" bestFit="1" customWidth="1"/>
    <col min="262" max="262" width="12.5" style="5" customWidth="1"/>
    <col min="263" max="263" width="13.1640625" style="5" customWidth="1"/>
    <col min="264" max="264" width="11.5" style="5"/>
    <col min="265" max="266" width="12.1640625" style="5" customWidth="1"/>
    <col min="267" max="268" width="15.6640625" style="5" customWidth="1"/>
    <col min="269" max="269" width="21.1640625" style="5" customWidth="1"/>
    <col min="270" max="270" width="16.5" style="5" customWidth="1"/>
    <col min="271" max="509" width="11.5" style="5"/>
    <col min="510" max="510" width="32.5" style="5" customWidth="1"/>
    <col min="511" max="511" width="38.83203125" style="5" customWidth="1"/>
    <col min="512" max="512" width="5.6640625" style="5" customWidth="1"/>
    <col min="513" max="514" width="4.6640625" style="5" customWidth="1"/>
    <col min="515" max="516" width="5.6640625" style="5" customWidth="1"/>
    <col min="517" max="517" width="8.5" style="5" bestFit="1" customWidth="1"/>
    <col min="518" max="518" width="12.5" style="5" customWidth="1"/>
    <col min="519" max="519" width="13.1640625" style="5" customWidth="1"/>
    <col min="520" max="520" width="11.5" style="5"/>
    <col min="521" max="522" width="12.1640625" style="5" customWidth="1"/>
    <col min="523" max="524" width="15.6640625" style="5" customWidth="1"/>
    <col min="525" max="525" width="21.1640625" style="5" customWidth="1"/>
    <col min="526" max="526" width="16.5" style="5" customWidth="1"/>
    <col min="527" max="765" width="11.5" style="5"/>
    <col min="766" max="766" width="32.5" style="5" customWidth="1"/>
    <col min="767" max="767" width="38.83203125" style="5" customWidth="1"/>
    <col min="768" max="768" width="5.6640625" style="5" customWidth="1"/>
    <col min="769" max="770" width="4.6640625" style="5" customWidth="1"/>
    <col min="771" max="772" width="5.6640625" style="5" customWidth="1"/>
    <col min="773" max="773" width="8.5" style="5" bestFit="1" customWidth="1"/>
    <col min="774" max="774" width="12.5" style="5" customWidth="1"/>
    <col min="775" max="775" width="13.1640625" style="5" customWidth="1"/>
    <col min="776" max="776" width="11.5" style="5"/>
    <col min="777" max="778" width="12.1640625" style="5" customWidth="1"/>
    <col min="779" max="780" width="15.6640625" style="5" customWidth="1"/>
    <col min="781" max="781" width="21.1640625" style="5" customWidth="1"/>
    <col min="782" max="782" width="16.5" style="5" customWidth="1"/>
    <col min="783" max="1021" width="11.5" style="5"/>
    <col min="1022" max="1022" width="32.5" style="5" customWidth="1"/>
    <col min="1023" max="1023" width="38.83203125" style="5" customWidth="1"/>
    <col min="1024" max="1024" width="5.6640625" style="5" customWidth="1"/>
    <col min="1025" max="1026" width="4.6640625" style="5" customWidth="1"/>
    <col min="1027" max="1028" width="5.6640625" style="5" customWidth="1"/>
    <col min="1029" max="1029" width="8.5" style="5" bestFit="1" customWidth="1"/>
    <col min="1030" max="1030" width="12.5" style="5" customWidth="1"/>
    <col min="1031" max="1031" width="13.1640625" style="5" customWidth="1"/>
    <col min="1032" max="1032" width="11.5" style="5"/>
    <col min="1033" max="1034" width="12.1640625" style="5" customWidth="1"/>
    <col min="1035" max="1036" width="15.6640625" style="5" customWidth="1"/>
    <col min="1037" max="1037" width="21.1640625" style="5" customWidth="1"/>
    <col min="1038" max="1038" width="16.5" style="5" customWidth="1"/>
    <col min="1039" max="1277" width="11.5" style="5"/>
    <col min="1278" max="1278" width="32.5" style="5" customWidth="1"/>
    <col min="1279" max="1279" width="38.83203125" style="5" customWidth="1"/>
    <col min="1280" max="1280" width="5.6640625" style="5" customWidth="1"/>
    <col min="1281" max="1282" width="4.6640625" style="5" customWidth="1"/>
    <col min="1283" max="1284" width="5.6640625" style="5" customWidth="1"/>
    <col min="1285" max="1285" width="8.5" style="5" bestFit="1" customWidth="1"/>
    <col min="1286" max="1286" width="12.5" style="5" customWidth="1"/>
    <col min="1287" max="1287" width="13.1640625" style="5" customWidth="1"/>
    <col min="1288" max="1288" width="11.5" style="5"/>
    <col min="1289" max="1290" width="12.1640625" style="5" customWidth="1"/>
    <col min="1291" max="1292" width="15.6640625" style="5" customWidth="1"/>
    <col min="1293" max="1293" width="21.1640625" style="5" customWidth="1"/>
    <col min="1294" max="1294" width="16.5" style="5" customWidth="1"/>
    <col min="1295" max="1533" width="11.5" style="5"/>
    <col min="1534" max="1534" width="32.5" style="5" customWidth="1"/>
    <col min="1535" max="1535" width="38.83203125" style="5" customWidth="1"/>
    <col min="1536" max="1536" width="5.6640625" style="5" customWidth="1"/>
    <col min="1537" max="1538" width="4.6640625" style="5" customWidth="1"/>
    <col min="1539" max="1540" width="5.6640625" style="5" customWidth="1"/>
    <col min="1541" max="1541" width="8.5" style="5" bestFit="1" customWidth="1"/>
    <col min="1542" max="1542" width="12.5" style="5" customWidth="1"/>
    <col min="1543" max="1543" width="13.1640625" style="5" customWidth="1"/>
    <col min="1544" max="1544" width="11.5" style="5"/>
    <col min="1545" max="1546" width="12.1640625" style="5" customWidth="1"/>
    <col min="1547" max="1548" width="15.6640625" style="5" customWidth="1"/>
    <col min="1549" max="1549" width="21.1640625" style="5" customWidth="1"/>
    <col min="1550" max="1550" width="16.5" style="5" customWidth="1"/>
    <col min="1551" max="1789" width="11.5" style="5"/>
    <col min="1790" max="1790" width="32.5" style="5" customWidth="1"/>
    <col min="1791" max="1791" width="38.83203125" style="5" customWidth="1"/>
    <col min="1792" max="1792" width="5.6640625" style="5" customWidth="1"/>
    <col min="1793" max="1794" width="4.6640625" style="5" customWidth="1"/>
    <col min="1795" max="1796" width="5.6640625" style="5" customWidth="1"/>
    <col min="1797" max="1797" width="8.5" style="5" bestFit="1" customWidth="1"/>
    <col min="1798" max="1798" width="12.5" style="5" customWidth="1"/>
    <col min="1799" max="1799" width="13.1640625" style="5" customWidth="1"/>
    <col min="1800" max="1800" width="11.5" style="5"/>
    <col min="1801" max="1802" width="12.1640625" style="5" customWidth="1"/>
    <col min="1803" max="1804" width="15.6640625" style="5" customWidth="1"/>
    <col min="1805" max="1805" width="21.1640625" style="5" customWidth="1"/>
    <col min="1806" max="1806" width="16.5" style="5" customWidth="1"/>
    <col min="1807" max="2045" width="11.5" style="5"/>
    <col min="2046" max="2046" width="32.5" style="5" customWidth="1"/>
    <col min="2047" max="2047" width="38.83203125" style="5" customWidth="1"/>
    <col min="2048" max="2048" width="5.6640625" style="5" customWidth="1"/>
    <col min="2049" max="2050" width="4.6640625" style="5" customWidth="1"/>
    <col min="2051" max="2052" width="5.6640625" style="5" customWidth="1"/>
    <col min="2053" max="2053" width="8.5" style="5" bestFit="1" customWidth="1"/>
    <col min="2054" max="2054" width="12.5" style="5" customWidth="1"/>
    <col min="2055" max="2055" width="13.1640625" style="5" customWidth="1"/>
    <col min="2056" max="2056" width="11.5" style="5"/>
    <col min="2057" max="2058" width="12.1640625" style="5" customWidth="1"/>
    <col min="2059" max="2060" width="15.6640625" style="5" customWidth="1"/>
    <col min="2061" max="2061" width="21.1640625" style="5" customWidth="1"/>
    <col min="2062" max="2062" width="16.5" style="5" customWidth="1"/>
    <col min="2063" max="2301" width="11.5" style="5"/>
    <col min="2302" max="2302" width="32.5" style="5" customWidth="1"/>
    <col min="2303" max="2303" width="38.83203125" style="5" customWidth="1"/>
    <col min="2304" max="2304" width="5.6640625" style="5" customWidth="1"/>
    <col min="2305" max="2306" width="4.6640625" style="5" customWidth="1"/>
    <col min="2307" max="2308" width="5.6640625" style="5" customWidth="1"/>
    <col min="2309" max="2309" width="8.5" style="5" bestFit="1" customWidth="1"/>
    <col min="2310" max="2310" width="12.5" style="5" customWidth="1"/>
    <col min="2311" max="2311" width="13.1640625" style="5" customWidth="1"/>
    <col min="2312" max="2312" width="11.5" style="5"/>
    <col min="2313" max="2314" width="12.1640625" style="5" customWidth="1"/>
    <col min="2315" max="2316" width="15.6640625" style="5" customWidth="1"/>
    <col min="2317" max="2317" width="21.1640625" style="5" customWidth="1"/>
    <col min="2318" max="2318" width="16.5" style="5" customWidth="1"/>
    <col min="2319" max="2557" width="11.5" style="5"/>
    <col min="2558" max="2558" width="32.5" style="5" customWidth="1"/>
    <col min="2559" max="2559" width="38.83203125" style="5" customWidth="1"/>
    <col min="2560" max="2560" width="5.6640625" style="5" customWidth="1"/>
    <col min="2561" max="2562" width="4.6640625" style="5" customWidth="1"/>
    <col min="2563" max="2564" width="5.6640625" style="5" customWidth="1"/>
    <col min="2565" max="2565" width="8.5" style="5" bestFit="1" customWidth="1"/>
    <col min="2566" max="2566" width="12.5" style="5" customWidth="1"/>
    <col min="2567" max="2567" width="13.1640625" style="5" customWidth="1"/>
    <col min="2568" max="2568" width="11.5" style="5"/>
    <col min="2569" max="2570" width="12.1640625" style="5" customWidth="1"/>
    <col min="2571" max="2572" width="15.6640625" style="5" customWidth="1"/>
    <col min="2573" max="2573" width="21.1640625" style="5" customWidth="1"/>
    <col min="2574" max="2574" width="16.5" style="5" customWidth="1"/>
    <col min="2575" max="2813" width="11.5" style="5"/>
    <col min="2814" max="2814" width="32.5" style="5" customWidth="1"/>
    <col min="2815" max="2815" width="38.83203125" style="5" customWidth="1"/>
    <col min="2816" max="2816" width="5.6640625" style="5" customWidth="1"/>
    <col min="2817" max="2818" width="4.6640625" style="5" customWidth="1"/>
    <col min="2819" max="2820" width="5.6640625" style="5" customWidth="1"/>
    <col min="2821" max="2821" width="8.5" style="5" bestFit="1" customWidth="1"/>
    <col min="2822" max="2822" width="12.5" style="5" customWidth="1"/>
    <col min="2823" max="2823" width="13.1640625" style="5" customWidth="1"/>
    <col min="2824" max="2824" width="11.5" style="5"/>
    <col min="2825" max="2826" width="12.1640625" style="5" customWidth="1"/>
    <col min="2827" max="2828" width="15.6640625" style="5" customWidth="1"/>
    <col min="2829" max="2829" width="21.1640625" style="5" customWidth="1"/>
    <col min="2830" max="2830" width="16.5" style="5" customWidth="1"/>
    <col min="2831" max="3069" width="11.5" style="5"/>
    <col min="3070" max="3070" width="32.5" style="5" customWidth="1"/>
    <col min="3071" max="3071" width="38.83203125" style="5" customWidth="1"/>
    <col min="3072" max="3072" width="5.6640625" style="5" customWidth="1"/>
    <col min="3073" max="3074" width="4.6640625" style="5" customWidth="1"/>
    <col min="3075" max="3076" width="5.6640625" style="5" customWidth="1"/>
    <col min="3077" max="3077" width="8.5" style="5" bestFit="1" customWidth="1"/>
    <col min="3078" max="3078" width="12.5" style="5" customWidth="1"/>
    <col min="3079" max="3079" width="13.1640625" style="5" customWidth="1"/>
    <col min="3080" max="3080" width="11.5" style="5"/>
    <col min="3081" max="3082" width="12.1640625" style="5" customWidth="1"/>
    <col min="3083" max="3084" width="15.6640625" style="5" customWidth="1"/>
    <col min="3085" max="3085" width="21.1640625" style="5" customWidth="1"/>
    <col min="3086" max="3086" width="16.5" style="5" customWidth="1"/>
    <col min="3087" max="3325" width="11.5" style="5"/>
    <col min="3326" max="3326" width="32.5" style="5" customWidth="1"/>
    <col min="3327" max="3327" width="38.83203125" style="5" customWidth="1"/>
    <col min="3328" max="3328" width="5.6640625" style="5" customWidth="1"/>
    <col min="3329" max="3330" width="4.6640625" style="5" customWidth="1"/>
    <col min="3331" max="3332" width="5.6640625" style="5" customWidth="1"/>
    <col min="3333" max="3333" width="8.5" style="5" bestFit="1" customWidth="1"/>
    <col min="3334" max="3334" width="12.5" style="5" customWidth="1"/>
    <col min="3335" max="3335" width="13.1640625" style="5" customWidth="1"/>
    <col min="3336" max="3336" width="11.5" style="5"/>
    <col min="3337" max="3338" width="12.1640625" style="5" customWidth="1"/>
    <col min="3339" max="3340" width="15.6640625" style="5" customWidth="1"/>
    <col min="3341" max="3341" width="21.1640625" style="5" customWidth="1"/>
    <col min="3342" max="3342" width="16.5" style="5" customWidth="1"/>
    <col min="3343" max="3581" width="11.5" style="5"/>
    <col min="3582" max="3582" width="32.5" style="5" customWidth="1"/>
    <col min="3583" max="3583" width="38.83203125" style="5" customWidth="1"/>
    <col min="3584" max="3584" width="5.6640625" style="5" customWidth="1"/>
    <col min="3585" max="3586" width="4.6640625" style="5" customWidth="1"/>
    <col min="3587" max="3588" width="5.6640625" style="5" customWidth="1"/>
    <col min="3589" max="3589" width="8.5" style="5" bestFit="1" customWidth="1"/>
    <col min="3590" max="3590" width="12.5" style="5" customWidth="1"/>
    <col min="3591" max="3591" width="13.1640625" style="5" customWidth="1"/>
    <col min="3592" max="3592" width="11.5" style="5"/>
    <col min="3593" max="3594" width="12.1640625" style="5" customWidth="1"/>
    <col min="3595" max="3596" width="15.6640625" style="5" customWidth="1"/>
    <col min="3597" max="3597" width="21.1640625" style="5" customWidth="1"/>
    <col min="3598" max="3598" width="16.5" style="5" customWidth="1"/>
    <col min="3599" max="3837" width="11.5" style="5"/>
    <col min="3838" max="3838" width="32.5" style="5" customWidth="1"/>
    <col min="3839" max="3839" width="38.83203125" style="5" customWidth="1"/>
    <col min="3840" max="3840" width="5.6640625" style="5" customWidth="1"/>
    <col min="3841" max="3842" width="4.6640625" style="5" customWidth="1"/>
    <col min="3843" max="3844" width="5.6640625" style="5" customWidth="1"/>
    <col min="3845" max="3845" width="8.5" style="5" bestFit="1" customWidth="1"/>
    <col min="3846" max="3846" width="12.5" style="5" customWidth="1"/>
    <col min="3847" max="3847" width="13.1640625" style="5" customWidth="1"/>
    <col min="3848" max="3848" width="11.5" style="5"/>
    <col min="3849" max="3850" width="12.1640625" style="5" customWidth="1"/>
    <col min="3851" max="3852" width="15.6640625" style="5" customWidth="1"/>
    <col min="3853" max="3853" width="21.1640625" style="5" customWidth="1"/>
    <col min="3854" max="3854" width="16.5" style="5" customWidth="1"/>
    <col min="3855" max="4093" width="11.5" style="5"/>
    <col min="4094" max="4094" width="32.5" style="5" customWidth="1"/>
    <col min="4095" max="4095" width="38.83203125" style="5" customWidth="1"/>
    <col min="4096" max="4096" width="5.6640625" style="5" customWidth="1"/>
    <col min="4097" max="4098" width="4.6640625" style="5" customWidth="1"/>
    <col min="4099" max="4100" width="5.6640625" style="5" customWidth="1"/>
    <col min="4101" max="4101" width="8.5" style="5" bestFit="1" customWidth="1"/>
    <col min="4102" max="4102" width="12.5" style="5" customWidth="1"/>
    <col min="4103" max="4103" width="13.1640625" style="5" customWidth="1"/>
    <col min="4104" max="4104" width="11.5" style="5"/>
    <col min="4105" max="4106" width="12.1640625" style="5" customWidth="1"/>
    <col min="4107" max="4108" width="15.6640625" style="5" customWidth="1"/>
    <col min="4109" max="4109" width="21.1640625" style="5" customWidth="1"/>
    <col min="4110" max="4110" width="16.5" style="5" customWidth="1"/>
    <col min="4111" max="4349" width="11.5" style="5"/>
    <col min="4350" max="4350" width="32.5" style="5" customWidth="1"/>
    <col min="4351" max="4351" width="38.83203125" style="5" customWidth="1"/>
    <col min="4352" max="4352" width="5.6640625" style="5" customWidth="1"/>
    <col min="4353" max="4354" width="4.6640625" style="5" customWidth="1"/>
    <col min="4355" max="4356" width="5.6640625" style="5" customWidth="1"/>
    <col min="4357" max="4357" width="8.5" style="5" bestFit="1" customWidth="1"/>
    <col min="4358" max="4358" width="12.5" style="5" customWidth="1"/>
    <col min="4359" max="4359" width="13.1640625" style="5" customWidth="1"/>
    <col min="4360" max="4360" width="11.5" style="5"/>
    <col min="4361" max="4362" width="12.1640625" style="5" customWidth="1"/>
    <col min="4363" max="4364" width="15.6640625" style="5" customWidth="1"/>
    <col min="4365" max="4365" width="21.1640625" style="5" customWidth="1"/>
    <col min="4366" max="4366" width="16.5" style="5" customWidth="1"/>
    <col min="4367" max="4605" width="11.5" style="5"/>
    <col min="4606" max="4606" width="32.5" style="5" customWidth="1"/>
    <col min="4607" max="4607" width="38.83203125" style="5" customWidth="1"/>
    <col min="4608" max="4608" width="5.6640625" style="5" customWidth="1"/>
    <col min="4609" max="4610" width="4.6640625" style="5" customWidth="1"/>
    <col min="4611" max="4612" width="5.6640625" style="5" customWidth="1"/>
    <col min="4613" max="4613" width="8.5" style="5" bestFit="1" customWidth="1"/>
    <col min="4614" max="4614" width="12.5" style="5" customWidth="1"/>
    <col min="4615" max="4615" width="13.1640625" style="5" customWidth="1"/>
    <col min="4616" max="4616" width="11.5" style="5"/>
    <col min="4617" max="4618" width="12.1640625" style="5" customWidth="1"/>
    <col min="4619" max="4620" width="15.6640625" style="5" customWidth="1"/>
    <col min="4621" max="4621" width="21.1640625" style="5" customWidth="1"/>
    <col min="4622" max="4622" width="16.5" style="5" customWidth="1"/>
    <col min="4623" max="4861" width="11.5" style="5"/>
    <col min="4862" max="4862" width="32.5" style="5" customWidth="1"/>
    <col min="4863" max="4863" width="38.83203125" style="5" customWidth="1"/>
    <col min="4864" max="4864" width="5.6640625" style="5" customWidth="1"/>
    <col min="4865" max="4866" width="4.6640625" style="5" customWidth="1"/>
    <col min="4867" max="4868" width="5.6640625" style="5" customWidth="1"/>
    <col min="4869" max="4869" width="8.5" style="5" bestFit="1" customWidth="1"/>
    <col min="4870" max="4870" width="12.5" style="5" customWidth="1"/>
    <col min="4871" max="4871" width="13.1640625" style="5" customWidth="1"/>
    <col min="4872" max="4872" width="11.5" style="5"/>
    <col min="4873" max="4874" width="12.1640625" style="5" customWidth="1"/>
    <col min="4875" max="4876" width="15.6640625" style="5" customWidth="1"/>
    <col min="4877" max="4877" width="21.1640625" style="5" customWidth="1"/>
    <col min="4878" max="4878" width="16.5" style="5" customWidth="1"/>
    <col min="4879" max="5117" width="11.5" style="5"/>
    <col min="5118" max="5118" width="32.5" style="5" customWidth="1"/>
    <col min="5119" max="5119" width="38.83203125" style="5" customWidth="1"/>
    <col min="5120" max="5120" width="5.6640625" style="5" customWidth="1"/>
    <col min="5121" max="5122" width="4.6640625" style="5" customWidth="1"/>
    <col min="5123" max="5124" width="5.6640625" style="5" customWidth="1"/>
    <col min="5125" max="5125" width="8.5" style="5" bestFit="1" customWidth="1"/>
    <col min="5126" max="5126" width="12.5" style="5" customWidth="1"/>
    <col min="5127" max="5127" width="13.1640625" style="5" customWidth="1"/>
    <col min="5128" max="5128" width="11.5" style="5"/>
    <col min="5129" max="5130" width="12.1640625" style="5" customWidth="1"/>
    <col min="5131" max="5132" width="15.6640625" style="5" customWidth="1"/>
    <col min="5133" max="5133" width="21.1640625" style="5" customWidth="1"/>
    <col min="5134" max="5134" width="16.5" style="5" customWidth="1"/>
    <col min="5135" max="5373" width="11.5" style="5"/>
    <col min="5374" max="5374" width="32.5" style="5" customWidth="1"/>
    <col min="5375" max="5375" width="38.83203125" style="5" customWidth="1"/>
    <col min="5376" max="5376" width="5.6640625" style="5" customWidth="1"/>
    <col min="5377" max="5378" width="4.6640625" style="5" customWidth="1"/>
    <col min="5379" max="5380" width="5.6640625" style="5" customWidth="1"/>
    <col min="5381" max="5381" width="8.5" style="5" bestFit="1" customWidth="1"/>
    <col min="5382" max="5382" width="12.5" style="5" customWidth="1"/>
    <col min="5383" max="5383" width="13.1640625" style="5" customWidth="1"/>
    <col min="5384" max="5384" width="11.5" style="5"/>
    <col min="5385" max="5386" width="12.1640625" style="5" customWidth="1"/>
    <col min="5387" max="5388" width="15.6640625" style="5" customWidth="1"/>
    <col min="5389" max="5389" width="21.1640625" style="5" customWidth="1"/>
    <col min="5390" max="5390" width="16.5" style="5" customWidth="1"/>
    <col min="5391" max="5629" width="11.5" style="5"/>
    <col min="5630" max="5630" width="32.5" style="5" customWidth="1"/>
    <col min="5631" max="5631" width="38.83203125" style="5" customWidth="1"/>
    <col min="5632" max="5632" width="5.6640625" style="5" customWidth="1"/>
    <col min="5633" max="5634" width="4.6640625" style="5" customWidth="1"/>
    <col min="5635" max="5636" width="5.6640625" style="5" customWidth="1"/>
    <col min="5637" max="5637" width="8.5" style="5" bestFit="1" customWidth="1"/>
    <col min="5638" max="5638" width="12.5" style="5" customWidth="1"/>
    <col min="5639" max="5639" width="13.1640625" style="5" customWidth="1"/>
    <col min="5640" max="5640" width="11.5" style="5"/>
    <col min="5641" max="5642" width="12.1640625" style="5" customWidth="1"/>
    <col min="5643" max="5644" width="15.6640625" style="5" customWidth="1"/>
    <col min="5645" max="5645" width="21.1640625" style="5" customWidth="1"/>
    <col min="5646" max="5646" width="16.5" style="5" customWidth="1"/>
    <col min="5647" max="5885" width="11.5" style="5"/>
    <col min="5886" max="5886" width="32.5" style="5" customWidth="1"/>
    <col min="5887" max="5887" width="38.83203125" style="5" customWidth="1"/>
    <col min="5888" max="5888" width="5.6640625" style="5" customWidth="1"/>
    <col min="5889" max="5890" width="4.6640625" style="5" customWidth="1"/>
    <col min="5891" max="5892" width="5.6640625" style="5" customWidth="1"/>
    <col min="5893" max="5893" width="8.5" style="5" bestFit="1" customWidth="1"/>
    <col min="5894" max="5894" width="12.5" style="5" customWidth="1"/>
    <col min="5895" max="5895" width="13.1640625" style="5" customWidth="1"/>
    <col min="5896" max="5896" width="11.5" style="5"/>
    <col min="5897" max="5898" width="12.1640625" style="5" customWidth="1"/>
    <col min="5899" max="5900" width="15.6640625" style="5" customWidth="1"/>
    <col min="5901" max="5901" width="21.1640625" style="5" customWidth="1"/>
    <col min="5902" max="5902" width="16.5" style="5" customWidth="1"/>
    <col min="5903" max="6141" width="11.5" style="5"/>
    <col min="6142" max="6142" width="32.5" style="5" customWidth="1"/>
    <col min="6143" max="6143" width="38.83203125" style="5" customWidth="1"/>
    <col min="6144" max="6144" width="5.6640625" style="5" customWidth="1"/>
    <col min="6145" max="6146" width="4.6640625" style="5" customWidth="1"/>
    <col min="6147" max="6148" width="5.6640625" style="5" customWidth="1"/>
    <col min="6149" max="6149" width="8.5" style="5" bestFit="1" customWidth="1"/>
    <col min="6150" max="6150" width="12.5" style="5" customWidth="1"/>
    <col min="6151" max="6151" width="13.1640625" style="5" customWidth="1"/>
    <col min="6152" max="6152" width="11.5" style="5"/>
    <col min="6153" max="6154" width="12.1640625" style="5" customWidth="1"/>
    <col min="6155" max="6156" width="15.6640625" style="5" customWidth="1"/>
    <col min="6157" max="6157" width="21.1640625" style="5" customWidth="1"/>
    <col min="6158" max="6158" width="16.5" style="5" customWidth="1"/>
    <col min="6159" max="6397" width="11.5" style="5"/>
    <col min="6398" max="6398" width="32.5" style="5" customWidth="1"/>
    <col min="6399" max="6399" width="38.83203125" style="5" customWidth="1"/>
    <col min="6400" max="6400" width="5.6640625" style="5" customWidth="1"/>
    <col min="6401" max="6402" width="4.6640625" style="5" customWidth="1"/>
    <col min="6403" max="6404" width="5.6640625" style="5" customWidth="1"/>
    <col min="6405" max="6405" width="8.5" style="5" bestFit="1" customWidth="1"/>
    <col min="6406" max="6406" width="12.5" style="5" customWidth="1"/>
    <col min="6407" max="6407" width="13.1640625" style="5" customWidth="1"/>
    <col min="6408" max="6408" width="11.5" style="5"/>
    <col min="6409" max="6410" width="12.1640625" style="5" customWidth="1"/>
    <col min="6411" max="6412" width="15.6640625" style="5" customWidth="1"/>
    <col min="6413" max="6413" width="21.1640625" style="5" customWidth="1"/>
    <col min="6414" max="6414" width="16.5" style="5" customWidth="1"/>
    <col min="6415" max="6653" width="11.5" style="5"/>
    <col min="6654" max="6654" width="32.5" style="5" customWidth="1"/>
    <col min="6655" max="6655" width="38.83203125" style="5" customWidth="1"/>
    <col min="6656" max="6656" width="5.6640625" style="5" customWidth="1"/>
    <col min="6657" max="6658" width="4.6640625" style="5" customWidth="1"/>
    <col min="6659" max="6660" width="5.6640625" style="5" customWidth="1"/>
    <col min="6661" max="6661" width="8.5" style="5" bestFit="1" customWidth="1"/>
    <col min="6662" max="6662" width="12.5" style="5" customWidth="1"/>
    <col min="6663" max="6663" width="13.1640625" style="5" customWidth="1"/>
    <col min="6664" max="6664" width="11.5" style="5"/>
    <col min="6665" max="6666" width="12.1640625" style="5" customWidth="1"/>
    <col min="6667" max="6668" width="15.6640625" style="5" customWidth="1"/>
    <col min="6669" max="6669" width="21.1640625" style="5" customWidth="1"/>
    <col min="6670" max="6670" width="16.5" style="5" customWidth="1"/>
    <col min="6671" max="6909" width="11.5" style="5"/>
    <col min="6910" max="6910" width="32.5" style="5" customWidth="1"/>
    <col min="6911" max="6911" width="38.83203125" style="5" customWidth="1"/>
    <col min="6912" max="6912" width="5.6640625" style="5" customWidth="1"/>
    <col min="6913" max="6914" width="4.6640625" style="5" customWidth="1"/>
    <col min="6915" max="6916" width="5.6640625" style="5" customWidth="1"/>
    <col min="6917" max="6917" width="8.5" style="5" bestFit="1" customWidth="1"/>
    <col min="6918" max="6918" width="12.5" style="5" customWidth="1"/>
    <col min="6919" max="6919" width="13.1640625" style="5" customWidth="1"/>
    <col min="6920" max="6920" width="11.5" style="5"/>
    <col min="6921" max="6922" width="12.1640625" style="5" customWidth="1"/>
    <col min="6923" max="6924" width="15.6640625" style="5" customWidth="1"/>
    <col min="6925" max="6925" width="21.1640625" style="5" customWidth="1"/>
    <col min="6926" max="6926" width="16.5" style="5" customWidth="1"/>
    <col min="6927" max="7165" width="11.5" style="5"/>
    <col min="7166" max="7166" width="32.5" style="5" customWidth="1"/>
    <col min="7167" max="7167" width="38.83203125" style="5" customWidth="1"/>
    <col min="7168" max="7168" width="5.6640625" style="5" customWidth="1"/>
    <col min="7169" max="7170" width="4.6640625" style="5" customWidth="1"/>
    <col min="7171" max="7172" width="5.6640625" style="5" customWidth="1"/>
    <col min="7173" max="7173" width="8.5" style="5" bestFit="1" customWidth="1"/>
    <col min="7174" max="7174" width="12.5" style="5" customWidth="1"/>
    <col min="7175" max="7175" width="13.1640625" style="5" customWidth="1"/>
    <col min="7176" max="7176" width="11.5" style="5"/>
    <col min="7177" max="7178" width="12.1640625" style="5" customWidth="1"/>
    <col min="7179" max="7180" width="15.6640625" style="5" customWidth="1"/>
    <col min="7181" max="7181" width="21.1640625" style="5" customWidth="1"/>
    <col min="7182" max="7182" width="16.5" style="5" customWidth="1"/>
    <col min="7183" max="7421" width="11.5" style="5"/>
    <col min="7422" max="7422" width="32.5" style="5" customWidth="1"/>
    <col min="7423" max="7423" width="38.83203125" style="5" customWidth="1"/>
    <col min="7424" max="7424" width="5.6640625" style="5" customWidth="1"/>
    <col min="7425" max="7426" width="4.6640625" style="5" customWidth="1"/>
    <col min="7427" max="7428" width="5.6640625" style="5" customWidth="1"/>
    <col min="7429" max="7429" width="8.5" style="5" bestFit="1" customWidth="1"/>
    <col min="7430" max="7430" width="12.5" style="5" customWidth="1"/>
    <col min="7431" max="7431" width="13.1640625" style="5" customWidth="1"/>
    <col min="7432" max="7432" width="11.5" style="5"/>
    <col min="7433" max="7434" width="12.1640625" style="5" customWidth="1"/>
    <col min="7435" max="7436" width="15.6640625" style="5" customWidth="1"/>
    <col min="7437" max="7437" width="21.1640625" style="5" customWidth="1"/>
    <col min="7438" max="7438" width="16.5" style="5" customWidth="1"/>
    <col min="7439" max="7677" width="11.5" style="5"/>
    <col min="7678" max="7678" width="32.5" style="5" customWidth="1"/>
    <col min="7679" max="7679" width="38.83203125" style="5" customWidth="1"/>
    <col min="7680" max="7680" width="5.6640625" style="5" customWidth="1"/>
    <col min="7681" max="7682" width="4.6640625" style="5" customWidth="1"/>
    <col min="7683" max="7684" width="5.6640625" style="5" customWidth="1"/>
    <col min="7685" max="7685" width="8.5" style="5" bestFit="1" customWidth="1"/>
    <col min="7686" max="7686" width="12.5" style="5" customWidth="1"/>
    <col min="7687" max="7687" width="13.1640625" style="5" customWidth="1"/>
    <col min="7688" max="7688" width="11.5" style="5"/>
    <col min="7689" max="7690" width="12.1640625" style="5" customWidth="1"/>
    <col min="7691" max="7692" width="15.6640625" style="5" customWidth="1"/>
    <col min="7693" max="7693" width="21.1640625" style="5" customWidth="1"/>
    <col min="7694" max="7694" width="16.5" style="5" customWidth="1"/>
    <col min="7695" max="7933" width="11.5" style="5"/>
    <col min="7934" max="7934" width="32.5" style="5" customWidth="1"/>
    <col min="7935" max="7935" width="38.83203125" style="5" customWidth="1"/>
    <col min="7936" max="7936" width="5.6640625" style="5" customWidth="1"/>
    <col min="7937" max="7938" width="4.6640625" style="5" customWidth="1"/>
    <col min="7939" max="7940" width="5.6640625" style="5" customWidth="1"/>
    <col min="7941" max="7941" width="8.5" style="5" bestFit="1" customWidth="1"/>
    <col min="7942" max="7942" width="12.5" style="5" customWidth="1"/>
    <col min="7943" max="7943" width="13.1640625" style="5" customWidth="1"/>
    <col min="7944" max="7944" width="11.5" style="5"/>
    <col min="7945" max="7946" width="12.1640625" style="5" customWidth="1"/>
    <col min="7947" max="7948" width="15.6640625" style="5" customWidth="1"/>
    <col min="7949" max="7949" width="21.1640625" style="5" customWidth="1"/>
    <col min="7950" max="7950" width="16.5" style="5" customWidth="1"/>
    <col min="7951" max="8189" width="11.5" style="5"/>
    <col min="8190" max="8190" width="32.5" style="5" customWidth="1"/>
    <col min="8191" max="8191" width="38.83203125" style="5" customWidth="1"/>
    <col min="8192" max="8192" width="5.6640625" style="5" customWidth="1"/>
    <col min="8193" max="8194" width="4.6640625" style="5" customWidth="1"/>
    <col min="8195" max="8196" width="5.6640625" style="5" customWidth="1"/>
    <col min="8197" max="8197" width="8.5" style="5" bestFit="1" customWidth="1"/>
    <col min="8198" max="8198" width="12.5" style="5" customWidth="1"/>
    <col min="8199" max="8199" width="13.1640625" style="5" customWidth="1"/>
    <col min="8200" max="8200" width="11.5" style="5"/>
    <col min="8201" max="8202" width="12.1640625" style="5" customWidth="1"/>
    <col min="8203" max="8204" width="15.6640625" style="5" customWidth="1"/>
    <col min="8205" max="8205" width="21.1640625" style="5" customWidth="1"/>
    <col min="8206" max="8206" width="16.5" style="5" customWidth="1"/>
    <col min="8207" max="8445" width="11.5" style="5"/>
    <col min="8446" max="8446" width="32.5" style="5" customWidth="1"/>
    <col min="8447" max="8447" width="38.83203125" style="5" customWidth="1"/>
    <col min="8448" max="8448" width="5.6640625" style="5" customWidth="1"/>
    <col min="8449" max="8450" width="4.6640625" style="5" customWidth="1"/>
    <col min="8451" max="8452" width="5.6640625" style="5" customWidth="1"/>
    <col min="8453" max="8453" width="8.5" style="5" bestFit="1" customWidth="1"/>
    <col min="8454" max="8454" width="12.5" style="5" customWidth="1"/>
    <col min="8455" max="8455" width="13.1640625" style="5" customWidth="1"/>
    <col min="8456" max="8456" width="11.5" style="5"/>
    <col min="8457" max="8458" width="12.1640625" style="5" customWidth="1"/>
    <col min="8459" max="8460" width="15.6640625" style="5" customWidth="1"/>
    <col min="8461" max="8461" width="21.1640625" style="5" customWidth="1"/>
    <col min="8462" max="8462" width="16.5" style="5" customWidth="1"/>
    <col min="8463" max="8701" width="11.5" style="5"/>
    <col min="8702" max="8702" width="32.5" style="5" customWidth="1"/>
    <col min="8703" max="8703" width="38.83203125" style="5" customWidth="1"/>
    <col min="8704" max="8704" width="5.6640625" style="5" customWidth="1"/>
    <col min="8705" max="8706" width="4.6640625" style="5" customWidth="1"/>
    <col min="8707" max="8708" width="5.6640625" style="5" customWidth="1"/>
    <col min="8709" max="8709" width="8.5" style="5" bestFit="1" customWidth="1"/>
    <col min="8710" max="8710" width="12.5" style="5" customWidth="1"/>
    <col min="8711" max="8711" width="13.1640625" style="5" customWidth="1"/>
    <col min="8712" max="8712" width="11.5" style="5"/>
    <col min="8713" max="8714" width="12.1640625" style="5" customWidth="1"/>
    <col min="8715" max="8716" width="15.6640625" style="5" customWidth="1"/>
    <col min="8717" max="8717" width="21.1640625" style="5" customWidth="1"/>
    <col min="8718" max="8718" width="16.5" style="5" customWidth="1"/>
    <col min="8719" max="8957" width="11.5" style="5"/>
    <col min="8958" max="8958" width="32.5" style="5" customWidth="1"/>
    <col min="8959" max="8959" width="38.83203125" style="5" customWidth="1"/>
    <col min="8960" max="8960" width="5.6640625" style="5" customWidth="1"/>
    <col min="8961" max="8962" width="4.6640625" style="5" customWidth="1"/>
    <col min="8963" max="8964" width="5.6640625" style="5" customWidth="1"/>
    <col min="8965" max="8965" width="8.5" style="5" bestFit="1" customWidth="1"/>
    <col min="8966" max="8966" width="12.5" style="5" customWidth="1"/>
    <col min="8967" max="8967" width="13.1640625" style="5" customWidth="1"/>
    <col min="8968" max="8968" width="11.5" style="5"/>
    <col min="8969" max="8970" width="12.1640625" style="5" customWidth="1"/>
    <col min="8971" max="8972" width="15.6640625" style="5" customWidth="1"/>
    <col min="8973" max="8973" width="21.1640625" style="5" customWidth="1"/>
    <col min="8974" max="8974" width="16.5" style="5" customWidth="1"/>
    <col min="8975" max="9213" width="11.5" style="5"/>
    <col min="9214" max="9214" width="32.5" style="5" customWidth="1"/>
    <col min="9215" max="9215" width="38.83203125" style="5" customWidth="1"/>
    <col min="9216" max="9216" width="5.6640625" style="5" customWidth="1"/>
    <col min="9217" max="9218" width="4.6640625" style="5" customWidth="1"/>
    <col min="9219" max="9220" width="5.6640625" style="5" customWidth="1"/>
    <col min="9221" max="9221" width="8.5" style="5" bestFit="1" customWidth="1"/>
    <col min="9222" max="9222" width="12.5" style="5" customWidth="1"/>
    <col min="9223" max="9223" width="13.1640625" style="5" customWidth="1"/>
    <col min="9224" max="9224" width="11.5" style="5"/>
    <col min="9225" max="9226" width="12.1640625" style="5" customWidth="1"/>
    <col min="9227" max="9228" width="15.6640625" style="5" customWidth="1"/>
    <col min="9229" max="9229" width="21.1640625" style="5" customWidth="1"/>
    <col min="9230" max="9230" width="16.5" style="5" customWidth="1"/>
    <col min="9231" max="9469" width="11.5" style="5"/>
    <col min="9470" max="9470" width="32.5" style="5" customWidth="1"/>
    <col min="9471" max="9471" width="38.83203125" style="5" customWidth="1"/>
    <col min="9472" max="9472" width="5.6640625" style="5" customWidth="1"/>
    <col min="9473" max="9474" width="4.6640625" style="5" customWidth="1"/>
    <col min="9475" max="9476" width="5.6640625" style="5" customWidth="1"/>
    <col min="9477" max="9477" width="8.5" style="5" bestFit="1" customWidth="1"/>
    <col min="9478" max="9478" width="12.5" style="5" customWidth="1"/>
    <col min="9479" max="9479" width="13.1640625" style="5" customWidth="1"/>
    <col min="9480" max="9480" width="11.5" style="5"/>
    <col min="9481" max="9482" width="12.1640625" style="5" customWidth="1"/>
    <col min="9483" max="9484" width="15.6640625" style="5" customWidth="1"/>
    <col min="9485" max="9485" width="21.1640625" style="5" customWidth="1"/>
    <col min="9486" max="9486" width="16.5" style="5" customWidth="1"/>
    <col min="9487" max="9725" width="11.5" style="5"/>
    <col min="9726" max="9726" width="32.5" style="5" customWidth="1"/>
    <col min="9727" max="9727" width="38.83203125" style="5" customWidth="1"/>
    <col min="9728" max="9728" width="5.6640625" style="5" customWidth="1"/>
    <col min="9729" max="9730" width="4.6640625" style="5" customWidth="1"/>
    <col min="9731" max="9732" width="5.6640625" style="5" customWidth="1"/>
    <col min="9733" max="9733" width="8.5" style="5" bestFit="1" customWidth="1"/>
    <col min="9734" max="9734" width="12.5" style="5" customWidth="1"/>
    <col min="9735" max="9735" width="13.1640625" style="5" customWidth="1"/>
    <col min="9736" max="9736" width="11.5" style="5"/>
    <col min="9737" max="9738" width="12.1640625" style="5" customWidth="1"/>
    <col min="9739" max="9740" width="15.6640625" style="5" customWidth="1"/>
    <col min="9741" max="9741" width="21.1640625" style="5" customWidth="1"/>
    <col min="9742" max="9742" width="16.5" style="5" customWidth="1"/>
    <col min="9743" max="9981" width="11.5" style="5"/>
    <col min="9982" max="9982" width="32.5" style="5" customWidth="1"/>
    <col min="9983" max="9983" width="38.83203125" style="5" customWidth="1"/>
    <col min="9984" max="9984" width="5.6640625" style="5" customWidth="1"/>
    <col min="9985" max="9986" width="4.6640625" style="5" customWidth="1"/>
    <col min="9987" max="9988" width="5.6640625" style="5" customWidth="1"/>
    <col min="9989" max="9989" width="8.5" style="5" bestFit="1" customWidth="1"/>
    <col min="9990" max="9990" width="12.5" style="5" customWidth="1"/>
    <col min="9991" max="9991" width="13.1640625" style="5" customWidth="1"/>
    <col min="9992" max="9992" width="11.5" style="5"/>
    <col min="9993" max="9994" width="12.1640625" style="5" customWidth="1"/>
    <col min="9995" max="9996" width="15.6640625" style="5" customWidth="1"/>
    <col min="9997" max="9997" width="21.1640625" style="5" customWidth="1"/>
    <col min="9998" max="9998" width="16.5" style="5" customWidth="1"/>
    <col min="9999" max="10237" width="11.5" style="5"/>
    <col min="10238" max="10238" width="32.5" style="5" customWidth="1"/>
    <col min="10239" max="10239" width="38.83203125" style="5" customWidth="1"/>
    <col min="10240" max="10240" width="5.6640625" style="5" customWidth="1"/>
    <col min="10241" max="10242" width="4.6640625" style="5" customWidth="1"/>
    <col min="10243" max="10244" width="5.6640625" style="5" customWidth="1"/>
    <col min="10245" max="10245" width="8.5" style="5" bestFit="1" customWidth="1"/>
    <col min="10246" max="10246" width="12.5" style="5" customWidth="1"/>
    <col min="10247" max="10247" width="13.1640625" style="5" customWidth="1"/>
    <col min="10248" max="10248" width="11.5" style="5"/>
    <col min="10249" max="10250" width="12.1640625" style="5" customWidth="1"/>
    <col min="10251" max="10252" width="15.6640625" style="5" customWidth="1"/>
    <col min="10253" max="10253" width="21.1640625" style="5" customWidth="1"/>
    <col min="10254" max="10254" width="16.5" style="5" customWidth="1"/>
    <col min="10255" max="10493" width="11.5" style="5"/>
    <col min="10494" max="10494" width="32.5" style="5" customWidth="1"/>
    <col min="10495" max="10495" width="38.83203125" style="5" customWidth="1"/>
    <col min="10496" max="10496" width="5.6640625" style="5" customWidth="1"/>
    <col min="10497" max="10498" width="4.6640625" style="5" customWidth="1"/>
    <col min="10499" max="10500" width="5.6640625" style="5" customWidth="1"/>
    <col min="10501" max="10501" width="8.5" style="5" bestFit="1" customWidth="1"/>
    <col min="10502" max="10502" width="12.5" style="5" customWidth="1"/>
    <col min="10503" max="10503" width="13.1640625" style="5" customWidth="1"/>
    <col min="10504" max="10504" width="11.5" style="5"/>
    <col min="10505" max="10506" width="12.1640625" style="5" customWidth="1"/>
    <col min="10507" max="10508" width="15.6640625" style="5" customWidth="1"/>
    <col min="10509" max="10509" width="21.1640625" style="5" customWidth="1"/>
    <col min="10510" max="10510" width="16.5" style="5" customWidth="1"/>
    <col min="10511" max="10749" width="11.5" style="5"/>
    <col min="10750" max="10750" width="32.5" style="5" customWidth="1"/>
    <col min="10751" max="10751" width="38.83203125" style="5" customWidth="1"/>
    <col min="10752" max="10752" width="5.6640625" style="5" customWidth="1"/>
    <col min="10753" max="10754" width="4.6640625" style="5" customWidth="1"/>
    <col min="10755" max="10756" width="5.6640625" style="5" customWidth="1"/>
    <col min="10757" max="10757" width="8.5" style="5" bestFit="1" customWidth="1"/>
    <col min="10758" max="10758" width="12.5" style="5" customWidth="1"/>
    <col min="10759" max="10759" width="13.1640625" style="5" customWidth="1"/>
    <col min="10760" max="10760" width="11.5" style="5"/>
    <col min="10761" max="10762" width="12.1640625" style="5" customWidth="1"/>
    <col min="10763" max="10764" width="15.6640625" style="5" customWidth="1"/>
    <col min="10765" max="10765" width="21.1640625" style="5" customWidth="1"/>
    <col min="10766" max="10766" width="16.5" style="5" customWidth="1"/>
    <col min="10767" max="11005" width="11.5" style="5"/>
    <col min="11006" max="11006" width="32.5" style="5" customWidth="1"/>
    <col min="11007" max="11007" width="38.83203125" style="5" customWidth="1"/>
    <col min="11008" max="11008" width="5.6640625" style="5" customWidth="1"/>
    <col min="11009" max="11010" width="4.6640625" style="5" customWidth="1"/>
    <col min="11011" max="11012" width="5.6640625" style="5" customWidth="1"/>
    <col min="11013" max="11013" width="8.5" style="5" bestFit="1" customWidth="1"/>
    <col min="11014" max="11014" width="12.5" style="5" customWidth="1"/>
    <col min="11015" max="11015" width="13.1640625" style="5" customWidth="1"/>
    <col min="11016" max="11016" width="11.5" style="5"/>
    <col min="11017" max="11018" width="12.1640625" style="5" customWidth="1"/>
    <col min="11019" max="11020" width="15.6640625" style="5" customWidth="1"/>
    <col min="11021" max="11021" width="21.1640625" style="5" customWidth="1"/>
    <col min="11022" max="11022" width="16.5" style="5" customWidth="1"/>
    <col min="11023" max="11261" width="11.5" style="5"/>
    <col min="11262" max="11262" width="32.5" style="5" customWidth="1"/>
    <col min="11263" max="11263" width="38.83203125" style="5" customWidth="1"/>
    <col min="11264" max="11264" width="5.6640625" style="5" customWidth="1"/>
    <col min="11265" max="11266" width="4.6640625" style="5" customWidth="1"/>
    <col min="11267" max="11268" width="5.6640625" style="5" customWidth="1"/>
    <col min="11269" max="11269" width="8.5" style="5" bestFit="1" customWidth="1"/>
    <col min="11270" max="11270" width="12.5" style="5" customWidth="1"/>
    <col min="11271" max="11271" width="13.1640625" style="5" customWidth="1"/>
    <col min="11272" max="11272" width="11.5" style="5"/>
    <col min="11273" max="11274" width="12.1640625" style="5" customWidth="1"/>
    <col min="11275" max="11276" width="15.6640625" style="5" customWidth="1"/>
    <col min="11277" max="11277" width="21.1640625" style="5" customWidth="1"/>
    <col min="11278" max="11278" width="16.5" style="5" customWidth="1"/>
    <col min="11279" max="11517" width="11.5" style="5"/>
    <col min="11518" max="11518" width="32.5" style="5" customWidth="1"/>
    <col min="11519" max="11519" width="38.83203125" style="5" customWidth="1"/>
    <col min="11520" max="11520" width="5.6640625" style="5" customWidth="1"/>
    <col min="11521" max="11522" width="4.6640625" style="5" customWidth="1"/>
    <col min="11523" max="11524" width="5.6640625" style="5" customWidth="1"/>
    <col min="11525" max="11525" width="8.5" style="5" bestFit="1" customWidth="1"/>
    <col min="11526" max="11526" width="12.5" style="5" customWidth="1"/>
    <col min="11527" max="11527" width="13.1640625" style="5" customWidth="1"/>
    <col min="11528" max="11528" width="11.5" style="5"/>
    <col min="11529" max="11530" width="12.1640625" style="5" customWidth="1"/>
    <col min="11531" max="11532" width="15.6640625" style="5" customWidth="1"/>
    <col min="11533" max="11533" width="21.1640625" style="5" customWidth="1"/>
    <col min="11534" max="11534" width="16.5" style="5" customWidth="1"/>
    <col min="11535" max="11773" width="11.5" style="5"/>
    <col min="11774" max="11774" width="32.5" style="5" customWidth="1"/>
    <col min="11775" max="11775" width="38.83203125" style="5" customWidth="1"/>
    <col min="11776" max="11776" width="5.6640625" style="5" customWidth="1"/>
    <col min="11777" max="11778" width="4.6640625" style="5" customWidth="1"/>
    <col min="11779" max="11780" width="5.6640625" style="5" customWidth="1"/>
    <col min="11781" max="11781" width="8.5" style="5" bestFit="1" customWidth="1"/>
    <col min="11782" max="11782" width="12.5" style="5" customWidth="1"/>
    <col min="11783" max="11783" width="13.1640625" style="5" customWidth="1"/>
    <col min="11784" max="11784" width="11.5" style="5"/>
    <col min="11785" max="11786" width="12.1640625" style="5" customWidth="1"/>
    <col min="11787" max="11788" width="15.6640625" style="5" customWidth="1"/>
    <col min="11789" max="11789" width="21.1640625" style="5" customWidth="1"/>
    <col min="11790" max="11790" width="16.5" style="5" customWidth="1"/>
    <col min="11791" max="12029" width="11.5" style="5"/>
    <col min="12030" max="12030" width="32.5" style="5" customWidth="1"/>
    <col min="12031" max="12031" width="38.83203125" style="5" customWidth="1"/>
    <col min="12032" max="12032" width="5.6640625" style="5" customWidth="1"/>
    <col min="12033" max="12034" width="4.6640625" style="5" customWidth="1"/>
    <col min="12035" max="12036" width="5.6640625" style="5" customWidth="1"/>
    <col min="12037" max="12037" width="8.5" style="5" bestFit="1" customWidth="1"/>
    <col min="12038" max="12038" width="12.5" style="5" customWidth="1"/>
    <col min="12039" max="12039" width="13.1640625" style="5" customWidth="1"/>
    <col min="12040" max="12040" width="11.5" style="5"/>
    <col min="12041" max="12042" width="12.1640625" style="5" customWidth="1"/>
    <col min="12043" max="12044" width="15.6640625" style="5" customWidth="1"/>
    <col min="12045" max="12045" width="21.1640625" style="5" customWidth="1"/>
    <col min="12046" max="12046" width="16.5" style="5" customWidth="1"/>
    <col min="12047" max="12285" width="11.5" style="5"/>
    <col min="12286" max="12286" width="32.5" style="5" customWidth="1"/>
    <col min="12287" max="12287" width="38.83203125" style="5" customWidth="1"/>
    <col min="12288" max="12288" width="5.6640625" style="5" customWidth="1"/>
    <col min="12289" max="12290" width="4.6640625" style="5" customWidth="1"/>
    <col min="12291" max="12292" width="5.6640625" style="5" customWidth="1"/>
    <col min="12293" max="12293" width="8.5" style="5" bestFit="1" customWidth="1"/>
    <col min="12294" max="12294" width="12.5" style="5" customWidth="1"/>
    <col min="12295" max="12295" width="13.1640625" style="5" customWidth="1"/>
    <col min="12296" max="12296" width="11.5" style="5"/>
    <col min="12297" max="12298" width="12.1640625" style="5" customWidth="1"/>
    <col min="12299" max="12300" width="15.6640625" style="5" customWidth="1"/>
    <col min="12301" max="12301" width="21.1640625" style="5" customWidth="1"/>
    <col min="12302" max="12302" width="16.5" style="5" customWidth="1"/>
    <col min="12303" max="12541" width="11.5" style="5"/>
    <col min="12542" max="12542" width="32.5" style="5" customWidth="1"/>
    <col min="12543" max="12543" width="38.83203125" style="5" customWidth="1"/>
    <col min="12544" max="12544" width="5.6640625" style="5" customWidth="1"/>
    <col min="12545" max="12546" width="4.6640625" style="5" customWidth="1"/>
    <col min="12547" max="12548" width="5.6640625" style="5" customWidth="1"/>
    <col min="12549" max="12549" width="8.5" style="5" bestFit="1" customWidth="1"/>
    <col min="12550" max="12550" width="12.5" style="5" customWidth="1"/>
    <col min="12551" max="12551" width="13.1640625" style="5" customWidth="1"/>
    <col min="12552" max="12552" width="11.5" style="5"/>
    <col min="12553" max="12554" width="12.1640625" style="5" customWidth="1"/>
    <col min="12555" max="12556" width="15.6640625" style="5" customWidth="1"/>
    <col min="12557" max="12557" width="21.1640625" style="5" customWidth="1"/>
    <col min="12558" max="12558" width="16.5" style="5" customWidth="1"/>
    <col min="12559" max="12797" width="11.5" style="5"/>
    <col min="12798" max="12798" width="32.5" style="5" customWidth="1"/>
    <col min="12799" max="12799" width="38.83203125" style="5" customWidth="1"/>
    <col min="12800" max="12800" width="5.6640625" style="5" customWidth="1"/>
    <col min="12801" max="12802" width="4.6640625" style="5" customWidth="1"/>
    <col min="12803" max="12804" width="5.6640625" style="5" customWidth="1"/>
    <col min="12805" max="12805" width="8.5" style="5" bestFit="1" customWidth="1"/>
    <col min="12806" max="12806" width="12.5" style="5" customWidth="1"/>
    <col min="12807" max="12807" width="13.1640625" style="5" customWidth="1"/>
    <col min="12808" max="12808" width="11.5" style="5"/>
    <col min="12809" max="12810" width="12.1640625" style="5" customWidth="1"/>
    <col min="12811" max="12812" width="15.6640625" style="5" customWidth="1"/>
    <col min="12813" max="12813" width="21.1640625" style="5" customWidth="1"/>
    <col min="12814" max="12814" width="16.5" style="5" customWidth="1"/>
    <col min="12815" max="13053" width="11.5" style="5"/>
    <col min="13054" max="13054" width="32.5" style="5" customWidth="1"/>
    <col min="13055" max="13055" width="38.83203125" style="5" customWidth="1"/>
    <col min="13056" max="13056" width="5.6640625" style="5" customWidth="1"/>
    <col min="13057" max="13058" width="4.6640625" style="5" customWidth="1"/>
    <col min="13059" max="13060" width="5.6640625" style="5" customWidth="1"/>
    <col min="13061" max="13061" width="8.5" style="5" bestFit="1" customWidth="1"/>
    <col min="13062" max="13062" width="12.5" style="5" customWidth="1"/>
    <col min="13063" max="13063" width="13.1640625" style="5" customWidth="1"/>
    <col min="13064" max="13064" width="11.5" style="5"/>
    <col min="13065" max="13066" width="12.1640625" style="5" customWidth="1"/>
    <col min="13067" max="13068" width="15.6640625" style="5" customWidth="1"/>
    <col min="13069" max="13069" width="21.1640625" style="5" customWidth="1"/>
    <col min="13070" max="13070" width="16.5" style="5" customWidth="1"/>
    <col min="13071" max="13309" width="11.5" style="5"/>
    <col min="13310" max="13310" width="32.5" style="5" customWidth="1"/>
    <col min="13311" max="13311" width="38.83203125" style="5" customWidth="1"/>
    <col min="13312" max="13312" width="5.6640625" style="5" customWidth="1"/>
    <col min="13313" max="13314" width="4.6640625" style="5" customWidth="1"/>
    <col min="13315" max="13316" width="5.6640625" style="5" customWidth="1"/>
    <col min="13317" max="13317" width="8.5" style="5" bestFit="1" customWidth="1"/>
    <col min="13318" max="13318" width="12.5" style="5" customWidth="1"/>
    <col min="13319" max="13319" width="13.1640625" style="5" customWidth="1"/>
    <col min="13320" max="13320" width="11.5" style="5"/>
    <col min="13321" max="13322" width="12.1640625" style="5" customWidth="1"/>
    <col min="13323" max="13324" width="15.6640625" style="5" customWidth="1"/>
    <col min="13325" max="13325" width="21.1640625" style="5" customWidth="1"/>
    <col min="13326" max="13326" width="16.5" style="5" customWidth="1"/>
    <col min="13327" max="13565" width="11.5" style="5"/>
    <col min="13566" max="13566" width="32.5" style="5" customWidth="1"/>
    <col min="13567" max="13567" width="38.83203125" style="5" customWidth="1"/>
    <col min="13568" max="13568" width="5.6640625" style="5" customWidth="1"/>
    <col min="13569" max="13570" width="4.6640625" style="5" customWidth="1"/>
    <col min="13571" max="13572" width="5.6640625" style="5" customWidth="1"/>
    <col min="13573" max="13573" width="8.5" style="5" bestFit="1" customWidth="1"/>
    <col min="13574" max="13574" width="12.5" style="5" customWidth="1"/>
    <col min="13575" max="13575" width="13.1640625" style="5" customWidth="1"/>
    <col min="13576" max="13576" width="11.5" style="5"/>
    <col min="13577" max="13578" width="12.1640625" style="5" customWidth="1"/>
    <col min="13579" max="13580" width="15.6640625" style="5" customWidth="1"/>
    <col min="13581" max="13581" width="21.1640625" style="5" customWidth="1"/>
    <col min="13582" max="13582" width="16.5" style="5" customWidth="1"/>
    <col min="13583" max="13821" width="11.5" style="5"/>
    <col min="13822" max="13822" width="32.5" style="5" customWidth="1"/>
    <col min="13823" max="13823" width="38.83203125" style="5" customWidth="1"/>
    <col min="13824" max="13824" width="5.6640625" style="5" customWidth="1"/>
    <col min="13825" max="13826" width="4.6640625" style="5" customWidth="1"/>
    <col min="13827" max="13828" width="5.6640625" style="5" customWidth="1"/>
    <col min="13829" max="13829" width="8.5" style="5" bestFit="1" customWidth="1"/>
    <col min="13830" max="13830" width="12.5" style="5" customWidth="1"/>
    <col min="13831" max="13831" width="13.1640625" style="5" customWidth="1"/>
    <col min="13832" max="13832" width="11.5" style="5"/>
    <col min="13833" max="13834" width="12.1640625" style="5" customWidth="1"/>
    <col min="13835" max="13836" width="15.6640625" style="5" customWidth="1"/>
    <col min="13837" max="13837" width="21.1640625" style="5" customWidth="1"/>
    <col min="13838" max="13838" width="16.5" style="5" customWidth="1"/>
    <col min="13839" max="14077" width="11.5" style="5"/>
    <col min="14078" max="14078" width="32.5" style="5" customWidth="1"/>
    <col min="14079" max="14079" width="38.83203125" style="5" customWidth="1"/>
    <col min="14080" max="14080" width="5.6640625" style="5" customWidth="1"/>
    <col min="14081" max="14082" width="4.6640625" style="5" customWidth="1"/>
    <col min="14083" max="14084" width="5.6640625" style="5" customWidth="1"/>
    <col min="14085" max="14085" width="8.5" style="5" bestFit="1" customWidth="1"/>
    <col min="14086" max="14086" width="12.5" style="5" customWidth="1"/>
    <col min="14087" max="14087" width="13.1640625" style="5" customWidth="1"/>
    <col min="14088" max="14088" width="11.5" style="5"/>
    <col min="14089" max="14090" width="12.1640625" style="5" customWidth="1"/>
    <col min="14091" max="14092" width="15.6640625" style="5" customWidth="1"/>
    <col min="14093" max="14093" width="21.1640625" style="5" customWidth="1"/>
    <col min="14094" max="14094" width="16.5" style="5" customWidth="1"/>
    <col min="14095" max="14333" width="11.5" style="5"/>
    <col min="14334" max="14334" width="32.5" style="5" customWidth="1"/>
    <col min="14335" max="14335" width="38.83203125" style="5" customWidth="1"/>
    <col min="14336" max="14336" width="5.6640625" style="5" customWidth="1"/>
    <col min="14337" max="14338" width="4.6640625" style="5" customWidth="1"/>
    <col min="14339" max="14340" width="5.6640625" style="5" customWidth="1"/>
    <col min="14341" max="14341" width="8.5" style="5" bestFit="1" customWidth="1"/>
    <col min="14342" max="14342" width="12.5" style="5" customWidth="1"/>
    <col min="14343" max="14343" width="13.1640625" style="5" customWidth="1"/>
    <col min="14344" max="14344" width="11.5" style="5"/>
    <col min="14345" max="14346" width="12.1640625" style="5" customWidth="1"/>
    <col min="14347" max="14348" width="15.6640625" style="5" customWidth="1"/>
    <col min="14349" max="14349" width="21.1640625" style="5" customWidth="1"/>
    <col min="14350" max="14350" width="16.5" style="5" customWidth="1"/>
    <col min="14351" max="14589" width="11.5" style="5"/>
    <col min="14590" max="14590" width="32.5" style="5" customWidth="1"/>
    <col min="14591" max="14591" width="38.83203125" style="5" customWidth="1"/>
    <col min="14592" max="14592" width="5.6640625" style="5" customWidth="1"/>
    <col min="14593" max="14594" width="4.6640625" style="5" customWidth="1"/>
    <col min="14595" max="14596" width="5.6640625" style="5" customWidth="1"/>
    <col min="14597" max="14597" width="8.5" style="5" bestFit="1" customWidth="1"/>
    <col min="14598" max="14598" width="12.5" style="5" customWidth="1"/>
    <col min="14599" max="14599" width="13.1640625" style="5" customWidth="1"/>
    <col min="14600" max="14600" width="11.5" style="5"/>
    <col min="14601" max="14602" width="12.1640625" style="5" customWidth="1"/>
    <col min="14603" max="14604" width="15.6640625" style="5" customWidth="1"/>
    <col min="14605" max="14605" width="21.1640625" style="5" customWidth="1"/>
    <col min="14606" max="14606" width="16.5" style="5" customWidth="1"/>
    <col min="14607" max="14845" width="11.5" style="5"/>
    <col min="14846" max="14846" width="32.5" style="5" customWidth="1"/>
    <col min="14847" max="14847" width="38.83203125" style="5" customWidth="1"/>
    <col min="14848" max="14848" width="5.6640625" style="5" customWidth="1"/>
    <col min="14849" max="14850" width="4.6640625" style="5" customWidth="1"/>
    <col min="14851" max="14852" width="5.6640625" style="5" customWidth="1"/>
    <col min="14853" max="14853" width="8.5" style="5" bestFit="1" customWidth="1"/>
    <col min="14854" max="14854" width="12.5" style="5" customWidth="1"/>
    <col min="14855" max="14855" width="13.1640625" style="5" customWidth="1"/>
    <col min="14856" max="14856" width="11.5" style="5"/>
    <col min="14857" max="14858" width="12.1640625" style="5" customWidth="1"/>
    <col min="14859" max="14860" width="15.6640625" style="5" customWidth="1"/>
    <col min="14861" max="14861" width="21.1640625" style="5" customWidth="1"/>
    <col min="14862" max="14862" width="16.5" style="5" customWidth="1"/>
    <col min="14863" max="15101" width="11.5" style="5"/>
    <col min="15102" max="15102" width="32.5" style="5" customWidth="1"/>
    <col min="15103" max="15103" width="38.83203125" style="5" customWidth="1"/>
    <col min="15104" max="15104" width="5.6640625" style="5" customWidth="1"/>
    <col min="15105" max="15106" width="4.6640625" style="5" customWidth="1"/>
    <col min="15107" max="15108" width="5.6640625" style="5" customWidth="1"/>
    <col min="15109" max="15109" width="8.5" style="5" bestFit="1" customWidth="1"/>
    <col min="15110" max="15110" width="12.5" style="5" customWidth="1"/>
    <col min="15111" max="15111" width="13.1640625" style="5" customWidth="1"/>
    <col min="15112" max="15112" width="11.5" style="5"/>
    <col min="15113" max="15114" width="12.1640625" style="5" customWidth="1"/>
    <col min="15115" max="15116" width="15.6640625" style="5" customWidth="1"/>
    <col min="15117" max="15117" width="21.1640625" style="5" customWidth="1"/>
    <col min="15118" max="15118" width="16.5" style="5" customWidth="1"/>
    <col min="15119" max="15357" width="11.5" style="5"/>
    <col min="15358" max="15358" width="32.5" style="5" customWidth="1"/>
    <col min="15359" max="15359" width="38.83203125" style="5" customWidth="1"/>
    <col min="15360" max="15360" width="5.6640625" style="5" customWidth="1"/>
    <col min="15361" max="15362" width="4.6640625" style="5" customWidth="1"/>
    <col min="15363" max="15364" width="5.6640625" style="5" customWidth="1"/>
    <col min="15365" max="15365" width="8.5" style="5" bestFit="1" customWidth="1"/>
    <col min="15366" max="15366" width="12.5" style="5" customWidth="1"/>
    <col min="15367" max="15367" width="13.1640625" style="5" customWidth="1"/>
    <col min="15368" max="15368" width="11.5" style="5"/>
    <col min="15369" max="15370" width="12.1640625" style="5" customWidth="1"/>
    <col min="15371" max="15372" width="15.6640625" style="5" customWidth="1"/>
    <col min="15373" max="15373" width="21.1640625" style="5" customWidth="1"/>
    <col min="15374" max="15374" width="16.5" style="5" customWidth="1"/>
    <col min="15375" max="15613" width="11.5" style="5"/>
    <col min="15614" max="15614" width="32.5" style="5" customWidth="1"/>
    <col min="15615" max="15615" width="38.83203125" style="5" customWidth="1"/>
    <col min="15616" max="15616" width="5.6640625" style="5" customWidth="1"/>
    <col min="15617" max="15618" width="4.6640625" style="5" customWidth="1"/>
    <col min="15619" max="15620" width="5.6640625" style="5" customWidth="1"/>
    <col min="15621" max="15621" width="8.5" style="5" bestFit="1" customWidth="1"/>
    <col min="15622" max="15622" width="12.5" style="5" customWidth="1"/>
    <col min="15623" max="15623" width="13.1640625" style="5" customWidth="1"/>
    <col min="15624" max="15624" width="11.5" style="5"/>
    <col min="15625" max="15626" width="12.1640625" style="5" customWidth="1"/>
    <col min="15627" max="15628" width="15.6640625" style="5" customWidth="1"/>
    <col min="15629" max="15629" width="21.1640625" style="5" customWidth="1"/>
    <col min="15630" max="15630" width="16.5" style="5" customWidth="1"/>
    <col min="15631" max="15869" width="11.5" style="5"/>
    <col min="15870" max="15870" width="32.5" style="5" customWidth="1"/>
    <col min="15871" max="15871" width="38.83203125" style="5" customWidth="1"/>
    <col min="15872" max="15872" width="5.6640625" style="5" customWidth="1"/>
    <col min="15873" max="15874" width="4.6640625" style="5" customWidth="1"/>
    <col min="15875" max="15876" width="5.6640625" style="5" customWidth="1"/>
    <col min="15877" max="15877" width="8.5" style="5" bestFit="1" customWidth="1"/>
    <col min="15878" max="15878" width="12.5" style="5" customWidth="1"/>
    <col min="15879" max="15879" width="13.1640625" style="5" customWidth="1"/>
    <col min="15880" max="15880" width="11.5" style="5"/>
    <col min="15881" max="15882" width="12.1640625" style="5" customWidth="1"/>
    <col min="15883" max="15884" width="15.6640625" style="5" customWidth="1"/>
    <col min="15885" max="15885" width="21.1640625" style="5" customWidth="1"/>
    <col min="15886" max="15886" width="16.5" style="5" customWidth="1"/>
    <col min="15887" max="16125" width="11.5" style="5"/>
    <col min="16126" max="16126" width="32.5" style="5" customWidth="1"/>
    <col min="16127" max="16127" width="38.83203125" style="5" customWidth="1"/>
    <col min="16128" max="16128" width="5.6640625" style="5" customWidth="1"/>
    <col min="16129" max="16130" width="4.6640625" style="5" customWidth="1"/>
    <col min="16131" max="16132" width="5.6640625" style="5" customWidth="1"/>
    <col min="16133" max="16133" width="8.5" style="5" bestFit="1" customWidth="1"/>
    <col min="16134" max="16134" width="12.5" style="5" customWidth="1"/>
    <col min="16135" max="16135" width="13.1640625" style="5" customWidth="1"/>
    <col min="16136" max="16136" width="11.5" style="5"/>
    <col min="16137" max="16138" width="12.1640625" style="5" customWidth="1"/>
    <col min="16139" max="16140" width="15.6640625" style="5" customWidth="1"/>
    <col min="16141" max="16141" width="21.1640625" style="5" customWidth="1"/>
    <col min="16142" max="16142" width="16.5" style="5" customWidth="1"/>
    <col min="16143" max="16384" width="11.5" style="5"/>
  </cols>
  <sheetData>
    <row r="1" spans="1:15" s="8" customFormat="1" ht="30" customHeight="1">
      <c r="A1" s="306" t="s">
        <v>313</v>
      </c>
      <c r="B1" s="306"/>
      <c r="C1" s="306"/>
      <c r="D1" s="306"/>
      <c r="E1" s="306"/>
      <c r="F1" s="306"/>
      <c r="G1" s="306"/>
      <c r="H1" s="306"/>
      <c r="I1" s="306"/>
      <c r="J1" s="306"/>
      <c r="K1" s="306"/>
      <c r="L1" s="306"/>
      <c r="M1" s="306"/>
      <c r="N1" s="306"/>
      <c r="O1" s="86"/>
    </row>
    <row r="2" spans="1:15" ht="16" customHeight="1">
      <c r="A2" s="302" t="s">
        <v>1028</v>
      </c>
      <c r="B2" s="302"/>
      <c r="C2" s="302"/>
      <c r="D2" s="302"/>
      <c r="E2" s="302"/>
      <c r="F2" s="302"/>
      <c r="G2" s="302"/>
      <c r="H2" s="302"/>
      <c r="I2" s="302"/>
      <c r="J2" s="302"/>
      <c r="K2" s="302"/>
      <c r="L2" s="302"/>
      <c r="M2" s="302"/>
      <c r="N2" s="302"/>
      <c r="O2" s="87"/>
    </row>
    <row r="3" spans="1:15" ht="87.75" customHeight="1">
      <c r="A3" s="292" t="s">
        <v>98</v>
      </c>
      <c r="B3" s="218" t="str">
        <f>'Оценка (раздел 5)'!I3</f>
        <v>5.5. Содержатся ли в материалах к проекту бюджета сведения о доходах бюджета по видам доходов на 2022 год и на плановый период 2023 и 2024 годов в сравнении с ожидаемым исполнением за 2021 год (оценка текущего финансового года) и отчетом за 2020 год (отчетный финансовый год)?</v>
      </c>
      <c r="C3" s="292" t="s">
        <v>113</v>
      </c>
      <c r="D3" s="292"/>
      <c r="E3" s="293"/>
      <c r="F3" s="293"/>
      <c r="G3" s="293" t="s">
        <v>200</v>
      </c>
      <c r="H3" s="293" t="s">
        <v>296</v>
      </c>
      <c r="I3" s="293" t="s">
        <v>202</v>
      </c>
      <c r="J3" s="293"/>
      <c r="K3" s="293" t="s">
        <v>199</v>
      </c>
      <c r="L3" s="292" t="s">
        <v>151</v>
      </c>
      <c r="M3" s="293" t="s">
        <v>193</v>
      </c>
      <c r="N3" s="293"/>
      <c r="O3" s="78"/>
    </row>
    <row r="4" spans="1:15" ht="16" customHeight="1">
      <c r="A4" s="293"/>
      <c r="B4" s="219" t="str">
        <f>'Методика (раздел 5)'!B47</f>
        <v>Да, содержатся</v>
      </c>
      <c r="C4" s="293" t="s">
        <v>96</v>
      </c>
      <c r="D4" s="293" t="s">
        <v>149</v>
      </c>
      <c r="E4" s="293" t="s">
        <v>150</v>
      </c>
      <c r="F4" s="303" t="s">
        <v>95</v>
      </c>
      <c r="G4" s="293"/>
      <c r="H4" s="293"/>
      <c r="I4" s="293" t="s">
        <v>880</v>
      </c>
      <c r="J4" s="293" t="s">
        <v>201</v>
      </c>
      <c r="K4" s="293"/>
      <c r="L4" s="292"/>
      <c r="M4" s="293" t="s">
        <v>345</v>
      </c>
      <c r="N4" s="293" t="s">
        <v>346</v>
      </c>
      <c r="O4" s="78"/>
    </row>
    <row r="5" spans="1:15" ht="30" customHeight="1">
      <c r="A5" s="293"/>
      <c r="B5" s="219" t="str">
        <f>'Методика (раздел 5)'!B48</f>
        <v>Нет, в установленные сроки сведения не содержатся или не отвечают требованиям</v>
      </c>
      <c r="C5" s="293"/>
      <c r="D5" s="304"/>
      <c r="E5" s="304"/>
      <c r="F5" s="303"/>
      <c r="G5" s="293"/>
      <c r="H5" s="293"/>
      <c r="I5" s="293"/>
      <c r="J5" s="293"/>
      <c r="K5" s="293"/>
      <c r="L5" s="292"/>
      <c r="M5" s="293"/>
      <c r="N5" s="293"/>
      <c r="O5" s="78"/>
    </row>
    <row r="6" spans="1:15" s="76" customFormat="1" ht="15" customHeight="1">
      <c r="A6" s="173" t="s">
        <v>0</v>
      </c>
      <c r="B6" s="174"/>
      <c r="C6" s="174"/>
      <c r="D6" s="174"/>
      <c r="E6" s="174"/>
      <c r="F6" s="174"/>
      <c r="G6" s="220"/>
      <c r="H6" s="220"/>
      <c r="I6" s="220"/>
      <c r="J6" s="220"/>
      <c r="K6" s="220"/>
      <c r="L6" s="186"/>
      <c r="M6" s="185"/>
      <c r="N6" s="185"/>
      <c r="O6" s="88"/>
    </row>
    <row r="7" spans="1:15" ht="15" customHeight="1">
      <c r="A7" s="197" t="s">
        <v>1</v>
      </c>
      <c r="B7" s="197" t="s">
        <v>112</v>
      </c>
      <c r="C7" s="223">
        <f>IF(B7=$B$4,2,0)</f>
        <v>0</v>
      </c>
      <c r="D7" s="223"/>
      <c r="E7" s="223"/>
      <c r="F7" s="224">
        <f>C7*(1-D7)*(1-E7)</f>
        <v>0</v>
      </c>
      <c r="G7" s="205" t="s">
        <v>831</v>
      </c>
      <c r="H7" s="205" t="s">
        <v>615</v>
      </c>
      <c r="I7" s="205" t="s">
        <v>615</v>
      </c>
      <c r="J7" s="205" t="s">
        <v>617</v>
      </c>
      <c r="K7" s="205" t="s">
        <v>615</v>
      </c>
      <c r="L7" s="206" t="s">
        <v>402</v>
      </c>
      <c r="M7" s="205" t="s">
        <v>771</v>
      </c>
      <c r="N7" s="205" t="s">
        <v>429</v>
      </c>
      <c r="O7" s="84" t="s">
        <v>173</v>
      </c>
    </row>
    <row r="8" spans="1:15" ht="15" customHeight="1">
      <c r="A8" s="197" t="s">
        <v>2</v>
      </c>
      <c r="B8" s="197" t="s">
        <v>110</v>
      </c>
      <c r="C8" s="223">
        <f t="shared" ref="C8:C24" si="0">IF(B8=$B$4,2,0)</f>
        <v>2</v>
      </c>
      <c r="D8" s="223"/>
      <c r="E8" s="223"/>
      <c r="F8" s="224">
        <f t="shared" ref="F8:F24" si="1">C8*(1-D8)*(1-E8)</f>
        <v>2</v>
      </c>
      <c r="G8" s="205" t="s">
        <v>615</v>
      </c>
      <c r="H8" s="205" t="s">
        <v>615</v>
      </c>
      <c r="I8" s="205" t="s">
        <v>615</v>
      </c>
      <c r="J8" s="205" t="s">
        <v>615</v>
      </c>
      <c r="K8" s="205" t="s">
        <v>615</v>
      </c>
      <c r="L8" s="181" t="s">
        <v>173</v>
      </c>
      <c r="M8" s="205" t="s">
        <v>770</v>
      </c>
      <c r="N8" s="205" t="s">
        <v>554</v>
      </c>
      <c r="O8" s="84" t="s">
        <v>173</v>
      </c>
    </row>
    <row r="9" spans="1:15" ht="15" customHeight="1">
      <c r="A9" s="197" t="s">
        <v>3</v>
      </c>
      <c r="B9" s="197" t="s">
        <v>112</v>
      </c>
      <c r="C9" s="223">
        <f t="shared" si="0"/>
        <v>0</v>
      </c>
      <c r="D9" s="223"/>
      <c r="E9" s="223"/>
      <c r="F9" s="224">
        <f t="shared" si="1"/>
        <v>0</v>
      </c>
      <c r="G9" s="205" t="s">
        <v>617</v>
      </c>
      <c r="H9" s="205" t="s">
        <v>173</v>
      </c>
      <c r="I9" s="205" t="s">
        <v>173</v>
      </c>
      <c r="J9" s="205" t="s">
        <v>173</v>
      </c>
      <c r="K9" s="205" t="s">
        <v>173</v>
      </c>
      <c r="L9" s="205" t="s">
        <v>835</v>
      </c>
      <c r="M9" s="205" t="s">
        <v>771</v>
      </c>
      <c r="N9" s="205" t="s">
        <v>357</v>
      </c>
      <c r="O9" s="84" t="s">
        <v>173</v>
      </c>
    </row>
    <row r="10" spans="1:15" ht="15" customHeight="1">
      <c r="A10" s="197" t="s">
        <v>4</v>
      </c>
      <c r="B10" s="197" t="s">
        <v>110</v>
      </c>
      <c r="C10" s="223">
        <f t="shared" si="0"/>
        <v>2</v>
      </c>
      <c r="D10" s="223"/>
      <c r="E10" s="223"/>
      <c r="F10" s="224">
        <f t="shared" si="1"/>
        <v>2</v>
      </c>
      <c r="G10" s="205" t="s">
        <v>615</v>
      </c>
      <c r="H10" s="205" t="s">
        <v>615</v>
      </c>
      <c r="I10" s="205" t="s">
        <v>615</v>
      </c>
      <c r="J10" s="205" t="s">
        <v>615</v>
      </c>
      <c r="K10" s="205" t="s">
        <v>615</v>
      </c>
      <c r="L10" s="205" t="s">
        <v>173</v>
      </c>
      <c r="M10" s="205" t="s">
        <v>771</v>
      </c>
      <c r="N10" s="205" t="s">
        <v>359</v>
      </c>
      <c r="O10" s="84" t="s">
        <v>173</v>
      </c>
    </row>
    <row r="11" spans="1:15" ht="15" customHeight="1">
      <c r="A11" s="197" t="s">
        <v>5</v>
      </c>
      <c r="B11" s="197" t="s">
        <v>110</v>
      </c>
      <c r="C11" s="223">
        <f t="shared" si="0"/>
        <v>2</v>
      </c>
      <c r="D11" s="223"/>
      <c r="E11" s="223"/>
      <c r="F11" s="224">
        <f t="shared" si="1"/>
        <v>2</v>
      </c>
      <c r="G11" s="205" t="s">
        <v>615</v>
      </c>
      <c r="H11" s="205" t="s">
        <v>615</v>
      </c>
      <c r="I11" s="205" t="s">
        <v>615</v>
      </c>
      <c r="J11" s="205" t="s">
        <v>615</v>
      </c>
      <c r="K11" s="205" t="s">
        <v>615</v>
      </c>
      <c r="L11" s="205" t="s">
        <v>173</v>
      </c>
      <c r="M11" s="205" t="s">
        <v>771</v>
      </c>
      <c r="N11" s="205" t="s">
        <v>360</v>
      </c>
      <c r="O11" s="84" t="s">
        <v>173</v>
      </c>
    </row>
    <row r="12" spans="1:15" ht="15" customHeight="1">
      <c r="A12" s="201" t="s">
        <v>6</v>
      </c>
      <c r="B12" s="201" t="s">
        <v>110</v>
      </c>
      <c r="C12" s="177">
        <f t="shared" si="0"/>
        <v>2</v>
      </c>
      <c r="D12" s="177"/>
      <c r="E12" s="177"/>
      <c r="F12" s="178">
        <f t="shared" si="1"/>
        <v>2</v>
      </c>
      <c r="G12" s="180" t="s">
        <v>873</v>
      </c>
      <c r="H12" s="180" t="s">
        <v>615</v>
      </c>
      <c r="I12" s="180" t="s">
        <v>615</v>
      </c>
      <c r="J12" s="180" t="s">
        <v>615</v>
      </c>
      <c r="K12" s="180" t="s">
        <v>615</v>
      </c>
      <c r="L12" s="176" t="s">
        <v>864</v>
      </c>
      <c r="M12" s="176" t="s">
        <v>771</v>
      </c>
      <c r="N12" s="208" t="s">
        <v>865</v>
      </c>
      <c r="O12" s="84" t="s">
        <v>173</v>
      </c>
    </row>
    <row r="13" spans="1:15" ht="15" customHeight="1">
      <c r="A13" s="197" t="s">
        <v>7</v>
      </c>
      <c r="B13" s="197" t="s">
        <v>110</v>
      </c>
      <c r="C13" s="223">
        <f t="shared" si="0"/>
        <v>2</v>
      </c>
      <c r="D13" s="223"/>
      <c r="E13" s="223">
        <v>0.5</v>
      </c>
      <c r="F13" s="224">
        <f t="shared" si="1"/>
        <v>1</v>
      </c>
      <c r="G13" s="205" t="s">
        <v>615</v>
      </c>
      <c r="H13" s="205" t="s">
        <v>615</v>
      </c>
      <c r="I13" s="205" t="s">
        <v>615</v>
      </c>
      <c r="J13" s="205" t="s">
        <v>615</v>
      </c>
      <c r="K13" s="205" t="s">
        <v>617</v>
      </c>
      <c r="L13" s="205" t="s">
        <v>394</v>
      </c>
      <c r="M13" s="205" t="s">
        <v>771</v>
      </c>
      <c r="N13" s="205" t="s">
        <v>321</v>
      </c>
      <c r="O13" s="84" t="s">
        <v>173</v>
      </c>
    </row>
    <row r="14" spans="1:15" ht="15" customHeight="1">
      <c r="A14" s="197" t="s">
        <v>8</v>
      </c>
      <c r="B14" s="197" t="s">
        <v>110</v>
      </c>
      <c r="C14" s="223">
        <f t="shared" si="0"/>
        <v>2</v>
      </c>
      <c r="D14" s="223"/>
      <c r="E14" s="223"/>
      <c r="F14" s="224">
        <f t="shared" si="1"/>
        <v>2</v>
      </c>
      <c r="G14" s="205" t="s">
        <v>615</v>
      </c>
      <c r="H14" s="205" t="s">
        <v>615</v>
      </c>
      <c r="I14" s="205" t="s">
        <v>615</v>
      </c>
      <c r="J14" s="205" t="s">
        <v>615</v>
      </c>
      <c r="K14" s="205" t="s">
        <v>615</v>
      </c>
      <c r="L14" s="205" t="s">
        <v>173</v>
      </c>
      <c r="M14" s="205" t="s">
        <v>771</v>
      </c>
      <c r="N14" s="205" t="s">
        <v>561</v>
      </c>
      <c r="O14" s="84" t="s">
        <v>173</v>
      </c>
    </row>
    <row r="15" spans="1:15" ht="15" customHeight="1">
      <c r="A15" s="197" t="s">
        <v>9</v>
      </c>
      <c r="B15" s="197" t="s">
        <v>112</v>
      </c>
      <c r="C15" s="223">
        <f t="shared" si="0"/>
        <v>0</v>
      </c>
      <c r="D15" s="223"/>
      <c r="E15" s="223"/>
      <c r="F15" s="224">
        <f t="shared" si="1"/>
        <v>0</v>
      </c>
      <c r="G15" s="205" t="s">
        <v>617</v>
      </c>
      <c r="H15" s="206" t="s">
        <v>173</v>
      </c>
      <c r="I15" s="206" t="s">
        <v>173</v>
      </c>
      <c r="J15" s="206" t="s">
        <v>173</v>
      </c>
      <c r="K15" s="206" t="s">
        <v>173</v>
      </c>
      <c r="L15" s="205" t="s">
        <v>835</v>
      </c>
      <c r="M15" s="205" t="s">
        <v>771</v>
      </c>
      <c r="N15" s="205" t="s">
        <v>362</v>
      </c>
      <c r="O15" s="84" t="s">
        <v>173</v>
      </c>
    </row>
    <row r="16" spans="1:15" ht="15" customHeight="1">
      <c r="A16" s="197" t="s">
        <v>10</v>
      </c>
      <c r="B16" s="197" t="s">
        <v>110</v>
      </c>
      <c r="C16" s="223">
        <f t="shared" si="0"/>
        <v>2</v>
      </c>
      <c r="D16" s="223"/>
      <c r="E16" s="223"/>
      <c r="F16" s="224">
        <f t="shared" si="1"/>
        <v>2</v>
      </c>
      <c r="G16" s="205" t="s">
        <v>615</v>
      </c>
      <c r="H16" s="205" t="s">
        <v>615</v>
      </c>
      <c r="I16" s="205" t="s">
        <v>615</v>
      </c>
      <c r="J16" s="205" t="s">
        <v>615</v>
      </c>
      <c r="K16" s="205" t="s">
        <v>615</v>
      </c>
      <c r="L16" s="181" t="s">
        <v>173</v>
      </c>
      <c r="M16" s="205" t="s">
        <v>770</v>
      </c>
      <c r="N16" s="205" t="s">
        <v>431</v>
      </c>
      <c r="O16" s="85" t="s">
        <v>173</v>
      </c>
    </row>
    <row r="17" spans="1:15" ht="15" customHeight="1">
      <c r="A17" s="197" t="s">
        <v>11</v>
      </c>
      <c r="B17" s="197" t="s">
        <v>112</v>
      </c>
      <c r="C17" s="223">
        <f t="shared" si="0"/>
        <v>0</v>
      </c>
      <c r="D17" s="223"/>
      <c r="E17" s="223"/>
      <c r="F17" s="224">
        <f t="shared" si="1"/>
        <v>0</v>
      </c>
      <c r="G17" s="205" t="s">
        <v>617</v>
      </c>
      <c r="H17" s="206" t="s">
        <v>173</v>
      </c>
      <c r="I17" s="206" t="s">
        <v>173</v>
      </c>
      <c r="J17" s="206" t="s">
        <v>173</v>
      </c>
      <c r="K17" s="206" t="s">
        <v>173</v>
      </c>
      <c r="L17" s="205" t="s">
        <v>835</v>
      </c>
      <c r="M17" s="205" t="s">
        <v>771</v>
      </c>
      <c r="N17" s="205" t="s">
        <v>363</v>
      </c>
      <c r="O17" s="85" t="s">
        <v>173</v>
      </c>
    </row>
    <row r="18" spans="1:15" ht="15" customHeight="1">
      <c r="A18" s="197" t="s">
        <v>12</v>
      </c>
      <c r="B18" s="197" t="s">
        <v>112</v>
      </c>
      <c r="C18" s="223">
        <f t="shared" si="0"/>
        <v>0</v>
      </c>
      <c r="D18" s="223"/>
      <c r="E18" s="223"/>
      <c r="F18" s="224">
        <f t="shared" si="1"/>
        <v>0</v>
      </c>
      <c r="G18" s="205" t="s">
        <v>617</v>
      </c>
      <c r="H18" s="206" t="s">
        <v>173</v>
      </c>
      <c r="I18" s="206" t="s">
        <v>173</v>
      </c>
      <c r="J18" s="206" t="s">
        <v>173</v>
      </c>
      <c r="K18" s="206" t="s">
        <v>173</v>
      </c>
      <c r="L18" s="205" t="s">
        <v>835</v>
      </c>
      <c r="M18" s="205" t="s">
        <v>771</v>
      </c>
      <c r="N18" s="205" t="s">
        <v>469</v>
      </c>
      <c r="O18" s="85" t="s">
        <v>173</v>
      </c>
    </row>
    <row r="19" spans="1:15" ht="15" customHeight="1">
      <c r="A19" s="197" t="s">
        <v>13</v>
      </c>
      <c r="B19" s="197" t="s">
        <v>112</v>
      </c>
      <c r="C19" s="223">
        <f t="shared" si="0"/>
        <v>0</v>
      </c>
      <c r="D19" s="223"/>
      <c r="E19" s="223"/>
      <c r="F19" s="224">
        <f t="shared" si="1"/>
        <v>0</v>
      </c>
      <c r="G19" s="205" t="s">
        <v>617</v>
      </c>
      <c r="H19" s="206" t="s">
        <v>173</v>
      </c>
      <c r="I19" s="206" t="s">
        <v>173</v>
      </c>
      <c r="J19" s="206" t="s">
        <v>173</v>
      </c>
      <c r="K19" s="206" t="s">
        <v>173</v>
      </c>
      <c r="L19" s="205" t="s">
        <v>835</v>
      </c>
      <c r="M19" s="205" t="s">
        <v>771</v>
      </c>
      <c r="N19" s="205" t="s">
        <v>470</v>
      </c>
      <c r="O19" s="84" t="s">
        <v>173</v>
      </c>
    </row>
    <row r="20" spans="1:15" ht="15" customHeight="1">
      <c r="A20" s="197" t="s">
        <v>14</v>
      </c>
      <c r="B20" s="197" t="s">
        <v>112</v>
      </c>
      <c r="C20" s="223">
        <f t="shared" si="0"/>
        <v>0</v>
      </c>
      <c r="D20" s="223"/>
      <c r="E20" s="223"/>
      <c r="F20" s="224">
        <f t="shared" si="1"/>
        <v>0</v>
      </c>
      <c r="G20" s="205" t="s">
        <v>617</v>
      </c>
      <c r="H20" s="206" t="s">
        <v>173</v>
      </c>
      <c r="I20" s="206" t="s">
        <v>173</v>
      </c>
      <c r="J20" s="206" t="s">
        <v>173</v>
      </c>
      <c r="K20" s="206" t="s">
        <v>173</v>
      </c>
      <c r="L20" s="205" t="s">
        <v>835</v>
      </c>
      <c r="M20" s="205" t="s">
        <v>771</v>
      </c>
      <c r="N20" s="205" t="s">
        <v>471</v>
      </c>
      <c r="O20" s="84" t="s">
        <v>173</v>
      </c>
    </row>
    <row r="21" spans="1:15" s="28" customFormat="1" ht="15" customHeight="1">
      <c r="A21" s="201" t="s">
        <v>15</v>
      </c>
      <c r="B21" s="201" t="s">
        <v>112</v>
      </c>
      <c r="C21" s="177">
        <f t="shared" si="0"/>
        <v>0</v>
      </c>
      <c r="D21" s="177"/>
      <c r="E21" s="177"/>
      <c r="F21" s="178">
        <f t="shared" si="1"/>
        <v>0</v>
      </c>
      <c r="G21" s="205" t="s">
        <v>837</v>
      </c>
      <c r="H21" s="206" t="s">
        <v>173</v>
      </c>
      <c r="I21" s="206" t="s">
        <v>173</v>
      </c>
      <c r="J21" s="206" t="s">
        <v>173</v>
      </c>
      <c r="K21" s="206" t="s">
        <v>173</v>
      </c>
      <c r="L21" s="207" t="s">
        <v>929</v>
      </c>
      <c r="M21" s="205" t="s">
        <v>770</v>
      </c>
      <c r="N21" s="205" t="s">
        <v>366</v>
      </c>
      <c r="O21" s="85" t="s">
        <v>173</v>
      </c>
    </row>
    <row r="22" spans="1:15" ht="15" customHeight="1">
      <c r="A22" s="197" t="s">
        <v>16</v>
      </c>
      <c r="B22" s="197" t="s">
        <v>110</v>
      </c>
      <c r="C22" s="223">
        <f t="shared" si="0"/>
        <v>2</v>
      </c>
      <c r="D22" s="223"/>
      <c r="E22" s="223"/>
      <c r="F22" s="224">
        <f t="shared" si="1"/>
        <v>2</v>
      </c>
      <c r="G22" s="205" t="s">
        <v>615</v>
      </c>
      <c r="H22" s="205" t="s">
        <v>615</v>
      </c>
      <c r="I22" s="205" t="s">
        <v>615</v>
      </c>
      <c r="J22" s="205" t="s">
        <v>615</v>
      </c>
      <c r="K22" s="205" t="s">
        <v>615</v>
      </c>
      <c r="L22" s="206" t="s">
        <v>173</v>
      </c>
      <c r="M22" s="205" t="s">
        <v>770</v>
      </c>
      <c r="N22" s="205" t="s">
        <v>367</v>
      </c>
      <c r="O22" s="85" t="s">
        <v>173</v>
      </c>
    </row>
    <row r="23" spans="1:15" s="28" customFormat="1" ht="15" customHeight="1">
      <c r="A23" s="201" t="s">
        <v>17</v>
      </c>
      <c r="B23" s="201" t="s">
        <v>110</v>
      </c>
      <c r="C23" s="177">
        <f t="shared" si="0"/>
        <v>2</v>
      </c>
      <c r="D23" s="177"/>
      <c r="E23" s="177"/>
      <c r="F23" s="178">
        <f t="shared" si="1"/>
        <v>2</v>
      </c>
      <c r="G23" s="205" t="s">
        <v>615</v>
      </c>
      <c r="H23" s="205" t="s">
        <v>615</v>
      </c>
      <c r="I23" s="205" t="s">
        <v>615</v>
      </c>
      <c r="J23" s="205" t="s">
        <v>615</v>
      </c>
      <c r="K23" s="205" t="s">
        <v>615</v>
      </c>
      <c r="L23" s="180" t="s">
        <v>173</v>
      </c>
      <c r="M23" s="205" t="s">
        <v>771</v>
      </c>
      <c r="N23" s="205" t="s">
        <v>327</v>
      </c>
      <c r="O23" s="85" t="s">
        <v>173</v>
      </c>
    </row>
    <row r="24" spans="1:15" ht="15" customHeight="1">
      <c r="A24" s="197" t="s">
        <v>175</v>
      </c>
      <c r="B24" s="197" t="s">
        <v>110</v>
      </c>
      <c r="C24" s="223">
        <f t="shared" si="0"/>
        <v>2</v>
      </c>
      <c r="D24" s="223"/>
      <c r="E24" s="223"/>
      <c r="F24" s="224">
        <f t="shared" si="1"/>
        <v>2</v>
      </c>
      <c r="G24" s="205" t="s">
        <v>615</v>
      </c>
      <c r="H24" s="205" t="s">
        <v>615</v>
      </c>
      <c r="I24" s="205" t="s">
        <v>615</v>
      </c>
      <c r="J24" s="205" t="s">
        <v>615</v>
      </c>
      <c r="K24" s="205" t="s">
        <v>615</v>
      </c>
      <c r="L24" s="205" t="s">
        <v>173</v>
      </c>
      <c r="M24" s="205" t="s">
        <v>770</v>
      </c>
      <c r="N24" s="205" t="s">
        <v>447</v>
      </c>
      <c r="O24" s="85" t="s">
        <v>173</v>
      </c>
    </row>
    <row r="25" spans="1:15" s="76" customFormat="1" ht="15" customHeight="1">
      <c r="A25" s="173" t="s">
        <v>18</v>
      </c>
      <c r="B25" s="175"/>
      <c r="C25" s="174"/>
      <c r="D25" s="174"/>
      <c r="E25" s="174"/>
      <c r="F25" s="174"/>
      <c r="G25" s="185"/>
      <c r="H25" s="185"/>
      <c r="I25" s="185"/>
      <c r="J25" s="185"/>
      <c r="K25" s="185"/>
      <c r="L25" s="186"/>
      <c r="M25" s="186"/>
      <c r="N25" s="186"/>
      <c r="O25" s="89"/>
    </row>
    <row r="26" spans="1:15" s="28" customFormat="1" ht="15" customHeight="1">
      <c r="A26" s="201" t="s">
        <v>19</v>
      </c>
      <c r="B26" s="201" t="s">
        <v>110</v>
      </c>
      <c r="C26" s="177">
        <f t="shared" ref="C26:C68" si="2">IF(B26=$B$4,2,0)</f>
        <v>2</v>
      </c>
      <c r="D26" s="177"/>
      <c r="E26" s="177"/>
      <c r="F26" s="178">
        <f t="shared" ref="F26:F36" si="3">C26*(1-D26)*(1-E26)</f>
        <v>2</v>
      </c>
      <c r="G26" s="205" t="s">
        <v>615</v>
      </c>
      <c r="H26" s="205" t="s">
        <v>615</v>
      </c>
      <c r="I26" s="205" t="s">
        <v>615</v>
      </c>
      <c r="J26" s="205" t="s">
        <v>615</v>
      </c>
      <c r="K26" s="205" t="s">
        <v>615</v>
      </c>
      <c r="L26" s="180" t="s">
        <v>173</v>
      </c>
      <c r="M26" s="205" t="s">
        <v>771</v>
      </c>
      <c r="N26" s="205" t="s">
        <v>477</v>
      </c>
      <c r="O26" s="85" t="s">
        <v>173</v>
      </c>
    </row>
    <row r="27" spans="1:15" ht="15" customHeight="1">
      <c r="A27" s="197" t="s">
        <v>20</v>
      </c>
      <c r="B27" s="197" t="s">
        <v>110</v>
      </c>
      <c r="C27" s="223">
        <f t="shared" si="2"/>
        <v>2</v>
      </c>
      <c r="D27" s="223"/>
      <c r="E27" s="223"/>
      <c r="F27" s="224">
        <f t="shared" si="3"/>
        <v>2</v>
      </c>
      <c r="G27" s="205" t="s">
        <v>615</v>
      </c>
      <c r="H27" s="205" t="s">
        <v>615</v>
      </c>
      <c r="I27" s="205" t="s">
        <v>615</v>
      </c>
      <c r="J27" s="205" t="s">
        <v>615</v>
      </c>
      <c r="K27" s="205" t="s">
        <v>615</v>
      </c>
      <c r="L27" s="180" t="s">
        <v>173</v>
      </c>
      <c r="M27" s="205" t="s">
        <v>771</v>
      </c>
      <c r="N27" s="205" t="s">
        <v>435</v>
      </c>
      <c r="O27" s="84" t="s">
        <v>173</v>
      </c>
    </row>
    <row r="28" spans="1:15" ht="15" customHeight="1">
      <c r="A28" s="197" t="s">
        <v>21</v>
      </c>
      <c r="B28" s="197" t="s">
        <v>110</v>
      </c>
      <c r="C28" s="223">
        <f t="shared" si="2"/>
        <v>2</v>
      </c>
      <c r="D28" s="223"/>
      <c r="E28" s="223"/>
      <c r="F28" s="224">
        <f t="shared" si="3"/>
        <v>2</v>
      </c>
      <c r="G28" s="205" t="s">
        <v>615</v>
      </c>
      <c r="H28" s="205" t="s">
        <v>615</v>
      </c>
      <c r="I28" s="205" t="s">
        <v>615</v>
      </c>
      <c r="J28" s="205" t="s">
        <v>615</v>
      </c>
      <c r="K28" s="205" t="s">
        <v>615</v>
      </c>
      <c r="L28" s="226" t="s">
        <v>173</v>
      </c>
      <c r="M28" s="205" t="s">
        <v>771</v>
      </c>
      <c r="N28" s="205" t="s">
        <v>368</v>
      </c>
      <c r="O28" s="84" t="s">
        <v>173</v>
      </c>
    </row>
    <row r="29" spans="1:15" ht="15" customHeight="1">
      <c r="A29" s="197" t="s">
        <v>22</v>
      </c>
      <c r="B29" s="197" t="s">
        <v>110</v>
      </c>
      <c r="C29" s="223">
        <f t="shared" si="2"/>
        <v>2</v>
      </c>
      <c r="D29" s="223"/>
      <c r="E29" s="223"/>
      <c r="F29" s="224">
        <f t="shared" si="3"/>
        <v>2</v>
      </c>
      <c r="G29" s="205" t="s">
        <v>615</v>
      </c>
      <c r="H29" s="205" t="s">
        <v>615</v>
      </c>
      <c r="I29" s="205" t="s">
        <v>615</v>
      </c>
      <c r="J29" s="205" t="s">
        <v>615</v>
      </c>
      <c r="K29" s="205" t="s">
        <v>615</v>
      </c>
      <c r="L29" s="205" t="s">
        <v>173</v>
      </c>
      <c r="M29" s="205" t="s">
        <v>771</v>
      </c>
      <c r="N29" s="205" t="s">
        <v>479</v>
      </c>
      <c r="O29" s="84" t="s">
        <v>173</v>
      </c>
    </row>
    <row r="30" spans="1:15" ht="15" customHeight="1">
      <c r="A30" s="197" t="s">
        <v>23</v>
      </c>
      <c r="B30" s="197" t="s">
        <v>110</v>
      </c>
      <c r="C30" s="223">
        <f t="shared" si="2"/>
        <v>2</v>
      </c>
      <c r="D30" s="223"/>
      <c r="E30" s="223"/>
      <c r="F30" s="224">
        <f t="shared" si="3"/>
        <v>2</v>
      </c>
      <c r="G30" s="205" t="s">
        <v>615</v>
      </c>
      <c r="H30" s="205" t="s">
        <v>615</v>
      </c>
      <c r="I30" s="205" t="s">
        <v>615</v>
      </c>
      <c r="J30" s="205" t="s">
        <v>615</v>
      </c>
      <c r="K30" s="205" t="s">
        <v>615</v>
      </c>
      <c r="L30" s="205" t="s">
        <v>173</v>
      </c>
      <c r="M30" s="205" t="s">
        <v>771</v>
      </c>
      <c r="N30" s="205" t="s">
        <v>369</v>
      </c>
      <c r="O30" s="84" t="s">
        <v>173</v>
      </c>
    </row>
    <row r="31" spans="1:15" ht="15" customHeight="1">
      <c r="A31" s="197" t="s">
        <v>24</v>
      </c>
      <c r="B31" s="197" t="s">
        <v>112</v>
      </c>
      <c r="C31" s="223">
        <f t="shared" si="2"/>
        <v>0</v>
      </c>
      <c r="D31" s="223"/>
      <c r="E31" s="223"/>
      <c r="F31" s="224">
        <f t="shared" si="3"/>
        <v>0</v>
      </c>
      <c r="G31" s="205" t="s">
        <v>617</v>
      </c>
      <c r="H31" s="206" t="s">
        <v>173</v>
      </c>
      <c r="I31" s="206" t="s">
        <v>173</v>
      </c>
      <c r="J31" s="206" t="s">
        <v>173</v>
      </c>
      <c r="K31" s="206" t="s">
        <v>173</v>
      </c>
      <c r="L31" s="180" t="s">
        <v>403</v>
      </c>
      <c r="M31" s="205" t="s">
        <v>770</v>
      </c>
      <c r="N31" s="205" t="s">
        <v>465</v>
      </c>
      <c r="O31" s="84" t="s">
        <v>173</v>
      </c>
    </row>
    <row r="32" spans="1:15" ht="15" customHeight="1">
      <c r="A32" s="197" t="s">
        <v>25</v>
      </c>
      <c r="B32" s="197" t="s">
        <v>110</v>
      </c>
      <c r="C32" s="223">
        <f t="shared" si="2"/>
        <v>2</v>
      </c>
      <c r="D32" s="223"/>
      <c r="E32" s="223"/>
      <c r="F32" s="224">
        <f t="shared" si="3"/>
        <v>2</v>
      </c>
      <c r="G32" s="205" t="s">
        <v>615</v>
      </c>
      <c r="H32" s="205" t="s">
        <v>615</v>
      </c>
      <c r="I32" s="205" t="s">
        <v>615</v>
      </c>
      <c r="J32" s="205" t="s">
        <v>615</v>
      </c>
      <c r="K32" s="205" t="s">
        <v>615</v>
      </c>
      <c r="L32" s="206" t="s">
        <v>173</v>
      </c>
      <c r="M32" s="205" t="s">
        <v>771</v>
      </c>
      <c r="N32" s="205" t="s">
        <v>480</v>
      </c>
      <c r="O32" s="84" t="s">
        <v>173</v>
      </c>
    </row>
    <row r="33" spans="1:15" ht="15" customHeight="1">
      <c r="A33" s="197" t="s">
        <v>26</v>
      </c>
      <c r="B33" s="197" t="s">
        <v>110</v>
      </c>
      <c r="C33" s="223">
        <f t="shared" si="2"/>
        <v>2</v>
      </c>
      <c r="D33" s="223"/>
      <c r="E33" s="223"/>
      <c r="F33" s="224">
        <f t="shared" si="3"/>
        <v>2</v>
      </c>
      <c r="G33" s="205" t="s">
        <v>615</v>
      </c>
      <c r="H33" s="205" t="s">
        <v>615</v>
      </c>
      <c r="I33" s="205" t="s">
        <v>615</v>
      </c>
      <c r="J33" s="205" t="s">
        <v>615</v>
      </c>
      <c r="K33" s="205" t="s">
        <v>615</v>
      </c>
      <c r="L33" s="205" t="s">
        <v>173</v>
      </c>
      <c r="M33" s="205" t="s">
        <v>771</v>
      </c>
      <c r="N33" s="205" t="s">
        <v>482</v>
      </c>
      <c r="O33" s="85" t="s">
        <v>173</v>
      </c>
    </row>
    <row r="34" spans="1:15" ht="15" customHeight="1">
      <c r="A34" s="197" t="s">
        <v>27</v>
      </c>
      <c r="B34" s="197" t="s">
        <v>112</v>
      </c>
      <c r="C34" s="223">
        <f t="shared" si="2"/>
        <v>0</v>
      </c>
      <c r="D34" s="223"/>
      <c r="E34" s="223"/>
      <c r="F34" s="224">
        <f t="shared" si="3"/>
        <v>0</v>
      </c>
      <c r="G34" s="205" t="s">
        <v>617</v>
      </c>
      <c r="H34" s="206" t="s">
        <v>173</v>
      </c>
      <c r="I34" s="206" t="s">
        <v>173</v>
      </c>
      <c r="J34" s="206" t="s">
        <v>173</v>
      </c>
      <c r="K34" s="206" t="s">
        <v>173</v>
      </c>
      <c r="L34" s="205" t="s">
        <v>835</v>
      </c>
      <c r="M34" s="205" t="s">
        <v>769</v>
      </c>
      <c r="N34" s="205" t="s">
        <v>370</v>
      </c>
      <c r="O34" s="85" t="s">
        <v>173</v>
      </c>
    </row>
    <row r="35" spans="1:15" s="28" customFormat="1" ht="15" customHeight="1">
      <c r="A35" s="201" t="s">
        <v>177</v>
      </c>
      <c r="B35" s="201" t="s">
        <v>110</v>
      </c>
      <c r="C35" s="177">
        <f t="shared" si="2"/>
        <v>2</v>
      </c>
      <c r="D35" s="177"/>
      <c r="E35" s="177"/>
      <c r="F35" s="178">
        <f t="shared" si="3"/>
        <v>2</v>
      </c>
      <c r="G35" s="205" t="s">
        <v>615</v>
      </c>
      <c r="H35" s="205" t="s">
        <v>615</v>
      </c>
      <c r="I35" s="205" t="s">
        <v>615</v>
      </c>
      <c r="J35" s="205" t="s">
        <v>615</v>
      </c>
      <c r="K35" s="205" t="s">
        <v>615</v>
      </c>
      <c r="L35" s="180" t="s">
        <v>173</v>
      </c>
      <c r="M35" s="205" t="s">
        <v>771</v>
      </c>
      <c r="N35" s="205" t="s">
        <v>371</v>
      </c>
      <c r="O35" s="84" t="s">
        <v>173</v>
      </c>
    </row>
    <row r="36" spans="1:15" ht="15" customHeight="1">
      <c r="A36" s="197" t="s">
        <v>28</v>
      </c>
      <c r="B36" s="197" t="s">
        <v>110</v>
      </c>
      <c r="C36" s="223">
        <f t="shared" si="2"/>
        <v>2</v>
      </c>
      <c r="D36" s="223"/>
      <c r="E36" s="223"/>
      <c r="F36" s="224">
        <f t="shared" si="3"/>
        <v>2</v>
      </c>
      <c r="G36" s="205" t="s">
        <v>615</v>
      </c>
      <c r="H36" s="205" t="s">
        <v>615</v>
      </c>
      <c r="I36" s="205" t="s">
        <v>615</v>
      </c>
      <c r="J36" s="205" t="s">
        <v>615</v>
      </c>
      <c r="K36" s="205" t="s">
        <v>615</v>
      </c>
      <c r="L36" s="205" t="s">
        <v>173</v>
      </c>
      <c r="M36" s="205" t="s">
        <v>771</v>
      </c>
      <c r="N36" s="205" t="s">
        <v>440</v>
      </c>
      <c r="O36" s="84" t="s">
        <v>173</v>
      </c>
    </row>
    <row r="37" spans="1:15" s="76" customFormat="1" ht="15" customHeight="1">
      <c r="A37" s="173" t="s">
        <v>29</v>
      </c>
      <c r="B37" s="175"/>
      <c r="C37" s="174"/>
      <c r="D37" s="174"/>
      <c r="E37" s="174"/>
      <c r="F37" s="174"/>
      <c r="G37" s="185"/>
      <c r="H37" s="185"/>
      <c r="I37" s="185"/>
      <c r="J37" s="185"/>
      <c r="K37" s="185"/>
      <c r="L37" s="186"/>
      <c r="M37" s="186"/>
      <c r="N37" s="186"/>
      <c r="O37" s="89"/>
    </row>
    <row r="38" spans="1:15" ht="15" customHeight="1">
      <c r="A38" s="197" t="s">
        <v>30</v>
      </c>
      <c r="B38" s="197" t="s">
        <v>110</v>
      </c>
      <c r="C38" s="223">
        <f t="shared" si="2"/>
        <v>2</v>
      </c>
      <c r="D38" s="223"/>
      <c r="E38" s="223"/>
      <c r="F38" s="224">
        <f t="shared" ref="F38:F45" si="4">C38*(1-D38)*(1-E38)</f>
        <v>2</v>
      </c>
      <c r="G38" s="205" t="s">
        <v>615</v>
      </c>
      <c r="H38" s="205" t="s">
        <v>615</v>
      </c>
      <c r="I38" s="205" t="s">
        <v>615</v>
      </c>
      <c r="J38" s="205" t="s">
        <v>615</v>
      </c>
      <c r="K38" s="205" t="s">
        <v>615</v>
      </c>
      <c r="L38" s="181" t="s">
        <v>173</v>
      </c>
      <c r="M38" s="205" t="s">
        <v>771</v>
      </c>
      <c r="N38" s="228" t="s">
        <v>372</v>
      </c>
      <c r="O38" s="84" t="s">
        <v>173</v>
      </c>
    </row>
    <row r="39" spans="1:15" ht="15" customHeight="1">
      <c r="A39" s="197" t="s">
        <v>31</v>
      </c>
      <c r="B39" s="197" t="s">
        <v>110</v>
      </c>
      <c r="C39" s="223">
        <f t="shared" si="2"/>
        <v>2</v>
      </c>
      <c r="D39" s="223"/>
      <c r="E39" s="223"/>
      <c r="F39" s="224">
        <f t="shared" si="4"/>
        <v>2</v>
      </c>
      <c r="G39" s="205" t="s">
        <v>615</v>
      </c>
      <c r="H39" s="205" t="s">
        <v>615</v>
      </c>
      <c r="I39" s="205" t="s">
        <v>615</v>
      </c>
      <c r="J39" s="205" t="s">
        <v>615</v>
      </c>
      <c r="K39" s="205" t="s">
        <v>615</v>
      </c>
      <c r="L39" s="181" t="s">
        <v>173</v>
      </c>
      <c r="M39" s="205" t="s">
        <v>771</v>
      </c>
      <c r="N39" s="205" t="s">
        <v>373</v>
      </c>
      <c r="O39" s="84" t="s">
        <v>173</v>
      </c>
    </row>
    <row r="40" spans="1:15" ht="15" customHeight="1">
      <c r="A40" s="197" t="s">
        <v>93</v>
      </c>
      <c r="B40" s="197" t="s">
        <v>110</v>
      </c>
      <c r="C40" s="223">
        <f t="shared" si="2"/>
        <v>2</v>
      </c>
      <c r="D40" s="223"/>
      <c r="E40" s="223"/>
      <c r="F40" s="224">
        <f t="shared" si="4"/>
        <v>2</v>
      </c>
      <c r="G40" s="205" t="s">
        <v>615</v>
      </c>
      <c r="H40" s="205" t="s">
        <v>615</v>
      </c>
      <c r="I40" s="205" t="s">
        <v>615</v>
      </c>
      <c r="J40" s="205" t="s">
        <v>615</v>
      </c>
      <c r="K40" s="205" t="s">
        <v>615</v>
      </c>
      <c r="L40" s="205" t="s">
        <v>173</v>
      </c>
      <c r="M40" s="205" t="s">
        <v>771</v>
      </c>
      <c r="N40" s="205" t="s">
        <v>488</v>
      </c>
      <c r="O40" s="85" t="s">
        <v>173</v>
      </c>
    </row>
    <row r="41" spans="1:15" ht="15" customHeight="1">
      <c r="A41" s="197" t="s">
        <v>32</v>
      </c>
      <c r="B41" s="197" t="s">
        <v>110</v>
      </c>
      <c r="C41" s="223">
        <f t="shared" si="2"/>
        <v>2</v>
      </c>
      <c r="D41" s="223"/>
      <c r="E41" s="223"/>
      <c r="F41" s="224">
        <f t="shared" si="4"/>
        <v>2</v>
      </c>
      <c r="G41" s="205" t="s">
        <v>615</v>
      </c>
      <c r="H41" s="205" t="s">
        <v>615</v>
      </c>
      <c r="I41" s="205" t="s">
        <v>615</v>
      </c>
      <c r="J41" s="205" t="s">
        <v>615</v>
      </c>
      <c r="K41" s="205" t="s">
        <v>615</v>
      </c>
      <c r="L41" s="206" t="s">
        <v>173</v>
      </c>
      <c r="M41" s="205" t="s">
        <v>771</v>
      </c>
      <c r="N41" s="205" t="s">
        <v>491</v>
      </c>
      <c r="O41" s="85" t="s">
        <v>173</v>
      </c>
    </row>
    <row r="42" spans="1:15" ht="15" customHeight="1">
      <c r="A42" s="197" t="s">
        <v>33</v>
      </c>
      <c r="B42" s="197" t="s">
        <v>112</v>
      </c>
      <c r="C42" s="223">
        <f t="shared" si="2"/>
        <v>0</v>
      </c>
      <c r="D42" s="223"/>
      <c r="E42" s="223"/>
      <c r="F42" s="224">
        <f t="shared" si="4"/>
        <v>0</v>
      </c>
      <c r="G42" s="205" t="s">
        <v>831</v>
      </c>
      <c r="H42" s="205" t="s">
        <v>641</v>
      </c>
      <c r="I42" s="205" t="s">
        <v>641</v>
      </c>
      <c r="J42" s="205" t="s">
        <v>615</v>
      </c>
      <c r="K42" s="205" t="s">
        <v>615</v>
      </c>
      <c r="L42" s="206" t="s">
        <v>881</v>
      </c>
      <c r="M42" s="205" t="s">
        <v>771</v>
      </c>
      <c r="N42" s="205" t="s">
        <v>405</v>
      </c>
      <c r="O42" s="84" t="s">
        <v>173</v>
      </c>
    </row>
    <row r="43" spans="1:15" ht="15" customHeight="1">
      <c r="A43" s="197" t="s">
        <v>34</v>
      </c>
      <c r="B43" s="197" t="s">
        <v>112</v>
      </c>
      <c r="C43" s="223">
        <f t="shared" si="2"/>
        <v>0</v>
      </c>
      <c r="D43" s="223"/>
      <c r="E43" s="223"/>
      <c r="F43" s="224">
        <f t="shared" si="4"/>
        <v>0</v>
      </c>
      <c r="G43" s="205" t="s">
        <v>617</v>
      </c>
      <c r="H43" s="206" t="s">
        <v>173</v>
      </c>
      <c r="I43" s="206" t="s">
        <v>173</v>
      </c>
      <c r="J43" s="206" t="s">
        <v>173</v>
      </c>
      <c r="K43" s="206" t="s">
        <v>173</v>
      </c>
      <c r="L43" s="205" t="s">
        <v>835</v>
      </c>
      <c r="M43" s="205" t="s">
        <v>771</v>
      </c>
      <c r="N43" s="205" t="s">
        <v>442</v>
      </c>
      <c r="O43" s="85" t="s">
        <v>173</v>
      </c>
    </row>
    <row r="44" spans="1:15" ht="15" customHeight="1">
      <c r="A44" s="197" t="s">
        <v>35</v>
      </c>
      <c r="B44" s="197" t="s">
        <v>110</v>
      </c>
      <c r="C44" s="223">
        <f t="shared" si="2"/>
        <v>2</v>
      </c>
      <c r="D44" s="223"/>
      <c r="E44" s="223"/>
      <c r="F44" s="224">
        <f t="shared" si="4"/>
        <v>2</v>
      </c>
      <c r="G44" s="205" t="s">
        <v>615</v>
      </c>
      <c r="H44" s="205" t="s">
        <v>615</v>
      </c>
      <c r="I44" s="205" t="s">
        <v>615</v>
      </c>
      <c r="J44" s="205" t="s">
        <v>615</v>
      </c>
      <c r="K44" s="205" t="s">
        <v>615</v>
      </c>
      <c r="L44" s="206" t="s">
        <v>173</v>
      </c>
      <c r="M44" s="205" t="s">
        <v>771</v>
      </c>
      <c r="N44" s="205" t="s">
        <v>392</v>
      </c>
      <c r="O44" s="84" t="s">
        <v>173</v>
      </c>
    </row>
    <row r="45" spans="1:15" ht="15" customHeight="1">
      <c r="A45" s="197" t="s">
        <v>152</v>
      </c>
      <c r="B45" s="197" t="s">
        <v>112</v>
      </c>
      <c r="C45" s="223">
        <f t="shared" si="2"/>
        <v>0</v>
      </c>
      <c r="D45" s="223"/>
      <c r="E45" s="223"/>
      <c r="F45" s="224">
        <f t="shared" si="4"/>
        <v>0</v>
      </c>
      <c r="G45" s="179" t="s">
        <v>837</v>
      </c>
      <c r="H45" s="205" t="s">
        <v>173</v>
      </c>
      <c r="I45" s="205" t="s">
        <v>173</v>
      </c>
      <c r="J45" s="205" t="s">
        <v>173</v>
      </c>
      <c r="K45" s="205" t="s">
        <v>173</v>
      </c>
      <c r="L45" s="207" t="s">
        <v>929</v>
      </c>
      <c r="M45" s="205" t="s">
        <v>770</v>
      </c>
      <c r="N45" s="205" t="s">
        <v>374</v>
      </c>
      <c r="O45" s="85" t="s">
        <v>173</v>
      </c>
    </row>
    <row r="46" spans="1:15" s="76" customFormat="1" ht="15" customHeight="1">
      <c r="A46" s="173" t="s">
        <v>36</v>
      </c>
      <c r="B46" s="175"/>
      <c r="C46" s="174"/>
      <c r="D46" s="174"/>
      <c r="E46" s="174"/>
      <c r="F46" s="174"/>
      <c r="G46" s="185"/>
      <c r="H46" s="185"/>
      <c r="I46" s="185"/>
      <c r="J46" s="185"/>
      <c r="K46" s="185"/>
      <c r="L46" s="186"/>
      <c r="M46" s="186"/>
      <c r="N46" s="186"/>
      <c r="O46" s="89"/>
    </row>
    <row r="47" spans="1:15" ht="15" customHeight="1">
      <c r="A47" s="197" t="s">
        <v>37</v>
      </c>
      <c r="B47" s="197" t="s">
        <v>112</v>
      </c>
      <c r="C47" s="223">
        <f t="shared" ref="C47:C60" si="5">IF(B47=$B$4,2,0)</f>
        <v>0</v>
      </c>
      <c r="D47" s="223"/>
      <c r="E47" s="223"/>
      <c r="F47" s="224">
        <f t="shared" ref="F47:F53" si="6">C47*(1-D47)*(1-E47)</f>
        <v>0</v>
      </c>
      <c r="G47" s="205" t="s">
        <v>617</v>
      </c>
      <c r="H47" s="205" t="s">
        <v>173</v>
      </c>
      <c r="I47" s="205" t="s">
        <v>173</v>
      </c>
      <c r="J47" s="205" t="s">
        <v>173</v>
      </c>
      <c r="K47" s="205" t="s">
        <v>173</v>
      </c>
      <c r="L47" s="205" t="s">
        <v>835</v>
      </c>
      <c r="M47" s="205" t="s">
        <v>769</v>
      </c>
      <c r="N47" s="205" t="s">
        <v>375</v>
      </c>
      <c r="O47" s="85" t="s">
        <v>173</v>
      </c>
    </row>
    <row r="48" spans="1:15" ht="15" customHeight="1">
      <c r="A48" s="197" t="s">
        <v>38</v>
      </c>
      <c r="B48" s="197" t="s">
        <v>112</v>
      </c>
      <c r="C48" s="223">
        <f t="shared" si="5"/>
        <v>0</v>
      </c>
      <c r="D48" s="223"/>
      <c r="E48" s="223"/>
      <c r="F48" s="224">
        <f t="shared" si="6"/>
        <v>0</v>
      </c>
      <c r="G48" s="205" t="s">
        <v>617</v>
      </c>
      <c r="H48" s="205" t="s">
        <v>173</v>
      </c>
      <c r="I48" s="205" t="s">
        <v>173</v>
      </c>
      <c r="J48" s="205" t="s">
        <v>173</v>
      </c>
      <c r="K48" s="205" t="s">
        <v>173</v>
      </c>
      <c r="L48" s="205" t="s">
        <v>835</v>
      </c>
      <c r="M48" s="205" t="s">
        <v>771</v>
      </c>
      <c r="N48" s="205" t="s">
        <v>498</v>
      </c>
      <c r="O48" s="84" t="s">
        <v>173</v>
      </c>
    </row>
    <row r="49" spans="1:15" ht="15" customHeight="1">
      <c r="A49" s="197" t="s">
        <v>39</v>
      </c>
      <c r="B49" s="197" t="s">
        <v>110</v>
      </c>
      <c r="C49" s="223">
        <f t="shared" si="5"/>
        <v>2</v>
      </c>
      <c r="D49" s="223"/>
      <c r="E49" s="223"/>
      <c r="F49" s="224">
        <f t="shared" si="6"/>
        <v>2</v>
      </c>
      <c r="G49" s="205" t="s">
        <v>615</v>
      </c>
      <c r="H49" s="205" t="s">
        <v>615</v>
      </c>
      <c r="I49" s="205" t="s">
        <v>615</v>
      </c>
      <c r="J49" s="205" t="s">
        <v>615</v>
      </c>
      <c r="K49" s="205" t="s">
        <v>615</v>
      </c>
      <c r="L49" s="205" t="s">
        <v>173</v>
      </c>
      <c r="M49" s="205" t="s">
        <v>771</v>
      </c>
      <c r="N49" s="228" t="s">
        <v>500</v>
      </c>
      <c r="O49" s="84" t="s">
        <v>173</v>
      </c>
    </row>
    <row r="50" spans="1:15" ht="15" customHeight="1">
      <c r="A50" s="197" t="s">
        <v>40</v>
      </c>
      <c r="B50" s="197" t="s">
        <v>112</v>
      </c>
      <c r="C50" s="223">
        <f t="shared" si="5"/>
        <v>0</v>
      </c>
      <c r="D50" s="223"/>
      <c r="E50" s="223"/>
      <c r="F50" s="224">
        <f t="shared" si="6"/>
        <v>0</v>
      </c>
      <c r="G50" s="205" t="s">
        <v>617</v>
      </c>
      <c r="H50" s="205" t="s">
        <v>173</v>
      </c>
      <c r="I50" s="205" t="s">
        <v>173</v>
      </c>
      <c r="J50" s="205" t="s">
        <v>173</v>
      </c>
      <c r="K50" s="205" t="s">
        <v>173</v>
      </c>
      <c r="L50" s="205" t="s">
        <v>835</v>
      </c>
      <c r="M50" s="205" t="s">
        <v>769</v>
      </c>
      <c r="N50" s="205" t="s">
        <v>572</v>
      </c>
      <c r="O50" s="84" t="s">
        <v>173</v>
      </c>
    </row>
    <row r="51" spans="1:15" ht="15" customHeight="1">
      <c r="A51" s="197" t="s">
        <v>89</v>
      </c>
      <c r="B51" s="197" t="s">
        <v>112</v>
      </c>
      <c r="C51" s="223">
        <f t="shared" si="5"/>
        <v>0</v>
      </c>
      <c r="D51" s="223"/>
      <c r="E51" s="223"/>
      <c r="F51" s="224">
        <f t="shared" si="6"/>
        <v>0</v>
      </c>
      <c r="G51" s="205" t="s">
        <v>617</v>
      </c>
      <c r="H51" s="205" t="s">
        <v>173</v>
      </c>
      <c r="I51" s="205" t="s">
        <v>173</v>
      </c>
      <c r="J51" s="205" t="s">
        <v>173</v>
      </c>
      <c r="K51" s="205" t="s">
        <v>173</v>
      </c>
      <c r="L51" s="205" t="s">
        <v>835</v>
      </c>
      <c r="M51" s="205" t="s">
        <v>769</v>
      </c>
      <c r="N51" s="205" t="s">
        <v>501</v>
      </c>
      <c r="O51" s="84" t="s">
        <v>173</v>
      </c>
    </row>
    <row r="52" spans="1:15" s="28" customFormat="1" ht="15" customHeight="1">
      <c r="A52" s="201" t="s">
        <v>41</v>
      </c>
      <c r="B52" s="201" t="s">
        <v>110</v>
      </c>
      <c r="C52" s="177">
        <f t="shared" si="5"/>
        <v>2</v>
      </c>
      <c r="D52" s="177"/>
      <c r="E52" s="177"/>
      <c r="F52" s="178">
        <f t="shared" si="6"/>
        <v>2</v>
      </c>
      <c r="G52" s="205" t="s">
        <v>615</v>
      </c>
      <c r="H52" s="205" t="s">
        <v>615</v>
      </c>
      <c r="I52" s="205" t="s">
        <v>615</v>
      </c>
      <c r="J52" s="205" t="s">
        <v>615</v>
      </c>
      <c r="K52" s="205" t="s">
        <v>615</v>
      </c>
      <c r="L52" s="205" t="s">
        <v>173</v>
      </c>
      <c r="M52" s="205" t="s">
        <v>770</v>
      </c>
      <c r="N52" s="205" t="s">
        <v>505</v>
      </c>
      <c r="O52" s="85" t="s">
        <v>173</v>
      </c>
    </row>
    <row r="53" spans="1:15" ht="15" customHeight="1">
      <c r="A53" s="197" t="s">
        <v>42</v>
      </c>
      <c r="B53" s="197" t="s">
        <v>110</v>
      </c>
      <c r="C53" s="223">
        <f t="shared" si="5"/>
        <v>2</v>
      </c>
      <c r="D53" s="223"/>
      <c r="E53" s="223"/>
      <c r="F53" s="224">
        <f t="shared" si="6"/>
        <v>2</v>
      </c>
      <c r="G53" s="205" t="s">
        <v>615</v>
      </c>
      <c r="H53" s="205" t="s">
        <v>615</v>
      </c>
      <c r="I53" s="205" t="s">
        <v>615</v>
      </c>
      <c r="J53" s="205" t="s">
        <v>615</v>
      </c>
      <c r="K53" s="205" t="s">
        <v>615</v>
      </c>
      <c r="L53" s="205" t="s">
        <v>173</v>
      </c>
      <c r="M53" s="205" t="s">
        <v>770</v>
      </c>
      <c r="N53" s="205" t="s">
        <v>444</v>
      </c>
      <c r="O53" s="81" t="s">
        <v>173</v>
      </c>
    </row>
    <row r="54" spans="1:15" s="76" customFormat="1" ht="15" customHeight="1">
      <c r="A54" s="173" t="s">
        <v>43</v>
      </c>
      <c r="B54" s="175"/>
      <c r="C54" s="174"/>
      <c r="D54" s="174"/>
      <c r="E54" s="174"/>
      <c r="F54" s="174"/>
      <c r="G54" s="185"/>
      <c r="H54" s="185"/>
      <c r="I54" s="185"/>
      <c r="J54" s="185"/>
      <c r="K54" s="185"/>
      <c r="L54" s="186"/>
      <c r="M54" s="186"/>
      <c r="N54" s="186"/>
      <c r="O54" s="89"/>
    </row>
    <row r="55" spans="1:15" ht="15" customHeight="1">
      <c r="A55" s="197" t="s">
        <v>44</v>
      </c>
      <c r="B55" s="197" t="s">
        <v>110</v>
      </c>
      <c r="C55" s="223">
        <f t="shared" si="5"/>
        <v>2</v>
      </c>
      <c r="D55" s="223"/>
      <c r="E55" s="223"/>
      <c r="F55" s="224">
        <f t="shared" ref="F55:F68" si="7">C55*(1-D55)*(1-E55)</f>
        <v>2</v>
      </c>
      <c r="G55" s="205" t="s">
        <v>615</v>
      </c>
      <c r="H55" s="205" t="s">
        <v>615</v>
      </c>
      <c r="I55" s="205" t="s">
        <v>615</v>
      </c>
      <c r="J55" s="205" t="s">
        <v>615</v>
      </c>
      <c r="K55" s="205" t="s">
        <v>615</v>
      </c>
      <c r="L55" s="205" t="s">
        <v>173</v>
      </c>
      <c r="M55" s="205" t="s">
        <v>771</v>
      </c>
      <c r="N55" s="205" t="s">
        <v>461</v>
      </c>
      <c r="O55" s="84" t="s">
        <v>173</v>
      </c>
    </row>
    <row r="56" spans="1:15" ht="15" customHeight="1">
      <c r="A56" s="197" t="s">
        <v>45</v>
      </c>
      <c r="B56" s="197" t="s">
        <v>110</v>
      </c>
      <c r="C56" s="223">
        <f t="shared" si="5"/>
        <v>2</v>
      </c>
      <c r="D56" s="223"/>
      <c r="E56" s="223"/>
      <c r="F56" s="224">
        <f t="shared" si="7"/>
        <v>2</v>
      </c>
      <c r="G56" s="205" t="s">
        <v>615</v>
      </c>
      <c r="H56" s="205" t="s">
        <v>615</v>
      </c>
      <c r="I56" s="205" t="s">
        <v>615</v>
      </c>
      <c r="J56" s="205" t="s">
        <v>615</v>
      </c>
      <c r="K56" s="205" t="s">
        <v>615</v>
      </c>
      <c r="L56" s="205" t="s">
        <v>173</v>
      </c>
      <c r="M56" s="205" t="s">
        <v>771</v>
      </c>
      <c r="N56" s="205" t="s">
        <v>507</v>
      </c>
      <c r="O56" s="84" t="s">
        <v>173</v>
      </c>
    </row>
    <row r="57" spans="1:15" ht="15" customHeight="1">
      <c r="A57" s="197" t="s">
        <v>46</v>
      </c>
      <c r="B57" s="197" t="s">
        <v>112</v>
      </c>
      <c r="C57" s="223">
        <f t="shared" si="5"/>
        <v>0</v>
      </c>
      <c r="D57" s="223"/>
      <c r="E57" s="223"/>
      <c r="F57" s="224">
        <f t="shared" si="7"/>
        <v>0</v>
      </c>
      <c r="G57" s="205" t="s">
        <v>617</v>
      </c>
      <c r="H57" s="205" t="s">
        <v>173</v>
      </c>
      <c r="I57" s="205" t="s">
        <v>173</v>
      </c>
      <c r="J57" s="205" t="s">
        <v>173</v>
      </c>
      <c r="K57" s="205" t="s">
        <v>173</v>
      </c>
      <c r="L57" s="205" t="s">
        <v>835</v>
      </c>
      <c r="M57" s="205" t="s">
        <v>769</v>
      </c>
      <c r="N57" s="205" t="s">
        <v>377</v>
      </c>
      <c r="O57" s="84" t="s">
        <v>173</v>
      </c>
    </row>
    <row r="58" spans="1:15" ht="15" customHeight="1">
      <c r="A58" s="197" t="s">
        <v>47</v>
      </c>
      <c r="B58" s="197" t="s">
        <v>112</v>
      </c>
      <c r="C58" s="223">
        <f t="shared" si="5"/>
        <v>0</v>
      </c>
      <c r="D58" s="223"/>
      <c r="E58" s="223"/>
      <c r="F58" s="224">
        <f t="shared" si="7"/>
        <v>0</v>
      </c>
      <c r="G58" s="205" t="s">
        <v>831</v>
      </c>
      <c r="H58" s="205" t="s">
        <v>615</v>
      </c>
      <c r="I58" s="205" t="s">
        <v>615</v>
      </c>
      <c r="J58" s="205" t="s">
        <v>617</v>
      </c>
      <c r="K58" s="205" t="s">
        <v>615</v>
      </c>
      <c r="L58" s="206" t="s">
        <v>402</v>
      </c>
      <c r="M58" s="205" t="s">
        <v>771</v>
      </c>
      <c r="N58" s="205" t="s">
        <v>411</v>
      </c>
      <c r="O58" s="84" t="s">
        <v>173</v>
      </c>
    </row>
    <row r="59" spans="1:15" ht="15" customHeight="1">
      <c r="A59" s="197" t="s">
        <v>48</v>
      </c>
      <c r="B59" s="197" t="s">
        <v>110</v>
      </c>
      <c r="C59" s="223">
        <f t="shared" si="5"/>
        <v>2</v>
      </c>
      <c r="D59" s="223"/>
      <c r="E59" s="223"/>
      <c r="F59" s="224">
        <f t="shared" si="7"/>
        <v>2</v>
      </c>
      <c r="G59" s="205" t="s">
        <v>615</v>
      </c>
      <c r="H59" s="205" t="s">
        <v>615</v>
      </c>
      <c r="I59" s="205" t="s">
        <v>615</v>
      </c>
      <c r="J59" s="205" t="s">
        <v>615</v>
      </c>
      <c r="K59" s="205" t="s">
        <v>615</v>
      </c>
      <c r="L59" s="205" t="s">
        <v>173</v>
      </c>
      <c r="M59" s="205" t="s">
        <v>771</v>
      </c>
      <c r="N59" s="205" t="s">
        <v>509</v>
      </c>
      <c r="O59" s="84" t="s">
        <v>173</v>
      </c>
    </row>
    <row r="60" spans="1:15" ht="15" customHeight="1">
      <c r="A60" s="197" t="s">
        <v>49</v>
      </c>
      <c r="B60" s="197" t="s">
        <v>110</v>
      </c>
      <c r="C60" s="223">
        <f t="shared" si="5"/>
        <v>2</v>
      </c>
      <c r="D60" s="223"/>
      <c r="E60" s="223"/>
      <c r="F60" s="224">
        <f t="shared" si="7"/>
        <v>2</v>
      </c>
      <c r="G60" s="205" t="s">
        <v>615</v>
      </c>
      <c r="H60" s="205" t="s">
        <v>615</v>
      </c>
      <c r="I60" s="205" t="s">
        <v>615</v>
      </c>
      <c r="J60" s="205" t="s">
        <v>615</v>
      </c>
      <c r="K60" s="205" t="s">
        <v>615</v>
      </c>
      <c r="L60" s="205" t="s">
        <v>173</v>
      </c>
      <c r="M60" s="205" t="s">
        <v>770</v>
      </c>
      <c r="N60" s="205" t="s">
        <v>464</v>
      </c>
      <c r="O60" s="85" t="s">
        <v>173</v>
      </c>
    </row>
    <row r="61" spans="1:15" ht="15" customHeight="1">
      <c r="A61" s="197" t="s">
        <v>50</v>
      </c>
      <c r="B61" s="197" t="s">
        <v>112</v>
      </c>
      <c r="C61" s="223">
        <f t="shared" si="2"/>
        <v>0</v>
      </c>
      <c r="D61" s="223"/>
      <c r="E61" s="223"/>
      <c r="F61" s="224">
        <f t="shared" si="7"/>
        <v>0</v>
      </c>
      <c r="G61" s="205" t="s">
        <v>831</v>
      </c>
      <c r="H61" s="205" t="s">
        <v>615</v>
      </c>
      <c r="I61" s="205" t="s">
        <v>615</v>
      </c>
      <c r="J61" s="205" t="s">
        <v>617</v>
      </c>
      <c r="K61" s="205" t="s">
        <v>615</v>
      </c>
      <c r="L61" s="206" t="s">
        <v>418</v>
      </c>
      <c r="M61" s="205" t="s">
        <v>771</v>
      </c>
      <c r="N61" s="205" t="s">
        <v>417</v>
      </c>
      <c r="O61" s="84" t="s">
        <v>173</v>
      </c>
    </row>
    <row r="62" spans="1:15" ht="15" customHeight="1">
      <c r="A62" s="197" t="s">
        <v>51</v>
      </c>
      <c r="B62" s="197" t="s">
        <v>110</v>
      </c>
      <c r="C62" s="223">
        <f t="shared" si="2"/>
        <v>2</v>
      </c>
      <c r="D62" s="223"/>
      <c r="E62" s="223"/>
      <c r="F62" s="224">
        <f t="shared" si="7"/>
        <v>2</v>
      </c>
      <c r="G62" s="205" t="s">
        <v>615</v>
      </c>
      <c r="H62" s="205" t="s">
        <v>615</v>
      </c>
      <c r="I62" s="205" t="s">
        <v>615</v>
      </c>
      <c r="J62" s="205" t="s">
        <v>615</v>
      </c>
      <c r="K62" s="205" t="s">
        <v>615</v>
      </c>
      <c r="L62" s="206" t="s">
        <v>883</v>
      </c>
      <c r="M62" s="205" t="s">
        <v>771</v>
      </c>
      <c r="N62" s="205" t="s">
        <v>513</v>
      </c>
      <c r="O62" s="84" t="s">
        <v>173</v>
      </c>
    </row>
    <row r="63" spans="1:15" ht="15" customHeight="1">
      <c r="A63" s="197" t="s">
        <v>52</v>
      </c>
      <c r="B63" s="197" t="s">
        <v>110</v>
      </c>
      <c r="C63" s="223">
        <f t="shared" si="2"/>
        <v>2</v>
      </c>
      <c r="D63" s="223"/>
      <c r="E63" s="223"/>
      <c r="F63" s="224">
        <f t="shared" si="7"/>
        <v>2</v>
      </c>
      <c r="G63" s="205" t="s">
        <v>615</v>
      </c>
      <c r="H63" s="205" t="s">
        <v>615</v>
      </c>
      <c r="I63" s="205" t="s">
        <v>615</v>
      </c>
      <c r="J63" s="205" t="s">
        <v>615</v>
      </c>
      <c r="K63" s="205" t="s">
        <v>615</v>
      </c>
      <c r="L63" s="206" t="s">
        <v>173</v>
      </c>
      <c r="M63" s="205" t="s">
        <v>771</v>
      </c>
      <c r="N63" s="205" t="s">
        <v>453</v>
      </c>
      <c r="O63" s="84" t="s">
        <v>173</v>
      </c>
    </row>
    <row r="64" spans="1:15" ht="15" customHeight="1">
      <c r="A64" s="197" t="s">
        <v>53</v>
      </c>
      <c r="B64" s="197" t="s">
        <v>110</v>
      </c>
      <c r="C64" s="223">
        <f t="shared" si="2"/>
        <v>2</v>
      </c>
      <c r="D64" s="223"/>
      <c r="E64" s="223"/>
      <c r="F64" s="224">
        <f t="shared" si="7"/>
        <v>2</v>
      </c>
      <c r="G64" s="205" t="s">
        <v>615</v>
      </c>
      <c r="H64" s="205" t="s">
        <v>615</v>
      </c>
      <c r="I64" s="205" t="s">
        <v>615</v>
      </c>
      <c r="J64" s="205" t="s">
        <v>615</v>
      </c>
      <c r="K64" s="205" t="s">
        <v>615</v>
      </c>
      <c r="L64" s="205" t="s">
        <v>173</v>
      </c>
      <c r="M64" s="205" t="s">
        <v>771</v>
      </c>
      <c r="N64" s="205" t="s">
        <v>515</v>
      </c>
      <c r="O64" s="84" t="s">
        <v>173</v>
      </c>
    </row>
    <row r="65" spans="1:15" ht="15" customHeight="1">
      <c r="A65" s="197" t="s">
        <v>54</v>
      </c>
      <c r="B65" s="197" t="s">
        <v>112</v>
      </c>
      <c r="C65" s="223">
        <f t="shared" si="2"/>
        <v>0</v>
      </c>
      <c r="D65" s="223"/>
      <c r="E65" s="223"/>
      <c r="F65" s="224">
        <f t="shared" si="7"/>
        <v>0</v>
      </c>
      <c r="G65" s="205" t="s">
        <v>617</v>
      </c>
      <c r="H65" s="205" t="s">
        <v>173</v>
      </c>
      <c r="I65" s="205" t="s">
        <v>173</v>
      </c>
      <c r="J65" s="205" t="s">
        <v>173</v>
      </c>
      <c r="K65" s="205" t="s">
        <v>173</v>
      </c>
      <c r="L65" s="205" t="s">
        <v>835</v>
      </c>
      <c r="M65" s="205" t="s">
        <v>771</v>
      </c>
      <c r="N65" s="205" t="s">
        <v>518</v>
      </c>
      <c r="O65" s="84" t="s">
        <v>173</v>
      </c>
    </row>
    <row r="66" spans="1:15" ht="15" customHeight="1">
      <c r="A66" s="197" t="s">
        <v>55</v>
      </c>
      <c r="B66" s="197" t="s">
        <v>112</v>
      </c>
      <c r="C66" s="223">
        <f t="shared" si="2"/>
        <v>0</v>
      </c>
      <c r="D66" s="223"/>
      <c r="E66" s="223"/>
      <c r="F66" s="224">
        <f t="shared" si="7"/>
        <v>0</v>
      </c>
      <c r="G66" s="205" t="s">
        <v>617</v>
      </c>
      <c r="H66" s="205" t="s">
        <v>173</v>
      </c>
      <c r="I66" s="205" t="s">
        <v>173</v>
      </c>
      <c r="J66" s="205" t="s">
        <v>173</v>
      </c>
      <c r="K66" s="205" t="s">
        <v>173</v>
      </c>
      <c r="L66" s="205" t="s">
        <v>835</v>
      </c>
      <c r="M66" s="205" t="s">
        <v>771</v>
      </c>
      <c r="N66" s="205" t="s">
        <v>379</v>
      </c>
      <c r="O66" s="84" t="s">
        <v>173</v>
      </c>
    </row>
    <row r="67" spans="1:15" ht="15" customHeight="1">
      <c r="A67" s="197" t="s">
        <v>56</v>
      </c>
      <c r="B67" s="197" t="s">
        <v>110</v>
      </c>
      <c r="C67" s="223">
        <f t="shared" si="2"/>
        <v>2</v>
      </c>
      <c r="D67" s="223"/>
      <c r="E67" s="223"/>
      <c r="F67" s="224">
        <f t="shared" si="7"/>
        <v>2</v>
      </c>
      <c r="G67" s="205" t="s">
        <v>615</v>
      </c>
      <c r="H67" s="205" t="s">
        <v>615</v>
      </c>
      <c r="I67" s="205" t="s">
        <v>615</v>
      </c>
      <c r="J67" s="205" t="s">
        <v>615</v>
      </c>
      <c r="K67" s="205" t="s">
        <v>615</v>
      </c>
      <c r="L67" s="205" t="s">
        <v>173</v>
      </c>
      <c r="M67" s="205" t="s">
        <v>770</v>
      </c>
      <c r="N67" s="205" t="s">
        <v>419</v>
      </c>
      <c r="O67" s="85" t="s">
        <v>173</v>
      </c>
    </row>
    <row r="68" spans="1:15" ht="15" customHeight="1">
      <c r="A68" s="197" t="s">
        <v>57</v>
      </c>
      <c r="B68" s="197" t="s">
        <v>112</v>
      </c>
      <c r="C68" s="223">
        <f t="shared" si="2"/>
        <v>0</v>
      </c>
      <c r="D68" s="223"/>
      <c r="E68" s="223"/>
      <c r="F68" s="224">
        <f t="shared" si="7"/>
        <v>0</v>
      </c>
      <c r="G68" s="205" t="s">
        <v>617</v>
      </c>
      <c r="H68" s="205" t="s">
        <v>173</v>
      </c>
      <c r="I68" s="205" t="s">
        <v>173</v>
      </c>
      <c r="J68" s="205" t="s">
        <v>173</v>
      </c>
      <c r="K68" s="205" t="s">
        <v>173</v>
      </c>
      <c r="L68" s="205" t="s">
        <v>835</v>
      </c>
      <c r="M68" s="205" t="s">
        <v>770</v>
      </c>
      <c r="N68" s="205" t="s">
        <v>522</v>
      </c>
      <c r="O68" s="85" t="s">
        <v>173</v>
      </c>
    </row>
    <row r="69" spans="1:15" s="76" customFormat="1" ht="15" customHeight="1">
      <c r="A69" s="173" t="s">
        <v>58</v>
      </c>
      <c r="B69" s="175"/>
      <c r="C69" s="174"/>
      <c r="D69" s="174"/>
      <c r="E69" s="174"/>
      <c r="F69" s="174"/>
      <c r="G69" s="185"/>
      <c r="H69" s="185"/>
      <c r="I69" s="185"/>
      <c r="J69" s="185"/>
      <c r="K69" s="185"/>
      <c r="L69" s="186"/>
      <c r="M69" s="186"/>
      <c r="N69" s="186"/>
      <c r="O69" s="89"/>
    </row>
    <row r="70" spans="1:15" ht="15" customHeight="1">
      <c r="A70" s="197" t="s">
        <v>59</v>
      </c>
      <c r="B70" s="197" t="s">
        <v>112</v>
      </c>
      <c r="C70" s="222">
        <f t="shared" ref="C70:C98" si="8">IF(B70=$B$4,2,0)</f>
        <v>0</v>
      </c>
      <c r="D70" s="222"/>
      <c r="E70" s="222"/>
      <c r="F70" s="224">
        <f t="shared" ref="F70:F75" si="9">C70*(1-D70)*(1-E70)</f>
        <v>0</v>
      </c>
      <c r="G70" s="205" t="s">
        <v>617</v>
      </c>
      <c r="H70" s="205" t="s">
        <v>173</v>
      </c>
      <c r="I70" s="205" t="s">
        <v>173</v>
      </c>
      <c r="J70" s="205" t="s">
        <v>173</v>
      </c>
      <c r="K70" s="205" t="s">
        <v>173</v>
      </c>
      <c r="L70" s="205" t="s">
        <v>835</v>
      </c>
      <c r="M70" s="205" t="s">
        <v>769</v>
      </c>
      <c r="N70" s="205" t="s">
        <v>524</v>
      </c>
      <c r="O70" s="84" t="s">
        <v>173</v>
      </c>
    </row>
    <row r="71" spans="1:15" ht="15" customHeight="1">
      <c r="A71" s="197" t="s">
        <v>60</v>
      </c>
      <c r="B71" s="197" t="s">
        <v>110</v>
      </c>
      <c r="C71" s="222">
        <f t="shared" si="8"/>
        <v>2</v>
      </c>
      <c r="D71" s="222"/>
      <c r="E71" s="222"/>
      <c r="F71" s="224">
        <f t="shared" si="9"/>
        <v>2</v>
      </c>
      <c r="G71" s="205" t="s">
        <v>615</v>
      </c>
      <c r="H71" s="205" t="s">
        <v>615</v>
      </c>
      <c r="I71" s="205" t="s">
        <v>615</v>
      </c>
      <c r="J71" s="205" t="s">
        <v>615</v>
      </c>
      <c r="K71" s="205" t="s">
        <v>615</v>
      </c>
      <c r="L71" s="205" t="s">
        <v>173</v>
      </c>
      <c r="M71" s="205" t="s">
        <v>771</v>
      </c>
      <c r="N71" s="205" t="s">
        <v>398</v>
      </c>
      <c r="O71" s="84" t="s">
        <v>173</v>
      </c>
    </row>
    <row r="72" spans="1:15" ht="15" customHeight="1">
      <c r="A72" s="197" t="s">
        <v>61</v>
      </c>
      <c r="B72" s="197" t="s">
        <v>110</v>
      </c>
      <c r="C72" s="222">
        <f t="shared" si="8"/>
        <v>2</v>
      </c>
      <c r="D72" s="222"/>
      <c r="E72" s="222"/>
      <c r="F72" s="224">
        <f t="shared" si="9"/>
        <v>2</v>
      </c>
      <c r="G72" s="205" t="s">
        <v>615</v>
      </c>
      <c r="H72" s="205" t="s">
        <v>615</v>
      </c>
      <c r="I72" s="205" t="s">
        <v>615</v>
      </c>
      <c r="J72" s="205" t="s">
        <v>615</v>
      </c>
      <c r="K72" s="205" t="s">
        <v>615</v>
      </c>
      <c r="L72" s="205" t="s">
        <v>173</v>
      </c>
      <c r="M72" s="205" t="s">
        <v>771</v>
      </c>
      <c r="N72" s="205" t="s">
        <v>530</v>
      </c>
      <c r="O72" s="84" t="s">
        <v>173</v>
      </c>
    </row>
    <row r="73" spans="1:15" ht="15" customHeight="1">
      <c r="A73" s="197" t="s">
        <v>62</v>
      </c>
      <c r="B73" s="213" t="s">
        <v>110</v>
      </c>
      <c r="C73" s="222">
        <f t="shared" si="8"/>
        <v>2</v>
      </c>
      <c r="D73" s="222"/>
      <c r="E73" s="222"/>
      <c r="F73" s="224">
        <f t="shared" si="9"/>
        <v>2</v>
      </c>
      <c r="G73" s="205" t="s">
        <v>615</v>
      </c>
      <c r="H73" s="205" t="s">
        <v>615</v>
      </c>
      <c r="I73" s="205" t="s">
        <v>615</v>
      </c>
      <c r="J73" s="205" t="s">
        <v>615</v>
      </c>
      <c r="K73" s="205" t="s">
        <v>615</v>
      </c>
      <c r="L73" s="205" t="s">
        <v>173</v>
      </c>
      <c r="M73" s="205" t="s">
        <v>771</v>
      </c>
      <c r="N73" s="205" t="s">
        <v>382</v>
      </c>
      <c r="O73" s="85" t="s">
        <v>173</v>
      </c>
    </row>
    <row r="74" spans="1:15" ht="15" customHeight="1">
      <c r="A74" s="197" t="s">
        <v>63</v>
      </c>
      <c r="B74" s="197" t="s">
        <v>110</v>
      </c>
      <c r="C74" s="222">
        <f t="shared" si="8"/>
        <v>2</v>
      </c>
      <c r="D74" s="222"/>
      <c r="E74" s="222"/>
      <c r="F74" s="224">
        <f t="shared" si="9"/>
        <v>2</v>
      </c>
      <c r="G74" s="205" t="s">
        <v>615</v>
      </c>
      <c r="H74" s="205" t="s">
        <v>615</v>
      </c>
      <c r="I74" s="205" t="s">
        <v>615</v>
      </c>
      <c r="J74" s="205" t="s">
        <v>615</v>
      </c>
      <c r="K74" s="205" t="s">
        <v>615</v>
      </c>
      <c r="L74" s="205" t="s">
        <v>173</v>
      </c>
      <c r="M74" s="205" t="s">
        <v>771</v>
      </c>
      <c r="N74" s="205" t="s">
        <v>384</v>
      </c>
      <c r="O74" s="84" t="s">
        <v>173</v>
      </c>
    </row>
    <row r="75" spans="1:15" ht="15" customHeight="1">
      <c r="A75" s="197" t="s">
        <v>64</v>
      </c>
      <c r="B75" s="213" t="s">
        <v>112</v>
      </c>
      <c r="C75" s="222">
        <f t="shared" si="8"/>
        <v>0</v>
      </c>
      <c r="D75" s="222"/>
      <c r="E75" s="222"/>
      <c r="F75" s="224">
        <f t="shared" si="9"/>
        <v>0</v>
      </c>
      <c r="G75" s="205" t="s">
        <v>831</v>
      </c>
      <c r="H75" s="205" t="s">
        <v>615</v>
      </c>
      <c r="I75" s="205" t="s">
        <v>615</v>
      </c>
      <c r="J75" s="205" t="s">
        <v>617</v>
      </c>
      <c r="K75" s="205" t="s">
        <v>615</v>
      </c>
      <c r="L75" s="205" t="s">
        <v>404</v>
      </c>
      <c r="M75" s="205" t="s">
        <v>771</v>
      </c>
      <c r="N75" s="205" t="s">
        <v>535</v>
      </c>
      <c r="O75" s="85" t="s">
        <v>173</v>
      </c>
    </row>
    <row r="76" spans="1:15" s="76" customFormat="1" ht="15" customHeight="1">
      <c r="A76" s="173" t="s">
        <v>65</v>
      </c>
      <c r="B76" s="175"/>
      <c r="C76" s="220"/>
      <c r="D76" s="174"/>
      <c r="E76" s="174"/>
      <c r="F76" s="174"/>
      <c r="G76" s="185"/>
      <c r="H76" s="185"/>
      <c r="I76" s="185"/>
      <c r="J76" s="185"/>
      <c r="K76" s="185"/>
      <c r="L76" s="186"/>
      <c r="M76" s="186"/>
      <c r="N76" s="186"/>
      <c r="O76" s="89"/>
    </row>
    <row r="77" spans="1:15" ht="15" customHeight="1">
      <c r="A77" s="197" t="s">
        <v>66</v>
      </c>
      <c r="B77" s="197" t="s">
        <v>110</v>
      </c>
      <c r="C77" s="222">
        <f t="shared" si="8"/>
        <v>2</v>
      </c>
      <c r="D77" s="223"/>
      <c r="E77" s="223"/>
      <c r="F77" s="224">
        <f t="shared" ref="F77:F86" si="10">C77*(1-D77)*(1-E77)</f>
        <v>2</v>
      </c>
      <c r="G77" s="205" t="s">
        <v>615</v>
      </c>
      <c r="H77" s="205" t="s">
        <v>615</v>
      </c>
      <c r="I77" s="205" t="s">
        <v>615</v>
      </c>
      <c r="J77" s="205" t="s">
        <v>615</v>
      </c>
      <c r="K77" s="205" t="s">
        <v>615</v>
      </c>
      <c r="L77" s="205" t="s">
        <v>173</v>
      </c>
      <c r="M77" s="205" t="s">
        <v>771</v>
      </c>
      <c r="N77" s="205" t="s">
        <v>455</v>
      </c>
      <c r="O77" s="84" t="s">
        <v>173</v>
      </c>
    </row>
    <row r="78" spans="1:15" ht="15" customHeight="1">
      <c r="A78" s="197" t="s">
        <v>68</v>
      </c>
      <c r="B78" s="197" t="s">
        <v>112</v>
      </c>
      <c r="C78" s="222">
        <f t="shared" si="8"/>
        <v>0</v>
      </c>
      <c r="D78" s="223"/>
      <c r="E78" s="223"/>
      <c r="F78" s="224">
        <f t="shared" si="10"/>
        <v>0</v>
      </c>
      <c r="G78" s="205" t="s">
        <v>617</v>
      </c>
      <c r="H78" s="205" t="s">
        <v>173</v>
      </c>
      <c r="I78" s="205" t="s">
        <v>173</v>
      </c>
      <c r="J78" s="205" t="s">
        <v>173</v>
      </c>
      <c r="K78" s="205" t="s">
        <v>173</v>
      </c>
      <c r="L78" s="205" t="s">
        <v>835</v>
      </c>
      <c r="M78" s="205" t="s">
        <v>771</v>
      </c>
      <c r="N78" s="183" t="s">
        <v>798</v>
      </c>
      <c r="O78" s="85" t="s">
        <v>173</v>
      </c>
    </row>
    <row r="79" spans="1:15" ht="15" customHeight="1">
      <c r="A79" s="197" t="s">
        <v>69</v>
      </c>
      <c r="B79" s="197" t="s">
        <v>112</v>
      </c>
      <c r="C79" s="222">
        <f t="shared" si="8"/>
        <v>0</v>
      </c>
      <c r="D79" s="223"/>
      <c r="E79" s="223"/>
      <c r="F79" s="224">
        <f t="shared" si="10"/>
        <v>0</v>
      </c>
      <c r="G79" s="205" t="s">
        <v>617</v>
      </c>
      <c r="H79" s="205" t="s">
        <v>173</v>
      </c>
      <c r="I79" s="205" t="s">
        <v>173</v>
      </c>
      <c r="J79" s="205" t="s">
        <v>173</v>
      </c>
      <c r="K79" s="205" t="s">
        <v>173</v>
      </c>
      <c r="L79" s="205" t="s">
        <v>835</v>
      </c>
      <c r="M79" s="205" t="s">
        <v>771</v>
      </c>
      <c r="N79" s="205" t="s">
        <v>385</v>
      </c>
      <c r="O79" s="84" t="s">
        <v>173</v>
      </c>
    </row>
    <row r="80" spans="1:15" ht="15" customHeight="1">
      <c r="A80" s="197" t="s">
        <v>70</v>
      </c>
      <c r="B80" s="197" t="s">
        <v>110</v>
      </c>
      <c r="C80" s="222">
        <f t="shared" si="8"/>
        <v>2</v>
      </c>
      <c r="D80" s="223"/>
      <c r="E80" s="223"/>
      <c r="F80" s="224">
        <f t="shared" si="10"/>
        <v>2</v>
      </c>
      <c r="G80" s="205" t="s">
        <v>615</v>
      </c>
      <c r="H80" s="205" t="s">
        <v>615</v>
      </c>
      <c r="I80" s="205" t="s">
        <v>615</v>
      </c>
      <c r="J80" s="205" t="s">
        <v>615</v>
      </c>
      <c r="K80" s="205" t="s">
        <v>615</v>
      </c>
      <c r="L80" s="205" t="s">
        <v>173</v>
      </c>
      <c r="M80" s="205" t="s">
        <v>771</v>
      </c>
      <c r="N80" s="205" t="s">
        <v>338</v>
      </c>
      <c r="O80" s="84" t="s">
        <v>173</v>
      </c>
    </row>
    <row r="81" spans="1:15" s="28" customFormat="1" ht="15" customHeight="1">
      <c r="A81" s="201" t="s">
        <v>72</v>
      </c>
      <c r="B81" s="201" t="s">
        <v>110</v>
      </c>
      <c r="C81" s="177">
        <f t="shared" si="8"/>
        <v>2</v>
      </c>
      <c r="D81" s="177"/>
      <c r="E81" s="177"/>
      <c r="F81" s="178">
        <f t="shared" si="10"/>
        <v>2</v>
      </c>
      <c r="G81" s="205" t="s">
        <v>615</v>
      </c>
      <c r="H81" s="205" t="s">
        <v>615</v>
      </c>
      <c r="I81" s="205" t="s">
        <v>615</v>
      </c>
      <c r="J81" s="205" t="s">
        <v>615</v>
      </c>
      <c r="K81" s="205" t="s">
        <v>615</v>
      </c>
      <c r="L81" s="176" t="s">
        <v>173</v>
      </c>
      <c r="M81" s="205" t="s">
        <v>771</v>
      </c>
      <c r="N81" s="205" t="s">
        <v>386</v>
      </c>
      <c r="O81" s="84" t="s">
        <v>173</v>
      </c>
    </row>
    <row r="82" spans="1:15" s="40" customFormat="1" ht="15" customHeight="1">
      <c r="A82" s="201" t="s">
        <v>73</v>
      </c>
      <c r="B82" s="201" t="s">
        <v>110</v>
      </c>
      <c r="C82" s="177">
        <f t="shared" si="8"/>
        <v>2</v>
      </c>
      <c r="D82" s="177"/>
      <c r="E82" s="177"/>
      <c r="F82" s="178">
        <f t="shared" si="10"/>
        <v>2</v>
      </c>
      <c r="G82" s="205" t="s">
        <v>615</v>
      </c>
      <c r="H82" s="205" t="s">
        <v>615</v>
      </c>
      <c r="I82" s="205" t="s">
        <v>615</v>
      </c>
      <c r="J82" s="205" t="s">
        <v>615</v>
      </c>
      <c r="K82" s="205" t="s">
        <v>615</v>
      </c>
      <c r="L82" s="180" t="s">
        <v>173</v>
      </c>
      <c r="M82" s="205" t="s">
        <v>771</v>
      </c>
      <c r="N82" s="205" t="s">
        <v>339</v>
      </c>
      <c r="O82" s="85" t="s">
        <v>173</v>
      </c>
    </row>
    <row r="83" spans="1:15" ht="15" customHeight="1">
      <c r="A83" s="197" t="s">
        <v>191</v>
      </c>
      <c r="B83" s="197" t="s">
        <v>110</v>
      </c>
      <c r="C83" s="222">
        <f t="shared" si="8"/>
        <v>2</v>
      </c>
      <c r="D83" s="223"/>
      <c r="E83" s="223"/>
      <c r="F83" s="224">
        <f t="shared" si="10"/>
        <v>2</v>
      </c>
      <c r="G83" s="205" t="s">
        <v>615</v>
      </c>
      <c r="H83" s="205" t="s">
        <v>615</v>
      </c>
      <c r="I83" s="205" t="s">
        <v>615</v>
      </c>
      <c r="J83" s="205" t="s">
        <v>615</v>
      </c>
      <c r="K83" s="205" t="s">
        <v>615</v>
      </c>
      <c r="L83" s="205" t="s">
        <v>173</v>
      </c>
      <c r="M83" s="205" t="s">
        <v>771</v>
      </c>
      <c r="N83" s="205" t="s">
        <v>541</v>
      </c>
      <c r="O83" s="84" t="s">
        <v>173</v>
      </c>
    </row>
    <row r="84" spans="1:15" ht="15" customHeight="1">
      <c r="A84" s="197" t="s">
        <v>74</v>
      </c>
      <c r="B84" s="197" t="s">
        <v>110</v>
      </c>
      <c r="C84" s="222">
        <f t="shared" si="8"/>
        <v>2</v>
      </c>
      <c r="D84" s="223"/>
      <c r="E84" s="223"/>
      <c r="F84" s="224">
        <f t="shared" si="10"/>
        <v>2</v>
      </c>
      <c r="G84" s="205" t="s">
        <v>615</v>
      </c>
      <c r="H84" s="205" t="s">
        <v>615</v>
      </c>
      <c r="I84" s="205" t="s">
        <v>615</v>
      </c>
      <c r="J84" s="205" t="s">
        <v>615</v>
      </c>
      <c r="K84" s="205" t="s">
        <v>615</v>
      </c>
      <c r="L84" s="205" t="s">
        <v>173</v>
      </c>
      <c r="M84" s="205" t="s">
        <v>771</v>
      </c>
      <c r="N84" s="205" t="s">
        <v>387</v>
      </c>
      <c r="O84" s="84" t="s">
        <v>173</v>
      </c>
    </row>
    <row r="85" spans="1:15" ht="15" customHeight="1">
      <c r="A85" s="197" t="s">
        <v>75</v>
      </c>
      <c r="B85" s="197" t="s">
        <v>110</v>
      </c>
      <c r="C85" s="222">
        <f t="shared" si="8"/>
        <v>2</v>
      </c>
      <c r="D85" s="223"/>
      <c r="E85" s="223"/>
      <c r="F85" s="224">
        <f t="shared" si="10"/>
        <v>2</v>
      </c>
      <c r="G85" s="205" t="s">
        <v>615</v>
      </c>
      <c r="H85" s="205" t="s">
        <v>615</v>
      </c>
      <c r="I85" s="205" t="s">
        <v>615</v>
      </c>
      <c r="J85" s="205" t="s">
        <v>615</v>
      </c>
      <c r="K85" s="205" t="s">
        <v>615</v>
      </c>
      <c r="L85" s="205" t="s">
        <v>173</v>
      </c>
      <c r="M85" s="205" t="s">
        <v>771</v>
      </c>
      <c r="N85" s="205" t="s">
        <v>545</v>
      </c>
      <c r="O85" s="84" t="s">
        <v>173</v>
      </c>
    </row>
    <row r="86" spans="1:15" ht="15" customHeight="1">
      <c r="A86" s="197" t="s">
        <v>76</v>
      </c>
      <c r="B86" s="197" t="s">
        <v>110</v>
      </c>
      <c r="C86" s="222">
        <f t="shared" si="8"/>
        <v>2</v>
      </c>
      <c r="D86" s="223"/>
      <c r="E86" s="223"/>
      <c r="F86" s="224">
        <f t="shared" si="10"/>
        <v>2</v>
      </c>
      <c r="G86" s="205" t="s">
        <v>615</v>
      </c>
      <c r="H86" s="205" t="s">
        <v>615</v>
      </c>
      <c r="I86" s="205" t="s">
        <v>615</v>
      </c>
      <c r="J86" s="205" t="s">
        <v>615</v>
      </c>
      <c r="K86" s="205" t="s">
        <v>615</v>
      </c>
      <c r="L86" s="205" t="s">
        <v>173</v>
      </c>
      <c r="M86" s="205" t="s">
        <v>771</v>
      </c>
      <c r="N86" s="205" t="s">
        <v>388</v>
      </c>
      <c r="O86" s="85" t="s">
        <v>173</v>
      </c>
    </row>
    <row r="87" spans="1:15" s="76" customFormat="1" ht="15" customHeight="1">
      <c r="A87" s="173" t="s">
        <v>77</v>
      </c>
      <c r="B87" s="175"/>
      <c r="C87" s="220"/>
      <c r="D87" s="174"/>
      <c r="E87" s="174"/>
      <c r="F87" s="174"/>
      <c r="G87" s="185"/>
      <c r="H87" s="185"/>
      <c r="I87" s="185"/>
      <c r="J87" s="185"/>
      <c r="K87" s="185"/>
      <c r="L87" s="186"/>
      <c r="M87" s="186"/>
      <c r="N87" s="186"/>
      <c r="O87" s="89"/>
    </row>
    <row r="88" spans="1:15" ht="15" customHeight="1">
      <c r="A88" s="197" t="s">
        <v>67</v>
      </c>
      <c r="B88" s="197" t="s">
        <v>112</v>
      </c>
      <c r="C88" s="222">
        <f t="shared" si="8"/>
        <v>0</v>
      </c>
      <c r="D88" s="223"/>
      <c r="E88" s="223"/>
      <c r="F88" s="224">
        <f t="shared" ref="F88:F98" si="11">C88*(1-D88)*(1-E88)</f>
        <v>0</v>
      </c>
      <c r="G88" s="205" t="s">
        <v>617</v>
      </c>
      <c r="H88" s="205" t="s">
        <v>173</v>
      </c>
      <c r="I88" s="205" t="s">
        <v>173</v>
      </c>
      <c r="J88" s="205" t="s">
        <v>173</v>
      </c>
      <c r="K88" s="205" t="s">
        <v>173</v>
      </c>
      <c r="L88" s="205" t="s">
        <v>835</v>
      </c>
      <c r="M88" s="205" t="s">
        <v>769</v>
      </c>
      <c r="N88" s="205" t="s">
        <v>548</v>
      </c>
      <c r="O88" s="85" t="s">
        <v>173</v>
      </c>
    </row>
    <row r="89" spans="1:15" ht="15" customHeight="1">
      <c r="A89" s="197" t="s">
        <v>78</v>
      </c>
      <c r="B89" s="213" t="s">
        <v>112</v>
      </c>
      <c r="C89" s="222">
        <f t="shared" si="8"/>
        <v>0</v>
      </c>
      <c r="D89" s="222"/>
      <c r="E89" s="222"/>
      <c r="F89" s="224">
        <f t="shared" si="11"/>
        <v>0</v>
      </c>
      <c r="G89" s="205" t="s">
        <v>617</v>
      </c>
      <c r="H89" s="205" t="s">
        <v>173</v>
      </c>
      <c r="I89" s="205" t="s">
        <v>173</v>
      </c>
      <c r="J89" s="205" t="s">
        <v>173</v>
      </c>
      <c r="K89" s="205" t="s">
        <v>173</v>
      </c>
      <c r="L89" s="205" t="s">
        <v>835</v>
      </c>
      <c r="M89" s="205" t="s">
        <v>769</v>
      </c>
      <c r="N89" s="205" t="s">
        <v>420</v>
      </c>
      <c r="O89" s="85" t="s">
        <v>173</v>
      </c>
    </row>
    <row r="90" spans="1:15" ht="15" customHeight="1">
      <c r="A90" s="197" t="s">
        <v>71</v>
      </c>
      <c r="B90" s="197" t="s">
        <v>110</v>
      </c>
      <c r="C90" s="222">
        <f t="shared" si="8"/>
        <v>2</v>
      </c>
      <c r="D90" s="223"/>
      <c r="E90" s="223"/>
      <c r="F90" s="224">
        <f t="shared" si="11"/>
        <v>2</v>
      </c>
      <c r="G90" s="205" t="s">
        <v>615</v>
      </c>
      <c r="H90" s="205" t="s">
        <v>615</v>
      </c>
      <c r="I90" s="205" t="s">
        <v>615</v>
      </c>
      <c r="J90" s="205" t="s">
        <v>615</v>
      </c>
      <c r="K90" s="205" t="s">
        <v>615</v>
      </c>
      <c r="L90" s="205" t="s">
        <v>173</v>
      </c>
      <c r="M90" s="205" t="s">
        <v>771</v>
      </c>
      <c r="N90" s="205" t="s">
        <v>389</v>
      </c>
      <c r="O90" s="85" t="s">
        <v>173</v>
      </c>
    </row>
    <row r="91" spans="1:15" ht="15" customHeight="1">
      <c r="A91" s="197" t="s">
        <v>79</v>
      </c>
      <c r="B91" s="197" t="s">
        <v>112</v>
      </c>
      <c r="C91" s="222">
        <f t="shared" si="8"/>
        <v>0</v>
      </c>
      <c r="D91" s="223"/>
      <c r="E91" s="223"/>
      <c r="F91" s="224">
        <f t="shared" si="11"/>
        <v>0</v>
      </c>
      <c r="G91" s="205" t="s">
        <v>617</v>
      </c>
      <c r="H91" s="205" t="s">
        <v>173</v>
      </c>
      <c r="I91" s="205" t="s">
        <v>173</v>
      </c>
      <c r="J91" s="205" t="s">
        <v>173</v>
      </c>
      <c r="K91" s="205" t="s">
        <v>173</v>
      </c>
      <c r="L91" s="205" t="s">
        <v>835</v>
      </c>
      <c r="M91" s="205" t="s">
        <v>771</v>
      </c>
      <c r="N91" s="205" t="s">
        <v>587</v>
      </c>
      <c r="O91" s="85" t="s">
        <v>173</v>
      </c>
    </row>
    <row r="92" spans="1:15" ht="15" customHeight="1">
      <c r="A92" s="197" t="s">
        <v>80</v>
      </c>
      <c r="B92" s="213" t="s">
        <v>110</v>
      </c>
      <c r="C92" s="222">
        <f t="shared" si="8"/>
        <v>2</v>
      </c>
      <c r="D92" s="222"/>
      <c r="E92" s="222"/>
      <c r="F92" s="224">
        <f t="shared" si="11"/>
        <v>2</v>
      </c>
      <c r="G92" s="205" t="s">
        <v>615</v>
      </c>
      <c r="H92" s="205" t="s">
        <v>615</v>
      </c>
      <c r="I92" s="205" t="s">
        <v>615</v>
      </c>
      <c r="J92" s="205" t="s">
        <v>615</v>
      </c>
      <c r="K92" s="205" t="s">
        <v>615</v>
      </c>
      <c r="L92" s="205" t="s">
        <v>173</v>
      </c>
      <c r="M92" s="205" t="s">
        <v>770</v>
      </c>
      <c r="N92" s="205" t="s">
        <v>590</v>
      </c>
      <c r="O92" s="84" t="s">
        <v>173</v>
      </c>
    </row>
    <row r="93" spans="1:15" ht="15" customHeight="1">
      <c r="A93" s="197" t="s">
        <v>81</v>
      </c>
      <c r="B93" s="213" t="s">
        <v>110</v>
      </c>
      <c r="C93" s="222">
        <f t="shared" si="8"/>
        <v>2</v>
      </c>
      <c r="D93" s="222"/>
      <c r="E93" s="222"/>
      <c r="F93" s="224">
        <f t="shared" si="11"/>
        <v>2</v>
      </c>
      <c r="G93" s="205" t="s">
        <v>615</v>
      </c>
      <c r="H93" s="205" t="s">
        <v>615</v>
      </c>
      <c r="I93" s="205" t="s">
        <v>615</v>
      </c>
      <c r="J93" s="205" t="s">
        <v>615</v>
      </c>
      <c r="K93" s="205" t="s">
        <v>615</v>
      </c>
      <c r="L93" s="205" t="s">
        <v>173</v>
      </c>
      <c r="M93" s="205" t="s">
        <v>771</v>
      </c>
      <c r="N93" s="205" t="s">
        <v>427</v>
      </c>
      <c r="O93" s="84" t="s">
        <v>173</v>
      </c>
    </row>
    <row r="94" spans="1:15" ht="15" customHeight="1">
      <c r="A94" s="197" t="s">
        <v>82</v>
      </c>
      <c r="B94" s="213" t="s">
        <v>112</v>
      </c>
      <c r="C94" s="222">
        <f t="shared" si="8"/>
        <v>0</v>
      </c>
      <c r="D94" s="222"/>
      <c r="E94" s="222"/>
      <c r="F94" s="224">
        <f t="shared" si="11"/>
        <v>0</v>
      </c>
      <c r="G94" s="205" t="s">
        <v>617</v>
      </c>
      <c r="H94" s="205" t="s">
        <v>173</v>
      </c>
      <c r="I94" s="205" t="s">
        <v>173</v>
      </c>
      <c r="J94" s="205" t="s">
        <v>173</v>
      </c>
      <c r="K94" s="205" t="s">
        <v>173</v>
      </c>
      <c r="L94" s="205" t="s">
        <v>835</v>
      </c>
      <c r="M94" s="205" t="s">
        <v>770</v>
      </c>
      <c r="N94" s="205" t="s">
        <v>460</v>
      </c>
      <c r="O94" s="85" t="s">
        <v>173</v>
      </c>
    </row>
    <row r="95" spans="1:15" ht="15" customHeight="1">
      <c r="A95" s="197" t="s">
        <v>83</v>
      </c>
      <c r="B95" s="213" t="s">
        <v>110</v>
      </c>
      <c r="C95" s="222">
        <f t="shared" si="8"/>
        <v>2</v>
      </c>
      <c r="D95" s="222"/>
      <c r="E95" s="222">
        <v>0.5</v>
      </c>
      <c r="F95" s="224">
        <f t="shared" si="11"/>
        <v>1</v>
      </c>
      <c r="G95" s="205" t="s">
        <v>615</v>
      </c>
      <c r="H95" s="205" t="s">
        <v>615</v>
      </c>
      <c r="I95" s="205" t="s">
        <v>615</v>
      </c>
      <c r="J95" s="205" t="s">
        <v>615</v>
      </c>
      <c r="K95" s="205" t="s">
        <v>615</v>
      </c>
      <c r="L95" s="205" t="s">
        <v>882</v>
      </c>
      <c r="M95" s="205" t="s">
        <v>770</v>
      </c>
      <c r="N95" s="205" t="s">
        <v>597</v>
      </c>
      <c r="O95" s="85" t="s">
        <v>173</v>
      </c>
    </row>
    <row r="96" spans="1:15" ht="15" customHeight="1">
      <c r="A96" s="197" t="s">
        <v>84</v>
      </c>
      <c r="B96" s="213" t="s">
        <v>110</v>
      </c>
      <c r="C96" s="222">
        <f t="shared" si="8"/>
        <v>2</v>
      </c>
      <c r="D96" s="222"/>
      <c r="E96" s="222"/>
      <c r="F96" s="224">
        <f t="shared" si="11"/>
        <v>2</v>
      </c>
      <c r="G96" s="205" t="s">
        <v>615</v>
      </c>
      <c r="H96" s="205" t="s">
        <v>615</v>
      </c>
      <c r="I96" s="205" t="s">
        <v>615</v>
      </c>
      <c r="J96" s="205" t="s">
        <v>615</v>
      </c>
      <c r="K96" s="205" t="s">
        <v>615</v>
      </c>
      <c r="L96" s="229"/>
      <c r="M96" s="205" t="s">
        <v>770</v>
      </c>
      <c r="N96" s="205" t="s">
        <v>601</v>
      </c>
      <c r="O96" s="85" t="s">
        <v>173</v>
      </c>
    </row>
    <row r="97" spans="1:15" ht="15" customHeight="1">
      <c r="A97" s="197" t="s">
        <v>85</v>
      </c>
      <c r="B97" s="213" t="s">
        <v>112</v>
      </c>
      <c r="C97" s="222">
        <f t="shared" si="8"/>
        <v>0</v>
      </c>
      <c r="D97" s="222"/>
      <c r="E97" s="222"/>
      <c r="F97" s="224">
        <f t="shared" si="11"/>
        <v>0</v>
      </c>
      <c r="G97" s="205" t="s">
        <v>617</v>
      </c>
      <c r="H97" s="205" t="s">
        <v>173</v>
      </c>
      <c r="I97" s="205" t="s">
        <v>173</v>
      </c>
      <c r="J97" s="205" t="s">
        <v>173</v>
      </c>
      <c r="K97" s="205" t="s">
        <v>173</v>
      </c>
      <c r="L97" s="205" t="s">
        <v>835</v>
      </c>
      <c r="M97" s="205" t="s">
        <v>769</v>
      </c>
      <c r="N97" s="205" t="s">
        <v>605</v>
      </c>
      <c r="O97" s="84" t="s">
        <v>173</v>
      </c>
    </row>
    <row r="98" spans="1:15" ht="15" customHeight="1">
      <c r="A98" s="197" t="s">
        <v>86</v>
      </c>
      <c r="B98" s="213" t="s">
        <v>112</v>
      </c>
      <c r="C98" s="222">
        <f t="shared" si="8"/>
        <v>0</v>
      </c>
      <c r="D98" s="222"/>
      <c r="E98" s="222"/>
      <c r="F98" s="224">
        <f t="shared" si="11"/>
        <v>0</v>
      </c>
      <c r="G98" s="205" t="s">
        <v>617</v>
      </c>
      <c r="H98" s="205" t="s">
        <v>173</v>
      </c>
      <c r="I98" s="205" t="s">
        <v>173</v>
      </c>
      <c r="J98" s="205" t="s">
        <v>173</v>
      </c>
      <c r="K98" s="205" t="s">
        <v>173</v>
      </c>
      <c r="L98" s="205" t="s">
        <v>835</v>
      </c>
      <c r="M98" s="205" t="s">
        <v>771</v>
      </c>
      <c r="N98" s="205" t="s">
        <v>607</v>
      </c>
      <c r="O98" s="84" t="s">
        <v>173</v>
      </c>
    </row>
    <row r="107" spans="1:15">
      <c r="A107" s="6"/>
      <c r="B107" s="10"/>
      <c r="C107" s="6"/>
      <c r="D107" s="6"/>
      <c r="E107" s="6"/>
      <c r="F107" s="6"/>
      <c r="G107" s="10"/>
      <c r="H107" s="10"/>
      <c r="I107" s="10"/>
      <c r="J107" s="10"/>
      <c r="K107" s="10"/>
      <c r="L107" s="7"/>
      <c r="M107" s="7"/>
    </row>
    <row r="111" spans="1:15">
      <c r="A111" s="6"/>
      <c r="B111" s="10"/>
      <c r="C111" s="6"/>
      <c r="D111" s="6"/>
      <c r="E111" s="6"/>
      <c r="F111" s="6"/>
      <c r="G111" s="10"/>
      <c r="H111" s="10"/>
      <c r="I111" s="10"/>
      <c r="J111" s="10"/>
      <c r="K111" s="10"/>
      <c r="L111" s="7"/>
      <c r="M111" s="7"/>
    </row>
    <row r="114" spans="1:13">
      <c r="A114" s="6"/>
      <c r="B114" s="10"/>
      <c r="C114" s="6"/>
      <c r="D114" s="6"/>
      <c r="E114" s="6"/>
      <c r="F114" s="6"/>
      <c r="G114" s="10"/>
      <c r="H114" s="10"/>
      <c r="I114" s="10"/>
      <c r="J114" s="10"/>
      <c r="K114" s="10"/>
      <c r="L114" s="7"/>
      <c r="M114" s="7"/>
    </row>
    <row r="118" spans="1:13">
      <c r="A118" s="6"/>
      <c r="B118" s="10"/>
      <c r="C118" s="6"/>
      <c r="D118" s="6"/>
      <c r="E118" s="6"/>
      <c r="F118" s="6"/>
      <c r="G118" s="10"/>
      <c r="H118" s="10"/>
      <c r="I118" s="10"/>
      <c r="J118" s="10"/>
      <c r="K118" s="10"/>
      <c r="L118" s="7"/>
      <c r="M118" s="7"/>
    </row>
    <row r="121" spans="1:13">
      <c r="A121" s="6"/>
      <c r="B121" s="10"/>
      <c r="C121" s="6"/>
      <c r="D121" s="6"/>
      <c r="E121" s="6"/>
      <c r="F121" s="6"/>
      <c r="G121" s="10"/>
      <c r="H121" s="10"/>
      <c r="I121" s="10"/>
      <c r="J121" s="10"/>
      <c r="K121" s="10"/>
      <c r="L121" s="7"/>
      <c r="M121" s="7"/>
    </row>
    <row r="125" spans="1:13">
      <c r="A125" s="6"/>
      <c r="B125" s="10"/>
      <c r="C125" s="6"/>
      <c r="D125" s="6"/>
      <c r="E125" s="6"/>
      <c r="F125" s="6"/>
      <c r="G125" s="10"/>
      <c r="H125" s="10"/>
      <c r="I125" s="10"/>
      <c r="J125" s="10"/>
      <c r="K125" s="10"/>
      <c r="L125" s="7"/>
      <c r="M125" s="7"/>
    </row>
  </sheetData>
  <mergeCells count="18">
    <mergeCell ref="J4:J5"/>
    <mergeCell ref="M4:M5"/>
    <mergeCell ref="N4:N5"/>
    <mergeCell ref="A1:N1"/>
    <mergeCell ref="A2:N2"/>
    <mergeCell ref="A3:A5"/>
    <mergeCell ref="C3:F3"/>
    <mergeCell ref="G3:G5"/>
    <mergeCell ref="H3:H5"/>
    <mergeCell ref="I3:J3"/>
    <mergeCell ref="K3:K5"/>
    <mergeCell ref="L3:L5"/>
    <mergeCell ref="M3:N3"/>
    <mergeCell ref="C4:C5"/>
    <mergeCell ref="D4:D5"/>
    <mergeCell ref="E4:E5"/>
    <mergeCell ref="F4:F5"/>
    <mergeCell ref="I4:I5"/>
  </mergeCells>
  <dataValidations count="1">
    <dataValidation type="list" allowBlank="1" showInputMessage="1" showErrorMessage="1" sqref="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800-000000000000}">
      <formula1>"0,5"</formula1>
    </dataValidation>
  </dataValidations>
  <hyperlinks>
    <hyperlink ref="N58" r:id="rId1" xr:uid="{00000000-0004-0000-0800-000000000000}"/>
    <hyperlink ref="N61" r:id="rId2" xr:uid="{00000000-0004-0000-0800-000001000000}"/>
    <hyperlink ref="N67" r:id="rId3" xr:uid="{00000000-0004-0000-0800-000002000000}"/>
    <hyperlink ref="N89" r:id="rId4" xr:uid="{00000000-0004-0000-0800-000003000000}"/>
    <hyperlink ref="N80" r:id="rId5" xr:uid="{00000000-0004-0000-0800-000004000000}"/>
    <hyperlink ref="N27" r:id="rId6" xr:uid="{00000000-0004-0000-0800-000005000000}"/>
    <hyperlink ref="N35" r:id="rId7" location="3963" xr:uid="{00000000-0004-0000-0800-000006000000}"/>
    <hyperlink ref="N74" r:id="rId8" xr:uid="{00000000-0004-0000-0800-000007000000}"/>
    <hyperlink ref="N81" r:id="rId9" xr:uid="{00000000-0004-0000-0800-000008000000}"/>
    <hyperlink ref="N24" r:id="rId10" xr:uid="{00000000-0004-0000-0800-000009000000}"/>
    <hyperlink ref="N30" r:id="rId11" xr:uid="{00000000-0004-0000-0800-00000A000000}"/>
    <hyperlink ref="N16" r:id="rId12" xr:uid="{00000000-0004-0000-0800-00000B000000}"/>
    <hyperlink ref="N63" r:id="rId13" xr:uid="{00000000-0004-0000-0800-00000C000000}"/>
    <hyperlink ref="N77" r:id="rId14" xr:uid="{00000000-0004-0000-0800-00000D000000}"/>
    <hyperlink ref="N55" r:id="rId15" xr:uid="{00000000-0004-0000-0800-00000E000000}"/>
    <hyperlink ref="N60" r:id="rId16" xr:uid="{00000000-0004-0000-0800-00000F000000}"/>
    <hyperlink ref="N17" r:id="rId17" xr:uid="{00000000-0004-0000-0800-000010000000}"/>
    <hyperlink ref="N31" r:id="rId18" xr:uid="{00000000-0004-0000-0800-000011000000}"/>
    <hyperlink ref="N13" r:id="rId19" xr:uid="{00000000-0004-0000-0800-000012000000}"/>
    <hyperlink ref="N22" r:id="rId20" xr:uid="{00000000-0004-0000-0800-000013000000}"/>
    <hyperlink ref="N26" r:id="rId21" xr:uid="{00000000-0004-0000-0800-000014000000}"/>
    <hyperlink ref="N38" r:id="rId22" xr:uid="{00000000-0004-0000-0800-000015000000}"/>
    <hyperlink ref="N39" r:id="rId23" xr:uid="{00000000-0004-0000-0800-000016000000}"/>
    <hyperlink ref="N40" r:id="rId24" xr:uid="{00000000-0004-0000-0800-000017000000}"/>
    <hyperlink ref="N41" r:id="rId25" xr:uid="{00000000-0004-0000-0800-000018000000}"/>
    <hyperlink ref="N44" r:id="rId26" xr:uid="{00000000-0004-0000-0800-000019000000}"/>
    <hyperlink ref="N48" r:id="rId27" xr:uid="{00000000-0004-0000-0800-00001A000000}"/>
    <hyperlink ref="N49" r:id="rId28" xr:uid="{00000000-0004-0000-0800-00001B000000}"/>
    <hyperlink ref="N51" r:id="rId29" xr:uid="{00000000-0004-0000-0800-00001C000000}"/>
    <hyperlink ref="N52" r:id="rId30" xr:uid="{00000000-0004-0000-0800-00001D000000}"/>
    <hyperlink ref="N53" r:id="rId31" xr:uid="{00000000-0004-0000-0800-00001E000000}"/>
    <hyperlink ref="N59" r:id="rId32" xr:uid="{00000000-0004-0000-0800-00001F000000}"/>
    <hyperlink ref="N64" r:id="rId33" xr:uid="{00000000-0004-0000-0800-000020000000}"/>
    <hyperlink ref="N66" r:id="rId34" xr:uid="{00000000-0004-0000-0800-000021000000}"/>
    <hyperlink ref="N68" r:id="rId35" xr:uid="{00000000-0004-0000-0800-000022000000}"/>
    <hyperlink ref="N72" r:id="rId36" xr:uid="{00000000-0004-0000-0800-000023000000}"/>
    <hyperlink ref="N73" r:id="rId37" xr:uid="{00000000-0004-0000-0800-000024000000}"/>
    <hyperlink ref="N75" r:id="rId38" xr:uid="{00000000-0004-0000-0800-000025000000}"/>
    <hyperlink ref="N82" r:id="rId39" xr:uid="{00000000-0004-0000-0800-000026000000}"/>
    <hyperlink ref="N83" r:id="rId40" xr:uid="{00000000-0004-0000-0800-000027000000}"/>
    <hyperlink ref="N84" r:id="rId41" xr:uid="{00000000-0004-0000-0800-000028000000}"/>
    <hyperlink ref="N85" r:id="rId42" xr:uid="{00000000-0004-0000-0800-000029000000}"/>
    <hyperlink ref="N86" r:id="rId43" xr:uid="{00000000-0004-0000-0800-00002A000000}"/>
    <hyperlink ref="N90" r:id="rId44" xr:uid="{00000000-0004-0000-0800-00002B000000}"/>
    <hyperlink ref="N7" r:id="rId45" xr:uid="{00000000-0004-0000-0800-00002C000000}"/>
    <hyperlink ref="N8" r:id="rId46" xr:uid="{00000000-0004-0000-0800-00002D000000}"/>
    <hyperlink ref="N9" r:id="rId47" xr:uid="{00000000-0004-0000-0800-00002E000000}"/>
    <hyperlink ref="N10" r:id="rId48" xr:uid="{00000000-0004-0000-0800-00002F000000}"/>
    <hyperlink ref="N11" r:id="rId49" xr:uid="{00000000-0004-0000-0800-000030000000}"/>
    <hyperlink ref="N14" r:id="rId50" xr:uid="{00000000-0004-0000-0800-000031000000}"/>
    <hyperlink ref="N15" r:id="rId51" xr:uid="{00000000-0004-0000-0800-000032000000}"/>
    <hyperlink ref="N18" r:id="rId52" xr:uid="{00000000-0004-0000-0800-000033000000}"/>
    <hyperlink ref="N19" r:id="rId53" xr:uid="{00000000-0004-0000-0800-000034000000}"/>
    <hyperlink ref="N20" r:id="rId54" xr:uid="{00000000-0004-0000-0800-000035000000}"/>
    <hyperlink ref="N21" r:id="rId55" xr:uid="{00000000-0004-0000-0800-000036000000}"/>
    <hyperlink ref="N23" r:id="rId56" xr:uid="{00000000-0004-0000-0800-000037000000}"/>
    <hyperlink ref="N28" r:id="rId57" xr:uid="{00000000-0004-0000-0800-000038000000}"/>
    <hyperlink ref="N29" r:id="rId58" xr:uid="{00000000-0004-0000-0800-000039000000}"/>
    <hyperlink ref="N36" r:id="rId59" xr:uid="{00000000-0004-0000-0800-00003A000000}"/>
    <hyperlink ref="N32" r:id="rId60" xr:uid="{00000000-0004-0000-0800-00003B000000}"/>
    <hyperlink ref="N33" r:id="rId61" xr:uid="{00000000-0004-0000-0800-00003C000000}"/>
    <hyperlink ref="N34" r:id="rId62" xr:uid="{00000000-0004-0000-0800-00003D000000}"/>
    <hyperlink ref="N42" r:id="rId63" xr:uid="{00000000-0004-0000-0800-00003E000000}"/>
    <hyperlink ref="N43" r:id="rId64" xr:uid="{00000000-0004-0000-0800-00003F000000}"/>
    <hyperlink ref="N45" r:id="rId65" xr:uid="{00000000-0004-0000-0800-000040000000}"/>
    <hyperlink ref="N47" r:id="rId66" xr:uid="{00000000-0004-0000-0800-000041000000}"/>
    <hyperlink ref="N50" r:id="rId67" xr:uid="{00000000-0004-0000-0800-000042000000}"/>
    <hyperlink ref="N57" r:id="rId68" xr:uid="{00000000-0004-0000-0800-000043000000}"/>
    <hyperlink ref="N62" r:id="rId69" xr:uid="{00000000-0004-0000-0800-000044000000}"/>
    <hyperlink ref="N65" r:id="rId70" xr:uid="{00000000-0004-0000-0800-000045000000}"/>
    <hyperlink ref="N70" r:id="rId71" xr:uid="{00000000-0004-0000-0800-000046000000}"/>
    <hyperlink ref="N71" r:id="rId72" location="document_list" xr:uid="{00000000-0004-0000-0800-000047000000}"/>
    <hyperlink ref="N93" r:id="rId73" xr:uid="{00000000-0004-0000-0800-000048000000}"/>
    <hyperlink ref="N79" r:id="rId74" xr:uid="{00000000-0004-0000-0800-000049000000}"/>
    <hyperlink ref="N88" r:id="rId75" xr:uid="{00000000-0004-0000-0800-00004A000000}"/>
    <hyperlink ref="N91" r:id="rId76" xr:uid="{00000000-0004-0000-0800-00004B000000}"/>
    <hyperlink ref="N92" r:id="rId77" xr:uid="{00000000-0004-0000-0800-00004C000000}"/>
    <hyperlink ref="N94" r:id="rId78" xr:uid="{00000000-0004-0000-0800-00004D000000}"/>
    <hyperlink ref="N95" r:id="rId79" location="152-2022-god-i-planovyj-period-2023-i-2024-godov" xr:uid="{00000000-0004-0000-0800-00004E000000}"/>
    <hyperlink ref="N96" r:id="rId80" xr:uid="{00000000-0004-0000-0800-00004F000000}"/>
    <hyperlink ref="N97" r:id="rId81" xr:uid="{00000000-0004-0000-0800-000050000000}"/>
    <hyperlink ref="N98" r:id="rId82" xr:uid="{00000000-0004-0000-0800-000051000000}"/>
    <hyperlink ref="N78" r:id="rId83" xr:uid="{00000000-0004-0000-0800-000052000000}"/>
    <hyperlink ref="N12" r:id="rId84" xr:uid="{00000000-0004-0000-0800-000053000000}"/>
  </hyperlinks>
  <pageMargins left="0.70866141732283472" right="0.70866141732283472" top="0.74803149606299213" bottom="0.74803149606299213" header="0.31496062992125984" footer="0.31496062992125984"/>
  <pageSetup paperSize="9" scale="73" fitToWidth="2" fitToHeight="3" orientation="landscape" r:id="rId85"/>
  <headerFooter>
    <oddFooter>&amp;C&amp;9&amp;A&amp;R&amp;9&amp;P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$B$4:$B$5</xm:f>
          </x14:formula1>
          <xm:sqref>D76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D65612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D131148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D196684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D262220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D327756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D393292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D458828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D524364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D589900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D655436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D720972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D786508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D852044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D917580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D983116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WVI983127 IU6:IU98 SQ6:SQ98 ACM6:ACM98 AMI6:AMI98 AWE6:AWE98 BGA6:BGA98 BPW6:BPW98 BZS6:BZS98 CJO6:CJO98 CTK6:CTK98 DDG6:DDG98 DNC6:DNC98 DWY6:DWY98 EGU6:EGU98 EQQ6:EQQ98 FAM6:FAM98 FKI6:FKI98 FUE6:FUE98 GEA6:GEA98 GNW6:GNW98 GXS6:GXS98 HHO6:HHO98 HRK6:HRK98 IBG6:IBG98 ILC6:ILC98 IUY6:IUY98 JEU6:JEU98 JOQ6:JOQ98 JYM6:JYM98 KII6:KII98 KSE6:KSE98 LCA6:LCA98 LLW6:LLW98 LVS6:LVS98 MFO6:MFO98 MPK6:MPK98 MZG6:MZG98 NJC6:NJC98 NSY6:NSY98 OCU6:OCU98 OMQ6:OMQ98 OWM6:OWM98 PGI6:PGI98 PQE6:PQE98 QAA6:QAA98 QJW6:QJW98 QTS6:QTS98 RDO6:RDO98 RNK6:RNK98 RXG6:RXG98 SHC6:SHC98 SQY6:SQY98 TAU6:TAU98 TKQ6:TKQ98 TUM6:TUM98 UEI6:UEI98 UOE6:UOE98 UYA6:UYA98 VHW6:VHW98 VRS6:VRS98 WBO6:WBO98 WLK6:WLK98 WVG6:WVG98 B65542:B65634 IU65542:IU65634 SQ65542:SQ65634 ACM65542:ACM65634 AMI65542:AMI65634 AWE65542:AWE65634 BGA65542:BGA65634 BPW65542:BPW65634 BZS65542:BZS65634 CJO65542:CJO65634 CTK65542:CTK65634 DDG65542:DDG65634 DNC65542:DNC65634 DWY65542:DWY65634 EGU65542:EGU65634 EQQ65542:EQQ65634 FAM65542:FAM65634 FKI65542:FKI65634 FUE65542:FUE65634 GEA65542:GEA65634 GNW65542:GNW65634 GXS65542:GXS65634 HHO65542:HHO65634 HRK65542:HRK65634 IBG65542:IBG65634 ILC65542:ILC65634 IUY65542:IUY65634 JEU65542:JEU65634 JOQ65542:JOQ65634 JYM65542:JYM65634 KII65542:KII65634 KSE65542:KSE65634 LCA65542:LCA65634 LLW65542:LLW65634 LVS65542:LVS65634 MFO65542:MFO65634 MPK65542:MPK65634 MZG65542:MZG65634 NJC65542:NJC65634 NSY65542:NSY65634 OCU65542:OCU65634 OMQ65542:OMQ65634 OWM65542:OWM65634 PGI65542:PGI65634 PQE65542:PQE65634 QAA65542:QAA65634 QJW65542:QJW65634 QTS65542:QTS65634 RDO65542:RDO65634 RNK65542:RNK65634 RXG65542:RXG65634 SHC65542:SHC65634 SQY65542:SQY65634 TAU65542:TAU65634 TKQ65542:TKQ65634 TUM65542:TUM65634 UEI65542:UEI65634 UOE65542:UOE65634 UYA65542:UYA65634 VHW65542:VHW65634 VRS65542:VRS65634 WBO65542:WBO65634 WLK65542:WLK65634 WVG65542:WVG65634 B131078:B131170 IU131078:IU131170 SQ131078:SQ131170 ACM131078:ACM131170 AMI131078:AMI131170 AWE131078:AWE131170 BGA131078:BGA131170 BPW131078:BPW131170 BZS131078:BZS131170 CJO131078:CJO131170 CTK131078:CTK131170 DDG131078:DDG131170 DNC131078:DNC131170 DWY131078:DWY131170 EGU131078:EGU131170 EQQ131078:EQQ131170 FAM131078:FAM131170 FKI131078:FKI131170 FUE131078:FUE131170 GEA131078:GEA131170 GNW131078:GNW131170 GXS131078:GXS131170 HHO131078:HHO131170 HRK131078:HRK131170 IBG131078:IBG131170 ILC131078:ILC131170 IUY131078:IUY131170 JEU131078:JEU131170 JOQ131078:JOQ131170 JYM131078:JYM131170 KII131078:KII131170 KSE131078:KSE131170 LCA131078:LCA131170 LLW131078:LLW131170 LVS131078:LVS131170 MFO131078:MFO131170 MPK131078:MPK131170 MZG131078:MZG131170 NJC131078:NJC131170 NSY131078:NSY131170 OCU131078:OCU131170 OMQ131078:OMQ131170 OWM131078:OWM131170 PGI131078:PGI131170 PQE131078:PQE131170 QAA131078:QAA131170 QJW131078:QJW131170 QTS131078:QTS131170 RDO131078:RDO131170 RNK131078:RNK131170 RXG131078:RXG131170 SHC131078:SHC131170 SQY131078:SQY131170 TAU131078:TAU131170 TKQ131078:TKQ131170 TUM131078:TUM131170 UEI131078:UEI131170 UOE131078:UOE131170 UYA131078:UYA131170 VHW131078:VHW131170 VRS131078:VRS131170 WBO131078:WBO131170 WLK131078:WLK131170 WVG131078:WVG131170 B196614:B196706 IU196614:IU196706 SQ196614:SQ196706 ACM196614:ACM196706 AMI196614:AMI196706 AWE196614:AWE196706 BGA196614:BGA196706 BPW196614:BPW196706 BZS196614:BZS196706 CJO196614:CJO196706 CTK196614:CTK196706 DDG196614:DDG196706 DNC196614:DNC196706 DWY196614:DWY196706 EGU196614:EGU196706 EQQ196614:EQQ196706 FAM196614:FAM196706 FKI196614:FKI196706 FUE196614:FUE196706 GEA196614:GEA196706 GNW196614:GNW196706 GXS196614:GXS196706 HHO196614:HHO196706 HRK196614:HRK196706 IBG196614:IBG196706 ILC196614:ILC196706 IUY196614:IUY196706 JEU196614:JEU196706 JOQ196614:JOQ196706 JYM196614:JYM196706 KII196614:KII196706 KSE196614:KSE196706 LCA196614:LCA196706 LLW196614:LLW196706 LVS196614:LVS196706 MFO196614:MFO196706 MPK196614:MPK196706 MZG196614:MZG196706 NJC196614:NJC196706 NSY196614:NSY196706 OCU196614:OCU196706 OMQ196614:OMQ196706 OWM196614:OWM196706 PGI196614:PGI196706 PQE196614:PQE196706 QAA196614:QAA196706 QJW196614:QJW196706 QTS196614:QTS196706 RDO196614:RDO196706 RNK196614:RNK196706 RXG196614:RXG196706 SHC196614:SHC196706 SQY196614:SQY196706 TAU196614:TAU196706 TKQ196614:TKQ196706 TUM196614:TUM196706 UEI196614:UEI196706 UOE196614:UOE196706 UYA196614:UYA196706 VHW196614:VHW196706 VRS196614:VRS196706 WBO196614:WBO196706 WLK196614:WLK196706 WVG196614:WVG196706 B262150:B262242 IU262150:IU262242 SQ262150:SQ262242 ACM262150:ACM262242 AMI262150:AMI262242 AWE262150:AWE262242 BGA262150:BGA262242 BPW262150:BPW262242 BZS262150:BZS262242 CJO262150:CJO262242 CTK262150:CTK262242 DDG262150:DDG262242 DNC262150:DNC262242 DWY262150:DWY262242 EGU262150:EGU262242 EQQ262150:EQQ262242 FAM262150:FAM262242 FKI262150:FKI262242 FUE262150:FUE262242 GEA262150:GEA262242 GNW262150:GNW262242 GXS262150:GXS262242 HHO262150:HHO262242 HRK262150:HRK262242 IBG262150:IBG262242 ILC262150:ILC262242 IUY262150:IUY262242 JEU262150:JEU262242 JOQ262150:JOQ262242 JYM262150:JYM262242 KII262150:KII262242 KSE262150:KSE262242 LCA262150:LCA262242 LLW262150:LLW262242 LVS262150:LVS262242 MFO262150:MFO262242 MPK262150:MPK262242 MZG262150:MZG262242 NJC262150:NJC262242 NSY262150:NSY262242 OCU262150:OCU262242 OMQ262150:OMQ262242 OWM262150:OWM262242 PGI262150:PGI262242 PQE262150:PQE262242 QAA262150:QAA262242 QJW262150:QJW262242 QTS262150:QTS262242 RDO262150:RDO262242 RNK262150:RNK262242 RXG262150:RXG262242 SHC262150:SHC262242 SQY262150:SQY262242 TAU262150:TAU262242 TKQ262150:TKQ262242 TUM262150:TUM262242 UEI262150:UEI262242 UOE262150:UOE262242 UYA262150:UYA262242 VHW262150:VHW262242 VRS262150:VRS262242 WBO262150:WBO262242 WLK262150:WLK262242 WVG262150:WVG262242 B327686:B327778 IU327686:IU327778 SQ327686:SQ327778 ACM327686:ACM327778 AMI327686:AMI327778 AWE327686:AWE327778 BGA327686:BGA327778 BPW327686:BPW327778 BZS327686:BZS327778 CJO327686:CJO327778 CTK327686:CTK327778 DDG327686:DDG327778 DNC327686:DNC327778 DWY327686:DWY327778 EGU327686:EGU327778 EQQ327686:EQQ327778 FAM327686:FAM327778 FKI327686:FKI327778 FUE327686:FUE327778 GEA327686:GEA327778 GNW327686:GNW327778 GXS327686:GXS327778 HHO327686:HHO327778 HRK327686:HRK327778 IBG327686:IBG327778 ILC327686:ILC327778 IUY327686:IUY327778 JEU327686:JEU327778 JOQ327686:JOQ327778 JYM327686:JYM327778 KII327686:KII327778 KSE327686:KSE327778 LCA327686:LCA327778 LLW327686:LLW327778 LVS327686:LVS327778 MFO327686:MFO327778 MPK327686:MPK327778 MZG327686:MZG327778 NJC327686:NJC327778 NSY327686:NSY327778 OCU327686:OCU327778 OMQ327686:OMQ327778 OWM327686:OWM327778 PGI327686:PGI327778 PQE327686:PQE327778 QAA327686:QAA327778 QJW327686:QJW327778 QTS327686:QTS327778 RDO327686:RDO327778 RNK327686:RNK327778 RXG327686:RXG327778 SHC327686:SHC327778 SQY327686:SQY327778 TAU327686:TAU327778 TKQ327686:TKQ327778 TUM327686:TUM327778 UEI327686:UEI327778 UOE327686:UOE327778 UYA327686:UYA327778 VHW327686:VHW327778 VRS327686:VRS327778 WBO327686:WBO327778 WLK327686:WLK327778 WVG327686:WVG327778 B393222:B393314 IU393222:IU393314 SQ393222:SQ393314 ACM393222:ACM393314 AMI393222:AMI393314 AWE393222:AWE393314 BGA393222:BGA393314 BPW393222:BPW393314 BZS393222:BZS393314 CJO393222:CJO393314 CTK393222:CTK393314 DDG393222:DDG393314 DNC393222:DNC393314 DWY393222:DWY393314 EGU393222:EGU393314 EQQ393222:EQQ393314 FAM393222:FAM393314 FKI393222:FKI393314 FUE393222:FUE393314 GEA393222:GEA393314 GNW393222:GNW393314 GXS393222:GXS393314 HHO393222:HHO393314 HRK393222:HRK393314 IBG393222:IBG393314 ILC393222:ILC393314 IUY393222:IUY393314 JEU393222:JEU393314 JOQ393222:JOQ393314 JYM393222:JYM393314 KII393222:KII393314 KSE393222:KSE393314 LCA393222:LCA393314 LLW393222:LLW393314 LVS393222:LVS393314 MFO393222:MFO393314 MPK393222:MPK393314 MZG393222:MZG393314 NJC393222:NJC393314 NSY393222:NSY393314 OCU393222:OCU393314 OMQ393222:OMQ393314 OWM393222:OWM393314 PGI393222:PGI393314 PQE393222:PQE393314 QAA393222:QAA393314 QJW393222:QJW393314 QTS393222:QTS393314 RDO393222:RDO393314 RNK393222:RNK393314 RXG393222:RXG393314 SHC393222:SHC393314 SQY393222:SQY393314 TAU393222:TAU393314 TKQ393222:TKQ393314 TUM393222:TUM393314 UEI393222:UEI393314 UOE393222:UOE393314 UYA393222:UYA393314 VHW393222:VHW393314 VRS393222:VRS393314 WBO393222:WBO393314 WLK393222:WLK393314 WVG393222:WVG393314 B458758:B458850 IU458758:IU458850 SQ458758:SQ458850 ACM458758:ACM458850 AMI458758:AMI458850 AWE458758:AWE458850 BGA458758:BGA458850 BPW458758:BPW458850 BZS458758:BZS458850 CJO458758:CJO458850 CTK458758:CTK458850 DDG458758:DDG458850 DNC458758:DNC458850 DWY458758:DWY458850 EGU458758:EGU458850 EQQ458758:EQQ458850 FAM458758:FAM458850 FKI458758:FKI458850 FUE458758:FUE458850 GEA458758:GEA458850 GNW458758:GNW458850 GXS458758:GXS458850 HHO458758:HHO458850 HRK458758:HRK458850 IBG458758:IBG458850 ILC458758:ILC458850 IUY458758:IUY458850 JEU458758:JEU458850 JOQ458758:JOQ458850 JYM458758:JYM458850 KII458758:KII458850 KSE458758:KSE458850 LCA458758:LCA458850 LLW458758:LLW458850 LVS458758:LVS458850 MFO458758:MFO458850 MPK458758:MPK458850 MZG458758:MZG458850 NJC458758:NJC458850 NSY458758:NSY458850 OCU458758:OCU458850 OMQ458758:OMQ458850 OWM458758:OWM458850 PGI458758:PGI458850 PQE458758:PQE458850 QAA458758:QAA458850 QJW458758:QJW458850 QTS458758:QTS458850 RDO458758:RDO458850 RNK458758:RNK458850 RXG458758:RXG458850 SHC458758:SHC458850 SQY458758:SQY458850 TAU458758:TAU458850 TKQ458758:TKQ458850 TUM458758:TUM458850 UEI458758:UEI458850 UOE458758:UOE458850 UYA458758:UYA458850 VHW458758:VHW458850 VRS458758:VRS458850 WBO458758:WBO458850 WLK458758:WLK458850 WVG458758:WVG458850 B524294:B524386 IU524294:IU524386 SQ524294:SQ524386 ACM524294:ACM524386 AMI524294:AMI524386 AWE524294:AWE524386 BGA524294:BGA524386 BPW524294:BPW524386 BZS524294:BZS524386 CJO524294:CJO524386 CTK524294:CTK524386 DDG524294:DDG524386 DNC524294:DNC524386 DWY524294:DWY524386 EGU524294:EGU524386 EQQ524294:EQQ524386 FAM524294:FAM524386 FKI524294:FKI524386 FUE524294:FUE524386 GEA524294:GEA524386 GNW524294:GNW524386 GXS524294:GXS524386 HHO524294:HHO524386 HRK524294:HRK524386 IBG524294:IBG524386 ILC524294:ILC524386 IUY524294:IUY524386 JEU524294:JEU524386 JOQ524294:JOQ524386 JYM524294:JYM524386 KII524294:KII524386 KSE524294:KSE524386 LCA524294:LCA524386 LLW524294:LLW524386 LVS524294:LVS524386 MFO524294:MFO524386 MPK524294:MPK524386 MZG524294:MZG524386 NJC524294:NJC524386 NSY524294:NSY524386 OCU524294:OCU524386 OMQ524294:OMQ524386 OWM524294:OWM524386 PGI524294:PGI524386 PQE524294:PQE524386 QAA524294:QAA524386 QJW524294:QJW524386 QTS524294:QTS524386 RDO524294:RDO524386 RNK524294:RNK524386 RXG524294:RXG524386 SHC524294:SHC524386 SQY524294:SQY524386 TAU524294:TAU524386 TKQ524294:TKQ524386 TUM524294:TUM524386 UEI524294:UEI524386 UOE524294:UOE524386 UYA524294:UYA524386 VHW524294:VHW524386 VRS524294:VRS524386 WBO524294:WBO524386 WLK524294:WLK524386 WVG524294:WVG524386 B589830:B589922 IU589830:IU589922 SQ589830:SQ589922 ACM589830:ACM589922 AMI589830:AMI589922 AWE589830:AWE589922 BGA589830:BGA589922 BPW589830:BPW589922 BZS589830:BZS589922 CJO589830:CJO589922 CTK589830:CTK589922 DDG589830:DDG589922 DNC589830:DNC589922 DWY589830:DWY589922 EGU589830:EGU589922 EQQ589830:EQQ589922 FAM589830:FAM589922 FKI589830:FKI589922 FUE589830:FUE589922 GEA589830:GEA589922 GNW589830:GNW589922 GXS589830:GXS589922 HHO589830:HHO589922 HRK589830:HRK589922 IBG589830:IBG589922 ILC589830:ILC589922 IUY589830:IUY589922 JEU589830:JEU589922 JOQ589830:JOQ589922 JYM589830:JYM589922 KII589830:KII589922 KSE589830:KSE589922 LCA589830:LCA589922 LLW589830:LLW589922 LVS589830:LVS589922 MFO589830:MFO589922 MPK589830:MPK589922 MZG589830:MZG589922 NJC589830:NJC589922 NSY589830:NSY589922 OCU589830:OCU589922 OMQ589830:OMQ589922 OWM589830:OWM589922 PGI589830:PGI589922 PQE589830:PQE589922 QAA589830:QAA589922 QJW589830:QJW589922 QTS589830:QTS589922 RDO589830:RDO589922 RNK589830:RNK589922 RXG589830:RXG589922 SHC589830:SHC589922 SQY589830:SQY589922 TAU589830:TAU589922 TKQ589830:TKQ589922 TUM589830:TUM589922 UEI589830:UEI589922 UOE589830:UOE589922 UYA589830:UYA589922 VHW589830:VHW589922 VRS589830:VRS589922 WBO589830:WBO589922 WLK589830:WLK589922 WVG589830:WVG589922 B655366:B655458 IU655366:IU655458 SQ655366:SQ655458 ACM655366:ACM655458 AMI655366:AMI655458 AWE655366:AWE655458 BGA655366:BGA655458 BPW655366:BPW655458 BZS655366:BZS655458 CJO655366:CJO655458 CTK655366:CTK655458 DDG655366:DDG655458 DNC655366:DNC655458 DWY655366:DWY655458 EGU655366:EGU655458 EQQ655366:EQQ655458 FAM655366:FAM655458 FKI655366:FKI655458 FUE655366:FUE655458 GEA655366:GEA655458 GNW655366:GNW655458 GXS655366:GXS655458 HHO655366:HHO655458 HRK655366:HRK655458 IBG655366:IBG655458 ILC655366:ILC655458 IUY655366:IUY655458 JEU655366:JEU655458 JOQ655366:JOQ655458 JYM655366:JYM655458 KII655366:KII655458 KSE655366:KSE655458 LCA655366:LCA655458 LLW655366:LLW655458 LVS655366:LVS655458 MFO655366:MFO655458 MPK655366:MPK655458 MZG655366:MZG655458 NJC655366:NJC655458 NSY655366:NSY655458 OCU655366:OCU655458 OMQ655366:OMQ655458 OWM655366:OWM655458 PGI655366:PGI655458 PQE655366:PQE655458 QAA655366:QAA655458 QJW655366:QJW655458 QTS655366:QTS655458 RDO655366:RDO655458 RNK655366:RNK655458 RXG655366:RXG655458 SHC655366:SHC655458 SQY655366:SQY655458 TAU655366:TAU655458 TKQ655366:TKQ655458 TUM655366:TUM655458 UEI655366:UEI655458 UOE655366:UOE655458 UYA655366:UYA655458 VHW655366:VHW655458 VRS655366:VRS655458 WBO655366:WBO655458 WLK655366:WLK655458 WVG655366:WVG655458 B720902:B720994 IU720902:IU720994 SQ720902:SQ720994 ACM720902:ACM720994 AMI720902:AMI720994 AWE720902:AWE720994 BGA720902:BGA720994 BPW720902:BPW720994 BZS720902:BZS720994 CJO720902:CJO720994 CTK720902:CTK720994 DDG720902:DDG720994 DNC720902:DNC720994 DWY720902:DWY720994 EGU720902:EGU720994 EQQ720902:EQQ720994 FAM720902:FAM720994 FKI720902:FKI720994 FUE720902:FUE720994 GEA720902:GEA720994 GNW720902:GNW720994 GXS720902:GXS720994 HHO720902:HHO720994 HRK720902:HRK720994 IBG720902:IBG720994 ILC720902:ILC720994 IUY720902:IUY720994 JEU720902:JEU720994 JOQ720902:JOQ720994 JYM720902:JYM720994 KII720902:KII720994 KSE720902:KSE720994 LCA720902:LCA720994 LLW720902:LLW720994 LVS720902:LVS720994 MFO720902:MFO720994 MPK720902:MPK720994 MZG720902:MZG720994 NJC720902:NJC720994 NSY720902:NSY720994 OCU720902:OCU720994 OMQ720902:OMQ720994 OWM720902:OWM720994 PGI720902:PGI720994 PQE720902:PQE720994 QAA720902:QAA720994 QJW720902:QJW720994 QTS720902:QTS720994 RDO720902:RDO720994 RNK720902:RNK720994 RXG720902:RXG720994 SHC720902:SHC720994 SQY720902:SQY720994 TAU720902:TAU720994 TKQ720902:TKQ720994 TUM720902:TUM720994 UEI720902:UEI720994 UOE720902:UOE720994 UYA720902:UYA720994 VHW720902:VHW720994 VRS720902:VRS720994 WBO720902:WBO720994 WLK720902:WLK720994 WVG720902:WVG720994 B786438:B786530 IU786438:IU786530 SQ786438:SQ786530 ACM786438:ACM786530 AMI786438:AMI786530 AWE786438:AWE786530 BGA786438:BGA786530 BPW786438:BPW786530 BZS786438:BZS786530 CJO786438:CJO786530 CTK786438:CTK786530 DDG786438:DDG786530 DNC786438:DNC786530 DWY786438:DWY786530 EGU786438:EGU786530 EQQ786438:EQQ786530 FAM786438:FAM786530 FKI786438:FKI786530 FUE786438:FUE786530 GEA786438:GEA786530 GNW786438:GNW786530 GXS786438:GXS786530 HHO786438:HHO786530 HRK786438:HRK786530 IBG786438:IBG786530 ILC786438:ILC786530 IUY786438:IUY786530 JEU786438:JEU786530 JOQ786438:JOQ786530 JYM786438:JYM786530 KII786438:KII786530 KSE786438:KSE786530 LCA786438:LCA786530 LLW786438:LLW786530 LVS786438:LVS786530 MFO786438:MFO786530 MPK786438:MPK786530 MZG786438:MZG786530 NJC786438:NJC786530 NSY786438:NSY786530 OCU786438:OCU786530 OMQ786438:OMQ786530 OWM786438:OWM786530 PGI786438:PGI786530 PQE786438:PQE786530 QAA786438:QAA786530 QJW786438:QJW786530 QTS786438:QTS786530 RDO786438:RDO786530 RNK786438:RNK786530 RXG786438:RXG786530 SHC786438:SHC786530 SQY786438:SQY786530 TAU786438:TAU786530 TKQ786438:TKQ786530 TUM786438:TUM786530 UEI786438:UEI786530 UOE786438:UOE786530 UYA786438:UYA786530 VHW786438:VHW786530 VRS786438:VRS786530 WBO786438:WBO786530 WLK786438:WLK786530 WVG786438:WVG786530 B851974:B852066 IU851974:IU852066 SQ851974:SQ852066 ACM851974:ACM852066 AMI851974:AMI852066 AWE851974:AWE852066 BGA851974:BGA852066 BPW851974:BPW852066 BZS851974:BZS852066 CJO851974:CJO852066 CTK851974:CTK852066 DDG851974:DDG852066 DNC851974:DNC852066 DWY851974:DWY852066 EGU851974:EGU852066 EQQ851974:EQQ852066 FAM851974:FAM852066 FKI851974:FKI852066 FUE851974:FUE852066 GEA851974:GEA852066 GNW851974:GNW852066 GXS851974:GXS852066 HHO851974:HHO852066 HRK851974:HRK852066 IBG851974:IBG852066 ILC851974:ILC852066 IUY851974:IUY852066 JEU851974:JEU852066 JOQ851974:JOQ852066 JYM851974:JYM852066 KII851974:KII852066 KSE851974:KSE852066 LCA851974:LCA852066 LLW851974:LLW852066 LVS851974:LVS852066 MFO851974:MFO852066 MPK851974:MPK852066 MZG851974:MZG852066 NJC851974:NJC852066 NSY851974:NSY852066 OCU851974:OCU852066 OMQ851974:OMQ852066 OWM851974:OWM852066 PGI851974:PGI852066 PQE851974:PQE852066 QAA851974:QAA852066 QJW851974:QJW852066 QTS851974:QTS852066 RDO851974:RDO852066 RNK851974:RNK852066 RXG851974:RXG852066 SHC851974:SHC852066 SQY851974:SQY852066 TAU851974:TAU852066 TKQ851974:TKQ852066 TUM851974:TUM852066 UEI851974:UEI852066 UOE851974:UOE852066 UYA851974:UYA852066 VHW851974:VHW852066 VRS851974:VRS852066 WBO851974:WBO852066 WLK851974:WLK852066 WVG851974:WVG852066 B917510:B917602 IU917510:IU917602 SQ917510:SQ917602 ACM917510:ACM917602 AMI917510:AMI917602 AWE917510:AWE917602 BGA917510:BGA917602 BPW917510:BPW917602 BZS917510:BZS917602 CJO917510:CJO917602 CTK917510:CTK917602 DDG917510:DDG917602 DNC917510:DNC917602 DWY917510:DWY917602 EGU917510:EGU917602 EQQ917510:EQQ917602 FAM917510:FAM917602 FKI917510:FKI917602 FUE917510:FUE917602 GEA917510:GEA917602 GNW917510:GNW917602 GXS917510:GXS917602 HHO917510:HHO917602 HRK917510:HRK917602 IBG917510:IBG917602 ILC917510:ILC917602 IUY917510:IUY917602 JEU917510:JEU917602 JOQ917510:JOQ917602 JYM917510:JYM917602 KII917510:KII917602 KSE917510:KSE917602 LCA917510:LCA917602 LLW917510:LLW917602 LVS917510:LVS917602 MFO917510:MFO917602 MPK917510:MPK917602 MZG917510:MZG917602 NJC917510:NJC917602 NSY917510:NSY917602 OCU917510:OCU917602 OMQ917510:OMQ917602 OWM917510:OWM917602 PGI917510:PGI917602 PQE917510:PQE917602 QAA917510:QAA917602 QJW917510:QJW917602 QTS917510:QTS917602 RDO917510:RDO917602 RNK917510:RNK917602 RXG917510:RXG917602 SHC917510:SHC917602 SQY917510:SQY917602 TAU917510:TAU917602 TKQ917510:TKQ917602 TUM917510:TUM917602 UEI917510:UEI917602 UOE917510:UOE917602 UYA917510:UYA917602 VHW917510:VHW917602 VRS917510:VRS917602 WBO917510:WBO917602 WLK917510:WLK917602 WVG917510:WVG917602 B983046:B983138 IU983046:IU983138 SQ983046:SQ983138 ACM983046:ACM983138 AMI983046:AMI983138 AWE983046:AWE983138 BGA983046:BGA983138 BPW983046:BPW983138 BZS983046:BZS983138 CJO983046:CJO983138 CTK983046:CTK983138 DDG983046:DDG983138 DNC983046:DNC983138 DWY983046:DWY983138 EGU983046:EGU983138 EQQ983046:EQQ983138 FAM983046:FAM983138 FKI983046:FKI983138 FUE983046:FUE983138 GEA983046:GEA983138 GNW983046:GNW983138 GXS983046:GXS983138 HHO983046:HHO983138 HRK983046:HRK983138 IBG983046:IBG983138 ILC983046:ILC983138 IUY983046:IUY983138 JEU983046:JEU983138 JOQ983046:JOQ983138 JYM983046:JYM983138 KII983046:KII983138 KSE983046:KSE983138 LCA983046:LCA983138 LLW983046:LLW983138 LVS983046:LVS983138 MFO983046:MFO983138 MPK983046:MPK983138 MZG983046:MZG983138 NJC983046:NJC983138 NSY983046:NSY983138 OCU983046:OCU983138 OMQ983046:OMQ983138 OWM983046:OWM983138 PGI983046:PGI983138 PQE983046:PQE983138 QAA983046:QAA983138 QJW983046:QJW983138 QTS983046:QTS983138 RDO983046:RDO983138 RNK983046:RNK983138 RXG983046:RXG983138 SHC983046:SHC983138 SQY983046:SQY983138 TAU983046:TAU983138 TKQ983046:TKQ983138 TUM983046:TUM983138 UEI983046:UEI983138 UOE983046:UOE983138 UYA983046:UYA983138 VHW983046:VHW983138 VRS983046:VRS983138 WBO983046:WBO983138 WLK983046:WLK983138 WVG983046:WVG983138 C69:D69 IV69:IW69 SR69:SS69 ACN69:ACO69 AMJ69:AMK69 AWF69:AWG69 BGB69:BGC69 BPX69:BPY69 BZT69:BZU69 CJP69:CJQ69 CTL69:CTM69 DDH69:DDI69 DND69:DNE69 DWZ69:DXA69 EGV69:EGW69 EQR69:EQS69 FAN69:FAO69 FKJ69:FKK69 FUF69:FUG69 GEB69:GEC69 GNX69:GNY69 GXT69:GXU69 HHP69:HHQ69 HRL69:HRM69 IBH69:IBI69 ILD69:ILE69 IUZ69:IVA69 JEV69:JEW69 JOR69:JOS69 JYN69:JYO69 KIJ69:KIK69 KSF69:KSG69 LCB69:LCC69 LLX69:LLY69 LVT69:LVU69 MFP69:MFQ69 MPL69:MPM69 MZH69:MZI69 NJD69:NJE69 NSZ69:NTA69 OCV69:OCW69 OMR69:OMS69 OWN69:OWO69 PGJ69:PGK69 PQF69:PQG69 QAB69:QAC69 QJX69:QJY69 QTT69:QTU69 RDP69:RDQ69 RNL69:RNM69 RXH69:RXI69 SHD69:SHE69 SQZ69:SRA69 TAV69:TAW69 TKR69:TKS69 TUN69:TUO69 UEJ69:UEK69 UOF69:UOG69 UYB69:UYC69 VHX69:VHY69 VRT69:VRU69 WBP69:WBQ69 WLL69:WLM69 WVH69:WVI69 C65605:D65605 IV65605:IW65605 SR65605:SS65605 ACN65605:ACO65605 AMJ65605:AMK65605 AWF65605:AWG65605 BGB65605:BGC65605 BPX65605:BPY65605 BZT65605:BZU65605 CJP65605:CJQ65605 CTL65605:CTM65605 DDH65605:DDI65605 DND65605:DNE65605 DWZ65605:DXA65605 EGV65605:EGW65605 EQR65605:EQS65605 FAN65605:FAO65605 FKJ65605:FKK65605 FUF65605:FUG65605 GEB65605:GEC65605 GNX65605:GNY65605 GXT65605:GXU65605 HHP65605:HHQ65605 HRL65605:HRM65605 IBH65605:IBI65605 ILD65605:ILE65605 IUZ65605:IVA65605 JEV65605:JEW65605 JOR65605:JOS65605 JYN65605:JYO65605 KIJ65605:KIK65605 KSF65605:KSG65605 LCB65605:LCC65605 LLX65605:LLY65605 LVT65605:LVU65605 MFP65605:MFQ65605 MPL65605:MPM65605 MZH65605:MZI65605 NJD65605:NJE65605 NSZ65605:NTA65605 OCV65605:OCW65605 OMR65605:OMS65605 OWN65605:OWO65605 PGJ65605:PGK65605 PQF65605:PQG65605 QAB65605:QAC65605 QJX65605:QJY65605 QTT65605:QTU65605 RDP65605:RDQ65605 RNL65605:RNM65605 RXH65605:RXI65605 SHD65605:SHE65605 SQZ65605:SRA65605 TAV65605:TAW65605 TKR65605:TKS65605 TUN65605:TUO65605 UEJ65605:UEK65605 UOF65605:UOG65605 UYB65605:UYC65605 VHX65605:VHY65605 VRT65605:VRU65605 WBP65605:WBQ65605 WLL65605:WLM65605 WVH65605:WVI65605 C131141:D131141 IV131141:IW131141 SR131141:SS131141 ACN131141:ACO131141 AMJ131141:AMK131141 AWF131141:AWG131141 BGB131141:BGC131141 BPX131141:BPY131141 BZT131141:BZU131141 CJP131141:CJQ131141 CTL131141:CTM131141 DDH131141:DDI131141 DND131141:DNE131141 DWZ131141:DXA131141 EGV131141:EGW131141 EQR131141:EQS131141 FAN131141:FAO131141 FKJ131141:FKK131141 FUF131141:FUG131141 GEB131141:GEC131141 GNX131141:GNY131141 GXT131141:GXU131141 HHP131141:HHQ131141 HRL131141:HRM131141 IBH131141:IBI131141 ILD131141:ILE131141 IUZ131141:IVA131141 JEV131141:JEW131141 JOR131141:JOS131141 JYN131141:JYO131141 KIJ131141:KIK131141 KSF131141:KSG131141 LCB131141:LCC131141 LLX131141:LLY131141 LVT131141:LVU131141 MFP131141:MFQ131141 MPL131141:MPM131141 MZH131141:MZI131141 NJD131141:NJE131141 NSZ131141:NTA131141 OCV131141:OCW131141 OMR131141:OMS131141 OWN131141:OWO131141 PGJ131141:PGK131141 PQF131141:PQG131141 QAB131141:QAC131141 QJX131141:QJY131141 QTT131141:QTU131141 RDP131141:RDQ131141 RNL131141:RNM131141 RXH131141:RXI131141 SHD131141:SHE131141 SQZ131141:SRA131141 TAV131141:TAW131141 TKR131141:TKS131141 TUN131141:TUO131141 UEJ131141:UEK131141 UOF131141:UOG131141 UYB131141:UYC131141 VHX131141:VHY131141 VRT131141:VRU131141 WBP131141:WBQ131141 WLL131141:WLM131141 WVH131141:WVI131141 C196677:D196677 IV196677:IW196677 SR196677:SS196677 ACN196677:ACO196677 AMJ196677:AMK196677 AWF196677:AWG196677 BGB196677:BGC196677 BPX196677:BPY196677 BZT196677:BZU196677 CJP196677:CJQ196677 CTL196677:CTM196677 DDH196677:DDI196677 DND196677:DNE196677 DWZ196677:DXA196677 EGV196677:EGW196677 EQR196677:EQS196677 FAN196677:FAO196677 FKJ196677:FKK196677 FUF196677:FUG196677 GEB196677:GEC196677 GNX196677:GNY196677 GXT196677:GXU196677 HHP196677:HHQ196677 HRL196677:HRM196677 IBH196677:IBI196677 ILD196677:ILE196677 IUZ196677:IVA196677 JEV196677:JEW196677 JOR196677:JOS196677 JYN196677:JYO196677 KIJ196677:KIK196677 KSF196677:KSG196677 LCB196677:LCC196677 LLX196677:LLY196677 LVT196677:LVU196677 MFP196677:MFQ196677 MPL196677:MPM196677 MZH196677:MZI196677 NJD196677:NJE196677 NSZ196677:NTA196677 OCV196677:OCW196677 OMR196677:OMS196677 OWN196677:OWO196677 PGJ196677:PGK196677 PQF196677:PQG196677 QAB196677:QAC196677 QJX196677:QJY196677 QTT196677:QTU196677 RDP196677:RDQ196677 RNL196677:RNM196677 RXH196677:RXI196677 SHD196677:SHE196677 SQZ196677:SRA196677 TAV196677:TAW196677 TKR196677:TKS196677 TUN196677:TUO196677 UEJ196677:UEK196677 UOF196677:UOG196677 UYB196677:UYC196677 VHX196677:VHY196677 VRT196677:VRU196677 WBP196677:WBQ196677 WLL196677:WLM196677 WVH196677:WVI196677 C262213:D262213 IV262213:IW262213 SR262213:SS262213 ACN262213:ACO262213 AMJ262213:AMK262213 AWF262213:AWG262213 BGB262213:BGC262213 BPX262213:BPY262213 BZT262213:BZU262213 CJP262213:CJQ262213 CTL262213:CTM262213 DDH262213:DDI262213 DND262213:DNE262213 DWZ262213:DXA262213 EGV262213:EGW262213 EQR262213:EQS262213 FAN262213:FAO262213 FKJ262213:FKK262213 FUF262213:FUG262213 GEB262213:GEC262213 GNX262213:GNY262213 GXT262213:GXU262213 HHP262213:HHQ262213 HRL262213:HRM262213 IBH262213:IBI262213 ILD262213:ILE262213 IUZ262213:IVA262213 JEV262213:JEW262213 JOR262213:JOS262213 JYN262213:JYO262213 KIJ262213:KIK262213 KSF262213:KSG262213 LCB262213:LCC262213 LLX262213:LLY262213 LVT262213:LVU262213 MFP262213:MFQ262213 MPL262213:MPM262213 MZH262213:MZI262213 NJD262213:NJE262213 NSZ262213:NTA262213 OCV262213:OCW262213 OMR262213:OMS262213 OWN262213:OWO262213 PGJ262213:PGK262213 PQF262213:PQG262213 QAB262213:QAC262213 QJX262213:QJY262213 QTT262213:QTU262213 RDP262213:RDQ262213 RNL262213:RNM262213 RXH262213:RXI262213 SHD262213:SHE262213 SQZ262213:SRA262213 TAV262213:TAW262213 TKR262213:TKS262213 TUN262213:TUO262213 UEJ262213:UEK262213 UOF262213:UOG262213 UYB262213:UYC262213 VHX262213:VHY262213 VRT262213:VRU262213 WBP262213:WBQ262213 WLL262213:WLM262213 WVH262213:WVI262213 C327749:D327749 IV327749:IW327749 SR327749:SS327749 ACN327749:ACO327749 AMJ327749:AMK327749 AWF327749:AWG327749 BGB327749:BGC327749 BPX327749:BPY327749 BZT327749:BZU327749 CJP327749:CJQ327749 CTL327749:CTM327749 DDH327749:DDI327749 DND327749:DNE327749 DWZ327749:DXA327749 EGV327749:EGW327749 EQR327749:EQS327749 FAN327749:FAO327749 FKJ327749:FKK327749 FUF327749:FUG327749 GEB327749:GEC327749 GNX327749:GNY327749 GXT327749:GXU327749 HHP327749:HHQ327749 HRL327749:HRM327749 IBH327749:IBI327749 ILD327749:ILE327749 IUZ327749:IVA327749 JEV327749:JEW327749 JOR327749:JOS327749 JYN327749:JYO327749 KIJ327749:KIK327749 KSF327749:KSG327749 LCB327749:LCC327749 LLX327749:LLY327749 LVT327749:LVU327749 MFP327749:MFQ327749 MPL327749:MPM327749 MZH327749:MZI327749 NJD327749:NJE327749 NSZ327749:NTA327749 OCV327749:OCW327749 OMR327749:OMS327749 OWN327749:OWO327749 PGJ327749:PGK327749 PQF327749:PQG327749 QAB327749:QAC327749 QJX327749:QJY327749 QTT327749:QTU327749 RDP327749:RDQ327749 RNL327749:RNM327749 RXH327749:RXI327749 SHD327749:SHE327749 SQZ327749:SRA327749 TAV327749:TAW327749 TKR327749:TKS327749 TUN327749:TUO327749 UEJ327749:UEK327749 UOF327749:UOG327749 UYB327749:UYC327749 VHX327749:VHY327749 VRT327749:VRU327749 WBP327749:WBQ327749 WLL327749:WLM327749 WVH327749:WVI327749 C393285:D393285 IV393285:IW393285 SR393285:SS393285 ACN393285:ACO393285 AMJ393285:AMK393285 AWF393285:AWG393285 BGB393285:BGC393285 BPX393285:BPY393285 BZT393285:BZU393285 CJP393285:CJQ393285 CTL393285:CTM393285 DDH393285:DDI393285 DND393285:DNE393285 DWZ393285:DXA393285 EGV393285:EGW393285 EQR393285:EQS393285 FAN393285:FAO393285 FKJ393285:FKK393285 FUF393285:FUG393285 GEB393285:GEC393285 GNX393285:GNY393285 GXT393285:GXU393285 HHP393285:HHQ393285 HRL393285:HRM393285 IBH393285:IBI393285 ILD393285:ILE393285 IUZ393285:IVA393285 JEV393285:JEW393285 JOR393285:JOS393285 JYN393285:JYO393285 KIJ393285:KIK393285 KSF393285:KSG393285 LCB393285:LCC393285 LLX393285:LLY393285 LVT393285:LVU393285 MFP393285:MFQ393285 MPL393285:MPM393285 MZH393285:MZI393285 NJD393285:NJE393285 NSZ393285:NTA393285 OCV393285:OCW393285 OMR393285:OMS393285 OWN393285:OWO393285 PGJ393285:PGK393285 PQF393285:PQG393285 QAB393285:QAC393285 QJX393285:QJY393285 QTT393285:QTU393285 RDP393285:RDQ393285 RNL393285:RNM393285 RXH393285:RXI393285 SHD393285:SHE393285 SQZ393285:SRA393285 TAV393285:TAW393285 TKR393285:TKS393285 TUN393285:TUO393285 UEJ393285:UEK393285 UOF393285:UOG393285 UYB393285:UYC393285 VHX393285:VHY393285 VRT393285:VRU393285 WBP393285:WBQ393285 WLL393285:WLM393285 WVH393285:WVI393285 C458821:D458821 IV458821:IW458821 SR458821:SS458821 ACN458821:ACO458821 AMJ458821:AMK458821 AWF458821:AWG458821 BGB458821:BGC458821 BPX458821:BPY458821 BZT458821:BZU458821 CJP458821:CJQ458821 CTL458821:CTM458821 DDH458821:DDI458821 DND458821:DNE458821 DWZ458821:DXA458821 EGV458821:EGW458821 EQR458821:EQS458821 FAN458821:FAO458821 FKJ458821:FKK458821 FUF458821:FUG458821 GEB458821:GEC458821 GNX458821:GNY458821 GXT458821:GXU458821 HHP458821:HHQ458821 HRL458821:HRM458821 IBH458821:IBI458821 ILD458821:ILE458821 IUZ458821:IVA458821 JEV458821:JEW458821 JOR458821:JOS458821 JYN458821:JYO458821 KIJ458821:KIK458821 KSF458821:KSG458821 LCB458821:LCC458821 LLX458821:LLY458821 LVT458821:LVU458821 MFP458821:MFQ458821 MPL458821:MPM458821 MZH458821:MZI458821 NJD458821:NJE458821 NSZ458821:NTA458821 OCV458821:OCW458821 OMR458821:OMS458821 OWN458821:OWO458821 PGJ458821:PGK458821 PQF458821:PQG458821 QAB458821:QAC458821 QJX458821:QJY458821 QTT458821:QTU458821 RDP458821:RDQ458821 RNL458821:RNM458821 RXH458821:RXI458821 SHD458821:SHE458821 SQZ458821:SRA458821 TAV458821:TAW458821 TKR458821:TKS458821 TUN458821:TUO458821 UEJ458821:UEK458821 UOF458821:UOG458821 UYB458821:UYC458821 VHX458821:VHY458821 VRT458821:VRU458821 WBP458821:WBQ458821 WLL458821:WLM458821 WVH458821:WVI458821 C524357:D524357 IV524357:IW524357 SR524357:SS524357 ACN524357:ACO524357 AMJ524357:AMK524357 AWF524357:AWG524357 BGB524357:BGC524357 BPX524357:BPY524357 BZT524357:BZU524357 CJP524357:CJQ524357 CTL524357:CTM524357 DDH524357:DDI524357 DND524357:DNE524357 DWZ524357:DXA524357 EGV524357:EGW524357 EQR524357:EQS524357 FAN524357:FAO524357 FKJ524357:FKK524357 FUF524357:FUG524357 GEB524357:GEC524357 GNX524357:GNY524357 GXT524357:GXU524357 HHP524357:HHQ524357 HRL524357:HRM524357 IBH524357:IBI524357 ILD524357:ILE524357 IUZ524357:IVA524357 JEV524357:JEW524357 JOR524357:JOS524357 JYN524357:JYO524357 KIJ524357:KIK524357 KSF524357:KSG524357 LCB524357:LCC524357 LLX524357:LLY524357 LVT524357:LVU524357 MFP524357:MFQ524357 MPL524357:MPM524357 MZH524357:MZI524357 NJD524357:NJE524357 NSZ524357:NTA524357 OCV524357:OCW524357 OMR524357:OMS524357 OWN524357:OWO524357 PGJ524357:PGK524357 PQF524357:PQG524357 QAB524357:QAC524357 QJX524357:QJY524357 QTT524357:QTU524357 RDP524357:RDQ524357 RNL524357:RNM524357 RXH524357:RXI524357 SHD524357:SHE524357 SQZ524357:SRA524357 TAV524357:TAW524357 TKR524357:TKS524357 TUN524357:TUO524357 UEJ524357:UEK524357 UOF524357:UOG524357 UYB524357:UYC524357 VHX524357:VHY524357 VRT524357:VRU524357 WBP524357:WBQ524357 WLL524357:WLM524357 WVH524357:WVI524357 C589893:D589893 IV589893:IW589893 SR589893:SS589893 ACN589893:ACO589893 AMJ589893:AMK589893 AWF589893:AWG589893 BGB589893:BGC589893 BPX589893:BPY589893 BZT589893:BZU589893 CJP589893:CJQ589893 CTL589893:CTM589893 DDH589893:DDI589893 DND589893:DNE589893 DWZ589893:DXA589893 EGV589893:EGW589893 EQR589893:EQS589893 FAN589893:FAO589893 FKJ589893:FKK589893 FUF589893:FUG589893 GEB589893:GEC589893 GNX589893:GNY589893 GXT589893:GXU589893 HHP589893:HHQ589893 HRL589893:HRM589893 IBH589893:IBI589893 ILD589893:ILE589893 IUZ589893:IVA589893 JEV589893:JEW589893 JOR589893:JOS589893 JYN589893:JYO589893 KIJ589893:KIK589893 KSF589893:KSG589893 LCB589893:LCC589893 LLX589893:LLY589893 LVT589893:LVU589893 MFP589893:MFQ589893 MPL589893:MPM589893 MZH589893:MZI589893 NJD589893:NJE589893 NSZ589893:NTA589893 OCV589893:OCW589893 OMR589893:OMS589893 OWN589893:OWO589893 PGJ589893:PGK589893 PQF589893:PQG589893 QAB589893:QAC589893 QJX589893:QJY589893 QTT589893:QTU589893 RDP589893:RDQ589893 RNL589893:RNM589893 RXH589893:RXI589893 SHD589893:SHE589893 SQZ589893:SRA589893 TAV589893:TAW589893 TKR589893:TKS589893 TUN589893:TUO589893 UEJ589893:UEK589893 UOF589893:UOG589893 UYB589893:UYC589893 VHX589893:VHY589893 VRT589893:VRU589893 WBP589893:WBQ589893 WLL589893:WLM589893 WVH589893:WVI589893 C655429:D655429 IV655429:IW655429 SR655429:SS655429 ACN655429:ACO655429 AMJ655429:AMK655429 AWF655429:AWG655429 BGB655429:BGC655429 BPX655429:BPY655429 BZT655429:BZU655429 CJP655429:CJQ655429 CTL655429:CTM655429 DDH655429:DDI655429 DND655429:DNE655429 DWZ655429:DXA655429 EGV655429:EGW655429 EQR655429:EQS655429 FAN655429:FAO655429 FKJ655429:FKK655429 FUF655429:FUG655429 GEB655429:GEC655429 GNX655429:GNY655429 GXT655429:GXU655429 HHP655429:HHQ655429 HRL655429:HRM655429 IBH655429:IBI655429 ILD655429:ILE655429 IUZ655429:IVA655429 JEV655429:JEW655429 JOR655429:JOS655429 JYN655429:JYO655429 KIJ655429:KIK655429 KSF655429:KSG655429 LCB655429:LCC655429 LLX655429:LLY655429 LVT655429:LVU655429 MFP655429:MFQ655429 MPL655429:MPM655429 MZH655429:MZI655429 NJD655429:NJE655429 NSZ655429:NTA655429 OCV655429:OCW655429 OMR655429:OMS655429 OWN655429:OWO655429 PGJ655429:PGK655429 PQF655429:PQG655429 QAB655429:QAC655429 QJX655429:QJY655429 QTT655429:QTU655429 RDP655429:RDQ655429 RNL655429:RNM655429 RXH655429:RXI655429 SHD655429:SHE655429 SQZ655429:SRA655429 TAV655429:TAW655429 TKR655429:TKS655429 TUN655429:TUO655429 UEJ655429:UEK655429 UOF655429:UOG655429 UYB655429:UYC655429 VHX655429:VHY655429 VRT655429:VRU655429 WBP655429:WBQ655429 WLL655429:WLM655429 WVH655429:WVI655429 C720965:D720965 IV720965:IW720965 SR720965:SS720965 ACN720965:ACO720965 AMJ720965:AMK720965 AWF720965:AWG720965 BGB720965:BGC720965 BPX720965:BPY720965 BZT720965:BZU720965 CJP720965:CJQ720965 CTL720965:CTM720965 DDH720965:DDI720965 DND720965:DNE720965 DWZ720965:DXA720965 EGV720965:EGW720965 EQR720965:EQS720965 FAN720965:FAO720965 FKJ720965:FKK720965 FUF720965:FUG720965 GEB720965:GEC720965 GNX720965:GNY720965 GXT720965:GXU720965 HHP720965:HHQ720965 HRL720965:HRM720965 IBH720965:IBI720965 ILD720965:ILE720965 IUZ720965:IVA720965 JEV720965:JEW720965 JOR720965:JOS720965 JYN720965:JYO720965 KIJ720965:KIK720965 KSF720965:KSG720965 LCB720965:LCC720965 LLX720965:LLY720965 LVT720965:LVU720965 MFP720965:MFQ720965 MPL720965:MPM720965 MZH720965:MZI720965 NJD720965:NJE720965 NSZ720965:NTA720965 OCV720965:OCW720965 OMR720965:OMS720965 OWN720965:OWO720965 PGJ720965:PGK720965 PQF720965:PQG720965 QAB720965:QAC720965 QJX720965:QJY720965 QTT720965:QTU720965 RDP720965:RDQ720965 RNL720965:RNM720965 RXH720965:RXI720965 SHD720965:SHE720965 SQZ720965:SRA720965 TAV720965:TAW720965 TKR720965:TKS720965 TUN720965:TUO720965 UEJ720965:UEK720965 UOF720965:UOG720965 UYB720965:UYC720965 VHX720965:VHY720965 VRT720965:VRU720965 WBP720965:WBQ720965 WLL720965:WLM720965 WVH720965:WVI720965 C786501:D786501 IV786501:IW786501 SR786501:SS786501 ACN786501:ACO786501 AMJ786501:AMK786501 AWF786501:AWG786501 BGB786501:BGC786501 BPX786501:BPY786501 BZT786501:BZU786501 CJP786501:CJQ786501 CTL786501:CTM786501 DDH786501:DDI786501 DND786501:DNE786501 DWZ786501:DXA786501 EGV786501:EGW786501 EQR786501:EQS786501 FAN786501:FAO786501 FKJ786501:FKK786501 FUF786501:FUG786501 GEB786501:GEC786501 GNX786501:GNY786501 GXT786501:GXU786501 HHP786501:HHQ786501 HRL786501:HRM786501 IBH786501:IBI786501 ILD786501:ILE786501 IUZ786501:IVA786501 JEV786501:JEW786501 JOR786501:JOS786501 JYN786501:JYO786501 KIJ786501:KIK786501 KSF786501:KSG786501 LCB786501:LCC786501 LLX786501:LLY786501 LVT786501:LVU786501 MFP786501:MFQ786501 MPL786501:MPM786501 MZH786501:MZI786501 NJD786501:NJE786501 NSZ786501:NTA786501 OCV786501:OCW786501 OMR786501:OMS786501 OWN786501:OWO786501 PGJ786501:PGK786501 PQF786501:PQG786501 QAB786501:QAC786501 QJX786501:QJY786501 QTT786501:QTU786501 RDP786501:RDQ786501 RNL786501:RNM786501 RXH786501:RXI786501 SHD786501:SHE786501 SQZ786501:SRA786501 TAV786501:TAW786501 TKR786501:TKS786501 TUN786501:TUO786501 UEJ786501:UEK786501 UOF786501:UOG786501 UYB786501:UYC786501 VHX786501:VHY786501 VRT786501:VRU786501 WBP786501:WBQ786501 WLL786501:WLM786501 WVH786501:WVI786501 C852037:D852037 IV852037:IW852037 SR852037:SS852037 ACN852037:ACO852037 AMJ852037:AMK852037 AWF852037:AWG852037 BGB852037:BGC852037 BPX852037:BPY852037 BZT852037:BZU852037 CJP852037:CJQ852037 CTL852037:CTM852037 DDH852037:DDI852037 DND852037:DNE852037 DWZ852037:DXA852037 EGV852037:EGW852037 EQR852037:EQS852037 FAN852037:FAO852037 FKJ852037:FKK852037 FUF852037:FUG852037 GEB852037:GEC852037 GNX852037:GNY852037 GXT852037:GXU852037 HHP852037:HHQ852037 HRL852037:HRM852037 IBH852037:IBI852037 ILD852037:ILE852037 IUZ852037:IVA852037 JEV852037:JEW852037 JOR852037:JOS852037 JYN852037:JYO852037 KIJ852037:KIK852037 KSF852037:KSG852037 LCB852037:LCC852037 LLX852037:LLY852037 LVT852037:LVU852037 MFP852037:MFQ852037 MPL852037:MPM852037 MZH852037:MZI852037 NJD852037:NJE852037 NSZ852037:NTA852037 OCV852037:OCW852037 OMR852037:OMS852037 OWN852037:OWO852037 PGJ852037:PGK852037 PQF852037:PQG852037 QAB852037:QAC852037 QJX852037:QJY852037 QTT852037:QTU852037 RDP852037:RDQ852037 RNL852037:RNM852037 RXH852037:RXI852037 SHD852037:SHE852037 SQZ852037:SRA852037 TAV852037:TAW852037 TKR852037:TKS852037 TUN852037:TUO852037 UEJ852037:UEK852037 UOF852037:UOG852037 UYB852037:UYC852037 VHX852037:VHY852037 VRT852037:VRU852037 WBP852037:WBQ852037 WLL852037:WLM852037 WVH852037:WVI852037 C917573:D917573 IV917573:IW917573 SR917573:SS917573 ACN917573:ACO917573 AMJ917573:AMK917573 AWF917573:AWG917573 BGB917573:BGC917573 BPX917573:BPY917573 BZT917573:BZU917573 CJP917573:CJQ917573 CTL917573:CTM917573 DDH917573:DDI917573 DND917573:DNE917573 DWZ917573:DXA917573 EGV917573:EGW917573 EQR917573:EQS917573 FAN917573:FAO917573 FKJ917573:FKK917573 FUF917573:FUG917573 GEB917573:GEC917573 GNX917573:GNY917573 GXT917573:GXU917573 HHP917573:HHQ917573 HRL917573:HRM917573 IBH917573:IBI917573 ILD917573:ILE917573 IUZ917573:IVA917573 JEV917573:JEW917573 JOR917573:JOS917573 JYN917573:JYO917573 KIJ917573:KIK917573 KSF917573:KSG917573 LCB917573:LCC917573 LLX917573:LLY917573 LVT917573:LVU917573 MFP917573:MFQ917573 MPL917573:MPM917573 MZH917573:MZI917573 NJD917573:NJE917573 NSZ917573:NTA917573 OCV917573:OCW917573 OMR917573:OMS917573 OWN917573:OWO917573 PGJ917573:PGK917573 PQF917573:PQG917573 QAB917573:QAC917573 QJX917573:QJY917573 QTT917573:QTU917573 RDP917573:RDQ917573 RNL917573:RNM917573 RXH917573:RXI917573 SHD917573:SHE917573 SQZ917573:SRA917573 TAV917573:TAW917573 TKR917573:TKS917573 TUN917573:TUO917573 UEJ917573:UEK917573 UOF917573:UOG917573 UYB917573:UYC917573 VHX917573:VHY917573 VRT917573:VRU917573 WBP917573:WBQ917573 WLL917573:WLM917573 WVH917573:WVI917573 C983109:D983109 IV983109:IW983109 SR983109:SS983109 ACN983109:ACO983109 AMJ983109:AMK983109 AWF983109:AWG983109 BGB983109:BGC983109 BPX983109:BPY983109 BZT983109:BZU983109 CJP983109:CJQ983109 CTL983109:CTM983109 DDH983109:DDI983109 DND983109:DNE983109 DWZ983109:DXA983109 EGV983109:EGW983109 EQR983109:EQS983109 FAN983109:FAO983109 FKJ983109:FKK983109 FUF983109:FUG983109 GEB983109:GEC983109 GNX983109:GNY983109 GXT983109:GXU983109 HHP983109:HHQ983109 HRL983109:HRM983109 IBH983109:IBI983109 ILD983109:ILE983109 IUZ983109:IVA983109 JEV983109:JEW983109 JOR983109:JOS983109 JYN983109:JYO983109 KIJ983109:KIK983109 KSF983109:KSG983109 LCB983109:LCC983109 LLX983109:LLY983109 LVT983109:LVU983109 MFP983109:MFQ983109 MPL983109:MPM983109 MZH983109:MZI983109 NJD983109:NJE983109 NSZ983109:NTA983109 OCV983109:OCW983109 OMR983109:OMS983109 OWN983109:OWO983109 PGJ983109:PGK983109 PQF983109:PQG983109 QAB983109:QAC983109 QJX983109:QJY983109 QTT983109:QTU983109 RDP983109:RDQ983109 RNL983109:RNM983109 RXH983109:RXI983109 SHD983109:SHE983109 SQZ983109:SRA983109 TAV983109:TAW983109 TKR983109:TKS983109 TUN983109:TUO983109 UEJ983109:UEK983109 UOF983109:UOG983109 UYB983109:UYC983109 VHX983109:VHY983109 VRT983109:VRU983109 WBP983109:WBQ983109 WLL983109:WLM983109 WVH983109:WVI983109 C54:E54 IV54:IX54 SR54:ST54 ACN54:ACP54 AMJ54:AML54 AWF54:AWH54 BGB54:BGD54 BPX54:BPZ54 BZT54:BZV54 CJP54:CJR54 CTL54:CTN54 DDH54:DDJ54 DND54:DNF54 DWZ54:DXB54 EGV54:EGX54 EQR54:EQT54 FAN54:FAP54 FKJ54:FKL54 FUF54:FUH54 GEB54:GED54 GNX54:GNZ54 GXT54:GXV54 HHP54:HHR54 HRL54:HRN54 IBH54:IBJ54 ILD54:ILF54 IUZ54:IVB54 JEV54:JEX54 JOR54:JOT54 JYN54:JYP54 KIJ54:KIL54 KSF54:KSH54 LCB54:LCD54 LLX54:LLZ54 LVT54:LVV54 MFP54:MFR54 MPL54:MPN54 MZH54:MZJ54 NJD54:NJF54 NSZ54:NTB54 OCV54:OCX54 OMR54:OMT54 OWN54:OWP54 PGJ54:PGL54 PQF54:PQH54 QAB54:QAD54 QJX54:QJZ54 QTT54:QTV54 RDP54:RDR54 RNL54:RNN54 RXH54:RXJ54 SHD54:SHF54 SQZ54:SRB54 TAV54:TAX54 TKR54:TKT54 TUN54:TUP54 UEJ54:UEL54 UOF54:UOH54 UYB54:UYD54 VHX54:VHZ54 VRT54:VRV54 WBP54:WBR54 WLL54:WLN54 WVH54:WVJ54 C65590:E65590 IV65590:IX65590 SR65590:ST65590 ACN65590:ACP65590 AMJ65590:AML65590 AWF65590:AWH65590 BGB65590:BGD65590 BPX65590:BPZ65590 BZT65590:BZV65590 CJP65590:CJR65590 CTL65590:CTN65590 DDH65590:DDJ65590 DND65590:DNF65590 DWZ65590:DXB65590 EGV65590:EGX65590 EQR65590:EQT65590 FAN65590:FAP65590 FKJ65590:FKL65590 FUF65590:FUH65590 GEB65590:GED65590 GNX65590:GNZ65590 GXT65590:GXV65590 HHP65590:HHR65590 HRL65590:HRN65590 IBH65590:IBJ65590 ILD65590:ILF65590 IUZ65590:IVB65590 JEV65590:JEX65590 JOR65590:JOT65590 JYN65590:JYP65590 KIJ65590:KIL65590 KSF65590:KSH65590 LCB65590:LCD65590 LLX65590:LLZ65590 LVT65590:LVV65590 MFP65590:MFR65590 MPL65590:MPN65590 MZH65590:MZJ65590 NJD65590:NJF65590 NSZ65590:NTB65590 OCV65590:OCX65590 OMR65590:OMT65590 OWN65590:OWP65590 PGJ65590:PGL65590 PQF65590:PQH65590 QAB65590:QAD65590 QJX65590:QJZ65590 QTT65590:QTV65590 RDP65590:RDR65590 RNL65590:RNN65590 RXH65590:RXJ65590 SHD65590:SHF65590 SQZ65590:SRB65590 TAV65590:TAX65590 TKR65590:TKT65590 TUN65590:TUP65590 UEJ65590:UEL65590 UOF65590:UOH65590 UYB65590:UYD65590 VHX65590:VHZ65590 VRT65590:VRV65590 WBP65590:WBR65590 WLL65590:WLN65590 WVH65590:WVJ65590 C131126:E131126 IV131126:IX131126 SR131126:ST131126 ACN131126:ACP131126 AMJ131126:AML131126 AWF131126:AWH131126 BGB131126:BGD131126 BPX131126:BPZ131126 BZT131126:BZV131126 CJP131126:CJR131126 CTL131126:CTN131126 DDH131126:DDJ131126 DND131126:DNF131126 DWZ131126:DXB131126 EGV131126:EGX131126 EQR131126:EQT131126 FAN131126:FAP131126 FKJ131126:FKL131126 FUF131126:FUH131126 GEB131126:GED131126 GNX131126:GNZ131126 GXT131126:GXV131126 HHP131126:HHR131126 HRL131126:HRN131126 IBH131126:IBJ131126 ILD131126:ILF131126 IUZ131126:IVB131126 JEV131126:JEX131126 JOR131126:JOT131126 JYN131126:JYP131126 KIJ131126:KIL131126 KSF131126:KSH131126 LCB131126:LCD131126 LLX131126:LLZ131126 LVT131126:LVV131126 MFP131126:MFR131126 MPL131126:MPN131126 MZH131126:MZJ131126 NJD131126:NJF131126 NSZ131126:NTB131126 OCV131126:OCX131126 OMR131126:OMT131126 OWN131126:OWP131126 PGJ131126:PGL131126 PQF131126:PQH131126 QAB131126:QAD131126 QJX131126:QJZ131126 QTT131126:QTV131126 RDP131126:RDR131126 RNL131126:RNN131126 RXH131126:RXJ131126 SHD131126:SHF131126 SQZ131126:SRB131126 TAV131126:TAX131126 TKR131126:TKT131126 TUN131126:TUP131126 UEJ131126:UEL131126 UOF131126:UOH131126 UYB131126:UYD131126 VHX131126:VHZ131126 VRT131126:VRV131126 WBP131126:WBR131126 WLL131126:WLN131126 WVH131126:WVJ131126 C196662:E196662 IV196662:IX196662 SR196662:ST196662 ACN196662:ACP196662 AMJ196662:AML196662 AWF196662:AWH196662 BGB196662:BGD196662 BPX196662:BPZ196662 BZT196662:BZV196662 CJP196662:CJR196662 CTL196662:CTN196662 DDH196662:DDJ196662 DND196662:DNF196662 DWZ196662:DXB196662 EGV196662:EGX196662 EQR196662:EQT196662 FAN196662:FAP196662 FKJ196662:FKL196662 FUF196662:FUH196662 GEB196662:GED196662 GNX196662:GNZ196662 GXT196662:GXV196662 HHP196662:HHR196662 HRL196662:HRN196662 IBH196662:IBJ196662 ILD196662:ILF196662 IUZ196662:IVB196662 JEV196662:JEX196662 JOR196662:JOT196662 JYN196662:JYP196662 KIJ196662:KIL196662 KSF196662:KSH196662 LCB196662:LCD196662 LLX196662:LLZ196662 LVT196662:LVV196662 MFP196662:MFR196662 MPL196662:MPN196662 MZH196662:MZJ196662 NJD196662:NJF196662 NSZ196662:NTB196662 OCV196662:OCX196662 OMR196662:OMT196662 OWN196662:OWP196662 PGJ196662:PGL196662 PQF196662:PQH196662 QAB196662:QAD196662 QJX196662:QJZ196662 QTT196662:QTV196662 RDP196662:RDR196662 RNL196662:RNN196662 RXH196662:RXJ196662 SHD196662:SHF196662 SQZ196662:SRB196662 TAV196662:TAX196662 TKR196662:TKT196662 TUN196662:TUP196662 UEJ196662:UEL196662 UOF196662:UOH196662 UYB196662:UYD196662 VHX196662:VHZ196662 VRT196662:VRV196662 WBP196662:WBR196662 WLL196662:WLN196662 WVH196662:WVJ196662 C262198:E262198 IV262198:IX262198 SR262198:ST262198 ACN262198:ACP262198 AMJ262198:AML262198 AWF262198:AWH262198 BGB262198:BGD262198 BPX262198:BPZ262198 BZT262198:BZV262198 CJP262198:CJR262198 CTL262198:CTN262198 DDH262198:DDJ262198 DND262198:DNF262198 DWZ262198:DXB262198 EGV262198:EGX262198 EQR262198:EQT262198 FAN262198:FAP262198 FKJ262198:FKL262198 FUF262198:FUH262198 GEB262198:GED262198 GNX262198:GNZ262198 GXT262198:GXV262198 HHP262198:HHR262198 HRL262198:HRN262198 IBH262198:IBJ262198 ILD262198:ILF262198 IUZ262198:IVB262198 JEV262198:JEX262198 JOR262198:JOT262198 JYN262198:JYP262198 KIJ262198:KIL262198 KSF262198:KSH262198 LCB262198:LCD262198 LLX262198:LLZ262198 LVT262198:LVV262198 MFP262198:MFR262198 MPL262198:MPN262198 MZH262198:MZJ262198 NJD262198:NJF262198 NSZ262198:NTB262198 OCV262198:OCX262198 OMR262198:OMT262198 OWN262198:OWP262198 PGJ262198:PGL262198 PQF262198:PQH262198 QAB262198:QAD262198 QJX262198:QJZ262198 QTT262198:QTV262198 RDP262198:RDR262198 RNL262198:RNN262198 RXH262198:RXJ262198 SHD262198:SHF262198 SQZ262198:SRB262198 TAV262198:TAX262198 TKR262198:TKT262198 TUN262198:TUP262198 UEJ262198:UEL262198 UOF262198:UOH262198 UYB262198:UYD262198 VHX262198:VHZ262198 VRT262198:VRV262198 WBP262198:WBR262198 WLL262198:WLN262198 WVH262198:WVJ262198 C327734:E327734 IV327734:IX327734 SR327734:ST327734 ACN327734:ACP327734 AMJ327734:AML327734 AWF327734:AWH327734 BGB327734:BGD327734 BPX327734:BPZ327734 BZT327734:BZV327734 CJP327734:CJR327734 CTL327734:CTN327734 DDH327734:DDJ327734 DND327734:DNF327734 DWZ327734:DXB327734 EGV327734:EGX327734 EQR327734:EQT327734 FAN327734:FAP327734 FKJ327734:FKL327734 FUF327734:FUH327734 GEB327734:GED327734 GNX327734:GNZ327734 GXT327734:GXV327734 HHP327734:HHR327734 HRL327734:HRN327734 IBH327734:IBJ327734 ILD327734:ILF327734 IUZ327734:IVB327734 JEV327734:JEX327734 JOR327734:JOT327734 JYN327734:JYP327734 KIJ327734:KIL327734 KSF327734:KSH327734 LCB327734:LCD327734 LLX327734:LLZ327734 LVT327734:LVV327734 MFP327734:MFR327734 MPL327734:MPN327734 MZH327734:MZJ327734 NJD327734:NJF327734 NSZ327734:NTB327734 OCV327734:OCX327734 OMR327734:OMT327734 OWN327734:OWP327734 PGJ327734:PGL327734 PQF327734:PQH327734 QAB327734:QAD327734 QJX327734:QJZ327734 QTT327734:QTV327734 RDP327734:RDR327734 RNL327734:RNN327734 RXH327734:RXJ327734 SHD327734:SHF327734 SQZ327734:SRB327734 TAV327734:TAX327734 TKR327734:TKT327734 TUN327734:TUP327734 UEJ327734:UEL327734 UOF327734:UOH327734 UYB327734:UYD327734 VHX327734:VHZ327734 VRT327734:VRV327734 WBP327734:WBR327734 WLL327734:WLN327734 WVH327734:WVJ327734 C393270:E393270 IV393270:IX393270 SR393270:ST393270 ACN393270:ACP393270 AMJ393270:AML393270 AWF393270:AWH393270 BGB393270:BGD393270 BPX393270:BPZ393270 BZT393270:BZV393270 CJP393270:CJR393270 CTL393270:CTN393270 DDH393270:DDJ393270 DND393270:DNF393270 DWZ393270:DXB393270 EGV393270:EGX393270 EQR393270:EQT393270 FAN393270:FAP393270 FKJ393270:FKL393270 FUF393270:FUH393270 GEB393270:GED393270 GNX393270:GNZ393270 GXT393270:GXV393270 HHP393270:HHR393270 HRL393270:HRN393270 IBH393270:IBJ393270 ILD393270:ILF393270 IUZ393270:IVB393270 JEV393270:JEX393270 JOR393270:JOT393270 JYN393270:JYP393270 KIJ393270:KIL393270 KSF393270:KSH393270 LCB393270:LCD393270 LLX393270:LLZ393270 LVT393270:LVV393270 MFP393270:MFR393270 MPL393270:MPN393270 MZH393270:MZJ393270 NJD393270:NJF393270 NSZ393270:NTB393270 OCV393270:OCX393270 OMR393270:OMT393270 OWN393270:OWP393270 PGJ393270:PGL393270 PQF393270:PQH393270 QAB393270:QAD393270 QJX393270:QJZ393270 QTT393270:QTV393270 RDP393270:RDR393270 RNL393270:RNN393270 RXH393270:RXJ393270 SHD393270:SHF393270 SQZ393270:SRB393270 TAV393270:TAX393270 TKR393270:TKT393270 TUN393270:TUP393270 UEJ393270:UEL393270 UOF393270:UOH393270 UYB393270:UYD393270 VHX393270:VHZ393270 VRT393270:VRV393270 WBP393270:WBR393270 WLL393270:WLN393270 WVH393270:WVJ393270 C458806:E458806 IV458806:IX458806 SR458806:ST458806 ACN458806:ACP458806 AMJ458806:AML458806 AWF458806:AWH458806 BGB458806:BGD458806 BPX458806:BPZ458806 BZT458806:BZV458806 CJP458806:CJR458806 CTL458806:CTN458806 DDH458806:DDJ458806 DND458806:DNF458806 DWZ458806:DXB458806 EGV458806:EGX458806 EQR458806:EQT458806 FAN458806:FAP458806 FKJ458806:FKL458806 FUF458806:FUH458806 GEB458806:GED458806 GNX458806:GNZ458806 GXT458806:GXV458806 HHP458806:HHR458806 HRL458806:HRN458806 IBH458806:IBJ458806 ILD458806:ILF458806 IUZ458806:IVB458806 JEV458806:JEX458806 JOR458806:JOT458806 JYN458806:JYP458806 KIJ458806:KIL458806 KSF458806:KSH458806 LCB458806:LCD458806 LLX458806:LLZ458806 LVT458806:LVV458806 MFP458806:MFR458806 MPL458806:MPN458806 MZH458806:MZJ458806 NJD458806:NJF458806 NSZ458806:NTB458806 OCV458806:OCX458806 OMR458806:OMT458806 OWN458806:OWP458806 PGJ458806:PGL458806 PQF458806:PQH458806 QAB458806:QAD458806 QJX458806:QJZ458806 QTT458806:QTV458806 RDP458806:RDR458806 RNL458806:RNN458806 RXH458806:RXJ458806 SHD458806:SHF458806 SQZ458806:SRB458806 TAV458806:TAX458806 TKR458806:TKT458806 TUN458806:TUP458806 UEJ458806:UEL458806 UOF458806:UOH458806 UYB458806:UYD458806 VHX458806:VHZ458806 VRT458806:VRV458806 WBP458806:WBR458806 WLL458806:WLN458806 WVH458806:WVJ458806 C524342:E524342 IV524342:IX524342 SR524342:ST524342 ACN524342:ACP524342 AMJ524342:AML524342 AWF524342:AWH524342 BGB524342:BGD524342 BPX524342:BPZ524342 BZT524342:BZV524342 CJP524342:CJR524342 CTL524342:CTN524342 DDH524342:DDJ524342 DND524342:DNF524342 DWZ524342:DXB524342 EGV524342:EGX524342 EQR524342:EQT524342 FAN524342:FAP524342 FKJ524342:FKL524342 FUF524342:FUH524342 GEB524342:GED524342 GNX524342:GNZ524342 GXT524342:GXV524342 HHP524342:HHR524342 HRL524342:HRN524342 IBH524342:IBJ524342 ILD524342:ILF524342 IUZ524342:IVB524342 JEV524342:JEX524342 JOR524342:JOT524342 JYN524342:JYP524342 KIJ524342:KIL524342 KSF524342:KSH524342 LCB524342:LCD524342 LLX524342:LLZ524342 LVT524342:LVV524342 MFP524342:MFR524342 MPL524342:MPN524342 MZH524342:MZJ524342 NJD524342:NJF524342 NSZ524342:NTB524342 OCV524342:OCX524342 OMR524342:OMT524342 OWN524342:OWP524342 PGJ524342:PGL524342 PQF524342:PQH524342 QAB524342:QAD524342 QJX524342:QJZ524342 QTT524342:QTV524342 RDP524342:RDR524342 RNL524342:RNN524342 RXH524342:RXJ524342 SHD524342:SHF524342 SQZ524342:SRB524342 TAV524342:TAX524342 TKR524342:TKT524342 TUN524342:TUP524342 UEJ524342:UEL524342 UOF524342:UOH524342 UYB524342:UYD524342 VHX524342:VHZ524342 VRT524342:VRV524342 WBP524342:WBR524342 WLL524342:WLN524342 WVH524342:WVJ524342 C589878:E589878 IV589878:IX589878 SR589878:ST589878 ACN589878:ACP589878 AMJ589878:AML589878 AWF589878:AWH589878 BGB589878:BGD589878 BPX589878:BPZ589878 BZT589878:BZV589878 CJP589878:CJR589878 CTL589878:CTN589878 DDH589878:DDJ589878 DND589878:DNF589878 DWZ589878:DXB589878 EGV589878:EGX589878 EQR589878:EQT589878 FAN589878:FAP589878 FKJ589878:FKL589878 FUF589878:FUH589878 GEB589878:GED589878 GNX589878:GNZ589878 GXT589878:GXV589878 HHP589878:HHR589878 HRL589878:HRN589878 IBH589878:IBJ589878 ILD589878:ILF589878 IUZ589878:IVB589878 JEV589878:JEX589878 JOR589878:JOT589878 JYN589878:JYP589878 KIJ589878:KIL589878 KSF589878:KSH589878 LCB589878:LCD589878 LLX589878:LLZ589878 LVT589878:LVV589878 MFP589878:MFR589878 MPL589878:MPN589878 MZH589878:MZJ589878 NJD589878:NJF589878 NSZ589878:NTB589878 OCV589878:OCX589878 OMR589878:OMT589878 OWN589878:OWP589878 PGJ589878:PGL589878 PQF589878:PQH589878 QAB589878:QAD589878 QJX589878:QJZ589878 QTT589878:QTV589878 RDP589878:RDR589878 RNL589878:RNN589878 RXH589878:RXJ589878 SHD589878:SHF589878 SQZ589878:SRB589878 TAV589878:TAX589878 TKR589878:TKT589878 TUN589878:TUP589878 UEJ589878:UEL589878 UOF589878:UOH589878 UYB589878:UYD589878 VHX589878:VHZ589878 VRT589878:VRV589878 WBP589878:WBR589878 WLL589878:WLN589878 WVH589878:WVJ589878 C655414:E655414 IV655414:IX655414 SR655414:ST655414 ACN655414:ACP655414 AMJ655414:AML655414 AWF655414:AWH655414 BGB655414:BGD655414 BPX655414:BPZ655414 BZT655414:BZV655414 CJP655414:CJR655414 CTL655414:CTN655414 DDH655414:DDJ655414 DND655414:DNF655414 DWZ655414:DXB655414 EGV655414:EGX655414 EQR655414:EQT655414 FAN655414:FAP655414 FKJ655414:FKL655414 FUF655414:FUH655414 GEB655414:GED655414 GNX655414:GNZ655414 GXT655414:GXV655414 HHP655414:HHR655414 HRL655414:HRN655414 IBH655414:IBJ655414 ILD655414:ILF655414 IUZ655414:IVB655414 JEV655414:JEX655414 JOR655414:JOT655414 JYN655414:JYP655414 KIJ655414:KIL655414 KSF655414:KSH655414 LCB655414:LCD655414 LLX655414:LLZ655414 LVT655414:LVV655414 MFP655414:MFR655414 MPL655414:MPN655414 MZH655414:MZJ655414 NJD655414:NJF655414 NSZ655414:NTB655414 OCV655414:OCX655414 OMR655414:OMT655414 OWN655414:OWP655414 PGJ655414:PGL655414 PQF655414:PQH655414 QAB655414:QAD655414 QJX655414:QJZ655414 QTT655414:QTV655414 RDP655414:RDR655414 RNL655414:RNN655414 RXH655414:RXJ655414 SHD655414:SHF655414 SQZ655414:SRB655414 TAV655414:TAX655414 TKR655414:TKT655414 TUN655414:TUP655414 UEJ655414:UEL655414 UOF655414:UOH655414 UYB655414:UYD655414 VHX655414:VHZ655414 VRT655414:VRV655414 WBP655414:WBR655414 WLL655414:WLN655414 WVH655414:WVJ655414 C720950:E720950 IV720950:IX720950 SR720950:ST720950 ACN720950:ACP720950 AMJ720950:AML720950 AWF720950:AWH720950 BGB720950:BGD720950 BPX720950:BPZ720950 BZT720950:BZV720950 CJP720950:CJR720950 CTL720950:CTN720950 DDH720950:DDJ720950 DND720950:DNF720950 DWZ720950:DXB720950 EGV720950:EGX720950 EQR720950:EQT720950 FAN720950:FAP720950 FKJ720950:FKL720950 FUF720950:FUH720950 GEB720950:GED720950 GNX720950:GNZ720950 GXT720950:GXV720950 HHP720950:HHR720950 HRL720950:HRN720950 IBH720950:IBJ720950 ILD720950:ILF720950 IUZ720950:IVB720950 JEV720950:JEX720950 JOR720950:JOT720950 JYN720950:JYP720950 KIJ720950:KIL720950 KSF720950:KSH720950 LCB720950:LCD720950 LLX720950:LLZ720950 LVT720950:LVV720950 MFP720950:MFR720950 MPL720950:MPN720950 MZH720950:MZJ720950 NJD720950:NJF720950 NSZ720950:NTB720950 OCV720950:OCX720950 OMR720950:OMT720950 OWN720950:OWP720950 PGJ720950:PGL720950 PQF720950:PQH720950 QAB720950:QAD720950 QJX720950:QJZ720950 QTT720950:QTV720950 RDP720950:RDR720950 RNL720950:RNN720950 RXH720950:RXJ720950 SHD720950:SHF720950 SQZ720950:SRB720950 TAV720950:TAX720950 TKR720950:TKT720950 TUN720950:TUP720950 UEJ720950:UEL720950 UOF720950:UOH720950 UYB720950:UYD720950 VHX720950:VHZ720950 VRT720950:VRV720950 WBP720950:WBR720950 WLL720950:WLN720950 WVH720950:WVJ720950 C786486:E786486 IV786486:IX786486 SR786486:ST786486 ACN786486:ACP786486 AMJ786486:AML786486 AWF786486:AWH786486 BGB786486:BGD786486 BPX786486:BPZ786486 BZT786486:BZV786486 CJP786486:CJR786486 CTL786486:CTN786486 DDH786486:DDJ786486 DND786486:DNF786486 DWZ786486:DXB786486 EGV786486:EGX786486 EQR786486:EQT786486 FAN786486:FAP786486 FKJ786486:FKL786486 FUF786486:FUH786486 GEB786486:GED786486 GNX786486:GNZ786486 GXT786486:GXV786486 HHP786486:HHR786486 HRL786486:HRN786486 IBH786486:IBJ786486 ILD786486:ILF786486 IUZ786486:IVB786486 JEV786486:JEX786486 JOR786486:JOT786486 JYN786486:JYP786486 KIJ786486:KIL786486 KSF786486:KSH786486 LCB786486:LCD786486 LLX786486:LLZ786486 LVT786486:LVV786486 MFP786486:MFR786486 MPL786486:MPN786486 MZH786486:MZJ786486 NJD786486:NJF786486 NSZ786486:NTB786486 OCV786486:OCX786486 OMR786486:OMT786486 OWN786486:OWP786486 PGJ786486:PGL786486 PQF786486:PQH786486 QAB786486:QAD786486 QJX786486:QJZ786486 QTT786486:QTV786486 RDP786486:RDR786486 RNL786486:RNN786486 RXH786486:RXJ786486 SHD786486:SHF786486 SQZ786486:SRB786486 TAV786486:TAX786486 TKR786486:TKT786486 TUN786486:TUP786486 UEJ786486:UEL786486 UOF786486:UOH786486 UYB786486:UYD786486 VHX786486:VHZ786486 VRT786486:VRV786486 WBP786486:WBR786486 WLL786486:WLN786486 WVH786486:WVJ786486 C852022:E852022 IV852022:IX852022 SR852022:ST852022 ACN852022:ACP852022 AMJ852022:AML852022 AWF852022:AWH852022 BGB852022:BGD852022 BPX852022:BPZ852022 BZT852022:BZV852022 CJP852022:CJR852022 CTL852022:CTN852022 DDH852022:DDJ852022 DND852022:DNF852022 DWZ852022:DXB852022 EGV852022:EGX852022 EQR852022:EQT852022 FAN852022:FAP852022 FKJ852022:FKL852022 FUF852022:FUH852022 GEB852022:GED852022 GNX852022:GNZ852022 GXT852022:GXV852022 HHP852022:HHR852022 HRL852022:HRN852022 IBH852022:IBJ852022 ILD852022:ILF852022 IUZ852022:IVB852022 JEV852022:JEX852022 JOR852022:JOT852022 JYN852022:JYP852022 KIJ852022:KIL852022 KSF852022:KSH852022 LCB852022:LCD852022 LLX852022:LLZ852022 LVT852022:LVV852022 MFP852022:MFR852022 MPL852022:MPN852022 MZH852022:MZJ852022 NJD852022:NJF852022 NSZ852022:NTB852022 OCV852022:OCX852022 OMR852022:OMT852022 OWN852022:OWP852022 PGJ852022:PGL852022 PQF852022:PQH852022 QAB852022:QAD852022 QJX852022:QJZ852022 QTT852022:QTV852022 RDP852022:RDR852022 RNL852022:RNN852022 RXH852022:RXJ852022 SHD852022:SHF852022 SQZ852022:SRB852022 TAV852022:TAX852022 TKR852022:TKT852022 TUN852022:TUP852022 UEJ852022:UEL852022 UOF852022:UOH852022 UYB852022:UYD852022 VHX852022:VHZ852022 VRT852022:VRV852022 WBP852022:WBR852022 WLL852022:WLN852022 WVH852022:WVJ852022 C917558:E917558 IV917558:IX917558 SR917558:ST917558 ACN917558:ACP917558 AMJ917558:AML917558 AWF917558:AWH917558 BGB917558:BGD917558 BPX917558:BPZ917558 BZT917558:BZV917558 CJP917558:CJR917558 CTL917558:CTN917558 DDH917558:DDJ917558 DND917558:DNF917558 DWZ917558:DXB917558 EGV917558:EGX917558 EQR917558:EQT917558 FAN917558:FAP917558 FKJ917558:FKL917558 FUF917558:FUH917558 GEB917558:GED917558 GNX917558:GNZ917558 GXT917558:GXV917558 HHP917558:HHR917558 HRL917558:HRN917558 IBH917558:IBJ917558 ILD917558:ILF917558 IUZ917558:IVB917558 JEV917558:JEX917558 JOR917558:JOT917558 JYN917558:JYP917558 KIJ917558:KIL917558 KSF917558:KSH917558 LCB917558:LCD917558 LLX917558:LLZ917558 LVT917558:LVV917558 MFP917558:MFR917558 MPL917558:MPN917558 MZH917558:MZJ917558 NJD917558:NJF917558 NSZ917558:NTB917558 OCV917558:OCX917558 OMR917558:OMT917558 OWN917558:OWP917558 PGJ917558:PGL917558 PQF917558:PQH917558 QAB917558:QAD917558 QJX917558:QJZ917558 QTT917558:QTV917558 RDP917558:RDR917558 RNL917558:RNN917558 RXH917558:RXJ917558 SHD917558:SHF917558 SQZ917558:SRB917558 TAV917558:TAX917558 TKR917558:TKT917558 TUN917558:TUP917558 UEJ917558:UEL917558 UOF917558:UOH917558 UYB917558:UYD917558 VHX917558:VHZ917558 VRT917558:VRV917558 WBP917558:WBR917558 WLL917558:WLN917558 WVH917558:WVJ917558 C983094:E983094 IV983094:IX983094 SR983094:ST983094 ACN983094:ACP983094 AMJ983094:AML983094 AWF983094:AWH983094 BGB983094:BGD983094 BPX983094:BPZ983094 BZT983094:BZV983094 CJP983094:CJR983094 CTL983094:CTN983094 DDH983094:DDJ983094 DND983094:DNF983094 DWZ983094:DXB983094 EGV983094:EGX983094 EQR983094:EQT983094 FAN983094:FAP983094 FKJ983094:FKL983094 FUF983094:FUH983094 GEB983094:GED983094 GNX983094:GNZ983094 GXT983094:GXV983094 HHP983094:HHR983094 HRL983094:HRN983094 IBH983094:IBJ983094 ILD983094:ILF983094 IUZ983094:IVB983094 JEV983094:JEX983094 JOR983094:JOT983094 JYN983094:JYP983094 KIJ983094:KIL983094 KSF983094:KSH983094 LCB983094:LCD983094 LLX983094:LLZ983094 LVT983094:LVV983094 MFP983094:MFR983094 MPL983094:MPN983094 MZH983094:MZJ983094 NJD983094:NJF983094 NSZ983094:NTB983094 OCV983094:OCX983094 OMR983094:OMT983094 OWN983094:OWP983094 PGJ983094:PGL983094 PQF983094:PQH983094 QAB983094:QAD983094 QJX983094:QJZ983094 QTT983094:QTV983094 RDP983094:RDR983094 RNL983094:RNN983094 RXH983094:RXJ983094 SHD983094:SHF983094 SQZ983094:SRB983094 TAV983094:TAX983094 TKR983094:TKT983094 TUN983094:TUP983094 UEJ983094:UEL983094 UOF983094:UOH983094 UYB983094:UYD983094 VHX983094:VHZ983094 VRT983094:VRV983094 WBP983094:WBR983094 WLL983094:WLN983094 WVH983094:WVJ983094 C46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C25:D25 IV25:IW25 SR25:SS25 ACN25:ACO25 AMJ25:AMK25 AWF25:AWG25 BGB25:BGC25 BPX25:BPY25 BZT25:BZU25 CJP25:CJQ25 CTL25:CTM25 DDH25:DDI25 DND25:DNE25 DWZ25:DXA25 EGV25:EGW25 EQR25:EQS25 FAN25:FAO25 FKJ25:FKK25 FUF25:FUG25 GEB25:GEC25 GNX25:GNY25 GXT25:GXU25 HHP25:HHQ25 HRL25:HRM25 IBH25:IBI25 ILD25:ILE25 IUZ25:IVA25 JEV25:JEW25 JOR25:JOS25 JYN25:JYO25 KIJ25:KIK25 KSF25:KSG25 LCB25:LCC25 LLX25:LLY25 LVT25:LVU25 MFP25:MFQ25 MPL25:MPM25 MZH25:MZI25 NJD25:NJE25 NSZ25:NTA25 OCV25:OCW25 OMR25:OMS25 OWN25:OWO25 PGJ25:PGK25 PQF25:PQG25 QAB25:QAC25 QJX25:QJY25 QTT25:QTU25 RDP25:RDQ25 RNL25:RNM25 RXH25:RXI25 SHD25:SHE25 SQZ25:SRA25 TAV25:TAW25 TKR25:TKS25 TUN25:TUO25 UEJ25:UEK25 UOF25:UOG25 UYB25:UYC25 VHX25:VHY25 VRT25:VRU25 WBP25:WBQ25 WLL25:WLM25 WVH25:WVI25 C65561:D65561 IV65561:IW65561 SR65561:SS65561 ACN65561:ACO65561 AMJ65561:AMK65561 AWF65561:AWG65561 BGB65561:BGC65561 BPX65561:BPY65561 BZT65561:BZU65561 CJP65561:CJQ65561 CTL65561:CTM65561 DDH65561:DDI65561 DND65561:DNE65561 DWZ65561:DXA65561 EGV65561:EGW65561 EQR65561:EQS65561 FAN65561:FAO65561 FKJ65561:FKK65561 FUF65561:FUG65561 GEB65561:GEC65561 GNX65561:GNY65561 GXT65561:GXU65561 HHP65561:HHQ65561 HRL65561:HRM65561 IBH65561:IBI65561 ILD65561:ILE65561 IUZ65561:IVA65561 JEV65561:JEW65561 JOR65561:JOS65561 JYN65561:JYO65561 KIJ65561:KIK65561 KSF65561:KSG65561 LCB65561:LCC65561 LLX65561:LLY65561 LVT65561:LVU65561 MFP65561:MFQ65561 MPL65561:MPM65561 MZH65561:MZI65561 NJD65561:NJE65561 NSZ65561:NTA65561 OCV65561:OCW65561 OMR65561:OMS65561 OWN65561:OWO65561 PGJ65561:PGK65561 PQF65561:PQG65561 QAB65561:QAC65561 QJX65561:QJY65561 QTT65561:QTU65561 RDP65561:RDQ65561 RNL65561:RNM65561 RXH65561:RXI65561 SHD65561:SHE65561 SQZ65561:SRA65561 TAV65561:TAW65561 TKR65561:TKS65561 TUN65561:TUO65561 UEJ65561:UEK65561 UOF65561:UOG65561 UYB65561:UYC65561 VHX65561:VHY65561 VRT65561:VRU65561 WBP65561:WBQ65561 WLL65561:WLM65561 WVH65561:WVI65561 C131097:D131097 IV131097:IW131097 SR131097:SS131097 ACN131097:ACO131097 AMJ131097:AMK131097 AWF131097:AWG131097 BGB131097:BGC131097 BPX131097:BPY131097 BZT131097:BZU131097 CJP131097:CJQ131097 CTL131097:CTM131097 DDH131097:DDI131097 DND131097:DNE131097 DWZ131097:DXA131097 EGV131097:EGW131097 EQR131097:EQS131097 FAN131097:FAO131097 FKJ131097:FKK131097 FUF131097:FUG131097 GEB131097:GEC131097 GNX131097:GNY131097 GXT131097:GXU131097 HHP131097:HHQ131097 HRL131097:HRM131097 IBH131097:IBI131097 ILD131097:ILE131097 IUZ131097:IVA131097 JEV131097:JEW131097 JOR131097:JOS131097 JYN131097:JYO131097 KIJ131097:KIK131097 KSF131097:KSG131097 LCB131097:LCC131097 LLX131097:LLY131097 LVT131097:LVU131097 MFP131097:MFQ131097 MPL131097:MPM131097 MZH131097:MZI131097 NJD131097:NJE131097 NSZ131097:NTA131097 OCV131097:OCW131097 OMR131097:OMS131097 OWN131097:OWO131097 PGJ131097:PGK131097 PQF131097:PQG131097 QAB131097:QAC131097 QJX131097:QJY131097 QTT131097:QTU131097 RDP131097:RDQ131097 RNL131097:RNM131097 RXH131097:RXI131097 SHD131097:SHE131097 SQZ131097:SRA131097 TAV131097:TAW131097 TKR131097:TKS131097 TUN131097:TUO131097 UEJ131097:UEK131097 UOF131097:UOG131097 UYB131097:UYC131097 VHX131097:VHY131097 VRT131097:VRU131097 WBP131097:WBQ131097 WLL131097:WLM131097 WVH131097:WVI131097 C196633:D196633 IV196633:IW196633 SR196633:SS196633 ACN196633:ACO196633 AMJ196633:AMK196633 AWF196633:AWG196633 BGB196633:BGC196633 BPX196633:BPY196633 BZT196633:BZU196633 CJP196633:CJQ196633 CTL196633:CTM196633 DDH196633:DDI196633 DND196633:DNE196633 DWZ196633:DXA196633 EGV196633:EGW196633 EQR196633:EQS196633 FAN196633:FAO196633 FKJ196633:FKK196633 FUF196633:FUG196633 GEB196633:GEC196633 GNX196633:GNY196633 GXT196633:GXU196633 HHP196633:HHQ196633 HRL196633:HRM196633 IBH196633:IBI196633 ILD196633:ILE196633 IUZ196633:IVA196633 JEV196633:JEW196633 JOR196633:JOS196633 JYN196633:JYO196633 KIJ196633:KIK196633 KSF196633:KSG196633 LCB196633:LCC196633 LLX196633:LLY196633 LVT196633:LVU196633 MFP196633:MFQ196633 MPL196633:MPM196633 MZH196633:MZI196633 NJD196633:NJE196633 NSZ196633:NTA196633 OCV196633:OCW196633 OMR196633:OMS196633 OWN196633:OWO196633 PGJ196633:PGK196633 PQF196633:PQG196633 QAB196633:QAC196633 QJX196633:QJY196633 QTT196633:QTU196633 RDP196633:RDQ196633 RNL196633:RNM196633 RXH196633:RXI196633 SHD196633:SHE196633 SQZ196633:SRA196633 TAV196633:TAW196633 TKR196633:TKS196633 TUN196633:TUO196633 UEJ196633:UEK196633 UOF196633:UOG196633 UYB196633:UYC196633 VHX196633:VHY196633 VRT196633:VRU196633 WBP196633:WBQ196633 WLL196633:WLM196633 WVH196633:WVI196633 C262169:D262169 IV262169:IW262169 SR262169:SS262169 ACN262169:ACO262169 AMJ262169:AMK262169 AWF262169:AWG262169 BGB262169:BGC262169 BPX262169:BPY262169 BZT262169:BZU262169 CJP262169:CJQ262169 CTL262169:CTM262169 DDH262169:DDI262169 DND262169:DNE262169 DWZ262169:DXA262169 EGV262169:EGW262169 EQR262169:EQS262169 FAN262169:FAO262169 FKJ262169:FKK262169 FUF262169:FUG262169 GEB262169:GEC262169 GNX262169:GNY262169 GXT262169:GXU262169 HHP262169:HHQ262169 HRL262169:HRM262169 IBH262169:IBI262169 ILD262169:ILE262169 IUZ262169:IVA262169 JEV262169:JEW262169 JOR262169:JOS262169 JYN262169:JYO262169 KIJ262169:KIK262169 KSF262169:KSG262169 LCB262169:LCC262169 LLX262169:LLY262169 LVT262169:LVU262169 MFP262169:MFQ262169 MPL262169:MPM262169 MZH262169:MZI262169 NJD262169:NJE262169 NSZ262169:NTA262169 OCV262169:OCW262169 OMR262169:OMS262169 OWN262169:OWO262169 PGJ262169:PGK262169 PQF262169:PQG262169 QAB262169:QAC262169 QJX262169:QJY262169 QTT262169:QTU262169 RDP262169:RDQ262169 RNL262169:RNM262169 RXH262169:RXI262169 SHD262169:SHE262169 SQZ262169:SRA262169 TAV262169:TAW262169 TKR262169:TKS262169 TUN262169:TUO262169 UEJ262169:UEK262169 UOF262169:UOG262169 UYB262169:UYC262169 VHX262169:VHY262169 VRT262169:VRU262169 WBP262169:WBQ262169 WLL262169:WLM262169 WVH262169:WVI262169 C327705:D327705 IV327705:IW327705 SR327705:SS327705 ACN327705:ACO327705 AMJ327705:AMK327705 AWF327705:AWG327705 BGB327705:BGC327705 BPX327705:BPY327705 BZT327705:BZU327705 CJP327705:CJQ327705 CTL327705:CTM327705 DDH327705:DDI327705 DND327705:DNE327705 DWZ327705:DXA327705 EGV327705:EGW327705 EQR327705:EQS327705 FAN327705:FAO327705 FKJ327705:FKK327705 FUF327705:FUG327705 GEB327705:GEC327705 GNX327705:GNY327705 GXT327705:GXU327705 HHP327705:HHQ327705 HRL327705:HRM327705 IBH327705:IBI327705 ILD327705:ILE327705 IUZ327705:IVA327705 JEV327705:JEW327705 JOR327705:JOS327705 JYN327705:JYO327705 KIJ327705:KIK327705 KSF327705:KSG327705 LCB327705:LCC327705 LLX327705:LLY327705 LVT327705:LVU327705 MFP327705:MFQ327705 MPL327705:MPM327705 MZH327705:MZI327705 NJD327705:NJE327705 NSZ327705:NTA327705 OCV327705:OCW327705 OMR327705:OMS327705 OWN327705:OWO327705 PGJ327705:PGK327705 PQF327705:PQG327705 QAB327705:QAC327705 QJX327705:QJY327705 QTT327705:QTU327705 RDP327705:RDQ327705 RNL327705:RNM327705 RXH327705:RXI327705 SHD327705:SHE327705 SQZ327705:SRA327705 TAV327705:TAW327705 TKR327705:TKS327705 TUN327705:TUO327705 UEJ327705:UEK327705 UOF327705:UOG327705 UYB327705:UYC327705 VHX327705:VHY327705 VRT327705:VRU327705 WBP327705:WBQ327705 WLL327705:WLM327705 WVH327705:WVI327705 C393241:D393241 IV393241:IW393241 SR393241:SS393241 ACN393241:ACO393241 AMJ393241:AMK393241 AWF393241:AWG393241 BGB393241:BGC393241 BPX393241:BPY393241 BZT393241:BZU393241 CJP393241:CJQ393241 CTL393241:CTM393241 DDH393241:DDI393241 DND393241:DNE393241 DWZ393241:DXA393241 EGV393241:EGW393241 EQR393241:EQS393241 FAN393241:FAO393241 FKJ393241:FKK393241 FUF393241:FUG393241 GEB393241:GEC393241 GNX393241:GNY393241 GXT393241:GXU393241 HHP393241:HHQ393241 HRL393241:HRM393241 IBH393241:IBI393241 ILD393241:ILE393241 IUZ393241:IVA393241 JEV393241:JEW393241 JOR393241:JOS393241 JYN393241:JYO393241 KIJ393241:KIK393241 KSF393241:KSG393241 LCB393241:LCC393241 LLX393241:LLY393241 LVT393241:LVU393241 MFP393241:MFQ393241 MPL393241:MPM393241 MZH393241:MZI393241 NJD393241:NJE393241 NSZ393241:NTA393241 OCV393241:OCW393241 OMR393241:OMS393241 OWN393241:OWO393241 PGJ393241:PGK393241 PQF393241:PQG393241 QAB393241:QAC393241 QJX393241:QJY393241 QTT393241:QTU393241 RDP393241:RDQ393241 RNL393241:RNM393241 RXH393241:RXI393241 SHD393241:SHE393241 SQZ393241:SRA393241 TAV393241:TAW393241 TKR393241:TKS393241 TUN393241:TUO393241 UEJ393241:UEK393241 UOF393241:UOG393241 UYB393241:UYC393241 VHX393241:VHY393241 VRT393241:VRU393241 WBP393241:WBQ393241 WLL393241:WLM393241 WVH393241:WVI393241 C458777:D458777 IV458777:IW458777 SR458777:SS458777 ACN458777:ACO458777 AMJ458777:AMK458777 AWF458777:AWG458777 BGB458777:BGC458777 BPX458777:BPY458777 BZT458777:BZU458777 CJP458777:CJQ458777 CTL458777:CTM458777 DDH458777:DDI458777 DND458777:DNE458777 DWZ458777:DXA458777 EGV458777:EGW458777 EQR458777:EQS458777 FAN458777:FAO458777 FKJ458777:FKK458777 FUF458777:FUG458777 GEB458777:GEC458777 GNX458777:GNY458777 GXT458777:GXU458777 HHP458777:HHQ458777 HRL458777:HRM458777 IBH458777:IBI458777 ILD458777:ILE458777 IUZ458777:IVA458777 JEV458777:JEW458777 JOR458777:JOS458777 JYN458777:JYO458777 KIJ458777:KIK458777 KSF458777:KSG458777 LCB458777:LCC458777 LLX458777:LLY458777 LVT458777:LVU458777 MFP458777:MFQ458777 MPL458777:MPM458777 MZH458777:MZI458777 NJD458777:NJE458777 NSZ458777:NTA458777 OCV458777:OCW458777 OMR458777:OMS458777 OWN458777:OWO458777 PGJ458777:PGK458777 PQF458777:PQG458777 QAB458777:QAC458777 QJX458777:QJY458777 QTT458777:QTU458777 RDP458777:RDQ458777 RNL458777:RNM458777 RXH458777:RXI458777 SHD458777:SHE458777 SQZ458777:SRA458777 TAV458777:TAW458777 TKR458777:TKS458777 TUN458777:TUO458777 UEJ458777:UEK458777 UOF458777:UOG458777 UYB458777:UYC458777 VHX458777:VHY458777 VRT458777:VRU458777 WBP458777:WBQ458777 WLL458777:WLM458777 WVH458777:WVI458777 C524313:D524313 IV524313:IW524313 SR524313:SS524313 ACN524313:ACO524313 AMJ524313:AMK524313 AWF524313:AWG524313 BGB524313:BGC524313 BPX524313:BPY524313 BZT524313:BZU524313 CJP524313:CJQ524313 CTL524313:CTM524313 DDH524313:DDI524313 DND524313:DNE524313 DWZ524313:DXA524313 EGV524313:EGW524313 EQR524313:EQS524313 FAN524313:FAO524313 FKJ524313:FKK524313 FUF524313:FUG524313 GEB524313:GEC524313 GNX524313:GNY524313 GXT524313:GXU524313 HHP524313:HHQ524313 HRL524313:HRM524313 IBH524313:IBI524313 ILD524313:ILE524313 IUZ524313:IVA524313 JEV524313:JEW524313 JOR524313:JOS524313 JYN524313:JYO524313 KIJ524313:KIK524313 KSF524313:KSG524313 LCB524313:LCC524313 LLX524313:LLY524313 LVT524313:LVU524313 MFP524313:MFQ524313 MPL524313:MPM524313 MZH524313:MZI524313 NJD524313:NJE524313 NSZ524313:NTA524313 OCV524313:OCW524313 OMR524313:OMS524313 OWN524313:OWO524313 PGJ524313:PGK524313 PQF524313:PQG524313 QAB524313:QAC524313 QJX524313:QJY524313 QTT524313:QTU524313 RDP524313:RDQ524313 RNL524313:RNM524313 RXH524313:RXI524313 SHD524313:SHE524313 SQZ524313:SRA524313 TAV524313:TAW524313 TKR524313:TKS524313 TUN524313:TUO524313 UEJ524313:UEK524313 UOF524313:UOG524313 UYB524313:UYC524313 VHX524313:VHY524313 VRT524313:VRU524313 WBP524313:WBQ524313 WLL524313:WLM524313 WVH524313:WVI524313 C589849:D589849 IV589849:IW589849 SR589849:SS589849 ACN589849:ACO589849 AMJ589849:AMK589849 AWF589849:AWG589849 BGB589849:BGC589849 BPX589849:BPY589849 BZT589849:BZU589849 CJP589849:CJQ589849 CTL589849:CTM589849 DDH589849:DDI589849 DND589849:DNE589849 DWZ589849:DXA589849 EGV589849:EGW589849 EQR589849:EQS589849 FAN589849:FAO589849 FKJ589849:FKK589849 FUF589849:FUG589849 GEB589849:GEC589849 GNX589849:GNY589849 GXT589849:GXU589849 HHP589849:HHQ589849 HRL589849:HRM589849 IBH589849:IBI589849 ILD589849:ILE589849 IUZ589849:IVA589849 JEV589849:JEW589849 JOR589849:JOS589849 JYN589849:JYO589849 KIJ589849:KIK589849 KSF589849:KSG589849 LCB589849:LCC589849 LLX589849:LLY589849 LVT589849:LVU589849 MFP589849:MFQ589849 MPL589849:MPM589849 MZH589849:MZI589849 NJD589849:NJE589849 NSZ589849:NTA589849 OCV589849:OCW589849 OMR589849:OMS589849 OWN589849:OWO589849 PGJ589849:PGK589849 PQF589849:PQG589849 QAB589849:QAC589849 QJX589849:QJY589849 QTT589849:QTU589849 RDP589849:RDQ589849 RNL589849:RNM589849 RXH589849:RXI589849 SHD589849:SHE589849 SQZ589849:SRA589849 TAV589849:TAW589849 TKR589849:TKS589849 TUN589849:TUO589849 UEJ589849:UEK589849 UOF589849:UOG589849 UYB589849:UYC589849 VHX589849:VHY589849 VRT589849:VRU589849 WBP589849:WBQ589849 WLL589849:WLM589849 WVH589849:WVI589849 C655385:D655385 IV655385:IW655385 SR655385:SS655385 ACN655385:ACO655385 AMJ655385:AMK655385 AWF655385:AWG655385 BGB655385:BGC655385 BPX655385:BPY655385 BZT655385:BZU655385 CJP655385:CJQ655385 CTL655385:CTM655385 DDH655385:DDI655385 DND655385:DNE655385 DWZ655385:DXA655385 EGV655385:EGW655385 EQR655385:EQS655385 FAN655385:FAO655385 FKJ655385:FKK655385 FUF655385:FUG655385 GEB655385:GEC655385 GNX655385:GNY655385 GXT655385:GXU655385 HHP655385:HHQ655385 HRL655385:HRM655385 IBH655385:IBI655385 ILD655385:ILE655385 IUZ655385:IVA655385 JEV655385:JEW655385 JOR655385:JOS655385 JYN655385:JYO655385 KIJ655385:KIK655385 KSF655385:KSG655385 LCB655385:LCC655385 LLX655385:LLY655385 LVT655385:LVU655385 MFP655385:MFQ655385 MPL655385:MPM655385 MZH655385:MZI655385 NJD655385:NJE655385 NSZ655385:NTA655385 OCV655385:OCW655385 OMR655385:OMS655385 OWN655385:OWO655385 PGJ655385:PGK655385 PQF655385:PQG655385 QAB655385:QAC655385 QJX655385:QJY655385 QTT655385:QTU655385 RDP655385:RDQ655385 RNL655385:RNM655385 RXH655385:RXI655385 SHD655385:SHE655385 SQZ655385:SRA655385 TAV655385:TAW655385 TKR655385:TKS655385 TUN655385:TUO655385 UEJ655385:UEK655385 UOF655385:UOG655385 UYB655385:UYC655385 VHX655385:VHY655385 VRT655385:VRU655385 WBP655385:WBQ655385 WLL655385:WLM655385 WVH655385:WVI655385 C720921:D720921 IV720921:IW720921 SR720921:SS720921 ACN720921:ACO720921 AMJ720921:AMK720921 AWF720921:AWG720921 BGB720921:BGC720921 BPX720921:BPY720921 BZT720921:BZU720921 CJP720921:CJQ720921 CTL720921:CTM720921 DDH720921:DDI720921 DND720921:DNE720921 DWZ720921:DXA720921 EGV720921:EGW720921 EQR720921:EQS720921 FAN720921:FAO720921 FKJ720921:FKK720921 FUF720921:FUG720921 GEB720921:GEC720921 GNX720921:GNY720921 GXT720921:GXU720921 HHP720921:HHQ720921 HRL720921:HRM720921 IBH720921:IBI720921 ILD720921:ILE720921 IUZ720921:IVA720921 JEV720921:JEW720921 JOR720921:JOS720921 JYN720921:JYO720921 KIJ720921:KIK720921 KSF720921:KSG720921 LCB720921:LCC720921 LLX720921:LLY720921 LVT720921:LVU720921 MFP720921:MFQ720921 MPL720921:MPM720921 MZH720921:MZI720921 NJD720921:NJE720921 NSZ720921:NTA720921 OCV720921:OCW720921 OMR720921:OMS720921 OWN720921:OWO720921 PGJ720921:PGK720921 PQF720921:PQG720921 QAB720921:QAC720921 QJX720921:QJY720921 QTT720921:QTU720921 RDP720921:RDQ720921 RNL720921:RNM720921 RXH720921:RXI720921 SHD720921:SHE720921 SQZ720921:SRA720921 TAV720921:TAW720921 TKR720921:TKS720921 TUN720921:TUO720921 UEJ720921:UEK720921 UOF720921:UOG720921 UYB720921:UYC720921 VHX720921:VHY720921 VRT720921:VRU720921 WBP720921:WBQ720921 WLL720921:WLM720921 WVH720921:WVI720921 C786457:D786457 IV786457:IW786457 SR786457:SS786457 ACN786457:ACO786457 AMJ786457:AMK786457 AWF786457:AWG786457 BGB786457:BGC786457 BPX786457:BPY786457 BZT786457:BZU786457 CJP786457:CJQ786457 CTL786457:CTM786457 DDH786457:DDI786457 DND786457:DNE786457 DWZ786457:DXA786457 EGV786457:EGW786457 EQR786457:EQS786457 FAN786457:FAO786457 FKJ786457:FKK786457 FUF786457:FUG786457 GEB786457:GEC786457 GNX786457:GNY786457 GXT786457:GXU786457 HHP786457:HHQ786457 HRL786457:HRM786457 IBH786457:IBI786457 ILD786457:ILE786457 IUZ786457:IVA786457 JEV786457:JEW786457 JOR786457:JOS786457 JYN786457:JYO786457 KIJ786457:KIK786457 KSF786457:KSG786457 LCB786457:LCC786457 LLX786457:LLY786457 LVT786457:LVU786457 MFP786457:MFQ786457 MPL786457:MPM786457 MZH786457:MZI786457 NJD786457:NJE786457 NSZ786457:NTA786457 OCV786457:OCW786457 OMR786457:OMS786457 OWN786457:OWO786457 PGJ786457:PGK786457 PQF786457:PQG786457 QAB786457:QAC786457 QJX786457:QJY786457 QTT786457:QTU786457 RDP786457:RDQ786457 RNL786457:RNM786457 RXH786457:RXI786457 SHD786457:SHE786457 SQZ786457:SRA786457 TAV786457:TAW786457 TKR786457:TKS786457 TUN786457:TUO786457 UEJ786457:UEK786457 UOF786457:UOG786457 UYB786457:UYC786457 VHX786457:VHY786457 VRT786457:VRU786457 WBP786457:WBQ786457 WLL786457:WLM786457 WVH786457:WVI786457 C851993:D851993 IV851993:IW851993 SR851993:SS851993 ACN851993:ACO851993 AMJ851993:AMK851993 AWF851993:AWG851993 BGB851993:BGC851993 BPX851993:BPY851993 BZT851993:BZU851993 CJP851993:CJQ851993 CTL851993:CTM851993 DDH851993:DDI851993 DND851993:DNE851993 DWZ851993:DXA851993 EGV851993:EGW851993 EQR851993:EQS851993 FAN851993:FAO851993 FKJ851993:FKK851993 FUF851993:FUG851993 GEB851993:GEC851993 GNX851993:GNY851993 GXT851993:GXU851993 HHP851993:HHQ851993 HRL851993:HRM851993 IBH851993:IBI851993 ILD851993:ILE851993 IUZ851993:IVA851993 JEV851993:JEW851993 JOR851993:JOS851993 JYN851993:JYO851993 KIJ851993:KIK851993 KSF851993:KSG851993 LCB851993:LCC851993 LLX851993:LLY851993 LVT851993:LVU851993 MFP851993:MFQ851993 MPL851993:MPM851993 MZH851993:MZI851993 NJD851993:NJE851993 NSZ851993:NTA851993 OCV851993:OCW851993 OMR851993:OMS851993 OWN851993:OWO851993 PGJ851993:PGK851993 PQF851993:PQG851993 QAB851993:QAC851993 QJX851993:QJY851993 QTT851993:QTU851993 RDP851993:RDQ851993 RNL851993:RNM851993 RXH851993:RXI851993 SHD851993:SHE851993 SQZ851993:SRA851993 TAV851993:TAW851993 TKR851993:TKS851993 TUN851993:TUO851993 UEJ851993:UEK851993 UOF851993:UOG851993 UYB851993:UYC851993 VHX851993:VHY851993 VRT851993:VRU851993 WBP851993:WBQ851993 WLL851993:WLM851993 WVH851993:WVI851993 C917529:D917529 IV917529:IW917529 SR917529:SS917529 ACN917529:ACO917529 AMJ917529:AMK917529 AWF917529:AWG917529 BGB917529:BGC917529 BPX917529:BPY917529 BZT917529:BZU917529 CJP917529:CJQ917529 CTL917529:CTM917529 DDH917529:DDI917529 DND917529:DNE917529 DWZ917529:DXA917529 EGV917529:EGW917529 EQR917529:EQS917529 FAN917529:FAO917529 FKJ917529:FKK917529 FUF917529:FUG917529 GEB917529:GEC917529 GNX917529:GNY917529 GXT917529:GXU917529 HHP917529:HHQ917529 HRL917529:HRM917529 IBH917529:IBI917529 ILD917529:ILE917529 IUZ917529:IVA917529 JEV917529:JEW917529 JOR917529:JOS917529 JYN917529:JYO917529 KIJ917529:KIK917529 KSF917529:KSG917529 LCB917529:LCC917529 LLX917529:LLY917529 LVT917529:LVU917529 MFP917529:MFQ917529 MPL917529:MPM917529 MZH917529:MZI917529 NJD917529:NJE917529 NSZ917529:NTA917529 OCV917529:OCW917529 OMR917529:OMS917529 OWN917529:OWO917529 PGJ917529:PGK917529 PQF917529:PQG917529 QAB917529:QAC917529 QJX917529:QJY917529 QTT917529:QTU917529 RDP917529:RDQ917529 RNL917529:RNM917529 RXH917529:RXI917529 SHD917529:SHE917529 SQZ917529:SRA917529 TAV917529:TAW917529 TKR917529:TKS917529 TUN917529:TUO917529 UEJ917529:UEK917529 UOF917529:UOG917529 UYB917529:UYC917529 VHX917529:VHY917529 VRT917529:VRU917529 WBP917529:WBQ917529 WLL917529:WLM917529 WVH917529:WVI917529 C983065:D983065 IV983065:IW983065 SR983065:SS983065 ACN983065:ACO983065 AMJ983065:AMK983065 AWF983065:AWG983065 BGB983065:BGC983065 BPX983065:BPY983065 BZT983065:BZU983065 CJP983065:CJQ983065 CTL983065:CTM983065 DDH983065:DDI983065 DND983065:DNE983065 DWZ983065:DXA983065 EGV983065:EGW983065 EQR983065:EQS983065 FAN983065:FAO983065 FKJ983065:FKK983065 FUF983065:FUG983065 GEB983065:GEC983065 GNX983065:GNY983065 GXT983065:GXU983065 HHP983065:HHQ983065 HRL983065:HRM983065 IBH983065:IBI983065 ILD983065:ILE983065 IUZ983065:IVA983065 JEV983065:JEW983065 JOR983065:JOS983065 JYN983065:JYO983065 KIJ983065:KIK983065 KSF983065:KSG983065 LCB983065:LCC983065 LLX983065:LLY983065 LVT983065:LVU983065 MFP983065:MFQ983065 MPL983065:MPM983065 MZH983065:MZI983065 NJD983065:NJE983065 NSZ983065:NTA983065 OCV983065:OCW983065 OMR983065:OMS983065 OWN983065:OWO983065 PGJ983065:PGK983065 PQF983065:PQG983065 QAB983065:QAC983065 QJX983065:QJY983065 QTT983065:QTU983065 RDP983065:RDQ983065 RNL983065:RNM983065 RXH983065:RXI983065 SHD983065:SHE983065 SQZ983065:SRA983065 TAV983065:TAW983065 TKR983065:TKS983065 TUN983065:TUO983065 UEJ983065:UEK983065 UOF983065:UOG983065 UYB983065:UYC983065 VHX983065:VHY983065 VRT983065:VRU983065 WBP983065:WBQ983065 WLL983065:WLM983065 WVH983065:WVI983065 C37:E37 IV37:IX37 SR37:ST37 ACN37:ACP37 AMJ37:AML37 AWF37:AWH37 BGB37:BGD37 BPX37:BPZ37 BZT37:BZV37 CJP37:CJR37 CTL37:CTN37 DDH37:DDJ37 DND37:DNF37 DWZ37:DXB37 EGV37:EGX37 EQR37:EQT37 FAN37:FAP37 FKJ37:FKL37 FUF37:FUH37 GEB37:GED37 GNX37:GNZ37 GXT37:GXV37 HHP37:HHR37 HRL37:HRN37 IBH37:IBJ37 ILD37:ILF37 IUZ37:IVB37 JEV37:JEX37 JOR37:JOT37 JYN37:JYP37 KIJ37:KIL37 KSF37:KSH37 LCB37:LCD37 LLX37:LLZ37 LVT37:LVV37 MFP37:MFR37 MPL37:MPN37 MZH37:MZJ37 NJD37:NJF37 NSZ37:NTB37 OCV37:OCX37 OMR37:OMT37 OWN37:OWP37 PGJ37:PGL37 PQF37:PQH37 QAB37:QAD37 QJX37:QJZ37 QTT37:QTV37 RDP37:RDR37 RNL37:RNN37 RXH37:RXJ37 SHD37:SHF37 SQZ37:SRB37 TAV37:TAX37 TKR37:TKT37 TUN37:TUP37 UEJ37:UEL37 UOF37:UOH37 UYB37:UYD37 VHX37:VHZ37 VRT37:VRV37 WBP37:WBR37 WLL37:WLN37 WVH37:WVJ37 C65573:E65573 IV65573:IX65573 SR65573:ST65573 ACN65573:ACP65573 AMJ65573:AML65573 AWF65573:AWH65573 BGB65573:BGD65573 BPX65573:BPZ65573 BZT65573:BZV65573 CJP65573:CJR65573 CTL65573:CTN65573 DDH65573:DDJ65573 DND65573:DNF65573 DWZ65573:DXB65573 EGV65573:EGX65573 EQR65573:EQT65573 FAN65573:FAP65573 FKJ65573:FKL65573 FUF65573:FUH65573 GEB65573:GED65573 GNX65573:GNZ65573 GXT65573:GXV65573 HHP65573:HHR65573 HRL65573:HRN65573 IBH65573:IBJ65573 ILD65573:ILF65573 IUZ65573:IVB65573 JEV65573:JEX65573 JOR65573:JOT65573 JYN65573:JYP65573 KIJ65573:KIL65573 KSF65573:KSH65573 LCB65573:LCD65573 LLX65573:LLZ65573 LVT65573:LVV65573 MFP65573:MFR65573 MPL65573:MPN65573 MZH65573:MZJ65573 NJD65573:NJF65573 NSZ65573:NTB65573 OCV65573:OCX65573 OMR65573:OMT65573 OWN65573:OWP65573 PGJ65573:PGL65573 PQF65573:PQH65573 QAB65573:QAD65573 QJX65573:QJZ65573 QTT65573:QTV65573 RDP65573:RDR65573 RNL65573:RNN65573 RXH65573:RXJ65573 SHD65573:SHF65573 SQZ65573:SRB65573 TAV65573:TAX65573 TKR65573:TKT65573 TUN65573:TUP65573 UEJ65573:UEL65573 UOF65573:UOH65573 UYB65573:UYD65573 VHX65573:VHZ65573 VRT65573:VRV65573 WBP65573:WBR65573 WLL65573:WLN65573 WVH65573:WVJ65573 C131109:E131109 IV131109:IX131109 SR131109:ST131109 ACN131109:ACP131109 AMJ131109:AML131109 AWF131109:AWH131109 BGB131109:BGD131109 BPX131109:BPZ131109 BZT131109:BZV131109 CJP131109:CJR131109 CTL131109:CTN131109 DDH131109:DDJ131109 DND131109:DNF131109 DWZ131109:DXB131109 EGV131109:EGX131109 EQR131109:EQT131109 FAN131109:FAP131109 FKJ131109:FKL131109 FUF131109:FUH131109 GEB131109:GED131109 GNX131109:GNZ131109 GXT131109:GXV131109 HHP131109:HHR131109 HRL131109:HRN131109 IBH131109:IBJ131109 ILD131109:ILF131109 IUZ131109:IVB131109 JEV131109:JEX131109 JOR131109:JOT131109 JYN131109:JYP131109 KIJ131109:KIL131109 KSF131109:KSH131109 LCB131109:LCD131109 LLX131109:LLZ131109 LVT131109:LVV131109 MFP131109:MFR131109 MPL131109:MPN131109 MZH131109:MZJ131109 NJD131109:NJF131109 NSZ131109:NTB131109 OCV131109:OCX131109 OMR131109:OMT131109 OWN131109:OWP131109 PGJ131109:PGL131109 PQF131109:PQH131109 QAB131109:QAD131109 QJX131109:QJZ131109 QTT131109:QTV131109 RDP131109:RDR131109 RNL131109:RNN131109 RXH131109:RXJ131109 SHD131109:SHF131109 SQZ131109:SRB131109 TAV131109:TAX131109 TKR131109:TKT131109 TUN131109:TUP131109 UEJ131109:UEL131109 UOF131109:UOH131109 UYB131109:UYD131109 VHX131109:VHZ131109 VRT131109:VRV131109 WBP131109:WBR131109 WLL131109:WLN131109 WVH131109:WVJ131109 C196645:E196645 IV196645:IX196645 SR196645:ST196645 ACN196645:ACP196645 AMJ196645:AML196645 AWF196645:AWH196645 BGB196645:BGD196645 BPX196645:BPZ196645 BZT196645:BZV196645 CJP196645:CJR196645 CTL196645:CTN196645 DDH196645:DDJ196645 DND196645:DNF196645 DWZ196645:DXB196645 EGV196645:EGX196645 EQR196645:EQT196645 FAN196645:FAP196645 FKJ196645:FKL196645 FUF196645:FUH196645 GEB196645:GED196645 GNX196645:GNZ196645 GXT196645:GXV196645 HHP196645:HHR196645 HRL196645:HRN196645 IBH196645:IBJ196645 ILD196645:ILF196645 IUZ196645:IVB196645 JEV196645:JEX196645 JOR196645:JOT196645 JYN196645:JYP196645 KIJ196645:KIL196645 KSF196645:KSH196645 LCB196645:LCD196645 LLX196645:LLZ196645 LVT196645:LVV196645 MFP196645:MFR196645 MPL196645:MPN196645 MZH196645:MZJ196645 NJD196645:NJF196645 NSZ196645:NTB196645 OCV196645:OCX196645 OMR196645:OMT196645 OWN196645:OWP196645 PGJ196645:PGL196645 PQF196645:PQH196645 QAB196645:QAD196645 QJX196645:QJZ196645 QTT196645:QTV196645 RDP196645:RDR196645 RNL196645:RNN196645 RXH196645:RXJ196645 SHD196645:SHF196645 SQZ196645:SRB196645 TAV196645:TAX196645 TKR196645:TKT196645 TUN196645:TUP196645 UEJ196645:UEL196645 UOF196645:UOH196645 UYB196645:UYD196645 VHX196645:VHZ196645 VRT196645:VRV196645 WBP196645:WBR196645 WLL196645:WLN196645 WVH196645:WVJ196645 C262181:E262181 IV262181:IX262181 SR262181:ST262181 ACN262181:ACP262181 AMJ262181:AML262181 AWF262181:AWH262181 BGB262181:BGD262181 BPX262181:BPZ262181 BZT262181:BZV262181 CJP262181:CJR262181 CTL262181:CTN262181 DDH262181:DDJ262181 DND262181:DNF262181 DWZ262181:DXB262181 EGV262181:EGX262181 EQR262181:EQT262181 FAN262181:FAP262181 FKJ262181:FKL262181 FUF262181:FUH262181 GEB262181:GED262181 GNX262181:GNZ262181 GXT262181:GXV262181 HHP262181:HHR262181 HRL262181:HRN262181 IBH262181:IBJ262181 ILD262181:ILF262181 IUZ262181:IVB262181 JEV262181:JEX262181 JOR262181:JOT262181 JYN262181:JYP262181 KIJ262181:KIL262181 KSF262181:KSH262181 LCB262181:LCD262181 LLX262181:LLZ262181 LVT262181:LVV262181 MFP262181:MFR262181 MPL262181:MPN262181 MZH262181:MZJ262181 NJD262181:NJF262181 NSZ262181:NTB262181 OCV262181:OCX262181 OMR262181:OMT262181 OWN262181:OWP262181 PGJ262181:PGL262181 PQF262181:PQH262181 QAB262181:QAD262181 QJX262181:QJZ262181 QTT262181:QTV262181 RDP262181:RDR262181 RNL262181:RNN262181 RXH262181:RXJ262181 SHD262181:SHF262181 SQZ262181:SRB262181 TAV262181:TAX262181 TKR262181:TKT262181 TUN262181:TUP262181 UEJ262181:UEL262181 UOF262181:UOH262181 UYB262181:UYD262181 VHX262181:VHZ262181 VRT262181:VRV262181 WBP262181:WBR262181 WLL262181:WLN262181 WVH262181:WVJ262181 C327717:E327717 IV327717:IX327717 SR327717:ST327717 ACN327717:ACP327717 AMJ327717:AML327717 AWF327717:AWH327717 BGB327717:BGD327717 BPX327717:BPZ327717 BZT327717:BZV327717 CJP327717:CJR327717 CTL327717:CTN327717 DDH327717:DDJ327717 DND327717:DNF327717 DWZ327717:DXB327717 EGV327717:EGX327717 EQR327717:EQT327717 FAN327717:FAP327717 FKJ327717:FKL327717 FUF327717:FUH327717 GEB327717:GED327717 GNX327717:GNZ327717 GXT327717:GXV327717 HHP327717:HHR327717 HRL327717:HRN327717 IBH327717:IBJ327717 ILD327717:ILF327717 IUZ327717:IVB327717 JEV327717:JEX327717 JOR327717:JOT327717 JYN327717:JYP327717 KIJ327717:KIL327717 KSF327717:KSH327717 LCB327717:LCD327717 LLX327717:LLZ327717 LVT327717:LVV327717 MFP327717:MFR327717 MPL327717:MPN327717 MZH327717:MZJ327717 NJD327717:NJF327717 NSZ327717:NTB327717 OCV327717:OCX327717 OMR327717:OMT327717 OWN327717:OWP327717 PGJ327717:PGL327717 PQF327717:PQH327717 QAB327717:QAD327717 QJX327717:QJZ327717 QTT327717:QTV327717 RDP327717:RDR327717 RNL327717:RNN327717 RXH327717:RXJ327717 SHD327717:SHF327717 SQZ327717:SRB327717 TAV327717:TAX327717 TKR327717:TKT327717 TUN327717:TUP327717 UEJ327717:UEL327717 UOF327717:UOH327717 UYB327717:UYD327717 VHX327717:VHZ327717 VRT327717:VRV327717 WBP327717:WBR327717 WLL327717:WLN327717 WVH327717:WVJ327717 C393253:E393253 IV393253:IX393253 SR393253:ST393253 ACN393253:ACP393253 AMJ393253:AML393253 AWF393253:AWH393253 BGB393253:BGD393253 BPX393253:BPZ393253 BZT393253:BZV393253 CJP393253:CJR393253 CTL393253:CTN393253 DDH393253:DDJ393253 DND393253:DNF393253 DWZ393253:DXB393253 EGV393253:EGX393253 EQR393253:EQT393253 FAN393253:FAP393253 FKJ393253:FKL393253 FUF393253:FUH393253 GEB393253:GED393253 GNX393253:GNZ393253 GXT393253:GXV393253 HHP393253:HHR393253 HRL393253:HRN393253 IBH393253:IBJ393253 ILD393253:ILF393253 IUZ393253:IVB393253 JEV393253:JEX393253 JOR393253:JOT393253 JYN393253:JYP393253 KIJ393253:KIL393253 KSF393253:KSH393253 LCB393253:LCD393253 LLX393253:LLZ393253 LVT393253:LVV393253 MFP393253:MFR393253 MPL393253:MPN393253 MZH393253:MZJ393253 NJD393253:NJF393253 NSZ393253:NTB393253 OCV393253:OCX393253 OMR393253:OMT393253 OWN393253:OWP393253 PGJ393253:PGL393253 PQF393253:PQH393253 QAB393253:QAD393253 QJX393253:QJZ393253 QTT393253:QTV393253 RDP393253:RDR393253 RNL393253:RNN393253 RXH393253:RXJ393253 SHD393253:SHF393253 SQZ393253:SRB393253 TAV393253:TAX393253 TKR393253:TKT393253 TUN393253:TUP393253 UEJ393253:UEL393253 UOF393253:UOH393253 UYB393253:UYD393253 VHX393253:VHZ393253 VRT393253:VRV393253 WBP393253:WBR393253 WLL393253:WLN393253 WVH393253:WVJ393253 C458789:E458789 IV458789:IX458789 SR458789:ST458789 ACN458789:ACP458789 AMJ458789:AML458789 AWF458789:AWH458789 BGB458789:BGD458789 BPX458789:BPZ458789 BZT458789:BZV458789 CJP458789:CJR458789 CTL458789:CTN458789 DDH458789:DDJ458789 DND458789:DNF458789 DWZ458789:DXB458789 EGV458789:EGX458789 EQR458789:EQT458789 FAN458789:FAP458789 FKJ458789:FKL458789 FUF458789:FUH458789 GEB458789:GED458789 GNX458789:GNZ458789 GXT458789:GXV458789 HHP458789:HHR458789 HRL458789:HRN458789 IBH458789:IBJ458789 ILD458789:ILF458789 IUZ458789:IVB458789 JEV458789:JEX458789 JOR458789:JOT458789 JYN458789:JYP458789 KIJ458789:KIL458789 KSF458789:KSH458789 LCB458789:LCD458789 LLX458789:LLZ458789 LVT458789:LVV458789 MFP458789:MFR458789 MPL458789:MPN458789 MZH458789:MZJ458789 NJD458789:NJF458789 NSZ458789:NTB458789 OCV458789:OCX458789 OMR458789:OMT458789 OWN458789:OWP458789 PGJ458789:PGL458789 PQF458789:PQH458789 QAB458789:QAD458789 QJX458789:QJZ458789 QTT458789:QTV458789 RDP458789:RDR458789 RNL458789:RNN458789 RXH458789:RXJ458789 SHD458789:SHF458789 SQZ458789:SRB458789 TAV458789:TAX458789 TKR458789:TKT458789 TUN458789:TUP458789 UEJ458789:UEL458789 UOF458789:UOH458789 UYB458789:UYD458789 VHX458789:VHZ458789 VRT458789:VRV458789 WBP458789:WBR458789 WLL458789:WLN458789 WVH458789:WVJ458789 C524325:E524325 IV524325:IX524325 SR524325:ST524325 ACN524325:ACP524325 AMJ524325:AML524325 AWF524325:AWH524325 BGB524325:BGD524325 BPX524325:BPZ524325 BZT524325:BZV524325 CJP524325:CJR524325 CTL524325:CTN524325 DDH524325:DDJ524325 DND524325:DNF524325 DWZ524325:DXB524325 EGV524325:EGX524325 EQR524325:EQT524325 FAN524325:FAP524325 FKJ524325:FKL524325 FUF524325:FUH524325 GEB524325:GED524325 GNX524325:GNZ524325 GXT524325:GXV524325 HHP524325:HHR524325 HRL524325:HRN524325 IBH524325:IBJ524325 ILD524325:ILF524325 IUZ524325:IVB524325 JEV524325:JEX524325 JOR524325:JOT524325 JYN524325:JYP524325 KIJ524325:KIL524325 KSF524325:KSH524325 LCB524325:LCD524325 LLX524325:LLZ524325 LVT524325:LVV524325 MFP524325:MFR524325 MPL524325:MPN524325 MZH524325:MZJ524325 NJD524325:NJF524325 NSZ524325:NTB524325 OCV524325:OCX524325 OMR524325:OMT524325 OWN524325:OWP524325 PGJ524325:PGL524325 PQF524325:PQH524325 QAB524325:QAD524325 QJX524325:QJZ524325 QTT524325:QTV524325 RDP524325:RDR524325 RNL524325:RNN524325 RXH524325:RXJ524325 SHD524325:SHF524325 SQZ524325:SRB524325 TAV524325:TAX524325 TKR524325:TKT524325 TUN524325:TUP524325 UEJ524325:UEL524325 UOF524325:UOH524325 UYB524325:UYD524325 VHX524325:VHZ524325 VRT524325:VRV524325 WBP524325:WBR524325 WLL524325:WLN524325 WVH524325:WVJ524325 C589861:E589861 IV589861:IX589861 SR589861:ST589861 ACN589861:ACP589861 AMJ589861:AML589861 AWF589861:AWH589861 BGB589861:BGD589861 BPX589861:BPZ589861 BZT589861:BZV589861 CJP589861:CJR589861 CTL589861:CTN589861 DDH589861:DDJ589861 DND589861:DNF589861 DWZ589861:DXB589861 EGV589861:EGX589861 EQR589861:EQT589861 FAN589861:FAP589861 FKJ589861:FKL589861 FUF589861:FUH589861 GEB589861:GED589861 GNX589861:GNZ589861 GXT589861:GXV589861 HHP589861:HHR589861 HRL589861:HRN589861 IBH589861:IBJ589861 ILD589861:ILF589861 IUZ589861:IVB589861 JEV589861:JEX589861 JOR589861:JOT589861 JYN589861:JYP589861 KIJ589861:KIL589861 KSF589861:KSH589861 LCB589861:LCD589861 LLX589861:LLZ589861 LVT589861:LVV589861 MFP589861:MFR589861 MPL589861:MPN589861 MZH589861:MZJ589861 NJD589861:NJF589861 NSZ589861:NTB589861 OCV589861:OCX589861 OMR589861:OMT589861 OWN589861:OWP589861 PGJ589861:PGL589861 PQF589861:PQH589861 QAB589861:QAD589861 QJX589861:QJZ589861 QTT589861:QTV589861 RDP589861:RDR589861 RNL589861:RNN589861 RXH589861:RXJ589861 SHD589861:SHF589861 SQZ589861:SRB589861 TAV589861:TAX589861 TKR589861:TKT589861 TUN589861:TUP589861 UEJ589861:UEL589861 UOF589861:UOH589861 UYB589861:UYD589861 VHX589861:VHZ589861 VRT589861:VRV589861 WBP589861:WBR589861 WLL589861:WLN589861 WVH589861:WVJ589861 C655397:E655397 IV655397:IX655397 SR655397:ST655397 ACN655397:ACP655397 AMJ655397:AML655397 AWF655397:AWH655397 BGB655397:BGD655397 BPX655397:BPZ655397 BZT655397:BZV655397 CJP655397:CJR655397 CTL655397:CTN655397 DDH655397:DDJ655397 DND655397:DNF655397 DWZ655397:DXB655397 EGV655397:EGX655397 EQR655397:EQT655397 FAN655397:FAP655397 FKJ655397:FKL655397 FUF655397:FUH655397 GEB655397:GED655397 GNX655397:GNZ655397 GXT655397:GXV655397 HHP655397:HHR655397 HRL655397:HRN655397 IBH655397:IBJ655397 ILD655397:ILF655397 IUZ655397:IVB655397 JEV655397:JEX655397 JOR655397:JOT655397 JYN655397:JYP655397 KIJ655397:KIL655397 KSF655397:KSH655397 LCB655397:LCD655397 LLX655397:LLZ655397 LVT655397:LVV655397 MFP655397:MFR655397 MPL655397:MPN655397 MZH655397:MZJ655397 NJD655397:NJF655397 NSZ655397:NTB655397 OCV655397:OCX655397 OMR655397:OMT655397 OWN655397:OWP655397 PGJ655397:PGL655397 PQF655397:PQH655397 QAB655397:QAD655397 QJX655397:QJZ655397 QTT655397:QTV655397 RDP655397:RDR655397 RNL655397:RNN655397 RXH655397:RXJ655397 SHD655397:SHF655397 SQZ655397:SRB655397 TAV655397:TAX655397 TKR655397:TKT655397 TUN655397:TUP655397 UEJ655397:UEL655397 UOF655397:UOH655397 UYB655397:UYD655397 VHX655397:VHZ655397 VRT655397:VRV655397 WBP655397:WBR655397 WLL655397:WLN655397 WVH655397:WVJ655397 C720933:E720933 IV720933:IX720933 SR720933:ST720933 ACN720933:ACP720933 AMJ720933:AML720933 AWF720933:AWH720933 BGB720933:BGD720933 BPX720933:BPZ720933 BZT720933:BZV720933 CJP720933:CJR720933 CTL720933:CTN720933 DDH720933:DDJ720933 DND720933:DNF720933 DWZ720933:DXB720933 EGV720933:EGX720933 EQR720933:EQT720933 FAN720933:FAP720933 FKJ720933:FKL720933 FUF720933:FUH720933 GEB720933:GED720933 GNX720933:GNZ720933 GXT720933:GXV720933 HHP720933:HHR720933 HRL720933:HRN720933 IBH720933:IBJ720933 ILD720933:ILF720933 IUZ720933:IVB720933 JEV720933:JEX720933 JOR720933:JOT720933 JYN720933:JYP720933 KIJ720933:KIL720933 KSF720933:KSH720933 LCB720933:LCD720933 LLX720933:LLZ720933 LVT720933:LVV720933 MFP720933:MFR720933 MPL720933:MPN720933 MZH720933:MZJ720933 NJD720933:NJF720933 NSZ720933:NTB720933 OCV720933:OCX720933 OMR720933:OMT720933 OWN720933:OWP720933 PGJ720933:PGL720933 PQF720933:PQH720933 QAB720933:QAD720933 QJX720933:QJZ720933 QTT720933:QTV720933 RDP720933:RDR720933 RNL720933:RNN720933 RXH720933:RXJ720933 SHD720933:SHF720933 SQZ720933:SRB720933 TAV720933:TAX720933 TKR720933:TKT720933 TUN720933:TUP720933 UEJ720933:UEL720933 UOF720933:UOH720933 UYB720933:UYD720933 VHX720933:VHZ720933 VRT720933:VRV720933 WBP720933:WBR720933 WLL720933:WLN720933 WVH720933:WVJ720933 C786469:E786469 IV786469:IX786469 SR786469:ST786469 ACN786469:ACP786469 AMJ786469:AML786469 AWF786469:AWH786469 BGB786469:BGD786469 BPX786469:BPZ786469 BZT786469:BZV786469 CJP786469:CJR786469 CTL786469:CTN786469 DDH786469:DDJ786469 DND786469:DNF786469 DWZ786469:DXB786469 EGV786469:EGX786469 EQR786469:EQT786469 FAN786469:FAP786469 FKJ786469:FKL786469 FUF786469:FUH786469 GEB786469:GED786469 GNX786469:GNZ786469 GXT786469:GXV786469 HHP786469:HHR786469 HRL786469:HRN786469 IBH786469:IBJ786469 ILD786469:ILF786469 IUZ786469:IVB786469 JEV786469:JEX786469 JOR786469:JOT786469 JYN786469:JYP786469 KIJ786469:KIL786469 KSF786469:KSH786469 LCB786469:LCD786469 LLX786469:LLZ786469 LVT786469:LVV786469 MFP786469:MFR786469 MPL786469:MPN786469 MZH786469:MZJ786469 NJD786469:NJF786469 NSZ786469:NTB786469 OCV786469:OCX786469 OMR786469:OMT786469 OWN786469:OWP786469 PGJ786469:PGL786469 PQF786469:PQH786469 QAB786469:QAD786469 QJX786469:QJZ786469 QTT786469:QTV786469 RDP786469:RDR786469 RNL786469:RNN786469 RXH786469:RXJ786469 SHD786469:SHF786469 SQZ786469:SRB786469 TAV786469:TAX786469 TKR786469:TKT786469 TUN786469:TUP786469 UEJ786469:UEL786469 UOF786469:UOH786469 UYB786469:UYD786469 VHX786469:VHZ786469 VRT786469:VRV786469 WBP786469:WBR786469 WLL786469:WLN786469 WVH786469:WVJ786469 C852005:E852005 IV852005:IX852005 SR852005:ST852005 ACN852005:ACP852005 AMJ852005:AML852005 AWF852005:AWH852005 BGB852005:BGD852005 BPX852005:BPZ852005 BZT852005:BZV852005 CJP852005:CJR852005 CTL852005:CTN852005 DDH852005:DDJ852005 DND852005:DNF852005 DWZ852005:DXB852005 EGV852005:EGX852005 EQR852005:EQT852005 FAN852005:FAP852005 FKJ852005:FKL852005 FUF852005:FUH852005 GEB852005:GED852005 GNX852005:GNZ852005 GXT852005:GXV852005 HHP852005:HHR852005 HRL852005:HRN852005 IBH852005:IBJ852005 ILD852005:ILF852005 IUZ852005:IVB852005 JEV852005:JEX852005 JOR852005:JOT852005 JYN852005:JYP852005 KIJ852005:KIL852005 KSF852005:KSH852005 LCB852005:LCD852005 LLX852005:LLZ852005 LVT852005:LVV852005 MFP852005:MFR852005 MPL852005:MPN852005 MZH852005:MZJ852005 NJD852005:NJF852005 NSZ852005:NTB852005 OCV852005:OCX852005 OMR852005:OMT852005 OWN852005:OWP852005 PGJ852005:PGL852005 PQF852005:PQH852005 QAB852005:QAD852005 QJX852005:QJZ852005 QTT852005:QTV852005 RDP852005:RDR852005 RNL852005:RNN852005 RXH852005:RXJ852005 SHD852005:SHF852005 SQZ852005:SRB852005 TAV852005:TAX852005 TKR852005:TKT852005 TUN852005:TUP852005 UEJ852005:UEL852005 UOF852005:UOH852005 UYB852005:UYD852005 VHX852005:VHZ852005 VRT852005:VRV852005 WBP852005:WBR852005 WLL852005:WLN852005 WVH852005:WVJ852005 C917541:E917541 IV917541:IX917541 SR917541:ST917541 ACN917541:ACP917541 AMJ917541:AML917541 AWF917541:AWH917541 BGB917541:BGD917541 BPX917541:BPZ917541 BZT917541:BZV917541 CJP917541:CJR917541 CTL917541:CTN917541 DDH917541:DDJ917541 DND917541:DNF917541 DWZ917541:DXB917541 EGV917541:EGX917541 EQR917541:EQT917541 FAN917541:FAP917541 FKJ917541:FKL917541 FUF917541:FUH917541 GEB917541:GED917541 GNX917541:GNZ917541 GXT917541:GXV917541 HHP917541:HHR917541 HRL917541:HRN917541 IBH917541:IBJ917541 ILD917541:ILF917541 IUZ917541:IVB917541 JEV917541:JEX917541 JOR917541:JOT917541 JYN917541:JYP917541 KIJ917541:KIL917541 KSF917541:KSH917541 LCB917541:LCD917541 LLX917541:LLZ917541 LVT917541:LVV917541 MFP917541:MFR917541 MPL917541:MPN917541 MZH917541:MZJ917541 NJD917541:NJF917541 NSZ917541:NTB917541 OCV917541:OCX917541 OMR917541:OMT917541 OWN917541:OWP917541 PGJ917541:PGL917541 PQF917541:PQH917541 QAB917541:QAD917541 QJX917541:QJZ917541 QTT917541:QTV917541 RDP917541:RDR917541 RNL917541:RNN917541 RXH917541:RXJ917541 SHD917541:SHF917541 SQZ917541:SRB917541 TAV917541:TAX917541 TKR917541:TKT917541 TUN917541:TUP917541 UEJ917541:UEL917541 UOF917541:UOH917541 UYB917541:UYD917541 VHX917541:VHZ917541 VRT917541:VRV917541 WBP917541:WBR917541 WLL917541:WLN917541 WVH917541:WVJ917541 C983077:E983077 IV983077:IX983077 SR983077:ST983077 ACN983077:ACP983077 AMJ983077:AML983077 AWF983077:AWH983077 BGB983077:BGD983077 BPX983077:BPZ983077 BZT983077:BZV983077 CJP983077:CJR983077 CTL983077:CTN983077 DDH983077:DDJ983077 DND983077:DNF983077 DWZ983077:DXB983077 EGV983077:EGX983077 EQR983077:EQT983077 FAN983077:FAP983077 FKJ983077:FKL983077 FUF983077:FUH983077 GEB983077:GED983077 GNX983077:GNZ983077 GXT983077:GXV983077 HHP983077:HHR983077 HRL983077:HRN983077 IBH983077:IBJ983077 ILD983077:ILF983077 IUZ983077:IVB983077 JEV983077:JEX983077 JOR983077:JOT983077 JYN983077:JYP983077 KIJ983077:KIL983077 KSF983077:KSH983077 LCB983077:LCD983077 LLX983077:LLZ983077 LVT983077:LVV983077 MFP983077:MFR983077 MPL983077:MPN983077 MZH983077:MZJ983077 NJD983077:NJF983077 NSZ983077:NTB983077 OCV983077:OCX983077 OMR983077:OMT983077 OWN983077:OWP983077 PGJ983077:PGL983077 PQF983077:PQH983077 QAB983077:QAD983077 QJX983077:QJZ983077 QTT983077:QTV983077 RDP983077:RDR983077 RNL983077:RNN983077 RXH983077:RXJ983077 SHD983077:SHF983077 SQZ983077:SRB983077 TAV983077:TAX983077 TKR983077:TKT983077 TUN983077:TUP983077 UEJ983077:UEL983077 UOF983077:UOH983077 UYB983077:UYD983077 VHX983077:VHZ983077 VRT983077:VRV983077 WBP983077:WBR983077 WLL983077:WLN983077 WVH983077:WVJ983077 D87 IW87 SS87 ACO87 AMK87 AWG87 BGC87 BPY87 BZU87 CJQ87 CTM87 DDI87 DNE87 DXA87 EGW87 EQS87 FAO87 FKK87 FUG87 GEC87 GNY87 GXU87 HHQ87 HRM87 IBI87 ILE87 IVA87 JEW87 JOS87 JYO87 KIK87 KSG87 LCC87 LLY87 LVU87 MFQ87 MPM87 MZI87 NJE87 NTA87 OCW87 OMS87 OWO87 PGK87 PQG87 QAC87 QJY87 QTU87 RDQ87 RNM87 RXI87 SHE87 SRA87 TAW87 TKS87 TUO87 UEK87 UOG87 UYC87 VHY87 VRU87 WBQ87 WLM87 WVI87 D65623 IW65623 SS65623 ACO65623 AMK65623 AWG65623 BGC65623 BPY65623 BZU65623 CJQ65623 CTM65623 DDI65623 DNE65623 DXA65623 EGW65623 EQS65623 FAO65623 FKK65623 FUG65623 GEC65623 GNY65623 GXU65623 HHQ65623 HRM65623 IBI65623 ILE65623 IVA65623 JEW65623 JOS65623 JYO65623 KIK65623 KSG65623 LCC65623 LLY65623 LVU65623 MFQ65623 MPM65623 MZI65623 NJE65623 NTA65623 OCW65623 OMS65623 OWO65623 PGK65623 PQG65623 QAC65623 QJY65623 QTU65623 RDQ65623 RNM65623 RXI65623 SHE65623 SRA65623 TAW65623 TKS65623 TUO65623 UEK65623 UOG65623 UYC65623 VHY65623 VRU65623 WBQ65623 WLM65623 WVI65623 D131159 IW131159 SS131159 ACO131159 AMK131159 AWG131159 BGC131159 BPY131159 BZU131159 CJQ131159 CTM131159 DDI131159 DNE131159 DXA131159 EGW131159 EQS131159 FAO131159 FKK131159 FUG131159 GEC131159 GNY131159 GXU131159 HHQ131159 HRM131159 IBI131159 ILE131159 IVA131159 JEW131159 JOS131159 JYO131159 KIK131159 KSG131159 LCC131159 LLY131159 LVU131159 MFQ131159 MPM131159 MZI131159 NJE131159 NTA131159 OCW131159 OMS131159 OWO131159 PGK131159 PQG131159 QAC131159 QJY131159 QTU131159 RDQ131159 RNM131159 RXI131159 SHE131159 SRA131159 TAW131159 TKS131159 TUO131159 UEK131159 UOG131159 UYC131159 VHY131159 VRU131159 WBQ131159 WLM131159 WVI131159 D196695 IW196695 SS196695 ACO196695 AMK196695 AWG196695 BGC196695 BPY196695 BZU196695 CJQ196695 CTM196695 DDI196695 DNE196695 DXA196695 EGW196695 EQS196695 FAO196695 FKK196695 FUG196695 GEC196695 GNY196695 GXU196695 HHQ196695 HRM196695 IBI196695 ILE196695 IVA196695 JEW196695 JOS196695 JYO196695 KIK196695 KSG196695 LCC196695 LLY196695 LVU196695 MFQ196695 MPM196695 MZI196695 NJE196695 NTA196695 OCW196695 OMS196695 OWO196695 PGK196695 PQG196695 QAC196695 QJY196695 QTU196695 RDQ196695 RNM196695 RXI196695 SHE196695 SRA196695 TAW196695 TKS196695 TUO196695 UEK196695 UOG196695 UYC196695 VHY196695 VRU196695 WBQ196695 WLM196695 WVI196695 D262231 IW262231 SS262231 ACO262231 AMK262231 AWG262231 BGC262231 BPY262231 BZU262231 CJQ262231 CTM262231 DDI262231 DNE262231 DXA262231 EGW262231 EQS262231 FAO262231 FKK262231 FUG262231 GEC262231 GNY262231 GXU262231 HHQ262231 HRM262231 IBI262231 ILE262231 IVA262231 JEW262231 JOS262231 JYO262231 KIK262231 KSG262231 LCC262231 LLY262231 LVU262231 MFQ262231 MPM262231 MZI262231 NJE262231 NTA262231 OCW262231 OMS262231 OWO262231 PGK262231 PQG262231 QAC262231 QJY262231 QTU262231 RDQ262231 RNM262231 RXI262231 SHE262231 SRA262231 TAW262231 TKS262231 TUO262231 UEK262231 UOG262231 UYC262231 VHY262231 VRU262231 WBQ262231 WLM262231 WVI262231 D327767 IW327767 SS327767 ACO327767 AMK327767 AWG327767 BGC327767 BPY327767 BZU327767 CJQ327767 CTM327767 DDI327767 DNE327767 DXA327767 EGW327767 EQS327767 FAO327767 FKK327767 FUG327767 GEC327767 GNY327767 GXU327767 HHQ327767 HRM327767 IBI327767 ILE327767 IVA327767 JEW327767 JOS327767 JYO327767 KIK327767 KSG327767 LCC327767 LLY327767 LVU327767 MFQ327767 MPM327767 MZI327767 NJE327767 NTA327767 OCW327767 OMS327767 OWO327767 PGK327767 PQG327767 QAC327767 QJY327767 QTU327767 RDQ327767 RNM327767 RXI327767 SHE327767 SRA327767 TAW327767 TKS327767 TUO327767 UEK327767 UOG327767 UYC327767 VHY327767 VRU327767 WBQ327767 WLM327767 WVI327767 D393303 IW393303 SS393303 ACO393303 AMK393303 AWG393303 BGC393303 BPY393303 BZU393303 CJQ393303 CTM393303 DDI393303 DNE393303 DXA393303 EGW393303 EQS393303 FAO393303 FKK393303 FUG393303 GEC393303 GNY393303 GXU393303 HHQ393303 HRM393303 IBI393303 ILE393303 IVA393303 JEW393303 JOS393303 JYO393303 KIK393303 KSG393303 LCC393303 LLY393303 LVU393303 MFQ393303 MPM393303 MZI393303 NJE393303 NTA393303 OCW393303 OMS393303 OWO393303 PGK393303 PQG393303 QAC393303 QJY393303 QTU393303 RDQ393303 RNM393303 RXI393303 SHE393303 SRA393303 TAW393303 TKS393303 TUO393303 UEK393303 UOG393303 UYC393303 VHY393303 VRU393303 WBQ393303 WLM393303 WVI393303 D458839 IW458839 SS458839 ACO458839 AMK458839 AWG458839 BGC458839 BPY458839 BZU458839 CJQ458839 CTM458839 DDI458839 DNE458839 DXA458839 EGW458839 EQS458839 FAO458839 FKK458839 FUG458839 GEC458839 GNY458839 GXU458839 HHQ458839 HRM458839 IBI458839 ILE458839 IVA458839 JEW458839 JOS458839 JYO458839 KIK458839 KSG458839 LCC458839 LLY458839 LVU458839 MFQ458839 MPM458839 MZI458839 NJE458839 NTA458839 OCW458839 OMS458839 OWO458839 PGK458839 PQG458839 QAC458839 QJY458839 QTU458839 RDQ458839 RNM458839 RXI458839 SHE458839 SRA458839 TAW458839 TKS458839 TUO458839 UEK458839 UOG458839 UYC458839 VHY458839 VRU458839 WBQ458839 WLM458839 WVI458839 D524375 IW524375 SS524375 ACO524375 AMK524375 AWG524375 BGC524375 BPY524375 BZU524375 CJQ524375 CTM524375 DDI524375 DNE524375 DXA524375 EGW524375 EQS524375 FAO524375 FKK524375 FUG524375 GEC524375 GNY524375 GXU524375 HHQ524375 HRM524375 IBI524375 ILE524375 IVA524375 JEW524375 JOS524375 JYO524375 KIK524375 KSG524375 LCC524375 LLY524375 LVU524375 MFQ524375 MPM524375 MZI524375 NJE524375 NTA524375 OCW524375 OMS524375 OWO524375 PGK524375 PQG524375 QAC524375 QJY524375 QTU524375 RDQ524375 RNM524375 RXI524375 SHE524375 SRA524375 TAW524375 TKS524375 TUO524375 UEK524375 UOG524375 UYC524375 VHY524375 VRU524375 WBQ524375 WLM524375 WVI524375 D589911 IW589911 SS589911 ACO589911 AMK589911 AWG589911 BGC589911 BPY589911 BZU589911 CJQ589911 CTM589911 DDI589911 DNE589911 DXA589911 EGW589911 EQS589911 FAO589911 FKK589911 FUG589911 GEC589911 GNY589911 GXU589911 HHQ589911 HRM589911 IBI589911 ILE589911 IVA589911 JEW589911 JOS589911 JYO589911 KIK589911 KSG589911 LCC589911 LLY589911 LVU589911 MFQ589911 MPM589911 MZI589911 NJE589911 NTA589911 OCW589911 OMS589911 OWO589911 PGK589911 PQG589911 QAC589911 QJY589911 QTU589911 RDQ589911 RNM589911 RXI589911 SHE589911 SRA589911 TAW589911 TKS589911 TUO589911 UEK589911 UOG589911 UYC589911 VHY589911 VRU589911 WBQ589911 WLM589911 WVI589911 D655447 IW655447 SS655447 ACO655447 AMK655447 AWG655447 BGC655447 BPY655447 BZU655447 CJQ655447 CTM655447 DDI655447 DNE655447 DXA655447 EGW655447 EQS655447 FAO655447 FKK655447 FUG655447 GEC655447 GNY655447 GXU655447 HHQ655447 HRM655447 IBI655447 ILE655447 IVA655447 JEW655447 JOS655447 JYO655447 KIK655447 KSG655447 LCC655447 LLY655447 LVU655447 MFQ655447 MPM655447 MZI655447 NJE655447 NTA655447 OCW655447 OMS655447 OWO655447 PGK655447 PQG655447 QAC655447 QJY655447 QTU655447 RDQ655447 RNM655447 RXI655447 SHE655447 SRA655447 TAW655447 TKS655447 TUO655447 UEK655447 UOG655447 UYC655447 VHY655447 VRU655447 WBQ655447 WLM655447 WVI655447 D720983 IW720983 SS720983 ACO720983 AMK720983 AWG720983 BGC720983 BPY720983 BZU720983 CJQ720983 CTM720983 DDI720983 DNE720983 DXA720983 EGW720983 EQS720983 FAO720983 FKK720983 FUG720983 GEC720983 GNY720983 GXU720983 HHQ720983 HRM720983 IBI720983 ILE720983 IVA720983 JEW720983 JOS720983 JYO720983 KIK720983 KSG720983 LCC720983 LLY720983 LVU720983 MFQ720983 MPM720983 MZI720983 NJE720983 NTA720983 OCW720983 OMS720983 OWO720983 PGK720983 PQG720983 QAC720983 QJY720983 QTU720983 RDQ720983 RNM720983 RXI720983 SHE720983 SRA720983 TAW720983 TKS720983 TUO720983 UEK720983 UOG720983 UYC720983 VHY720983 VRU720983 WBQ720983 WLM720983 WVI720983 D786519 IW786519 SS786519 ACO786519 AMK786519 AWG786519 BGC786519 BPY786519 BZU786519 CJQ786519 CTM786519 DDI786519 DNE786519 DXA786519 EGW786519 EQS786519 FAO786519 FKK786519 FUG786519 GEC786519 GNY786519 GXU786519 HHQ786519 HRM786519 IBI786519 ILE786519 IVA786519 JEW786519 JOS786519 JYO786519 KIK786519 KSG786519 LCC786519 LLY786519 LVU786519 MFQ786519 MPM786519 MZI786519 NJE786519 NTA786519 OCW786519 OMS786519 OWO786519 PGK786519 PQG786519 QAC786519 QJY786519 QTU786519 RDQ786519 RNM786519 RXI786519 SHE786519 SRA786519 TAW786519 TKS786519 TUO786519 UEK786519 UOG786519 UYC786519 VHY786519 VRU786519 WBQ786519 WLM786519 WVI786519 D852055 IW852055 SS852055 ACO852055 AMK852055 AWG852055 BGC852055 BPY852055 BZU852055 CJQ852055 CTM852055 DDI852055 DNE852055 DXA852055 EGW852055 EQS852055 FAO852055 FKK852055 FUG852055 GEC852055 GNY852055 GXU852055 HHQ852055 HRM852055 IBI852055 ILE852055 IVA852055 JEW852055 JOS852055 JYO852055 KIK852055 KSG852055 LCC852055 LLY852055 LVU852055 MFQ852055 MPM852055 MZI852055 NJE852055 NTA852055 OCW852055 OMS852055 OWO852055 PGK852055 PQG852055 QAC852055 QJY852055 QTU852055 RDQ852055 RNM852055 RXI852055 SHE852055 SRA852055 TAW852055 TKS852055 TUO852055 UEK852055 UOG852055 UYC852055 VHY852055 VRU852055 WBQ852055 WLM852055 WVI852055 D917591 IW917591 SS917591 ACO917591 AMK917591 AWG917591 BGC917591 BPY917591 BZU917591 CJQ917591 CTM917591 DDI917591 DNE917591 DXA917591 EGW917591 EQS917591 FAO917591 FKK917591 FUG917591 GEC917591 GNY917591 GXU917591 HHQ917591 HRM917591 IBI917591 ILE917591 IVA917591 JEW917591 JOS917591 JYO917591 KIK917591 KSG917591 LCC917591 LLY917591 LVU917591 MFQ917591 MPM917591 MZI917591 NJE917591 NTA917591 OCW917591 OMS917591 OWO917591 PGK917591 PQG917591 QAC917591 QJY917591 QTU917591 RDQ917591 RNM917591 RXI917591 SHE917591 SRA917591 TAW917591 TKS917591 TUO917591 UEK917591 UOG917591 UYC917591 VHY917591 VRU917591 WBQ917591 WLM917591 WVI917591 D983127 IW983127 SS983127 ACO983127 AMK983127 AWG983127 BGC983127 BPY983127 BZU983127 CJQ983127 CTM983127 DDI983127 DNE983127 DXA983127 EGW983127 EQS983127 FAO983127 FKK983127 FUG983127 GEC983127 GNY983127 GXU983127 HHQ983127 HRM983127 IBI983127 ILE983127 IVA983127 JEW983127 JOS983127 JYO983127 KIK983127 KSG983127 LCC983127 LLY983127 LVU983127 MFQ983127 MPM983127 MZI983127 NJE983127 NTA983127 OCW983127 OMS983127 OWO983127 PGK983127 PQG983127 QAC983127 QJY983127 QTU983127 RDQ983127 RNM983127 RXI983127 SHE983127 SRA983127 TAW983127 TKS983127 TUO983127 UEK983127 UOG983127 UYC983127 VHY983127 VRU983127 WBQ983127 WLM983127 B6:B98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2.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5FBA8B-10D3-4EBF-91CC-BE7FD2CB9523}">
  <ds:schemaRef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b1e5bdc4-b57e-4af5-8c56-e26e352185e0"/>
    <ds:schemaRef ds:uri="http://purl.org/dc/elements/1.1/"/>
  </ds:schemaRefs>
</ds:datastoreItem>
</file>

<file path=customXml/itemProps4.xml><?xml version="1.0" encoding="utf-8"?>
<ds:datastoreItem xmlns:ds="http://schemas.openxmlformats.org/officeDocument/2006/customXml" ds:itemID="{27C23373-14F2-4B7C-AFBE-B3A8ACE35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17</vt:i4>
      </vt:variant>
      <vt:variant>
        <vt:lpstr>Именованные диапазоны</vt:lpstr>
      </vt:variant>
      <vt:variant>
        <vt:i4>38</vt:i4>
      </vt:variant>
    </vt:vector>
  </HeadingPairs>
  <TitlesOfParts>
    <vt:vector size="55" baseType="lpstr">
      <vt:lpstr>Рейтинг (раздел 5)</vt:lpstr>
      <vt:lpstr>Оценка (раздел 5)</vt:lpstr>
      <vt:lpstr>Методика (раздел 5)</vt:lpstr>
      <vt:lpstr>Источники данных</vt:lpstr>
      <vt:lpstr>5.1</vt:lpstr>
      <vt:lpstr>5.2</vt:lpstr>
      <vt:lpstr>5.3</vt:lpstr>
      <vt:lpstr>5.4</vt:lpstr>
      <vt:lpstr>5.5</vt:lpstr>
      <vt:lpstr>5.6</vt:lpstr>
      <vt:lpstr>5.7</vt:lpstr>
      <vt:lpstr>5.8</vt:lpstr>
      <vt:lpstr>5.9</vt:lpstr>
      <vt:lpstr>5.10</vt:lpstr>
      <vt:lpstr>5.11</vt:lpstr>
      <vt:lpstr>5.12</vt:lpstr>
      <vt:lpstr>5.13</vt:lpstr>
      <vt:lpstr>'Методика (раздел 5)'!_Hlk38997692</vt:lpstr>
      <vt:lpstr>'5.13'!_Hlk56370523</vt:lpstr>
      <vt:lpstr>'Методика (раздел 5)'!_Toc32672478</vt:lpstr>
      <vt:lpstr>'5.2'!Выбор_5.1</vt:lpstr>
      <vt:lpstr>'5.1'!Заголовки_для_печати</vt:lpstr>
      <vt:lpstr>'5.10'!Заголовки_для_печати</vt:lpstr>
      <vt:lpstr>'5.11'!Заголовки_для_печати</vt:lpstr>
      <vt:lpstr>'5.12'!Заголовки_для_печати</vt:lpstr>
      <vt:lpstr>'5.13'!Заголовки_для_печати</vt:lpstr>
      <vt:lpstr>'5.2'!Заголовки_для_печати</vt:lpstr>
      <vt:lpstr>'5.3'!Заголовки_для_печати</vt:lpstr>
      <vt:lpstr>'5.4'!Заголовки_для_печати</vt:lpstr>
      <vt:lpstr>'5.5'!Заголовки_для_печати</vt:lpstr>
      <vt:lpstr>'5.6'!Заголовки_для_печати</vt:lpstr>
      <vt:lpstr>'5.7'!Заголовки_для_печати</vt:lpstr>
      <vt:lpstr>'5.8'!Заголовки_для_печати</vt:lpstr>
      <vt:lpstr>'5.9'!Заголовки_для_печати</vt:lpstr>
      <vt:lpstr>'Источники данных'!Заголовки_для_печати</vt:lpstr>
      <vt:lpstr>'Методика (раздел 5)'!Заголовки_для_печати</vt:lpstr>
      <vt:lpstr>'Оценка (раздел 5)'!Заголовки_для_печати</vt:lpstr>
      <vt:lpstr>'Рейтинг (раздел 5)'!Заголовки_для_печати</vt:lpstr>
      <vt:lpstr>'5.1'!Область_печати</vt:lpstr>
      <vt:lpstr>'5.10'!Область_печати</vt:lpstr>
      <vt:lpstr>'5.11'!Область_печати</vt:lpstr>
      <vt:lpstr>'5.12'!Область_печати</vt:lpstr>
      <vt:lpstr>'5.13'!Область_печати</vt:lpstr>
      <vt:lpstr>'5.2'!Область_печати</vt:lpstr>
      <vt:lpstr>'5.3'!Область_печати</vt:lpstr>
      <vt:lpstr>'5.4'!Область_печати</vt:lpstr>
      <vt:lpstr>'5.5'!Область_печати</vt:lpstr>
      <vt:lpstr>'5.6'!Область_печати</vt:lpstr>
      <vt:lpstr>'5.7'!Область_печати</vt:lpstr>
      <vt:lpstr>'5.8'!Область_печати</vt:lpstr>
      <vt:lpstr>'5.9'!Область_печати</vt:lpstr>
      <vt:lpstr>'Источники данных'!Область_печати</vt:lpstr>
      <vt:lpstr>'Методика (раздел 5)'!Область_печати</vt:lpstr>
      <vt:lpstr>'Оценка (раздел 5)'!Область_печати</vt:lpstr>
      <vt:lpstr>'Рейтинг (раздел 5)'!Область_печати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Сурхаев Ислам Даниялович</dc:creator>
  <cp:keywords/>
  <dc:description/>
  <cp:lastModifiedBy>Тимофеева Ольга Ивановна</cp:lastModifiedBy>
  <cp:lastPrinted>2022-02-26T13:33:16Z</cp:lastPrinted>
  <dcterms:created xsi:type="dcterms:W3CDTF">2019-02-26T06:32:07Z</dcterms:created>
  <dcterms:modified xsi:type="dcterms:W3CDTF">2022-04-20T07:22:55Z</dcterms:modified>
  <cp:category/>
</cp:coreProperties>
</file>